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3.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nysemail-my.sharepoint.com/personal/christine_swoboda_ogs_ny_gov/Documents/^~CFS_UmbMfr^/~Reviewing/PR2 RFQ Template Fix/"/>
    </mc:Choice>
  </mc:AlternateContent>
  <xr:revisionPtr revIDLastSave="23" documentId="8_{060B701F-F917-4AB1-8033-3CCEAD957EF3}" xr6:coauthVersionLast="47" xr6:coauthVersionMax="47" xr10:uidLastSave="{CE2FAD74-F97B-4306-9535-12688C3F27E1}"/>
  <bookViews>
    <workbookView xWindow="-108" yWindow="-108" windowWidth="23256" windowHeight="12576" tabRatio="732" xr2:uid="{00000000-000D-0000-FFFF-FFFF00000000}"/>
  </bookViews>
  <sheets>
    <sheet name="AU Start Here" sheetId="16" r:id="rId1"/>
    <sheet name="Standard Pricing" sheetId="14" r:id="rId2"/>
    <sheet name="Deliverable-Based Pricing" sheetId="13" r:id="rId3"/>
    <sheet name="Total Cost of Ownership Pricing" sheetId="15" r:id="rId4"/>
  </sheets>
  <definedNames>
    <definedName name="_xlnm.Print_Area" localSheetId="2">'Deliverable-Based Pricing'!$A$1:$L$318</definedName>
    <definedName name="_xlnm.Print_Area" localSheetId="1">'Standard Pricing'!$A$1:$L$70</definedName>
    <definedName name="_xlnm.Print_Area" localSheetId="3">'Total Cost of Ownership Pricing'!$A$1:$M$105</definedName>
    <definedName name="_xlnm.Print_Titles" localSheetId="2">'Deliverable-Based Pricing'!$19:$20</definedName>
    <definedName name="_xlnm.Print_Titles" localSheetId="1">'Standard Pricing'!$16:$16</definedName>
    <definedName name="_xlnm.Print_Titles" localSheetId="3">'Total Cost of Ownership Pricing'!$2:$10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1" i="15" l="1"/>
  <c r="L49" i="15"/>
  <c r="K4" i="14"/>
  <c r="K4" i="13" l="1"/>
  <c r="H68" i="15"/>
  <c r="H55" i="15"/>
  <c r="K24" i="15"/>
  <c r="L24" i="15" s="1"/>
  <c r="L56" i="15" l="1"/>
  <c r="L57" i="15"/>
  <c r="L58" i="15"/>
  <c r="L59" i="15"/>
  <c r="L60" i="15"/>
  <c r="L61" i="15"/>
  <c r="L62" i="15"/>
  <c r="L63" i="15"/>
  <c r="L64" i="15"/>
  <c r="L65" i="15"/>
  <c r="L66" i="15"/>
  <c r="L67" i="15"/>
  <c r="L68" i="15"/>
  <c r="L69" i="15"/>
  <c r="L70" i="15"/>
  <c r="L71" i="15"/>
  <c r="L72" i="15"/>
  <c r="L73" i="15"/>
  <c r="L74" i="15"/>
  <c r="L75" i="15"/>
  <c r="L76" i="15"/>
  <c r="L77" i="15"/>
  <c r="L78" i="15"/>
  <c r="L79" i="15"/>
  <c r="K266" i="13"/>
  <c r="K267" i="13"/>
  <c r="K268" i="13"/>
  <c r="K269" i="13"/>
  <c r="K270" i="13"/>
  <c r="K271" i="13"/>
  <c r="K272" i="13"/>
  <c r="K273" i="13"/>
  <c r="K274" i="13"/>
  <c r="K275" i="13"/>
  <c r="K276" i="13"/>
  <c r="K277" i="13"/>
  <c r="K278" i="13"/>
  <c r="K279" i="13"/>
  <c r="K280" i="13"/>
  <c r="K281" i="13"/>
  <c r="K282" i="13"/>
  <c r="K283" i="13"/>
  <c r="K284" i="13"/>
  <c r="K285" i="13"/>
  <c r="K286" i="13"/>
  <c r="K287"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K205" i="13"/>
  <c r="K206" i="13"/>
  <c r="K207" i="13"/>
  <c r="K208" i="13"/>
  <c r="K209" i="13"/>
  <c r="K210" i="13"/>
  <c r="K211" i="13"/>
  <c r="K212" i="13"/>
  <c r="K213" i="13"/>
  <c r="K214" i="13"/>
  <c r="K215" i="13"/>
  <c r="K216" i="13"/>
  <c r="K217" i="13"/>
  <c r="K218" i="13"/>
  <c r="K219" i="13"/>
  <c r="K220" i="13"/>
  <c r="K221" i="13"/>
  <c r="K222" i="13"/>
  <c r="K223" i="13"/>
  <c r="K224" i="13"/>
  <c r="K225" i="13"/>
  <c r="K226" i="13"/>
  <c r="K227" i="13"/>
  <c r="K228" i="13"/>
  <c r="K229" i="13"/>
  <c r="K230" i="13"/>
  <c r="K231" i="13"/>
  <c r="K232" i="13"/>
  <c r="K233" i="13"/>
  <c r="K234" i="13"/>
  <c r="K235" i="13"/>
  <c r="K236" i="13"/>
  <c r="K237" i="13"/>
  <c r="K238" i="13"/>
  <c r="K239" i="13"/>
  <c r="K240" i="13"/>
  <c r="K241" i="13"/>
  <c r="K242" i="13"/>
  <c r="K243" i="13"/>
  <c r="K244" i="13"/>
  <c r="K245" i="13"/>
  <c r="K246" i="13"/>
  <c r="K247" i="13"/>
  <c r="K248" i="13"/>
  <c r="K249" i="13"/>
  <c r="K250" i="13"/>
  <c r="K251" i="13"/>
  <c r="K252" i="13"/>
  <c r="K253" i="13"/>
  <c r="K144" i="13"/>
  <c r="K145" i="13"/>
  <c r="K146" i="13"/>
  <c r="K147" i="13"/>
  <c r="K148" i="13"/>
  <c r="K149" i="13"/>
  <c r="K150" i="13"/>
  <c r="K151" i="13"/>
  <c r="K152" i="13"/>
  <c r="K153" i="13"/>
  <c r="K154" i="13"/>
  <c r="K155" i="13"/>
  <c r="K156" i="13"/>
  <c r="K157" i="13"/>
  <c r="K158"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19" i="14"/>
  <c r="K20" i="14"/>
  <c r="K21" i="14"/>
  <c r="K22" i="14"/>
  <c r="K23" i="14"/>
  <c r="K24" i="14"/>
  <c r="K25" i="14"/>
  <c r="L55" i="15" l="1"/>
  <c r="K100" i="15" l="1"/>
  <c r="L100" i="15" s="1"/>
  <c r="H100" i="15"/>
  <c r="K99" i="15"/>
  <c r="L99" i="15" s="1"/>
  <c r="H99" i="15"/>
  <c r="K98" i="15"/>
  <c r="L98" i="15" s="1"/>
  <c r="H98" i="15"/>
  <c r="K97" i="15"/>
  <c r="L97" i="15" s="1"/>
  <c r="H97" i="15"/>
  <c r="K96" i="15"/>
  <c r="L96" i="15" s="1"/>
  <c r="H96" i="15"/>
  <c r="L95" i="15"/>
  <c r="K95" i="15"/>
  <c r="H95" i="15"/>
  <c r="K94" i="15"/>
  <c r="L94" i="15" s="1"/>
  <c r="H94" i="15"/>
  <c r="K93" i="15"/>
  <c r="L93" i="15" s="1"/>
  <c r="H93" i="15"/>
  <c r="K92" i="15"/>
  <c r="L92" i="15" s="1"/>
  <c r="H92" i="15"/>
  <c r="K91" i="15"/>
  <c r="L91" i="15" s="1"/>
  <c r="H91" i="15"/>
  <c r="K90" i="15"/>
  <c r="L90" i="15" s="1"/>
  <c r="H90" i="15"/>
  <c r="K89" i="15"/>
  <c r="L89" i="15" s="1"/>
  <c r="H89" i="15"/>
  <c r="K88" i="15"/>
  <c r="L88" i="15" s="1"/>
  <c r="H88" i="15"/>
  <c r="K87" i="15"/>
  <c r="L87" i="15" s="1"/>
  <c r="H87" i="15"/>
  <c r="K86" i="15"/>
  <c r="H86" i="15"/>
  <c r="H79" i="15"/>
  <c r="H78" i="15"/>
  <c r="H77" i="15"/>
  <c r="H76" i="15"/>
  <c r="H75" i="15"/>
  <c r="H74" i="15"/>
  <c r="H73" i="15"/>
  <c r="H72" i="15"/>
  <c r="H71" i="15"/>
  <c r="H70" i="15"/>
  <c r="H69" i="15"/>
  <c r="H67" i="15"/>
  <c r="H66" i="15"/>
  <c r="H65" i="15"/>
  <c r="H64" i="15"/>
  <c r="H63" i="15"/>
  <c r="H62" i="15"/>
  <c r="H61" i="15"/>
  <c r="H60" i="15"/>
  <c r="H59" i="15"/>
  <c r="H58" i="15"/>
  <c r="H57" i="15"/>
  <c r="H56" i="15"/>
  <c r="K48" i="15"/>
  <c r="L48" i="15" s="1"/>
  <c r="H48" i="15"/>
  <c r="K47" i="15"/>
  <c r="L47" i="15" s="1"/>
  <c r="H47" i="15"/>
  <c r="K46" i="15"/>
  <c r="L46" i="15" s="1"/>
  <c r="H46" i="15"/>
  <c r="K45" i="15"/>
  <c r="L45" i="15" s="1"/>
  <c r="H45" i="15"/>
  <c r="K44" i="15"/>
  <c r="L44" i="15" s="1"/>
  <c r="H44" i="15"/>
  <c r="K43" i="15"/>
  <c r="L43" i="15" s="1"/>
  <c r="H43" i="15"/>
  <c r="K42" i="15"/>
  <c r="L42" i="15" s="1"/>
  <c r="H42" i="15"/>
  <c r="K41" i="15"/>
  <c r="L41" i="15" s="1"/>
  <c r="H41" i="15"/>
  <c r="L40" i="15"/>
  <c r="K40" i="15"/>
  <c r="H40" i="15"/>
  <c r="K39" i="15"/>
  <c r="L39" i="15" s="1"/>
  <c r="H39" i="15"/>
  <c r="K38" i="15"/>
  <c r="L38" i="15" s="1"/>
  <c r="H38" i="15"/>
  <c r="K37" i="15"/>
  <c r="L37" i="15" s="1"/>
  <c r="H37" i="15"/>
  <c r="K36" i="15"/>
  <c r="L36" i="15" s="1"/>
  <c r="H36" i="15"/>
  <c r="K35" i="15"/>
  <c r="L35" i="15" s="1"/>
  <c r="H35" i="15"/>
  <c r="K34" i="15"/>
  <c r="L34" i="15" s="1"/>
  <c r="H34" i="15"/>
  <c r="K33" i="15"/>
  <c r="L33" i="15" s="1"/>
  <c r="H33" i="15"/>
  <c r="K32" i="15"/>
  <c r="L32" i="15" s="1"/>
  <c r="H32" i="15"/>
  <c r="K31" i="15"/>
  <c r="L31" i="15" s="1"/>
  <c r="H31" i="15"/>
  <c r="K30" i="15"/>
  <c r="L30" i="15" s="1"/>
  <c r="H30" i="15"/>
  <c r="K29" i="15"/>
  <c r="L29" i="15" s="1"/>
  <c r="H29" i="15"/>
  <c r="K28" i="15"/>
  <c r="L28" i="15" s="1"/>
  <c r="H28" i="15"/>
  <c r="K27" i="15"/>
  <c r="L27" i="15" s="1"/>
  <c r="H27" i="15"/>
  <c r="K26" i="15"/>
  <c r="L26" i="15" s="1"/>
  <c r="H26" i="15"/>
  <c r="K25" i="15"/>
  <c r="H25" i="15"/>
  <c r="H24" i="15"/>
  <c r="L25" i="15" l="1"/>
  <c r="L50" i="15" s="1"/>
  <c r="K50" i="15"/>
  <c r="G7" i="15" s="1"/>
  <c r="K102" i="15"/>
  <c r="L7" i="15" s="1"/>
  <c r="L80" i="15"/>
  <c r="K7" i="15" s="1"/>
  <c r="L86" i="15"/>
  <c r="L102" i="15" l="1"/>
  <c r="K104" i="15" s="1"/>
  <c r="K4" i="15" s="1"/>
  <c r="I7" i="15"/>
  <c r="H66" i="14" l="1"/>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K18" i="14" s="1"/>
  <c r="H17" i="14"/>
  <c r="K17" i="14" s="1"/>
  <c r="H314" i="13" l="1"/>
  <c r="H313" i="13"/>
  <c r="H312" i="13"/>
  <c r="H311" i="13"/>
  <c r="H310" i="13"/>
  <c r="H309" i="13"/>
  <c r="H308" i="13"/>
  <c r="H307" i="13"/>
  <c r="H306" i="13"/>
  <c r="H305" i="13"/>
  <c r="H304" i="13"/>
  <c r="H303" i="13"/>
  <c r="H302" i="13"/>
  <c r="H301" i="13"/>
  <c r="H300" i="13"/>
  <c r="H299" i="13"/>
  <c r="H298" i="13"/>
  <c r="H297" i="13"/>
  <c r="H296" i="13"/>
  <c r="H295" i="13"/>
  <c r="H294" i="13"/>
  <c r="H293" i="13"/>
  <c r="H292" i="13"/>
  <c r="H291" i="13"/>
  <c r="H290" i="13"/>
  <c r="H289" i="13"/>
  <c r="H288" i="13"/>
  <c r="H287" i="13"/>
  <c r="H286" i="13"/>
  <c r="H285" i="13"/>
  <c r="H284" i="13"/>
  <c r="H283" i="13"/>
  <c r="H282" i="13"/>
  <c r="H281" i="13"/>
  <c r="H280" i="13"/>
  <c r="H279" i="13"/>
  <c r="H278" i="13"/>
  <c r="H277" i="13"/>
  <c r="H276" i="13"/>
  <c r="H275" i="13"/>
  <c r="H274" i="13"/>
  <c r="H273" i="13"/>
  <c r="H272" i="13"/>
  <c r="H271" i="13"/>
  <c r="H270" i="13"/>
  <c r="H269" i="13"/>
  <c r="H268" i="13"/>
  <c r="H267" i="13"/>
  <c r="H266" i="13"/>
  <c r="K265" i="13"/>
  <c r="H265" i="13"/>
  <c r="H253" i="13"/>
  <c r="H252" i="13"/>
  <c r="H251" i="13"/>
  <c r="H250" i="13"/>
  <c r="H249" i="13"/>
  <c r="H248" i="13"/>
  <c r="H247" i="13"/>
  <c r="H246" i="13"/>
  <c r="H245" i="13"/>
  <c r="H244" i="13"/>
  <c r="H243" i="13"/>
  <c r="H242" i="13"/>
  <c r="H241" i="13"/>
  <c r="H240" i="13"/>
  <c r="H239" i="13"/>
  <c r="H238" i="13"/>
  <c r="H237" i="13"/>
  <c r="H236" i="13"/>
  <c r="H235" i="13"/>
  <c r="H234" i="13"/>
  <c r="H233" i="13"/>
  <c r="H232" i="13"/>
  <c r="H231" i="13"/>
  <c r="H230" i="13"/>
  <c r="H229" i="13"/>
  <c r="H228" i="13"/>
  <c r="H227" i="13"/>
  <c r="H226" i="13"/>
  <c r="H225" i="13"/>
  <c r="H224" i="13"/>
  <c r="H223" i="13"/>
  <c r="H222" i="13"/>
  <c r="H221" i="13"/>
  <c r="H220" i="13"/>
  <c r="H219" i="13"/>
  <c r="H218" i="13"/>
  <c r="H217" i="13"/>
  <c r="H216" i="13"/>
  <c r="H215" i="13"/>
  <c r="H214" i="13"/>
  <c r="H213" i="13"/>
  <c r="H212" i="13"/>
  <c r="H211" i="13"/>
  <c r="H210" i="13"/>
  <c r="H209" i="13"/>
  <c r="H208" i="13"/>
  <c r="H207" i="13"/>
  <c r="H206" i="13"/>
  <c r="H205" i="13"/>
  <c r="K204" i="13"/>
  <c r="H204" i="13"/>
  <c r="H192" i="13"/>
  <c r="H191" i="13"/>
  <c r="H190" i="13"/>
  <c r="H189" i="13"/>
  <c r="H188" i="13"/>
  <c r="H187" i="13"/>
  <c r="H186" i="13"/>
  <c r="H185" i="13"/>
  <c r="H184" i="13"/>
  <c r="H183" i="13"/>
  <c r="H182" i="13"/>
  <c r="H181" i="13"/>
  <c r="H180" i="13"/>
  <c r="H179" i="13"/>
  <c r="H178" i="13"/>
  <c r="H177" i="13"/>
  <c r="H176" i="13"/>
  <c r="H175" i="13"/>
  <c r="H174" i="13"/>
  <c r="H173" i="13"/>
  <c r="H172" i="13"/>
  <c r="H171" i="13"/>
  <c r="H170" i="13"/>
  <c r="H169" i="13"/>
  <c r="H168" i="13"/>
  <c r="H167" i="13"/>
  <c r="H166" i="13"/>
  <c r="H165" i="13"/>
  <c r="H164" i="13"/>
  <c r="H163" i="13"/>
  <c r="H162" i="13"/>
  <c r="H161" i="13"/>
  <c r="H160" i="13"/>
  <c r="H159" i="13"/>
  <c r="H158" i="13"/>
  <c r="H157" i="13"/>
  <c r="H156" i="13"/>
  <c r="H155" i="13"/>
  <c r="H154" i="13"/>
  <c r="H153" i="13"/>
  <c r="H152" i="13"/>
  <c r="H151" i="13"/>
  <c r="H150" i="13"/>
  <c r="H149" i="13"/>
  <c r="H148" i="13"/>
  <c r="H147" i="13"/>
  <c r="H146" i="13"/>
  <c r="H145" i="13"/>
  <c r="H144" i="13"/>
  <c r="K143" i="13"/>
  <c r="H143" i="13"/>
  <c r="H131" i="13"/>
  <c r="H130" i="13"/>
  <c r="H129" i="13"/>
  <c r="H128" i="13"/>
  <c r="H127" i="13"/>
  <c r="H126" i="13"/>
  <c r="H125" i="13"/>
  <c r="H124" i="13"/>
  <c r="H123" i="13"/>
  <c r="H122" i="13"/>
  <c r="H121" i="13"/>
  <c r="H120" i="13"/>
  <c r="H119" i="13"/>
  <c r="H118" i="13"/>
  <c r="H117" i="13"/>
  <c r="H116" i="13"/>
  <c r="H115" i="13"/>
  <c r="H114" i="13"/>
  <c r="H113" i="13"/>
  <c r="H112" i="13"/>
  <c r="H111" i="13"/>
  <c r="H110" i="13"/>
  <c r="H109" i="13"/>
  <c r="H108" i="13"/>
  <c r="H107" i="13"/>
  <c r="H106" i="13"/>
  <c r="H105" i="13"/>
  <c r="H104" i="13"/>
  <c r="H103" i="13"/>
  <c r="H102" i="13"/>
  <c r="H101" i="13"/>
  <c r="H100" i="13"/>
  <c r="H99" i="13"/>
  <c r="H98" i="13"/>
  <c r="H97" i="13"/>
  <c r="H96" i="13"/>
  <c r="H95" i="13"/>
  <c r="H94" i="13"/>
  <c r="H93" i="13"/>
  <c r="H92" i="13"/>
  <c r="H91" i="13"/>
  <c r="H90" i="13"/>
  <c r="H89" i="13"/>
  <c r="H88" i="13"/>
  <c r="H87" i="13"/>
  <c r="H86" i="13"/>
  <c r="H85" i="13"/>
  <c r="H84" i="13"/>
  <c r="H83" i="13"/>
  <c r="K82" i="13"/>
  <c r="H82" i="13"/>
  <c r="H56" i="13"/>
  <c r="H55" i="13"/>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K22" i="13" s="1"/>
  <c r="H21" i="13"/>
  <c r="K21" i="13" s="1"/>
  <c r="H69" i="13"/>
  <c r="H68" i="13"/>
  <c r="H67" i="13"/>
  <c r="H66" i="13"/>
  <c r="H65" i="13"/>
  <c r="H64" i="13"/>
  <c r="H63" i="13"/>
  <c r="H62" i="13"/>
  <c r="H61" i="13"/>
  <c r="H60" i="13"/>
  <c r="H59" i="13"/>
  <c r="H58" i="13"/>
  <c r="K134" i="13" l="1"/>
  <c r="K256" i="13"/>
  <c r="K195" i="13"/>
  <c r="K317" i="13"/>
  <c r="K73" i="13"/>
  <c r="H70" i="13"/>
  <c r="H57" i="13"/>
  <c r="K5" i="13" l="1"/>
</calcChain>
</file>

<file path=xl/sharedStrings.xml><?xml version="1.0" encoding="utf-8"?>
<sst xmlns="http://schemas.openxmlformats.org/spreadsheetml/2006/main" count="212" uniqueCount="77">
  <si>
    <t>Qty</t>
  </si>
  <si>
    <t>Extended RFQ Price</t>
  </si>
  <si>
    <t>Contract Number</t>
  </si>
  <si>
    <t>Manufacturer Part Number (SKU)</t>
  </si>
  <si>
    <t>Product Description</t>
  </si>
  <si>
    <t>Net NYS Contract Price</t>
  </si>
  <si>
    <t>Authorized User Name</t>
  </si>
  <si>
    <t>RFQ Number</t>
  </si>
  <si>
    <t>Date Completed</t>
  </si>
  <si>
    <t>RFQ  
Item Number</t>
  </si>
  <si>
    <t>RFQ Product
Price</t>
  </si>
  <si>
    <t>Additional Product Discount %</t>
  </si>
  <si>
    <t>Manufacturer / Reseller Name</t>
  </si>
  <si>
    <t>Instructions for When SKU's Have Been Identified by Authorized User</t>
  </si>
  <si>
    <t>Instructions for When Authorized User Requires Vendor to Provide Suggested SKU's</t>
  </si>
  <si>
    <t xml:space="preserve"> </t>
  </si>
  <si>
    <t>Deliverable Number</t>
  </si>
  <si>
    <t>Deliverable Name</t>
  </si>
  <si>
    <t>Deliverable Narrative (Attach Additional Information, if Needed)</t>
  </si>
  <si>
    <t>Additional  Discount $$</t>
  </si>
  <si>
    <t xml:space="preserve">Anticipated Deliverable Travel Costs </t>
  </si>
  <si>
    <t xml:space="preserve">Additional Deliverable Discount </t>
  </si>
  <si>
    <t xml:space="preserve">Total Deliverable Cost  </t>
  </si>
  <si>
    <t>Unanticipated Enhancements to Services (Not to Exceed 20%)</t>
  </si>
  <si>
    <t>Implementation RFQ Total</t>
  </si>
  <si>
    <t>Items</t>
  </si>
  <si>
    <t>Deliverable Information</t>
  </si>
  <si>
    <t>Lot Number</t>
  </si>
  <si>
    <t>Please See Request for Quotes for all Authorized User requirements.</t>
  </si>
  <si>
    <r>
      <t xml:space="preserve">Authorized User </t>
    </r>
    <r>
      <rPr>
        <sz val="10"/>
        <rFont val="Arial"/>
        <family val="2"/>
      </rPr>
      <t xml:space="preserve">will complete RFQ Number, Authorized User Name, Unanticipated Enhancements to Services Percent, Deliverable Number, Deliverable Name, Lot Number, Product Description(s), Manufacturer Part Number(s) (SKU), Net NYS Contract Price(s) and Qty.
</t>
    </r>
    <r>
      <rPr>
        <b/>
        <sz val="10"/>
        <rFont val="Arial"/>
        <family val="2"/>
      </rPr>
      <t>Manufacturer / Reseller</t>
    </r>
    <r>
      <rPr>
        <sz val="10"/>
        <rFont val="Arial"/>
        <family val="2"/>
      </rPr>
      <t xml:space="preserve"> will complete </t>
    </r>
    <r>
      <rPr>
        <sz val="10"/>
        <color rgb="FFAB5CB8"/>
        <rFont val="Arial"/>
        <family val="2"/>
      </rPr>
      <t>Contract Number, Manufacturer / Reseller Name,</t>
    </r>
    <r>
      <rPr>
        <sz val="10"/>
        <rFont val="Arial"/>
        <family val="2"/>
      </rPr>
      <t xml:space="preserve"> Deliverable Narrative, Additional Product Discount %, and optional Additional Discount $$. </t>
    </r>
    <r>
      <rPr>
        <sz val="10"/>
        <color rgb="FFAB5CB8"/>
        <rFont val="Arial"/>
        <family val="2"/>
      </rPr>
      <t>Please note, any anticipated deliverable travel costs are only applicable to items in Lot 4 - Implementation Services.  Travel costs entered into this spreadsheet are a not to exceed amount.  Travel will be reimbursed in accordance with Section 2.66 of the Contract.</t>
    </r>
    <r>
      <rPr>
        <sz val="10"/>
        <rFont val="Arial"/>
        <family val="2"/>
      </rPr>
      <t xml:space="preserve">
</t>
    </r>
  </si>
  <si>
    <r>
      <rPr>
        <b/>
        <sz val="10"/>
        <rFont val="Arial"/>
        <family val="2"/>
      </rPr>
      <t>Authorized Use</t>
    </r>
    <r>
      <rPr>
        <sz val="10"/>
        <rFont val="Arial"/>
        <family val="2"/>
      </rPr>
      <t xml:space="preserve">r will complete RFQ Number and Authorized User Name, Unanticipated Enhancements to Services Percent.
</t>
    </r>
    <r>
      <rPr>
        <b/>
        <sz val="10"/>
        <rFont val="Arial"/>
        <family val="2"/>
      </rPr>
      <t>Manufacturer / Reseller</t>
    </r>
    <r>
      <rPr>
        <sz val="10"/>
        <rFont val="Arial"/>
        <family val="2"/>
      </rPr>
      <t xml:space="preserve"> will complete</t>
    </r>
    <r>
      <rPr>
        <sz val="10"/>
        <color rgb="FFAB5CB8"/>
        <rFont val="Arial"/>
        <family val="2"/>
      </rPr>
      <t xml:space="preserve"> Contract Number, Manufacturer / Reseller Name,</t>
    </r>
    <r>
      <rPr>
        <sz val="10"/>
        <rFont val="Arial"/>
        <family val="2"/>
      </rPr>
      <t xml:space="preserve"> Deliverable Number, Deliverable Name, Deliverable Narrative, Lot Number, Product Description, Manufacturer Part Number (SKU), Net NYS Contract Price, Additional Product Discount %, Qty and optional Additional Discount $$ to meet a defined need as detailed in the Authorized User Request for Quote. </t>
    </r>
    <r>
      <rPr>
        <sz val="10"/>
        <color rgb="FFFF0000"/>
        <rFont val="Arial"/>
        <family val="2"/>
      </rPr>
      <t xml:space="preserve"> </t>
    </r>
    <r>
      <rPr>
        <sz val="10"/>
        <color rgb="FFAB5CB8"/>
        <rFont val="Arial"/>
        <family val="2"/>
      </rPr>
      <t xml:space="preserve">Please note, any anticipated deliverable travel costs are only applicable to items in Lot 4 - Implementation Services.  Travel costs entered into this spreadsheet are a not to exceed amount.  Travel will be reimbursed in accordance with Section 2.66 of the Contract.   </t>
    </r>
    <r>
      <rPr>
        <sz val="10"/>
        <color rgb="FFFF0000"/>
        <rFont val="Arial"/>
        <family val="2"/>
      </rPr>
      <t xml:space="preserve">
</t>
    </r>
  </si>
  <si>
    <t>RFQ Total</t>
  </si>
  <si>
    <t>Instructions for When Contractor Has Been Identified by Authorized User</t>
  </si>
  <si>
    <t>Instructions for When Contractor Has Not Been Identified by Authorized User</t>
  </si>
  <si>
    <r>
      <t xml:space="preserve">Authorized User </t>
    </r>
    <r>
      <rPr>
        <sz val="10"/>
        <rFont val="Arial"/>
        <family val="2"/>
      </rPr>
      <t xml:space="preserve">will complete RFQ Number, Authorized User Name, Lot Number
</t>
    </r>
    <r>
      <rPr>
        <b/>
        <sz val="10"/>
        <rFont val="Arial"/>
        <family val="2"/>
      </rPr>
      <t>Manufacturer / Reseller</t>
    </r>
    <r>
      <rPr>
        <sz val="10"/>
        <rFont val="Arial"/>
        <family val="2"/>
      </rPr>
      <t xml:space="preserve"> will complete </t>
    </r>
    <r>
      <rPr>
        <sz val="10"/>
        <color rgb="FF7030A0"/>
        <rFont val="Arial"/>
        <family val="2"/>
      </rPr>
      <t>Authorized Reseller Name,</t>
    </r>
    <r>
      <rPr>
        <sz val="10"/>
        <rFont val="Arial"/>
        <family val="2"/>
      </rPr>
      <t xml:space="preserve"> Contract #, Manufacturer Name, Additional Product Discount %, and optional Additional Discount $$.
</t>
    </r>
  </si>
  <si>
    <r>
      <t xml:space="preserve">Authorized User </t>
    </r>
    <r>
      <rPr>
        <sz val="10"/>
        <rFont val="Arial"/>
        <family val="2"/>
      </rPr>
      <t xml:space="preserve">will complete Lot Number, Product Description, Manufacturer Part Number (SKU), Net NYS Contract Price and Qty.
</t>
    </r>
    <r>
      <rPr>
        <b/>
        <sz val="10"/>
        <rFont val="Arial"/>
        <family val="2"/>
      </rPr>
      <t>Manufacturer / Reseller</t>
    </r>
    <r>
      <rPr>
        <sz val="10"/>
        <rFont val="Arial"/>
        <family val="2"/>
      </rPr>
      <t xml:space="preserve"> will complete </t>
    </r>
    <r>
      <rPr>
        <sz val="10"/>
        <color rgb="FF7030A0"/>
        <rFont val="Arial"/>
        <family val="2"/>
      </rPr>
      <t>Contract Number, Manufacturer / Reseller Name,</t>
    </r>
    <r>
      <rPr>
        <sz val="10"/>
        <rFont val="Arial"/>
        <family val="2"/>
      </rPr>
      <t xml:space="preserve"> Additional Product Discount %, and optional Additional Discount $$.
</t>
    </r>
  </si>
  <si>
    <t>Optional Additional  Discount $$</t>
  </si>
  <si>
    <t>After fully completing the information above, Manufacturer / Reseller will submit this RFQ Financial Response via e-mail with RFQ "Manufacturer / Reseller Information" to the Authorized User.</t>
  </si>
  <si>
    <t xml:space="preserve">Additional contract information, including Not to Exceed Pricing, is available at the following web link:  </t>
  </si>
  <si>
    <t xml:space="preserve">http://ogs.ny.gov/purchase/snt/awardnotes/7360022802can.HTM </t>
  </si>
  <si>
    <t>RFQ - DELIVERABLE-BASED FINANCIAL RESPONSE</t>
  </si>
  <si>
    <t xml:space="preserve">RFQ - SKU-BASED FINANCIAL RESPONSE </t>
  </si>
  <si>
    <r>
      <rPr>
        <b/>
        <sz val="10"/>
        <rFont val="Arial"/>
        <family val="2"/>
      </rPr>
      <t>Manufacturer / Reseller</t>
    </r>
    <r>
      <rPr>
        <sz val="10"/>
        <rFont val="Arial"/>
        <family val="2"/>
      </rPr>
      <t xml:space="preserve"> will complete </t>
    </r>
    <r>
      <rPr>
        <sz val="10"/>
        <color rgb="FF7030A0"/>
        <rFont val="Arial"/>
        <family val="2"/>
      </rPr>
      <t>Contract Number, Manufacturer / Reseller Name,</t>
    </r>
    <r>
      <rPr>
        <sz val="10"/>
        <rFont val="Arial"/>
        <family val="2"/>
      </rPr>
      <t xml:space="preserve"> Lot Number, Product Description, Manufacturer Part Number (SKU), Net NYS Contract Price, Additional Product Discount %, Qty and optional Additional Discount $$ to meet a defined need as detailed in the Authorized User Request for Quote.  
</t>
    </r>
  </si>
  <si>
    <r>
      <t xml:space="preserve">Authorized User </t>
    </r>
    <r>
      <rPr>
        <sz val="10"/>
        <rFont val="Arial"/>
        <family val="2"/>
      </rPr>
      <t xml:space="preserve">will complete RFQ Number, Authorized User Name, Contract #, and Manufacturer Name on RFQ Info tab
</t>
    </r>
    <r>
      <rPr>
        <b/>
        <sz val="10"/>
        <rFont val="Arial"/>
        <family val="2"/>
      </rPr>
      <t>Manufacturer / Reseller</t>
    </r>
    <r>
      <rPr>
        <sz val="10"/>
        <rFont val="Arial"/>
        <family val="2"/>
      </rPr>
      <t xml:space="preserve"> will complete </t>
    </r>
    <r>
      <rPr>
        <sz val="10"/>
        <color rgb="FF7030A0"/>
        <rFont val="Arial"/>
        <family val="2"/>
      </rPr>
      <t>Authorized Reseller Name on RFQ Info tab</t>
    </r>
  </si>
  <si>
    <t>Grand Total 
(Total of all Deliverables)</t>
  </si>
  <si>
    <t xml:space="preserve">Unanticipated Enhancements to Services is only applicable to items in Lot 4 - Implementation Services and is calculated based on the percentage the Authorized User chooses in cell E7 (not to exceed 20%). </t>
  </si>
  <si>
    <r>
      <t>Implementation Base Total  (</t>
    </r>
    <r>
      <rPr>
        <b/>
        <i/>
        <sz val="10"/>
        <rFont val="Arial"/>
        <family val="2"/>
      </rPr>
      <t>without</t>
    </r>
    <r>
      <rPr>
        <b/>
        <sz val="10"/>
        <rFont val="Arial"/>
        <family val="2"/>
      </rPr>
      <t xml:space="preserve"> Unanticipated Enhancements)</t>
    </r>
  </si>
  <si>
    <r>
      <t>Implementation Total  (</t>
    </r>
    <r>
      <rPr>
        <b/>
        <i/>
        <sz val="10"/>
        <rFont val="Arial"/>
        <family val="2"/>
      </rPr>
      <t>with</t>
    </r>
    <r>
      <rPr>
        <b/>
        <sz val="10"/>
        <rFont val="Arial"/>
        <family val="2"/>
      </rPr>
      <t xml:space="preserve"> Unanticipated Enhancements)</t>
    </r>
  </si>
  <si>
    <t>Recurring Cost Total</t>
  </si>
  <si>
    <t>Data Transfer Cost Total</t>
  </si>
  <si>
    <r>
      <t xml:space="preserve">Authorized User </t>
    </r>
    <r>
      <rPr>
        <sz val="10"/>
        <rFont val="Arial"/>
        <family val="2"/>
      </rPr>
      <t xml:space="preserve">will complete RFQ Number, Authorized User Name, Unanticipated Enhancements to Services Percent, Deliverable Number, Deliverable Name, Lot Number, Product Description(s), Manufacturer Part Number(s) (SKU), Net NYS Contract Price(s) and Qty, and Data Transfer Specifications in each of the three sections: Implementation Items, Recurring Items, and Data Transfer Items. The totals of each of these three sections will calculate into the Total Deliverable Cost.  Please note, any anticipated deliverable travel costs are only applicable to items in Lot 4 - Implementation Services.  </t>
    </r>
    <r>
      <rPr>
        <sz val="10"/>
        <color rgb="FF7030A0"/>
        <rFont val="Arial"/>
        <family val="2"/>
      </rPr>
      <t xml:space="preserve">Travel costs entered into this spreadsheet are a not to exceed amount.  Travel will be reimbursed in accordance with Section 2.66 of the Contract. </t>
    </r>
    <r>
      <rPr>
        <sz val="10"/>
        <rFont val="Arial"/>
        <family val="2"/>
      </rPr>
      <t xml:space="preserve"> 
</t>
    </r>
    <r>
      <rPr>
        <b/>
        <sz val="10"/>
        <rFont val="Arial"/>
        <family val="2"/>
      </rPr>
      <t>Manufacturer / Reseller</t>
    </r>
    <r>
      <rPr>
        <sz val="10"/>
        <rFont val="Arial"/>
        <family val="2"/>
      </rPr>
      <t xml:space="preserve"> will complete </t>
    </r>
    <r>
      <rPr>
        <sz val="10"/>
        <color rgb="FF7030A0"/>
        <rFont val="Arial"/>
        <family val="2"/>
      </rPr>
      <t xml:space="preserve">Contract Number, Manufacturer / Reseller Name, </t>
    </r>
    <r>
      <rPr>
        <sz val="10"/>
        <rFont val="Arial"/>
        <family val="2"/>
      </rPr>
      <t xml:space="preserve">Deliverable Narrative, Additional Product Discount (Percentage), and optional Additional Product Discount (Dollars).
</t>
    </r>
  </si>
  <si>
    <r>
      <rPr>
        <b/>
        <sz val="10"/>
        <rFont val="Arial"/>
        <family val="2"/>
      </rPr>
      <t>Authorized Use</t>
    </r>
    <r>
      <rPr>
        <sz val="10"/>
        <rFont val="Arial"/>
        <family val="2"/>
      </rPr>
      <t xml:space="preserve">r will complete RFQ Number and Authorized User Name, Unanticipated Enhancements to Services Percent, and Data Transfer Specifications in each of the three sections: Implementation Items, Recurring Items, and Data Transfer Items. The totals of each of these three sections will calculate into the Total Deliverable Cost.  Please note, any anticipated deliverable travel costs are only applicable to items in Lot 4 - Implementation Services. </t>
    </r>
    <r>
      <rPr>
        <sz val="10"/>
        <color rgb="FFFF0000"/>
        <rFont val="Arial"/>
        <family val="2"/>
      </rPr>
      <t xml:space="preserve"> </t>
    </r>
    <r>
      <rPr>
        <sz val="10"/>
        <color rgb="FF7030A0"/>
        <rFont val="Arial"/>
        <family val="2"/>
      </rPr>
      <t xml:space="preserve">Travel costs entered into this spreadsheet are a not to exceed amount.  Travel will be reimbursed in accordance with Section 2.66 of the Contract.  </t>
    </r>
    <r>
      <rPr>
        <sz val="10"/>
        <rFont val="Arial"/>
        <family val="2"/>
      </rPr>
      <t xml:space="preserve">
</t>
    </r>
    <r>
      <rPr>
        <b/>
        <sz val="10"/>
        <rFont val="Arial"/>
        <family val="2"/>
      </rPr>
      <t>Manufacturer / Reseller</t>
    </r>
    <r>
      <rPr>
        <sz val="10"/>
        <rFont val="Arial"/>
        <family val="2"/>
      </rPr>
      <t xml:space="preserve"> will complete </t>
    </r>
    <r>
      <rPr>
        <sz val="10"/>
        <color rgb="FF7030A0"/>
        <rFont val="Arial"/>
        <family val="2"/>
      </rPr>
      <t>Contract Number, Manufacturer / Reseller Name,</t>
    </r>
    <r>
      <rPr>
        <sz val="10"/>
        <rFont val="Arial"/>
        <family val="2"/>
      </rPr>
      <t xml:space="preserve"> Deliverable Number, Deliverable Name, Deliverable Narrative, Lot Number, Product Description, Manufacturer Part Number (SKU), Net NYS Contract Price, Additional Product Discount (Percentage), Qty and optional Additional Product Discount (Dollars) to meet a defined need as detailed in the Authorized User Request for Quote.
</t>
    </r>
  </si>
  <si>
    <t>Implementation Items</t>
  </si>
  <si>
    <t>Additional Product Discount (Percentage)</t>
  </si>
  <si>
    <t>Additional Product Discount (Dollars)</t>
  </si>
  <si>
    <t>Anticipated Deliverable Travel Costs (Lot 4 - Implementation Services only)</t>
  </si>
  <si>
    <t xml:space="preserve">Total Deliverable Implementation Cost  </t>
  </si>
  <si>
    <t>Recurring Items</t>
  </si>
  <si>
    <t>Data Transfer Items</t>
  </si>
  <si>
    <t xml:space="preserve">Data Transfer Specifications:
</t>
  </si>
  <si>
    <t xml:space="preserve">Total Deliverable Data Transfer Cost  </t>
  </si>
  <si>
    <t xml:space="preserve">Total Deliverable Cost </t>
  </si>
  <si>
    <t>Select</t>
  </si>
  <si>
    <t>Condition</t>
  </si>
  <si>
    <t>Deliverable-Based Pricing tab</t>
  </si>
  <si>
    <t>Total Cost of Ownership Pricing tab</t>
  </si>
  <si>
    <t>There are three tabs in this worksheet available for your use.  
Please delete those tabs not selected prior to RFQ issuance.</t>
  </si>
  <si>
    <t>RFQ - TCO-BASED FINANCIAL RESPONSE</t>
  </si>
  <si>
    <r>
      <t xml:space="preserve">Lot this RFQ Applies to:
</t>
    </r>
    <r>
      <rPr>
        <sz val="10"/>
        <rFont val="Arial"/>
        <family val="2"/>
      </rPr>
      <t xml:space="preserve">If the RFQ includes Lot 4 – Implementation, Bidder must, prior to submitting a response to the RFQ, either hold an award for Lot 4- Implementation, or be able to provide the services under the other Lots included in the RFQ.  
</t>
    </r>
    <r>
      <rPr>
        <sz val="10"/>
        <color rgb="FFFF0000"/>
        <rFont val="Arial"/>
        <family val="2"/>
      </rPr>
      <t>QUOTES RECEIVED BY RFQ DUE DATE/TIME ARE BINDING AND NON-RETRACTABLE FOR 120 DAYS OR AS STIPULATED IN THE RFQ.</t>
    </r>
  </si>
  <si>
    <r>
      <t xml:space="preserve">Lot this RFQ Applies to:
</t>
    </r>
    <r>
      <rPr>
        <sz val="10"/>
        <rFont val="Arial"/>
        <family val="2"/>
      </rPr>
      <t xml:space="preserve">If the RFQ includes Lot 4 – Implementation, Bidder must, prior to submitting a response to the RFQ, either hold an award for Lot 4- Implementation, or be able to provide the services under the other Lots included in the RFQ. 
</t>
    </r>
    <r>
      <rPr>
        <sz val="10"/>
        <color rgb="FFFF0000"/>
        <rFont val="Arial"/>
        <family val="2"/>
      </rPr>
      <t>QUOTES RECEIVED BY RFQ DUE DATE/TIME ARE BINDING AND NON-RETRACTABLE FOR 120 DAYS OR AS STIPULATED IN THE RFQ.</t>
    </r>
  </si>
  <si>
    <r>
      <t xml:space="preserve">Lot this RFQ Applies to:  
</t>
    </r>
    <r>
      <rPr>
        <sz val="10"/>
        <rFont val="Arial"/>
        <family val="2"/>
      </rPr>
      <t>If the RFQ includes Lot 4 – Implementation, Bidder must, prior to submitting a response to the RFQ, either hold an award for Lot 4- Implementation, or be able to provide the services under the other Lots included in the RFQ.</t>
    </r>
    <r>
      <rPr>
        <b/>
        <sz val="10"/>
        <rFont val="Arial"/>
        <family val="2"/>
      </rPr>
      <t xml:space="preserve"> 
</t>
    </r>
    <r>
      <rPr>
        <b/>
        <sz val="10"/>
        <color rgb="FFFF0000"/>
        <rFont val="Arial"/>
        <family val="2"/>
      </rPr>
      <t>QUOTES RECEIVED BY RFQ DUE DATE/TIME ARE BINDING AND NON-RETRACTABLE FOR 120 DAYS OR AS STIPULATED IN THE RFQ.</t>
    </r>
  </si>
  <si>
    <t>Standard Pricing tab</t>
  </si>
  <si>
    <t># of times recurring</t>
  </si>
  <si>
    <t>Total Deliverable Recurring Cost:</t>
  </si>
  <si>
    <t>For not-to-exceed deliverable-based cost RFQs</t>
  </si>
  <si>
    <t>For incorporating multiple types of pricing methodologies into RFQs</t>
  </si>
  <si>
    <t>For lowest-cost and best value RFQS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</si>
</sst>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000%"/>
    <numFmt numFmtId="166" formatCode="0.00000%"/>
  </numFmts>
  <fonts count="24"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name val="Arial"/>
      <family val="2"/>
    </font>
    <font>
      <b/>
      <sz val="10"/>
      <color theme="0"/>
      <name val="Arial"/>
      <family val="2"/>
    </font>
    <font>
      <b/>
      <sz val="14"/>
      <name val="Arial"/>
      <family val="2"/>
    </font>
    <font>
      <sz val="14"/>
      <name val="Arial"/>
      <family val="2"/>
    </font>
    <font>
      <b/>
      <sz val="10"/>
      <name val="Arial"/>
      <family val="2"/>
    </font>
    <font>
      <b/>
      <sz val="12"/>
      <color theme="0"/>
      <name val="Arial"/>
      <family val="2"/>
    </font>
    <font>
      <b/>
      <sz val="11"/>
      <name val="Arial"/>
      <family val="2"/>
    </font>
    <font>
      <b/>
      <sz val="16"/>
      <color theme="0"/>
      <name val="Arial"/>
      <family val="2"/>
    </font>
    <font>
      <b/>
      <sz val="24"/>
      <color theme="1" tint="0.249977111117893"/>
      <name val="Arial"/>
      <family val="2"/>
    </font>
    <font>
      <b/>
      <sz val="10"/>
      <color theme="1" tint="0.499984740745262"/>
      <name val="Arial"/>
      <family val="2"/>
    </font>
    <font>
      <sz val="10"/>
      <color rgb="FFFF0000"/>
      <name val="Arial"/>
      <family val="2"/>
    </font>
    <font>
      <sz val="10"/>
      <color rgb="FFAB5CB8"/>
      <name val="Arial"/>
      <family val="2"/>
    </font>
    <font>
      <u/>
      <sz val="11"/>
      <color theme="10"/>
      <name val="Calibri"/>
      <family val="2"/>
      <scheme val="minor"/>
    </font>
    <font>
      <sz val="10"/>
      <color rgb="FF7030A0"/>
      <name val="Arial"/>
      <family val="2"/>
    </font>
    <font>
      <b/>
      <u/>
      <sz val="14"/>
      <color theme="10"/>
      <name val="Arial"/>
      <family val="2"/>
    </font>
    <font>
      <b/>
      <i/>
      <sz val="10"/>
      <name val="Arial"/>
      <family val="2"/>
    </font>
    <font>
      <b/>
      <sz val="10"/>
      <color rgb="FFFF0000"/>
      <name val="Arial"/>
      <family val="2"/>
    </font>
    <font>
      <b/>
      <sz val="24"/>
      <color theme="0"/>
      <name val="Arial"/>
      <family val="2"/>
    </font>
    <font>
      <b/>
      <u/>
      <sz val="11"/>
      <color theme="1"/>
      <name val="Calibri"/>
      <family val="2"/>
      <scheme val="minor"/>
    </font>
    <font>
      <sz val="12"/>
      <color theme="1"/>
      <name val="Calibri"/>
      <family val="2"/>
      <scheme val="minor"/>
    </font>
  </fonts>
  <fills count="9">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FF"/>
        <bgColor indexed="64"/>
      </patternFill>
    </fill>
    <fill>
      <patternFill patternType="solid">
        <fgColor theme="6" tint="0.59999389629810485"/>
        <bgColor indexed="64"/>
      </patternFill>
    </fill>
    <fill>
      <patternFill patternType="solid">
        <fgColor rgb="FFC4E5BB"/>
        <bgColor indexed="64"/>
      </patternFill>
    </fill>
    <fill>
      <patternFill patternType="solid">
        <fgColor theme="2" tint="-9.9978637043366805E-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0" fontId="3" fillId="0" borderId="0"/>
    <xf numFmtId="0" fontId="1" fillId="0" borderId="0"/>
    <xf numFmtId="9" fontId="1" fillId="0" borderId="0" applyFont="0" applyFill="0" applyBorder="0" applyAlignment="0" applyProtection="0"/>
    <xf numFmtId="0" fontId="16" fillId="0" borderId="0" applyNumberFormat="0" applyFill="0" applyBorder="0" applyAlignment="0" applyProtection="0"/>
  </cellStyleXfs>
  <cellXfs count="263">
    <xf numFmtId="0" fontId="0" fillId="0" borderId="0" xfId="0"/>
    <xf numFmtId="164" fontId="6" fillId="3" borderId="3" xfId="0" applyNumberFormat="1" applyFont="1" applyFill="1" applyBorder="1" applyAlignment="1" applyProtection="1">
      <alignment horizontal="center" vertical="center"/>
    </xf>
    <xf numFmtId="164" fontId="2" fillId="3" borderId="4" xfId="1" applyNumberFormat="1" applyFont="1" applyFill="1" applyBorder="1" applyAlignment="1" applyProtection="1">
      <alignment horizontal="right" vertical="center" wrapText="1"/>
    </xf>
    <xf numFmtId="164" fontId="2" fillId="3" borderId="5" xfId="0" applyNumberFormat="1" applyFont="1" applyFill="1" applyBorder="1" applyAlignment="1" applyProtection="1">
      <alignment vertical="center"/>
    </xf>
    <xf numFmtId="164" fontId="2" fillId="3" borderId="1" xfId="1" applyNumberFormat="1" applyFont="1" applyFill="1" applyBorder="1" applyAlignment="1" applyProtection="1">
      <alignment horizontal="right" vertical="center" wrapText="1"/>
    </xf>
    <xf numFmtId="164" fontId="2" fillId="3" borderId="6" xfId="0" applyNumberFormat="1" applyFont="1" applyFill="1" applyBorder="1" applyAlignment="1" applyProtection="1">
      <alignment vertical="center"/>
    </xf>
    <xf numFmtId="164" fontId="2" fillId="3" borderId="9" xfId="1" applyNumberFormat="1" applyFont="1" applyFill="1" applyBorder="1" applyAlignment="1" applyProtection="1">
      <alignment horizontal="right" vertical="center" wrapText="1"/>
    </xf>
    <xf numFmtId="164" fontId="2" fillId="3" borderId="10" xfId="0" applyNumberFormat="1" applyFont="1" applyFill="1" applyBorder="1" applyAlignment="1" applyProtection="1">
      <alignment vertical="center"/>
    </xf>
    <xf numFmtId="164" fontId="2" fillId="3" borderId="33" xfId="0" applyNumberFormat="1" applyFont="1" applyFill="1" applyBorder="1" applyAlignment="1" applyProtection="1">
      <alignment vertical="center"/>
    </xf>
    <xf numFmtId="0" fontId="6" fillId="7" borderId="15"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wrapText="1"/>
      <protection locked="0"/>
    </xf>
    <xf numFmtId="0" fontId="2" fillId="4" borderId="4" xfId="0" applyNumberFormat="1" applyFont="1" applyFill="1" applyBorder="1" applyAlignment="1" applyProtection="1">
      <alignment horizontal="left" vertical="top" wrapText="1"/>
      <protection locked="0"/>
    </xf>
    <xf numFmtId="0" fontId="2" fillId="4" borderId="4" xfId="0" applyFont="1" applyFill="1" applyBorder="1" applyAlignment="1" applyProtection="1">
      <alignment horizontal="center" vertical="top" wrapText="1"/>
      <protection locked="0"/>
    </xf>
    <xf numFmtId="164" fontId="2" fillId="4" borderId="5" xfId="0" applyNumberFormat="1" applyFont="1" applyFill="1" applyBorder="1" applyAlignment="1" applyProtection="1">
      <alignment horizontal="right" vertical="top" wrapText="1"/>
      <protection locked="0"/>
    </xf>
    <xf numFmtId="0" fontId="2" fillId="4" borderId="3" xfId="0" applyFont="1" applyFill="1" applyBorder="1" applyAlignment="1" applyProtection="1">
      <alignment horizontal="center" vertical="center" wrapText="1"/>
      <protection locked="0"/>
    </xf>
    <xf numFmtId="0" fontId="2" fillId="4" borderId="1" xfId="0" applyNumberFormat="1" applyFont="1" applyFill="1" applyBorder="1" applyAlignment="1" applyProtection="1">
      <alignment horizontal="left" vertical="top" wrapText="1"/>
      <protection locked="0"/>
    </xf>
    <xf numFmtId="0" fontId="2" fillId="4" borderId="1" xfId="0" applyFont="1" applyFill="1" applyBorder="1" applyAlignment="1" applyProtection="1">
      <alignment horizontal="center" vertical="top" wrapText="1"/>
      <protection locked="0"/>
    </xf>
    <xf numFmtId="164" fontId="2" fillId="4" borderId="6" xfId="0" applyNumberFormat="1" applyFont="1" applyFill="1" applyBorder="1" applyAlignment="1" applyProtection="1">
      <alignment horizontal="right" vertical="top" wrapText="1"/>
      <protection locked="0"/>
    </xf>
    <xf numFmtId="0" fontId="2" fillId="4" borderId="13" xfId="0" applyFont="1" applyFill="1" applyBorder="1" applyAlignment="1" applyProtection="1">
      <alignment horizontal="center" vertical="center" wrapText="1"/>
      <protection locked="0"/>
    </xf>
    <xf numFmtId="0" fontId="2" fillId="4" borderId="9" xfId="0" applyNumberFormat="1" applyFont="1" applyFill="1" applyBorder="1" applyAlignment="1" applyProtection="1">
      <alignment horizontal="left" vertical="top" wrapText="1"/>
      <protection locked="0"/>
    </xf>
    <xf numFmtId="0" fontId="2" fillId="4" borderId="9" xfId="0" applyFont="1" applyFill="1" applyBorder="1" applyAlignment="1" applyProtection="1">
      <alignment horizontal="center" vertical="top" wrapText="1"/>
      <protection locked="0"/>
    </xf>
    <xf numFmtId="164" fontId="2" fillId="4" borderId="10" xfId="0" applyNumberFormat="1" applyFont="1" applyFill="1" applyBorder="1" applyAlignment="1" applyProtection="1">
      <alignment horizontal="right" vertical="top" wrapText="1"/>
      <protection locked="0"/>
    </xf>
    <xf numFmtId="2" fontId="2" fillId="4" borderId="4" xfId="0" applyNumberFormat="1" applyFont="1" applyFill="1" applyBorder="1" applyAlignment="1" applyProtection="1">
      <alignment horizontal="right" vertical="center" wrapText="1"/>
      <protection locked="0"/>
    </xf>
    <xf numFmtId="164" fontId="2" fillId="5" borderId="12" xfId="4" applyNumberFormat="1" applyFont="1" applyFill="1" applyBorder="1" applyAlignment="1" applyProtection="1">
      <alignment horizontal="center" vertical="center" wrapText="1"/>
      <protection locked="0"/>
    </xf>
    <xf numFmtId="2" fontId="2" fillId="4" borderId="1" xfId="0" applyNumberFormat="1" applyFont="1" applyFill="1" applyBorder="1" applyAlignment="1" applyProtection="1">
      <alignment horizontal="right" vertical="center" wrapText="1"/>
      <protection locked="0"/>
    </xf>
    <xf numFmtId="164" fontId="2" fillId="5" borderId="3" xfId="4" applyNumberFormat="1" applyFont="1" applyFill="1" applyBorder="1" applyAlignment="1" applyProtection="1">
      <alignment horizontal="center" vertical="center" wrapText="1"/>
      <protection locked="0"/>
    </xf>
    <xf numFmtId="2" fontId="2" fillId="4" borderId="1" xfId="4" applyNumberFormat="1" applyFont="1" applyFill="1" applyBorder="1" applyAlignment="1" applyProtection="1">
      <alignment horizontal="right" vertical="center" wrapText="1"/>
      <protection locked="0"/>
    </xf>
    <xf numFmtId="164" fontId="2" fillId="5" borderId="1" xfId="4" applyNumberFormat="1" applyFont="1" applyFill="1" applyBorder="1" applyAlignment="1" applyProtection="1">
      <alignment horizontal="center" vertical="center" wrapText="1"/>
      <protection locked="0"/>
    </xf>
    <xf numFmtId="2" fontId="2" fillId="4" borderId="9" xfId="0" applyNumberFormat="1" applyFont="1" applyFill="1" applyBorder="1" applyAlignment="1" applyProtection="1">
      <alignment horizontal="right" vertical="center" wrapText="1"/>
      <protection locked="0"/>
    </xf>
    <xf numFmtId="164" fontId="2" fillId="5" borderId="13" xfId="4" applyNumberFormat="1" applyFont="1" applyFill="1" applyBorder="1" applyAlignment="1" applyProtection="1">
      <alignment horizontal="center" vertical="center" wrapText="1"/>
      <protection locked="0"/>
    </xf>
    <xf numFmtId="164" fontId="2" fillId="5" borderId="30" xfId="4" applyNumberFormat="1" applyFont="1" applyFill="1" applyBorder="1" applyAlignment="1" applyProtection="1">
      <alignment horizontal="right" vertical="center" wrapText="1"/>
      <protection locked="0"/>
    </xf>
    <xf numFmtId="164" fontId="2" fillId="5" borderId="32" xfId="4" applyNumberFormat="1" applyFont="1" applyFill="1" applyBorder="1" applyAlignment="1" applyProtection="1">
      <alignment horizontal="right" vertical="center" wrapText="1"/>
      <protection locked="0"/>
    </xf>
    <xf numFmtId="164" fontId="6" fillId="3" borderId="1" xfId="0" applyNumberFormat="1" applyFont="1" applyFill="1" applyBorder="1" applyAlignment="1" applyProtection="1">
      <alignment horizontal="center" vertical="center"/>
    </xf>
    <xf numFmtId="0" fontId="2" fillId="4" borderId="21" xfId="0" applyFont="1" applyFill="1" applyBorder="1" applyAlignment="1" applyProtection="1">
      <alignment horizontal="center" vertical="center" wrapText="1"/>
      <protection locked="0"/>
    </xf>
    <xf numFmtId="0" fontId="2" fillId="4" borderId="14" xfId="0" applyNumberFormat="1" applyFont="1" applyFill="1" applyBorder="1" applyAlignment="1" applyProtection="1">
      <alignment horizontal="left" vertical="top" wrapText="1"/>
      <protection locked="0"/>
    </xf>
    <xf numFmtId="0" fontId="2" fillId="4" borderId="14" xfId="0" applyFont="1" applyFill="1" applyBorder="1" applyAlignment="1" applyProtection="1">
      <alignment horizontal="center" vertical="top" wrapText="1"/>
      <protection locked="0"/>
    </xf>
    <xf numFmtId="164" fontId="2" fillId="3" borderId="14" xfId="1" applyNumberFormat="1" applyFont="1" applyFill="1" applyBorder="1" applyAlignment="1" applyProtection="1">
      <alignment horizontal="right" vertical="center" wrapText="1"/>
    </xf>
    <xf numFmtId="2" fontId="2" fillId="4" borderId="14" xfId="4" applyNumberFormat="1" applyFont="1" applyFill="1" applyBorder="1" applyAlignment="1" applyProtection="1">
      <alignment horizontal="right" vertical="center" wrapText="1"/>
      <protection locked="0"/>
    </xf>
    <xf numFmtId="164" fontId="2" fillId="5" borderId="21" xfId="4" applyNumberFormat="1" applyFont="1" applyFill="1" applyBorder="1" applyAlignment="1" applyProtection="1">
      <alignment horizontal="center" vertical="center" wrapText="1"/>
      <protection locked="0"/>
    </xf>
    <xf numFmtId="0" fontId="7" fillId="0" borderId="0" xfId="0" applyFont="1" applyAlignment="1" applyProtection="1">
      <alignment vertical="center"/>
      <protection locked="0"/>
    </xf>
    <xf numFmtId="0" fontId="2" fillId="4" borderId="1" xfId="0" applyFont="1" applyFill="1" applyBorder="1" applyAlignment="1" applyProtection="1">
      <alignment vertical="center" wrapText="1"/>
      <protection locked="0"/>
    </xf>
    <xf numFmtId="0" fontId="2" fillId="4" borderId="1" xfId="0" applyFont="1" applyFill="1" applyBorder="1" applyAlignment="1" applyProtection="1">
      <alignment horizontal="center" vertical="center" wrapText="1"/>
      <protection locked="0"/>
    </xf>
    <xf numFmtId="164" fontId="2" fillId="4" borderId="6" xfId="0" applyNumberFormat="1" applyFont="1" applyFill="1" applyBorder="1" applyAlignment="1" applyProtection="1">
      <alignment horizontal="right" vertical="center" wrapText="1"/>
      <protection locked="0"/>
    </xf>
    <xf numFmtId="0" fontId="2" fillId="4" borderId="1"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center" vertical="center" wrapText="1"/>
      <protection locked="0"/>
    </xf>
    <xf numFmtId="164" fontId="2" fillId="4" borderId="10" xfId="0" applyNumberFormat="1" applyFont="1" applyFill="1" applyBorder="1" applyAlignment="1" applyProtection="1">
      <alignment horizontal="right" vertical="center" wrapText="1"/>
      <protection locked="0"/>
    </xf>
    <xf numFmtId="2" fontId="2" fillId="4" borderId="9" xfId="4" applyNumberFormat="1" applyFont="1" applyFill="1" applyBorder="1" applyAlignment="1" applyProtection="1">
      <alignment horizontal="right" vertical="center" wrapText="1"/>
      <protection locked="0"/>
    </xf>
    <xf numFmtId="0" fontId="2" fillId="4"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44" xfId="0" applyFont="1" applyFill="1" applyBorder="1" applyAlignment="1" applyProtection="1">
      <alignment horizontal="center" vertical="top" wrapText="1"/>
      <protection locked="0"/>
    </xf>
    <xf numFmtId="164" fontId="2" fillId="4" borderId="1" xfId="0" applyNumberFormat="1" applyFont="1" applyFill="1" applyBorder="1" applyAlignment="1" applyProtection="1">
      <alignment horizontal="right" vertical="top" wrapText="1"/>
      <protection locked="0"/>
    </xf>
    <xf numFmtId="0" fontId="2" fillId="4" borderId="34" xfId="0" applyFont="1" applyFill="1" applyBorder="1" applyAlignment="1" applyProtection="1">
      <alignment horizontal="center" vertical="top" wrapText="1"/>
      <protection locked="0"/>
    </xf>
    <xf numFmtId="0" fontId="2" fillId="0" borderId="0" xfId="0" applyFont="1" applyAlignment="1" applyProtection="1">
      <alignment horizontal="left" vertical="top" wrapText="1"/>
      <protection locked="0"/>
    </xf>
    <xf numFmtId="164" fontId="2" fillId="5" borderId="11" xfId="4" applyNumberFormat="1" applyFont="1" applyFill="1" applyBorder="1" applyAlignment="1" applyProtection="1">
      <alignment horizontal="right" vertical="center" wrapText="1"/>
      <protection locked="0"/>
    </xf>
    <xf numFmtId="0" fontId="2" fillId="0" borderId="0" xfId="0" applyFont="1" applyAlignment="1" applyProtection="1">
      <alignment horizontal="center" vertical="top" wrapText="1"/>
      <protection locked="0"/>
    </xf>
    <xf numFmtId="164" fontId="2" fillId="0" borderId="0" xfId="0" applyNumberFormat="1" applyFont="1" applyAlignment="1" applyProtection="1">
      <alignment horizontal="right" vertical="top" wrapText="1"/>
      <protection locked="0"/>
    </xf>
    <xf numFmtId="165" fontId="2" fillId="0" borderId="0" xfId="4" applyNumberFormat="1" applyFont="1" applyFill="1" applyBorder="1" applyAlignment="1" applyProtection="1">
      <alignment horizontal="center" vertical="top" wrapText="1"/>
      <protection locked="0"/>
    </xf>
    <xf numFmtId="2" fontId="2" fillId="0" borderId="0" xfId="0" applyNumberFormat="1" applyFont="1" applyAlignment="1" applyProtection="1">
      <alignment horizontal="right" vertical="center" wrapText="1"/>
      <protection locked="0"/>
    </xf>
    <xf numFmtId="164" fontId="2" fillId="0" borderId="0" xfId="4"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4" fontId="2" fillId="5" borderId="11" xfId="4" applyNumberFormat="1" applyFont="1" applyFill="1" applyBorder="1" applyAlignment="1" applyProtection="1">
      <alignment horizontal="center" vertical="center" wrapText="1"/>
      <protection locked="0"/>
    </xf>
    <xf numFmtId="0" fontId="22" fillId="0" borderId="0" xfId="0" applyFont="1"/>
    <xf numFmtId="0" fontId="6" fillId="7"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1" xfId="0" applyFont="1" applyBorder="1" applyAlignment="1" applyProtection="1">
      <alignment horizontal="center" vertical="center"/>
      <protection locked="0"/>
    </xf>
    <xf numFmtId="0" fontId="4" fillId="0" borderId="0" xfId="0" applyFont="1" applyAlignment="1" applyProtection="1">
      <alignment wrapText="1"/>
      <protection locked="0"/>
    </xf>
    <xf numFmtId="0" fontId="5" fillId="2" borderId="11" xfId="0" applyFont="1" applyFill="1" applyBorder="1" applyAlignment="1" applyProtection="1">
      <alignment horizontal="center" wrapText="1"/>
      <protection locked="0"/>
    </xf>
    <xf numFmtId="0" fontId="5" fillId="2" borderId="12" xfId="0" applyFont="1" applyFill="1" applyBorder="1" applyAlignment="1" applyProtection="1">
      <alignment horizontal="center" wrapText="1"/>
      <protection locked="0"/>
    </xf>
    <xf numFmtId="0" fontId="5" fillId="2" borderId="4" xfId="0" applyFont="1" applyFill="1" applyBorder="1" applyAlignment="1" applyProtection="1">
      <alignment horizontal="center" wrapText="1"/>
      <protection locked="0"/>
    </xf>
    <xf numFmtId="164" fontId="5" fillId="2" borderId="5" xfId="0" applyNumberFormat="1" applyFont="1" applyFill="1" applyBorder="1" applyAlignment="1" applyProtection="1">
      <alignment horizontal="center" wrapText="1"/>
      <protection locked="0"/>
    </xf>
    <xf numFmtId="2" fontId="5" fillId="2" borderId="12" xfId="0" applyNumberFormat="1" applyFont="1" applyFill="1" applyBorder="1" applyAlignment="1" applyProtection="1">
      <alignment horizontal="center" wrapText="1"/>
      <protection locked="0"/>
    </xf>
    <xf numFmtId="164" fontId="5" fillId="2" borderId="4" xfId="0" applyNumberFormat="1" applyFont="1" applyFill="1" applyBorder="1" applyAlignment="1" applyProtection="1">
      <alignment horizontal="center" wrapText="1"/>
      <protection locked="0"/>
    </xf>
    <xf numFmtId="164" fontId="5" fillId="2" borderId="5" xfId="1" applyNumberFormat="1" applyFont="1" applyFill="1" applyBorder="1" applyAlignment="1" applyProtection="1">
      <alignment horizontal="center" wrapText="1"/>
      <protection locked="0"/>
    </xf>
    <xf numFmtId="0" fontId="2" fillId="6" borderId="7" xfId="0" applyFont="1" applyFill="1" applyBorder="1" applyAlignment="1" applyProtection="1">
      <alignment horizontal="center" vertical="center" wrapText="1"/>
      <protection locked="0"/>
    </xf>
    <xf numFmtId="0" fontId="4" fillId="0" borderId="0" xfId="0" applyFont="1" applyAlignment="1" applyProtection="1">
      <alignment vertical="center"/>
      <protection locked="0"/>
    </xf>
    <xf numFmtId="0" fontId="2" fillId="6" borderId="8" xfId="0" applyFont="1" applyFill="1" applyBorder="1" applyAlignment="1" applyProtection="1">
      <alignment horizontal="center" vertical="center" wrapText="1"/>
      <protection locked="0"/>
    </xf>
    <xf numFmtId="0" fontId="4" fillId="0" borderId="0" xfId="0" applyFont="1" applyProtection="1">
      <protection locked="0"/>
    </xf>
    <xf numFmtId="0" fontId="6" fillId="0" borderId="0" xfId="0" applyFont="1" applyProtection="1">
      <protection locked="0"/>
    </xf>
    <xf numFmtId="164" fontId="4" fillId="0" borderId="0" xfId="0" applyNumberFormat="1" applyFont="1" applyAlignment="1" applyProtection="1">
      <alignment horizontal="right"/>
      <protection locked="0"/>
    </xf>
    <xf numFmtId="164" fontId="2" fillId="3" borderId="1" xfId="1" applyNumberFormat="1" applyFill="1" applyBorder="1" applyAlignment="1" applyProtection="1">
      <alignment horizontal="right" vertical="center" wrapText="1"/>
    </xf>
    <xf numFmtId="164" fontId="2" fillId="3" borderId="9" xfId="1" applyNumberFormat="1" applyFill="1" applyBorder="1" applyAlignment="1" applyProtection="1">
      <alignment horizontal="right" vertical="center" wrapText="1"/>
    </xf>
    <xf numFmtId="0" fontId="7"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8" fillId="0" borderId="0" xfId="0" applyFont="1" applyBorder="1" applyAlignment="1" applyProtection="1">
      <alignment vertical="center"/>
      <protection locked="0"/>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4" fillId="0" borderId="0" xfId="0" applyFont="1" applyBorder="1" applyProtection="1">
      <protection locked="0"/>
    </xf>
    <xf numFmtId="0" fontId="5" fillId="2" borderId="28" xfId="0" applyFont="1" applyFill="1" applyBorder="1" applyAlignment="1" applyProtection="1">
      <alignment horizontal="center" wrapText="1"/>
      <protection locked="0"/>
    </xf>
    <xf numFmtId="0" fontId="5" fillId="2" borderId="22" xfId="0" applyFont="1" applyFill="1" applyBorder="1" applyAlignment="1" applyProtection="1">
      <alignment horizontal="center" wrapText="1"/>
      <protection locked="0"/>
    </xf>
    <xf numFmtId="0" fontId="5" fillId="2" borderId="23" xfId="0" applyFont="1" applyFill="1" applyBorder="1" applyAlignment="1" applyProtection="1">
      <alignment horizontal="center" wrapText="1"/>
      <protection locked="0"/>
    </xf>
    <xf numFmtId="164" fontId="5" fillId="2" borderId="24" xfId="0" applyNumberFormat="1" applyFont="1" applyFill="1" applyBorder="1" applyAlignment="1" applyProtection="1">
      <alignment horizontal="center" wrapText="1"/>
      <protection locked="0"/>
    </xf>
    <xf numFmtId="2" fontId="5" fillId="2" borderId="22" xfId="0" applyNumberFormat="1" applyFont="1" applyFill="1" applyBorder="1" applyAlignment="1" applyProtection="1">
      <alignment horizontal="center" wrapText="1"/>
      <protection locked="0"/>
    </xf>
    <xf numFmtId="164" fontId="5" fillId="2" borderId="23" xfId="0" applyNumberFormat="1" applyFont="1" applyFill="1" applyBorder="1" applyAlignment="1" applyProtection="1">
      <alignment horizontal="center" wrapText="1"/>
      <protection locked="0"/>
    </xf>
    <xf numFmtId="164" fontId="5" fillId="2" borderId="24" xfId="1" applyNumberFormat="1" applyFont="1" applyFill="1" applyBorder="1" applyAlignment="1" applyProtection="1">
      <alignment horizontal="center" wrapText="1"/>
      <protection locked="0"/>
    </xf>
    <xf numFmtId="0" fontId="4" fillId="0" borderId="0" xfId="0" applyFont="1" applyBorder="1" applyAlignment="1" applyProtection="1">
      <alignment wrapText="1"/>
      <protection locked="0"/>
    </xf>
    <xf numFmtId="0" fontId="2" fillId="6" borderId="11" xfId="0" applyFont="1" applyFill="1" applyBorder="1" applyAlignment="1" applyProtection="1">
      <alignment horizontal="center" vertical="center" wrapText="1"/>
      <protection locked="0"/>
    </xf>
    <xf numFmtId="0" fontId="4" fillId="0" borderId="0" xfId="0" applyFont="1" applyBorder="1" applyAlignment="1" applyProtection="1">
      <alignment vertical="center"/>
      <protection locked="0"/>
    </xf>
    <xf numFmtId="0" fontId="2" fillId="6" borderId="36" xfId="0" applyFont="1" applyFill="1" applyBorder="1" applyAlignment="1" applyProtection="1">
      <alignment horizontal="center" vertical="center" wrapText="1"/>
      <protection locked="0"/>
    </xf>
    <xf numFmtId="164" fontId="4" fillId="0" borderId="0" xfId="0" applyNumberFormat="1" applyFont="1" applyBorder="1" applyAlignment="1" applyProtection="1">
      <alignment horizontal="right"/>
      <protection locked="0"/>
    </xf>
    <xf numFmtId="0" fontId="8" fillId="0" borderId="19"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1" xfId="0" applyFont="1" applyBorder="1" applyAlignment="1" applyProtection="1">
      <alignment horizontal="center" vertical="center" wrapText="1"/>
      <protection locked="0"/>
    </xf>
    <xf numFmtId="164" fontId="5" fillId="2" borderId="43" xfId="1" applyNumberFormat="1" applyFont="1" applyFill="1" applyBorder="1" applyAlignment="1" applyProtection="1">
      <alignment horizontal="center" wrapText="1"/>
      <protection locked="0"/>
    </xf>
    <xf numFmtId="164" fontId="10" fillId="0" borderId="0" xfId="0" applyNumberFormat="1" applyFont="1" applyAlignment="1" applyProtection="1">
      <alignment horizontal="right" vertical="center"/>
      <protection locked="0"/>
    </xf>
    <xf numFmtId="164" fontId="2" fillId="0" borderId="0" xfId="0" applyNumberFormat="1" applyFont="1" applyAlignment="1" applyProtection="1">
      <alignment vertical="center"/>
      <protection locked="0"/>
    </xf>
    <xf numFmtId="0" fontId="11" fillId="0" borderId="47" xfId="0" applyFont="1" applyBorder="1" applyAlignment="1" applyProtection="1">
      <alignment horizontal="center" vertical="top" wrapText="1"/>
      <protection locked="0"/>
    </xf>
    <xf numFmtId="0" fontId="5" fillId="2" borderId="48"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49" xfId="0" applyFont="1" applyFill="1" applyBorder="1" applyAlignment="1" applyProtection="1">
      <alignment horizontal="center" wrapText="1"/>
      <protection locked="0"/>
    </xf>
    <xf numFmtId="164" fontId="5" fillId="2" borderId="49" xfId="0" applyNumberFormat="1" applyFont="1" applyFill="1" applyBorder="1" applyAlignment="1" applyProtection="1">
      <alignment horizontal="center" wrapText="1"/>
      <protection locked="0"/>
    </xf>
    <xf numFmtId="0" fontId="11" fillId="0" borderId="0" xfId="0" applyFont="1" applyAlignment="1" applyProtection="1">
      <alignment horizontal="center" vertical="top" wrapText="1"/>
      <protection locked="0"/>
    </xf>
    <xf numFmtId="164" fontId="2" fillId="0" borderId="0" xfId="1" applyNumberFormat="1" applyAlignment="1" applyProtection="1">
      <alignment horizontal="right" vertical="center" wrapText="1"/>
      <protection locked="0"/>
    </xf>
    <xf numFmtId="164" fontId="5" fillId="2" borderId="38" xfId="0" applyNumberFormat="1" applyFont="1" applyFill="1" applyBorder="1" applyAlignment="1" applyProtection="1">
      <alignment horizontal="center" wrapText="1"/>
      <protection locked="0"/>
    </xf>
    <xf numFmtId="2" fontId="5" fillId="2" borderId="1" xfId="0" applyNumberFormat="1" applyFont="1" applyFill="1" applyBorder="1" applyAlignment="1" applyProtection="1">
      <alignment horizontal="center" wrapText="1"/>
      <protection locked="0"/>
    </xf>
    <xf numFmtId="164" fontId="5" fillId="2" borderId="38" xfId="1" applyNumberFormat="1" applyFont="1" applyFill="1" applyBorder="1" applyAlignment="1" applyProtection="1">
      <alignment horizontal="center" wrapText="1"/>
      <protection locked="0"/>
    </xf>
    <xf numFmtId="164" fontId="5" fillId="2" borderId="6" xfId="1" applyNumberFormat="1" applyFont="1" applyFill="1" applyBorder="1" applyAlignment="1" applyProtection="1">
      <alignment horizontal="center" wrapText="1"/>
      <protection locked="0"/>
    </xf>
    <xf numFmtId="0" fontId="10" fillId="0" borderId="0" xfId="0" applyFont="1" applyAlignment="1" applyProtection="1">
      <alignment horizontal="right"/>
      <protection locked="0"/>
    </xf>
    <xf numFmtId="164" fontId="2" fillId="3" borderId="1" xfId="0" applyNumberFormat="1" applyFont="1" applyFill="1" applyBorder="1" applyAlignment="1" applyProtection="1">
      <alignment vertical="center"/>
    </xf>
    <xf numFmtId="164" fontId="2" fillId="3" borderId="45" xfId="0" applyNumberFormat="1" applyFont="1" applyFill="1" applyBorder="1" applyAlignment="1" applyProtection="1">
      <alignment vertical="center"/>
    </xf>
    <xf numFmtId="164" fontId="2" fillId="3" borderId="46" xfId="0" applyNumberFormat="1" applyFont="1" applyFill="1" applyBorder="1" applyAlignment="1" applyProtection="1">
      <alignment vertical="center"/>
    </xf>
    <xf numFmtId="164" fontId="2" fillId="3" borderId="8" xfId="0" applyNumberFormat="1" applyFont="1" applyFill="1" applyBorder="1" applyAlignment="1" applyProtection="1">
      <alignment vertical="center"/>
    </xf>
    <xf numFmtId="164" fontId="2" fillId="3" borderId="14" xfId="0" applyNumberFormat="1" applyFont="1" applyFill="1" applyBorder="1" applyAlignment="1" applyProtection="1">
      <alignment vertical="center"/>
    </xf>
    <xf numFmtId="164" fontId="2" fillId="3" borderId="42" xfId="0" applyNumberFormat="1" applyFont="1" applyFill="1" applyBorder="1" applyAlignment="1" applyProtection="1">
      <alignment vertical="center"/>
    </xf>
    <xf numFmtId="164" fontId="10" fillId="0" borderId="0" xfId="0" applyNumberFormat="1" applyFont="1" applyAlignment="1" applyProtection="1">
      <alignment horizontal="left" vertical="center"/>
      <protection locked="0"/>
    </xf>
    <xf numFmtId="0" fontId="2" fillId="0" borderId="0" xfId="0" applyFont="1" applyAlignment="1" applyProtection="1">
      <alignment horizontal="left" vertical="top" wrapText="1"/>
      <protection locked="0"/>
    </xf>
    <xf numFmtId="164" fontId="6" fillId="3" borderId="1" xfId="0" applyNumberFormat="1" applyFont="1" applyFill="1" applyBorder="1" applyAlignment="1" applyProtection="1">
      <alignment horizontal="center" vertical="center"/>
    </xf>
    <xf numFmtId="166" fontId="2" fillId="5" borderId="3" xfId="4" applyNumberFormat="1" applyFont="1" applyFill="1" applyBorder="1" applyAlignment="1" applyProtection="1">
      <alignment horizontal="center" vertical="center" wrapText="1"/>
      <protection locked="0"/>
    </xf>
    <xf numFmtId="166" fontId="2" fillId="5" borderId="12" xfId="4" applyNumberFormat="1" applyFont="1" applyFill="1" applyBorder="1" applyAlignment="1" applyProtection="1">
      <alignment horizontal="center" vertical="top" wrapText="1"/>
      <protection locked="0"/>
    </xf>
    <xf numFmtId="164" fontId="2" fillId="4" borderId="34" xfId="0" applyNumberFormat="1" applyFont="1" applyFill="1" applyBorder="1" applyAlignment="1" applyProtection="1">
      <alignment horizontal="right" vertical="top" wrapText="1"/>
      <protection locked="0"/>
    </xf>
    <xf numFmtId="166" fontId="2" fillId="5" borderId="1" xfId="4" applyNumberFormat="1" applyFont="1" applyFill="1" applyBorder="1" applyAlignment="1" applyProtection="1">
      <alignment horizontal="center" vertical="top" wrapText="1"/>
      <protection locked="0"/>
    </xf>
    <xf numFmtId="164" fontId="2" fillId="4" borderId="20" xfId="0" applyNumberFormat="1" applyFont="1" applyFill="1" applyBorder="1" applyAlignment="1" applyProtection="1">
      <alignment horizontal="right" vertical="top" wrapText="1"/>
      <protection locked="0"/>
    </xf>
    <xf numFmtId="164" fontId="2" fillId="4" borderId="44" xfId="0" applyNumberFormat="1" applyFont="1" applyFill="1" applyBorder="1" applyAlignment="1" applyProtection="1">
      <alignment horizontal="right" vertical="top" wrapText="1"/>
      <protection locked="0"/>
    </xf>
    <xf numFmtId="164" fontId="2" fillId="4" borderId="51" xfId="0" applyNumberFormat="1" applyFont="1" applyFill="1" applyBorder="1" applyAlignment="1" applyProtection="1">
      <alignment horizontal="right" vertical="top" wrapText="1"/>
      <protection locked="0"/>
    </xf>
    <xf numFmtId="166" fontId="2" fillId="5" borderId="9" xfId="4" applyNumberFormat="1" applyFont="1" applyFill="1" applyBorder="1" applyAlignment="1" applyProtection="1">
      <alignment horizontal="center" vertical="top" wrapText="1"/>
      <protection locked="0"/>
    </xf>
    <xf numFmtId="166" fontId="2" fillId="5" borderId="15" xfId="4" applyNumberFormat="1" applyFont="1" applyFill="1" applyBorder="1" applyAlignment="1" applyProtection="1">
      <alignment horizontal="center" vertical="top" wrapText="1"/>
      <protection locked="0"/>
    </xf>
    <xf numFmtId="164" fontId="2" fillId="3" borderId="9" xfId="0" applyNumberFormat="1" applyFont="1" applyFill="1" applyBorder="1" applyAlignment="1" applyProtection="1">
      <alignment vertical="center"/>
    </xf>
    <xf numFmtId="166" fontId="2" fillId="5" borderId="3" xfId="4" applyNumberFormat="1" applyFont="1" applyFill="1" applyBorder="1" applyAlignment="1" applyProtection="1">
      <alignment horizontal="center" vertical="top" wrapText="1"/>
      <protection locked="0"/>
    </xf>
    <xf numFmtId="166" fontId="2" fillId="5" borderId="13" xfId="4" applyNumberFormat="1" applyFont="1" applyFill="1" applyBorder="1" applyAlignment="1" applyProtection="1">
      <alignment horizontal="center" vertical="top" wrapText="1"/>
      <protection locked="0"/>
    </xf>
    <xf numFmtId="2" fontId="5" fillId="2" borderId="52" xfId="0" applyNumberFormat="1" applyFont="1" applyFill="1" applyBorder="1" applyAlignment="1" applyProtection="1">
      <alignment horizontal="center" wrapText="1"/>
      <protection locked="0"/>
    </xf>
    <xf numFmtId="164" fontId="2" fillId="3" borderId="53" xfId="0" applyNumberFormat="1" applyFont="1" applyFill="1" applyBorder="1" applyAlignment="1" applyProtection="1">
      <alignment vertical="center"/>
    </xf>
    <xf numFmtId="166" fontId="2" fillId="5" borderId="11" xfId="4" applyNumberFormat="1" applyFont="1" applyFill="1" applyBorder="1" applyAlignment="1" applyProtection="1">
      <alignment horizontal="center" vertical="top" wrapText="1"/>
      <protection locked="0"/>
    </xf>
    <xf numFmtId="166" fontId="2" fillId="5" borderId="7" xfId="4" applyNumberFormat="1" applyFont="1" applyFill="1" applyBorder="1" applyAlignment="1" applyProtection="1">
      <alignment horizontal="center" vertical="top" wrapText="1"/>
      <protection locked="0"/>
    </xf>
    <xf numFmtId="166" fontId="2" fillId="5" borderId="8" xfId="4" applyNumberFormat="1" applyFont="1" applyFill="1" applyBorder="1" applyAlignment="1" applyProtection="1">
      <alignment horizontal="center" vertical="top" wrapText="1"/>
      <protection locked="0"/>
    </xf>
    <xf numFmtId="164" fontId="2" fillId="3" borderId="54" xfId="0" applyNumberFormat="1" applyFont="1" applyFill="1" applyBorder="1" applyAlignment="1" applyProtection="1">
      <alignment vertical="center"/>
    </xf>
    <xf numFmtId="0" fontId="5" fillId="2" borderId="24" xfId="0" applyFont="1" applyFill="1" applyBorder="1" applyAlignment="1" applyProtection="1">
      <alignment horizontal="center" wrapText="1"/>
      <protection locked="0"/>
    </xf>
    <xf numFmtId="0" fontId="2" fillId="4" borderId="9" xfId="0" applyFont="1" applyFill="1" applyBorder="1" applyAlignment="1" applyProtection="1">
      <alignment horizontal="left" vertical="top" wrapText="1"/>
      <protection locked="0"/>
    </xf>
    <xf numFmtId="0" fontId="2" fillId="4" borderId="51" xfId="0" applyFont="1" applyFill="1" applyBorder="1" applyAlignment="1" applyProtection="1">
      <alignment horizontal="center" vertical="top" wrapText="1"/>
      <protection locked="0"/>
    </xf>
    <xf numFmtId="164" fontId="2" fillId="4" borderId="9" xfId="0" applyNumberFormat="1" applyFont="1" applyFill="1" applyBorder="1" applyAlignment="1" applyProtection="1">
      <alignment horizontal="right" vertical="top" wrapText="1"/>
      <protection locked="0"/>
    </xf>
    <xf numFmtId="164" fontId="2" fillId="5" borderId="9" xfId="4" applyNumberFormat="1" applyFont="1" applyFill="1" applyBorder="1" applyAlignment="1" applyProtection="1">
      <alignment horizontal="center" vertical="center" wrapText="1"/>
      <protection locked="0"/>
    </xf>
    <xf numFmtId="164" fontId="2" fillId="0" borderId="0" xfId="0" applyNumberFormat="1" applyFont="1" applyFill="1" applyBorder="1" applyAlignment="1" applyProtection="1">
      <alignment vertical="center"/>
    </xf>
    <xf numFmtId="0" fontId="23" fillId="0" borderId="34" xfId="0" applyFont="1" applyBorder="1" applyAlignment="1">
      <alignment horizontal="center" wrapText="1"/>
    </xf>
    <xf numFmtId="0" fontId="23" fillId="0" borderId="3" xfId="0" applyFont="1" applyBorder="1" applyAlignment="1">
      <alignment horizontal="center" wrapText="1"/>
    </xf>
    <xf numFmtId="0" fontId="18" fillId="0" borderId="0" xfId="5" applyFont="1" applyBorder="1" applyAlignment="1" applyProtection="1">
      <alignment horizontal="center" vertical="top"/>
      <protection locked="0"/>
    </xf>
    <xf numFmtId="0" fontId="9" fillId="2" borderId="20"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8" fillId="0" borderId="16" xfId="0" applyFont="1" applyBorder="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0" fontId="8" fillId="0" borderId="18"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4" fillId="0" borderId="2" xfId="0" applyFont="1" applyBorder="1" applyAlignment="1" applyProtection="1">
      <alignment horizontal="center"/>
      <protection locked="0"/>
    </xf>
    <xf numFmtId="0" fontId="6" fillId="0" borderId="0" xfId="0" applyFont="1" applyAlignment="1" applyProtection="1">
      <alignment horizontal="center"/>
      <protection locked="0"/>
    </xf>
    <xf numFmtId="0" fontId="12" fillId="0" borderId="0" xfId="0" applyFont="1" applyAlignment="1" applyProtection="1">
      <alignment horizontal="left" vertical="top"/>
      <protection locked="0"/>
    </xf>
    <xf numFmtId="0" fontId="13" fillId="0" borderId="0" xfId="0" applyFont="1" applyAlignment="1" applyProtection="1">
      <alignment horizontal="left" vertical="top"/>
      <protection locked="0"/>
    </xf>
    <xf numFmtId="0" fontId="8" fillId="0" borderId="1" xfId="0" applyFont="1" applyBorder="1" applyAlignment="1" applyProtection="1">
      <alignment horizontal="center" vertical="center"/>
      <protection locked="0"/>
    </xf>
    <xf numFmtId="0" fontId="8" fillId="4" borderId="34"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6" fillId="7" borderId="34" xfId="0" applyFont="1" applyFill="1" applyBorder="1" applyAlignment="1" applyProtection="1">
      <alignment horizontal="center" vertical="center"/>
      <protection locked="0"/>
    </xf>
    <xf numFmtId="0" fontId="6" fillId="7" borderId="35" xfId="0" applyFont="1" applyFill="1" applyBorder="1" applyAlignment="1" applyProtection="1">
      <alignment horizontal="center" vertical="center"/>
      <protection locked="0"/>
    </xf>
    <xf numFmtId="0" fontId="6" fillId="7" borderId="3" xfId="0" applyFont="1" applyFill="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7" xfId="0" applyFont="1" applyBorder="1" applyAlignment="1" applyProtection="1">
      <alignment horizontal="left" vertical="top" wrapText="1"/>
      <protection locked="0"/>
    </xf>
    <xf numFmtId="0" fontId="11" fillId="2" borderId="27" xfId="0" applyFont="1" applyFill="1" applyBorder="1" applyAlignment="1" applyProtection="1">
      <alignment horizontal="center" vertical="top" wrapText="1"/>
      <protection locked="0"/>
    </xf>
    <xf numFmtId="0" fontId="11" fillId="2" borderId="25" xfId="0" applyFont="1" applyFill="1" applyBorder="1" applyAlignment="1" applyProtection="1">
      <alignment horizontal="center" vertical="top" wrapText="1"/>
      <protection locked="0"/>
    </xf>
    <xf numFmtId="0" fontId="11" fillId="2" borderId="26" xfId="0" applyFont="1" applyFill="1" applyBorder="1" applyAlignment="1" applyProtection="1">
      <alignment horizontal="center" vertical="top" wrapText="1"/>
      <protection locked="0"/>
    </xf>
    <xf numFmtId="0" fontId="10" fillId="0" borderId="11" xfId="0" applyFont="1" applyBorder="1" applyAlignment="1" applyProtection="1">
      <alignment horizontal="center"/>
      <protection locked="0"/>
    </xf>
    <xf numFmtId="0" fontId="10" fillId="0" borderId="4" xfId="0" applyFont="1" applyBorder="1" applyAlignment="1" applyProtection="1">
      <alignment horizontal="center"/>
      <protection locked="0"/>
    </xf>
    <xf numFmtId="0" fontId="10" fillId="0" borderId="4" xfId="0" applyFont="1" applyFill="1" applyBorder="1" applyAlignment="1" applyProtection="1">
      <alignment horizontal="center"/>
      <protection locked="0"/>
    </xf>
    <xf numFmtId="0" fontId="10" fillId="0" borderId="5" xfId="0" applyFont="1" applyFill="1" applyBorder="1" applyAlignment="1" applyProtection="1">
      <alignment horizontal="center"/>
      <protection locked="0"/>
    </xf>
    <xf numFmtId="0" fontId="4" fillId="7" borderId="8" xfId="0" applyFont="1" applyFill="1" applyBorder="1" applyAlignment="1" applyProtection="1">
      <alignment horizontal="left" vertical="top" wrapText="1"/>
      <protection locked="0"/>
    </xf>
    <xf numFmtId="0" fontId="4" fillId="7" borderId="9" xfId="0" applyFont="1" applyFill="1" applyBorder="1" applyAlignment="1" applyProtection="1">
      <alignment horizontal="left" vertical="top" wrapText="1"/>
      <protection locked="0"/>
    </xf>
    <xf numFmtId="0" fontId="4" fillId="7" borderId="10" xfId="0" applyFont="1" applyFill="1" applyBorder="1" applyAlignment="1" applyProtection="1">
      <alignment horizontal="left" vertical="top" wrapText="1"/>
      <protection locked="0"/>
    </xf>
    <xf numFmtId="0" fontId="10" fillId="4" borderId="7" xfId="0" applyFont="1" applyFill="1" applyBorder="1" applyAlignment="1" applyProtection="1">
      <alignment horizontal="center" vertical="top" wrapText="1"/>
      <protection locked="0"/>
    </xf>
    <xf numFmtId="0" fontId="10" fillId="4" borderId="1" xfId="0" applyFont="1" applyFill="1" applyBorder="1" applyAlignment="1" applyProtection="1">
      <alignment horizontal="center" vertical="top" wrapText="1"/>
      <protection locked="0"/>
    </xf>
    <xf numFmtId="0" fontId="10" fillId="4" borderId="6" xfId="0" applyFont="1" applyFill="1" applyBorder="1" applyAlignment="1" applyProtection="1">
      <alignment horizontal="center" vertical="top" wrapText="1"/>
      <protection locked="0"/>
    </xf>
    <xf numFmtId="0" fontId="10" fillId="0" borderId="7" xfId="0" applyFont="1" applyFill="1" applyBorder="1" applyAlignment="1" applyProtection="1">
      <alignment horizontal="center" vertical="top" wrapText="1"/>
      <protection locked="0"/>
    </xf>
    <xf numFmtId="0" fontId="10" fillId="0" borderId="1" xfId="0" applyFont="1" applyFill="1" applyBorder="1" applyAlignment="1" applyProtection="1">
      <alignment horizontal="center" vertical="top" wrapText="1"/>
      <protection locked="0"/>
    </xf>
    <xf numFmtId="0" fontId="10" fillId="0" borderId="6" xfId="0" applyFont="1" applyFill="1" applyBorder="1" applyAlignment="1" applyProtection="1">
      <alignment horizontal="center" vertical="top" wrapText="1"/>
      <protection locked="0"/>
    </xf>
    <xf numFmtId="164" fontId="10" fillId="0" borderId="2" xfId="0" applyNumberFormat="1" applyFont="1" applyBorder="1" applyAlignment="1" applyProtection="1">
      <alignment horizontal="right" vertical="center"/>
      <protection locked="0"/>
    </xf>
    <xf numFmtId="164" fontId="10" fillId="0" borderId="29" xfId="0" applyNumberFormat="1" applyFont="1" applyBorder="1" applyAlignment="1" applyProtection="1">
      <alignment horizontal="right" vertical="center"/>
      <protection locked="0"/>
    </xf>
    <xf numFmtId="164" fontId="10" fillId="0" borderId="0" xfId="0" applyNumberFormat="1" applyFont="1" applyBorder="1" applyAlignment="1" applyProtection="1">
      <alignment horizontal="right"/>
      <protection locked="0"/>
    </xf>
    <xf numFmtId="164" fontId="10" fillId="0" borderId="31" xfId="0" applyNumberFormat="1" applyFont="1" applyBorder="1" applyAlignment="1" applyProtection="1">
      <alignment horizontal="right"/>
      <protection locked="0"/>
    </xf>
    <xf numFmtId="164" fontId="10" fillId="0" borderId="0" xfId="0" applyNumberFormat="1" applyFont="1" applyBorder="1" applyAlignment="1" applyProtection="1">
      <alignment horizontal="right" vertical="center"/>
      <protection locked="0"/>
    </xf>
    <xf numFmtId="164" fontId="10" fillId="0" borderId="31" xfId="0" applyNumberFormat="1" applyFont="1" applyBorder="1" applyAlignment="1" applyProtection="1">
      <alignment horizontal="right" vertical="center"/>
      <protection locked="0"/>
    </xf>
    <xf numFmtId="0" fontId="8" fillId="0" borderId="19" xfId="0" applyFont="1" applyFill="1" applyBorder="1" applyAlignment="1" applyProtection="1">
      <alignment horizontal="right" vertical="center"/>
      <protection locked="0"/>
    </xf>
    <xf numFmtId="0" fontId="6" fillId="0" borderId="17" xfId="0" applyFont="1" applyBorder="1" applyAlignment="1" applyProtection="1">
      <alignment horizontal="left" vertical="center" wrapText="1"/>
      <protection locked="0"/>
    </xf>
    <xf numFmtId="0" fontId="6" fillId="0" borderId="17" xfId="0" applyFont="1" applyBorder="1" applyAlignment="1" applyProtection="1">
      <alignment horizontal="left" vertical="center"/>
      <protection locked="0"/>
    </xf>
    <xf numFmtId="0" fontId="12" fillId="0" borderId="0" xfId="0" applyFont="1" applyBorder="1" applyAlignment="1" applyProtection="1">
      <alignment horizontal="left" vertical="top"/>
      <protection locked="0"/>
    </xf>
    <xf numFmtId="0" fontId="13" fillId="0" borderId="0" xfId="0" applyFont="1" applyBorder="1" applyAlignment="1" applyProtection="1">
      <alignment horizontal="left" vertical="top"/>
      <protection locked="0"/>
    </xf>
    <xf numFmtId="9" fontId="10" fillId="4" borderId="7" xfId="4" applyFont="1" applyFill="1" applyBorder="1" applyAlignment="1" applyProtection="1">
      <alignment horizontal="center" vertical="top" wrapText="1"/>
      <protection locked="0"/>
    </xf>
    <xf numFmtId="9" fontId="10" fillId="4" borderId="1" xfId="4" applyFont="1" applyFill="1" applyBorder="1" applyAlignment="1" applyProtection="1">
      <alignment horizontal="center" vertical="top" wrapText="1"/>
      <protection locked="0"/>
    </xf>
    <xf numFmtId="0" fontId="13" fillId="0" borderId="17" xfId="0" applyFont="1" applyBorder="1" applyAlignment="1" applyProtection="1">
      <alignment horizontal="left" vertical="top"/>
      <protection locked="0"/>
    </xf>
    <xf numFmtId="0" fontId="7" fillId="0" borderId="1" xfId="0" applyFont="1" applyBorder="1" applyAlignment="1" applyProtection="1">
      <alignment horizontal="center" vertical="center" wrapText="1"/>
      <protection locked="0"/>
    </xf>
    <xf numFmtId="0" fontId="9" fillId="2" borderId="38"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6" fillId="4" borderId="34"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top" wrapText="1"/>
      <protection locked="0"/>
    </xf>
    <xf numFmtId="0" fontId="6" fillId="4" borderId="1" xfId="0" applyFont="1" applyFill="1" applyBorder="1" applyAlignment="1" applyProtection="1">
      <alignment horizontal="center" vertical="center"/>
      <protection locked="0"/>
    </xf>
    <xf numFmtId="164" fontId="6" fillId="8" borderId="1" xfId="0" applyNumberFormat="1" applyFont="1" applyFill="1" applyBorder="1" applyAlignment="1" applyProtection="1">
      <alignment horizontal="center" vertical="center"/>
    </xf>
    <xf numFmtId="9" fontId="6" fillId="8" borderId="1" xfId="0" applyNumberFormat="1" applyFont="1" applyFill="1" applyBorder="1" applyAlignment="1" applyProtection="1">
      <alignment horizontal="center" vertical="center"/>
    </xf>
    <xf numFmtId="164" fontId="8" fillId="0" borderId="0" xfId="0" applyNumberFormat="1" applyFont="1" applyAlignment="1" applyProtection="1">
      <alignment horizontal="center" vertical="center"/>
      <protection locked="0"/>
    </xf>
    <xf numFmtId="0" fontId="8" fillId="0" borderId="0" xfId="0" applyFont="1" applyAlignment="1" applyProtection="1">
      <alignment horizontal="right" vertical="center" wrapText="1"/>
      <protection locked="0"/>
    </xf>
    <xf numFmtId="0" fontId="8" fillId="0" borderId="37" xfId="0" applyFont="1" applyBorder="1" applyAlignment="1" applyProtection="1">
      <alignment horizontal="right" vertical="center" wrapText="1"/>
      <protection locked="0"/>
    </xf>
    <xf numFmtId="0" fontId="8" fillId="0" borderId="1" xfId="0" applyFont="1" applyBorder="1" applyAlignment="1" applyProtection="1">
      <alignment horizontal="center" vertical="center" wrapText="1"/>
      <protection locked="0"/>
    </xf>
    <xf numFmtId="9" fontId="6" fillId="4" borderId="1" xfId="4" applyFont="1" applyFill="1" applyBorder="1" applyAlignment="1" applyProtection="1">
      <alignment horizontal="center" vertical="center"/>
      <protection locked="0"/>
    </xf>
    <xf numFmtId="164" fontId="6" fillId="3" borderId="1" xfId="0" applyNumberFormat="1" applyFont="1" applyFill="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164" fontId="10" fillId="0" borderId="0" xfId="0" applyNumberFormat="1" applyFont="1" applyAlignment="1" applyProtection="1">
      <alignment horizontal="right" vertical="center"/>
      <protection locked="0"/>
    </xf>
    <xf numFmtId="0" fontId="8" fillId="0" borderId="38"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9" fillId="2" borderId="38" xfId="0" applyFont="1" applyFill="1" applyBorder="1" applyAlignment="1" applyProtection="1">
      <alignment vertical="center"/>
      <protection locked="0"/>
    </xf>
    <xf numFmtId="0" fontId="9" fillId="2" borderId="0" xfId="0" applyFont="1" applyFill="1" applyAlignment="1" applyProtection="1">
      <alignment vertical="center"/>
      <protection locked="0"/>
    </xf>
    <xf numFmtId="0" fontId="2" fillId="0" borderId="38"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11" fillId="2" borderId="39" xfId="0" applyFont="1" applyFill="1" applyBorder="1" applyAlignment="1" applyProtection="1">
      <alignment horizontal="center" vertical="top" wrapText="1"/>
      <protection locked="0"/>
    </xf>
    <xf numFmtId="0" fontId="11" fillId="2" borderId="2" xfId="0" applyFont="1" applyFill="1" applyBorder="1" applyAlignment="1" applyProtection="1">
      <alignment horizontal="center" vertical="top" wrapText="1"/>
      <protection locked="0"/>
    </xf>
    <xf numFmtId="0" fontId="11" fillId="2" borderId="29" xfId="0" applyFont="1" applyFill="1" applyBorder="1" applyAlignment="1" applyProtection="1">
      <alignment horizontal="center" vertical="top" wrapText="1"/>
      <protection locked="0"/>
    </xf>
    <xf numFmtId="0" fontId="10" fillId="0" borderId="11"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0" fontId="10" fillId="0" borderId="7"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0" fillId="0" borderId="6" xfId="0" applyFont="1" applyBorder="1" applyAlignment="1" applyProtection="1">
      <alignment horizontal="center" vertical="top" wrapText="1"/>
      <protection locked="0"/>
    </xf>
    <xf numFmtId="0" fontId="4" fillId="7" borderId="40" xfId="0" applyFont="1" applyFill="1" applyBorder="1" applyAlignment="1" applyProtection="1">
      <alignment horizontal="left" vertical="top" wrapText="1"/>
      <protection locked="0"/>
    </xf>
    <xf numFmtId="0" fontId="4" fillId="7" borderId="41" xfId="0" applyFont="1" applyFill="1" applyBorder="1" applyAlignment="1" applyProtection="1">
      <alignment horizontal="left" vertical="top" wrapText="1"/>
      <protection locked="0"/>
    </xf>
    <xf numFmtId="0" fontId="4" fillId="7" borderId="42" xfId="0" applyFont="1" applyFill="1" applyBorder="1" applyAlignment="1" applyProtection="1">
      <alignment horizontal="left" vertical="top" wrapText="1"/>
      <protection locked="0"/>
    </xf>
    <xf numFmtId="0" fontId="21" fillId="2" borderId="40" xfId="0" applyFont="1" applyFill="1" applyBorder="1" applyAlignment="1" applyProtection="1">
      <alignment horizontal="center" vertical="top" wrapText="1"/>
      <protection locked="0"/>
    </xf>
    <xf numFmtId="0" fontId="21" fillId="2" borderId="41" xfId="0" applyFont="1" applyFill="1" applyBorder="1" applyAlignment="1" applyProtection="1">
      <alignment horizontal="center" vertical="top" wrapText="1"/>
      <protection locked="0"/>
    </xf>
    <xf numFmtId="0" fontId="21" fillId="2" borderId="42" xfId="0" applyFont="1" applyFill="1" applyBorder="1" applyAlignment="1" applyProtection="1">
      <alignment horizontal="center" vertical="top" wrapText="1"/>
      <protection locked="0"/>
    </xf>
    <xf numFmtId="0" fontId="10" fillId="0" borderId="19" xfId="0" applyFont="1" applyBorder="1" applyAlignment="1" applyProtection="1">
      <alignment horizontal="right"/>
      <protection locked="0"/>
    </xf>
    <xf numFmtId="164" fontId="2" fillId="3" borderId="27" xfId="0" applyNumberFormat="1" applyFont="1" applyFill="1" applyBorder="1" applyAlignment="1" applyProtection="1">
      <alignment horizontal="center" vertical="center"/>
    </xf>
    <xf numFmtId="164" fontId="2" fillId="3" borderId="26" xfId="0" applyNumberFormat="1" applyFont="1" applyFill="1" applyBorder="1" applyAlignment="1" applyProtection="1">
      <alignment horizontal="center" vertical="center"/>
    </xf>
    <xf numFmtId="0" fontId="21" fillId="2" borderId="27" xfId="0" applyFont="1" applyFill="1" applyBorder="1" applyAlignment="1" applyProtection="1">
      <alignment horizontal="center" vertical="top" wrapText="1"/>
      <protection locked="0"/>
    </xf>
    <xf numFmtId="0" fontId="21" fillId="2" borderId="25" xfId="0" applyFont="1" applyFill="1" applyBorder="1" applyAlignment="1" applyProtection="1">
      <alignment horizontal="center" vertical="top" wrapText="1"/>
      <protection locked="0"/>
    </xf>
    <xf numFmtId="0" fontId="21" fillId="2" borderId="26" xfId="0" applyFont="1" applyFill="1" applyBorder="1" applyAlignment="1" applyProtection="1">
      <alignment horizontal="center" vertical="top" wrapText="1"/>
      <protection locked="0"/>
    </xf>
    <xf numFmtId="0" fontId="10" fillId="0" borderId="5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164" fontId="2" fillId="7" borderId="43" xfId="0" applyNumberFormat="1" applyFont="1" applyFill="1" applyBorder="1" applyAlignment="1" applyProtection="1">
      <alignment horizontal="left" vertical="top" wrapText="1"/>
      <protection locked="0"/>
    </xf>
    <xf numFmtId="164" fontId="2" fillId="7" borderId="2" xfId="0" applyNumberFormat="1" applyFont="1" applyFill="1" applyBorder="1" applyAlignment="1" applyProtection="1">
      <alignment horizontal="left" vertical="top" wrapText="1"/>
      <protection locked="0"/>
    </xf>
    <xf numFmtId="164" fontId="2" fillId="7" borderId="29" xfId="0" applyNumberFormat="1" applyFont="1" applyFill="1" applyBorder="1" applyAlignment="1" applyProtection="1">
      <alignment horizontal="left" vertical="top" wrapText="1"/>
      <protection locked="0"/>
    </xf>
    <xf numFmtId="0" fontId="10" fillId="7" borderId="27" xfId="0" applyFont="1" applyFill="1" applyBorder="1" applyAlignment="1" applyProtection="1">
      <alignment horizontal="right" vertical="center"/>
      <protection locked="0"/>
    </xf>
    <xf numFmtId="0" fontId="10" fillId="7" borderId="25" xfId="0" applyFont="1" applyFill="1" applyBorder="1" applyAlignment="1" applyProtection="1">
      <alignment horizontal="right" vertical="center"/>
      <protection locked="0"/>
    </xf>
    <xf numFmtId="0" fontId="10" fillId="7" borderId="26" xfId="0" applyFont="1" applyFill="1" applyBorder="1" applyAlignment="1" applyProtection="1">
      <alignment horizontal="right" vertical="center"/>
      <protection locked="0"/>
    </xf>
  </cellXfs>
  <cellStyles count="6">
    <cellStyle name="Hyperlink" xfId="5" builtinId="8"/>
    <cellStyle name="Normal" xfId="0" builtinId="0"/>
    <cellStyle name="Normal 10" xfId="2" xr:uid="{00000000-0005-0000-0000-000001000000}"/>
    <cellStyle name="Normal 12" xfId="3" xr:uid="{00000000-0005-0000-0000-000002000000}"/>
    <cellStyle name="Normal 2" xfId="1" xr:uid="{00000000-0005-0000-0000-000003000000}"/>
    <cellStyle name="Percent" xfId="4" builtinId="5"/>
  </cellStyles>
  <dxfs count="0"/>
  <tableStyles count="0" defaultTableStyle="TableStyleMedium2" defaultPivotStyle="PivotStyleLight16"/>
  <colors>
    <mruColors>
      <color rgb="FFAB5CB8"/>
      <color rgb="FFFFFF99"/>
      <color rgb="FFFFFFCC"/>
      <color rgb="FFC4E5BB"/>
      <color rgb="FFFFCCFF"/>
      <color rgb="FFA4C163"/>
      <color rgb="FF57FFA3"/>
      <color rgb="FF00DE64"/>
      <color rgb="FF771979"/>
      <color rgb="FFD647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6.emf"/><Relationship Id="rId1" Type="http://schemas.openxmlformats.org/officeDocument/2006/relationships/image" Target="../media/image7.emf"/><Relationship Id="rId4"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11.emf"/><Relationship Id="rId1" Type="http://schemas.openxmlformats.org/officeDocument/2006/relationships/image" Target="../media/image12.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3657600</xdr:colOff>
          <xdr:row>4</xdr:row>
          <xdr:rowOff>274320</xdr:rowOff>
        </xdr:from>
        <xdr:to>
          <xdr:col>5</xdr:col>
          <xdr:colOff>670560</xdr:colOff>
          <xdr:row>5</xdr:row>
          <xdr:rowOff>236220</xdr:rowOff>
        </xdr:to>
        <xdr:sp macro="" textlink="">
          <xdr:nvSpPr>
            <xdr:cNvPr id="4097" name="CheckBox2" descr="Lot 1 Software"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1371600</xdr:colOff>
          <xdr:row>5</xdr:row>
          <xdr:rowOff>0</xdr:rowOff>
        </xdr:from>
        <xdr:to>
          <xdr:col>3</xdr:col>
          <xdr:colOff>3169920</xdr:colOff>
          <xdr:row>5</xdr:row>
          <xdr:rowOff>266700</xdr:rowOff>
        </xdr:to>
        <xdr:sp macro="" textlink="">
          <xdr:nvSpPr>
            <xdr:cNvPr id="4098" name="CheckBox1" descr="Lot 1 Software"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975360</xdr:colOff>
          <xdr:row>4</xdr:row>
          <xdr:rowOff>266700</xdr:rowOff>
        </xdr:from>
        <xdr:to>
          <xdr:col>11</xdr:col>
          <xdr:colOff>30480</xdr:colOff>
          <xdr:row>5</xdr:row>
          <xdr:rowOff>228600</xdr:rowOff>
        </xdr:to>
        <xdr:sp macro="" textlink="">
          <xdr:nvSpPr>
            <xdr:cNvPr id="4099" name="CheckBox4" descr="Lot 1 Software"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449580</xdr:colOff>
          <xdr:row>4</xdr:row>
          <xdr:rowOff>274320</xdr:rowOff>
        </xdr:from>
        <xdr:to>
          <xdr:col>7</xdr:col>
          <xdr:colOff>853440</xdr:colOff>
          <xdr:row>5</xdr:row>
          <xdr:rowOff>243840</xdr:rowOff>
        </xdr:to>
        <xdr:sp macro="" textlink="">
          <xdr:nvSpPr>
            <xdr:cNvPr id="4100" name="CheckBox3" descr="Lot 1 Software"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3573780</xdr:colOff>
          <xdr:row>7</xdr:row>
          <xdr:rowOff>99060</xdr:rowOff>
        </xdr:from>
        <xdr:to>
          <xdr:col>5</xdr:col>
          <xdr:colOff>800100</xdr:colOff>
          <xdr:row>7</xdr:row>
          <xdr:rowOff>358140</xdr:rowOff>
        </xdr:to>
        <xdr:sp macro="" textlink="">
          <xdr:nvSpPr>
            <xdr:cNvPr id="3073" name="CheckBox2" descr="Lot 1 Software"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1394460</xdr:colOff>
          <xdr:row>7</xdr:row>
          <xdr:rowOff>99060</xdr:rowOff>
        </xdr:from>
        <xdr:to>
          <xdr:col>3</xdr:col>
          <xdr:colOff>3192780</xdr:colOff>
          <xdr:row>7</xdr:row>
          <xdr:rowOff>365760</xdr:rowOff>
        </xdr:to>
        <xdr:sp macro="" textlink="">
          <xdr:nvSpPr>
            <xdr:cNvPr id="3074" name="CheckBox1" descr="Lot 1 Software"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7</xdr:row>
          <xdr:rowOff>60960</xdr:rowOff>
        </xdr:from>
        <xdr:to>
          <xdr:col>10</xdr:col>
          <xdr:colOff>1417320</xdr:colOff>
          <xdr:row>7</xdr:row>
          <xdr:rowOff>320040</xdr:rowOff>
        </xdr:to>
        <xdr:sp macro="" textlink="">
          <xdr:nvSpPr>
            <xdr:cNvPr id="3076" name="CheckBox4" descr="Lot 1 Software"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601980</xdr:colOff>
          <xdr:row>7</xdr:row>
          <xdr:rowOff>76200</xdr:rowOff>
        </xdr:from>
        <xdr:to>
          <xdr:col>7</xdr:col>
          <xdr:colOff>1013460</xdr:colOff>
          <xdr:row>7</xdr:row>
          <xdr:rowOff>335280</xdr:rowOff>
        </xdr:to>
        <xdr:sp macro="" textlink="">
          <xdr:nvSpPr>
            <xdr:cNvPr id="3077" name="CheckBox3" descr="Lot 1 Software"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10</xdr:row>
          <xdr:rowOff>106680</xdr:rowOff>
        </xdr:from>
        <xdr:to>
          <xdr:col>6</xdr:col>
          <xdr:colOff>137160</xdr:colOff>
          <xdr:row>10</xdr:row>
          <xdr:rowOff>373380</xdr:rowOff>
        </xdr:to>
        <xdr:sp macro="" textlink="">
          <xdr:nvSpPr>
            <xdr:cNvPr id="6145" name="CheckBox2" descr="Lot 1 Software"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1402080</xdr:colOff>
          <xdr:row>10</xdr:row>
          <xdr:rowOff>106680</xdr:rowOff>
        </xdr:from>
        <xdr:to>
          <xdr:col>3</xdr:col>
          <xdr:colOff>2301240</xdr:colOff>
          <xdr:row>10</xdr:row>
          <xdr:rowOff>373380</xdr:rowOff>
        </xdr:to>
        <xdr:sp macro="" textlink="">
          <xdr:nvSpPr>
            <xdr:cNvPr id="6146" name="CheckBox1" descr="Lot 1 Software"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716280</xdr:colOff>
          <xdr:row>10</xdr:row>
          <xdr:rowOff>106680</xdr:rowOff>
        </xdr:from>
        <xdr:to>
          <xdr:col>7</xdr:col>
          <xdr:colOff>990600</xdr:colOff>
          <xdr:row>10</xdr:row>
          <xdr:rowOff>373380</xdr:rowOff>
        </xdr:to>
        <xdr:sp macro="" textlink="">
          <xdr:nvSpPr>
            <xdr:cNvPr id="6147" name="CheckBox3" descr="Lot 1 Software"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838200</xdr:colOff>
          <xdr:row>10</xdr:row>
          <xdr:rowOff>106680</xdr:rowOff>
        </xdr:from>
        <xdr:to>
          <xdr:col>11</xdr:col>
          <xdr:colOff>0</xdr:colOff>
          <xdr:row>10</xdr:row>
          <xdr:rowOff>373380</xdr:rowOff>
        </xdr:to>
        <xdr:sp macro="" textlink="">
          <xdr:nvSpPr>
            <xdr:cNvPr id="6148" name="CheckBox4" descr="Lot 1 Software"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printerSettings" Target="../printerSettings/printerSettings2.bin"/><Relationship Id="rId1" Type="http://schemas.openxmlformats.org/officeDocument/2006/relationships/hyperlink" Target="http://ogs.ny.gov/purchase/snt/awardnotes/7360022802can.HTM" TargetMode="External"/><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6.xml"/><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control" Target="../activeX/activeX8.xml"/><Relationship Id="rId4" Type="http://schemas.openxmlformats.org/officeDocument/2006/relationships/control" Target="../activeX/activeX5.xml"/><Relationship Id="rId9" Type="http://schemas.openxmlformats.org/officeDocument/2006/relationships/image" Target="../media/image7.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1.xml"/><Relationship Id="rId3" Type="http://schemas.openxmlformats.org/officeDocument/2006/relationships/vmlDrawing" Target="../drawings/vmlDrawing3.vml"/><Relationship Id="rId7" Type="http://schemas.openxmlformats.org/officeDocument/2006/relationships/image" Target="../media/image10.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10.xml"/><Relationship Id="rId11" Type="http://schemas.openxmlformats.org/officeDocument/2006/relationships/image" Target="../media/image12.emf"/><Relationship Id="rId5" Type="http://schemas.openxmlformats.org/officeDocument/2006/relationships/image" Target="../media/image9.emf"/><Relationship Id="rId10" Type="http://schemas.openxmlformats.org/officeDocument/2006/relationships/control" Target="../activeX/activeX12.xml"/><Relationship Id="rId4" Type="http://schemas.openxmlformats.org/officeDocument/2006/relationships/control" Target="../activeX/activeX9.xml"/><Relationship Id="rId9" Type="http://schemas.openxmlformats.org/officeDocument/2006/relationships/image" Target="../media/image1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F2D8F-55CA-4638-B01C-52BEA9992A60}">
  <sheetPr>
    <tabColor theme="9" tint="-0.249977111117893"/>
  </sheetPr>
  <dimension ref="A2:B6"/>
  <sheetViews>
    <sheetView tabSelected="1" zoomScaleNormal="100" workbookViewId="0">
      <selection activeCell="A2" sqref="A2:B2"/>
    </sheetView>
  </sheetViews>
  <sheetFormatPr defaultRowHeight="14.4" x14ac:dyDescent="0.3"/>
  <cols>
    <col min="1" max="1" width="31.33203125" customWidth="1"/>
    <col min="2" max="2" width="59.44140625" bestFit="1" customWidth="1"/>
  </cols>
  <sheetData>
    <row r="2" spans="1:2" ht="29.1" customHeight="1" x14ac:dyDescent="0.3">
      <c r="A2" s="154" t="s">
        <v>66</v>
      </c>
      <c r="B2" s="155"/>
    </row>
    <row r="3" spans="1:2" x14ac:dyDescent="0.3">
      <c r="A3" s="62" t="s">
        <v>62</v>
      </c>
      <c r="B3" s="62" t="s">
        <v>63</v>
      </c>
    </row>
    <row r="4" spans="1:2" x14ac:dyDescent="0.3">
      <c r="A4" t="s">
        <v>71</v>
      </c>
      <c r="B4" t="s">
        <v>76</v>
      </c>
    </row>
    <row r="5" spans="1:2" x14ac:dyDescent="0.3">
      <c r="A5" t="s">
        <v>64</v>
      </c>
      <c r="B5" t="s">
        <v>74</v>
      </c>
    </row>
    <row r="6" spans="1:2" x14ac:dyDescent="0.3">
      <c r="A6" t="s">
        <v>65</v>
      </c>
      <c r="B6" t="s">
        <v>75</v>
      </c>
    </row>
  </sheetData>
  <mergeCells count="1">
    <mergeCell ref="A2:B2"/>
  </mergeCells>
  <pageMargins left="0.25" right="0.25" top="0.75" bottom="0.274166666666667" header="0.3" footer="0.05"/>
  <pageSetup scale="70" orientation="portrait" horizontalDpi="4294967293" verticalDpi="4294967293" r:id="rId1"/>
  <headerFooter>
    <oddHeader>&amp;L&amp;"Arial,Regular"&amp;9NYS Office of General Services
Procurement Services&amp;C&amp;"Arial,Regular"&amp;9Group 73600 - Award 22802
IT Umbrella Contract - Manufacturer Based&amp;R&amp;"Arial,Regular"&amp;9RFQ Financial Response
Page &amp;P of &amp;N</oddHeader>
    <oddFooter>&amp;L&amp;"Arial,Regular"&amp;9March 2024&amp;R&amp;"Arial,Regular"&amp;9Appendix G.2 - RFQ Financial Response</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38BD6-8E57-4DCB-A999-8500618C4AB4}">
  <sheetPr codeName="Sheet1"/>
  <dimension ref="A1:K70"/>
  <sheetViews>
    <sheetView showGridLines="0" showZeros="0" zoomScaleNormal="100" workbookViewId="0">
      <selection activeCell="K4" sqref="K4"/>
    </sheetView>
  </sheetViews>
  <sheetFormatPr defaultColWidth="9.33203125" defaultRowHeight="13.8" x14ac:dyDescent="0.25"/>
  <cols>
    <col min="1" max="1" width="1.44140625" style="80" customWidth="1"/>
    <col min="2" max="3" width="13.5546875" style="80" customWidth="1"/>
    <col min="4" max="4" width="58.5546875" style="69" customWidth="1"/>
    <col min="5" max="5" width="17.44140625" style="80" customWidth="1"/>
    <col min="6" max="6" width="15.5546875" style="82" customWidth="1"/>
    <col min="7" max="7" width="13.44140625" style="80" customWidth="1"/>
    <col min="8" max="8" width="15.5546875" style="82" customWidth="1"/>
    <col min="9" max="9" width="8.6640625" style="80" customWidth="1"/>
    <col min="10" max="10" width="13.44140625" style="80" customWidth="1"/>
    <col min="11" max="11" width="18" style="80" customWidth="1"/>
    <col min="12" max="12" width="1.6640625" style="80" customWidth="1"/>
    <col min="13" max="16384" width="9.33203125" style="80"/>
  </cols>
  <sheetData>
    <row r="1" spans="1:11" s="39" customFormat="1" ht="30" x14ac:dyDescent="0.3">
      <c r="B1" s="168" t="s">
        <v>41</v>
      </c>
      <c r="C1" s="168"/>
      <c r="D1" s="168"/>
      <c r="E1" s="168"/>
      <c r="F1" s="168"/>
      <c r="G1" s="168"/>
      <c r="H1" s="168"/>
      <c r="I1" s="168"/>
      <c r="J1" s="168"/>
      <c r="K1" s="168"/>
    </row>
    <row r="2" spans="1:11" s="66" customFormat="1" ht="13.2" x14ac:dyDescent="0.3">
      <c r="B2" s="169"/>
      <c r="C2" s="169"/>
      <c r="D2" s="169"/>
      <c r="E2" s="169"/>
      <c r="F2" s="169"/>
      <c r="G2" s="169"/>
      <c r="H2" s="169"/>
      <c r="I2" s="169"/>
      <c r="J2" s="169"/>
      <c r="K2" s="169"/>
    </row>
    <row r="3" spans="1:11" s="67" customFormat="1" ht="15" customHeight="1" x14ac:dyDescent="0.3">
      <c r="B3" s="170" t="s">
        <v>7</v>
      </c>
      <c r="C3" s="170"/>
      <c r="D3" s="68" t="s">
        <v>6</v>
      </c>
      <c r="E3" s="68" t="s">
        <v>2</v>
      </c>
      <c r="F3" s="170" t="s">
        <v>12</v>
      </c>
      <c r="G3" s="170"/>
      <c r="H3" s="170"/>
      <c r="I3" s="170" t="s">
        <v>8</v>
      </c>
      <c r="J3" s="170"/>
      <c r="K3" s="68" t="s">
        <v>31</v>
      </c>
    </row>
    <row r="4" spans="1:11" s="39" customFormat="1" ht="17.399999999999999" x14ac:dyDescent="0.3">
      <c r="B4" s="171"/>
      <c r="C4" s="172"/>
      <c r="D4" s="64"/>
      <c r="E4" s="9"/>
      <c r="F4" s="173"/>
      <c r="G4" s="174"/>
      <c r="H4" s="175"/>
      <c r="I4" s="173"/>
      <c r="J4" s="175"/>
      <c r="K4" s="129">
        <f>SUM(K17:K66)</f>
        <v>0</v>
      </c>
    </row>
    <row r="5" spans="1:11" s="39" customFormat="1" ht="22.95" customHeight="1" x14ac:dyDescent="0.3">
      <c r="B5" s="176" t="s">
        <v>28</v>
      </c>
      <c r="C5" s="176"/>
      <c r="D5" s="176"/>
      <c r="E5" s="176"/>
      <c r="F5" s="176"/>
      <c r="G5" s="176"/>
      <c r="H5" s="176"/>
      <c r="I5" s="176"/>
      <c r="J5" s="176"/>
      <c r="K5" s="176"/>
    </row>
    <row r="6" spans="1:11" s="39" customFormat="1" ht="66" customHeight="1" x14ac:dyDescent="0.3">
      <c r="A6" s="39" t="s">
        <v>15</v>
      </c>
      <c r="B6" s="177" t="s">
        <v>69</v>
      </c>
      <c r="C6" s="177"/>
      <c r="D6" s="177"/>
      <c r="E6" s="177"/>
      <c r="F6" s="177"/>
      <c r="G6" s="177"/>
      <c r="H6" s="177"/>
      <c r="I6" s="177"/>
      <c r="J6" s="177"/>
      <c r="K6" s="177"/>
    </row>
    <row r="7" spans="1:11" s="39" customFormat="1" ht="17.399999999999999" x14ac:dyDescent="0.3">
      <c r="B7" s="157" t="s">
        <v>32</v>
      </c>
      <c r="C7" s="158"/>
      <c r="D7" s="158"/>
      <c r="E7" s="158"/>
      <c r="F7" s="158"/>
      <c r="G7" s="158"/>
      <c r="H7" s="158"/>
      <c r="I7" s="158"/>
      <c r="J7" s="158"/>
      <c r="K7" s="159"/>
    </row>
    <row r="8" spans="1:11" s="39" customFormat="1" ht="29.25" customHeight="1" x14ac:dyDescent="0.3">
      <c r="B8" s="160" t="s">
        <v>43</v>
      </c>
      <c r="C8" s="161"/>
      <c r="D8" s="161"/>
      <c r="E8" s="161"/>
      <c r="F8" s="161"/>
      <c r="G8" s="161"/>
      <c r="H8" s="161"/>
      <c r="I8" s="161"/>
      <c r="J8" s="161"/>
      <c r="K8" s="162"/>
    </row>
    <row r="9" spans="1:11" s="39" customFormat="1" ht="17.399999999999999" x14ac:dyDescent="0.3">
      <c r="B9" s="157" t="s">
        <v>33</v>
      </c>
      <c r="C9" s="158"/>
      <c r="D9" s="158"/>
      <c r="E9" s="158"/>
      <c r="F9" s="158"/>
      <c r="G9" s="158"/>
      <c r="H9" s="158"/>
      <c r="I9" s="158"/>
      <c r="J9" s="158"/>
      <c r="K9" s="159"/>
    </row>
    <row r="10" spans="1:11" s="39" customFormat="1" ht="29.25" customHeight="1" x14ac:dyDescent="0.3">
      <c r="B10" s="160" t="s">
        <v>34</v>
      </c>
      <c r="C10" s="161"/>
      <c r="D10" s="161"/>
      <c r="E10" s="161"/>
      <c r="F10" s="161"/>
      <c r="G10" s="161"/>
      <c r="H10" s="161"/>
      <c r="I10" s="161"/>
      <c r="J10" s="161"/>
      <c r="K10" s="162"/>
    </row>
    <row r="11" spans="1:11" s="39" customFormat="1" ht="17.399999999999999" x14ac:dyDescent="0.3">
      <c r="B11" s="157" t="s">
        <v>13</v>
      </c>
      <c r="C11" s="158"/>
      <c r="D11" s="158"/>
      <c r="E11" s="158"/>
      <c r="F11" s="158"/>
      <c r="G11" s="158"/>
      <c r="H11" s="158"/>
      <c r="I11" s="158"/>
      <c r="J11" s="158"/>
      <c r="K11" s="159"/>
    </row>
    <row r="12" spans="1:11" s="39" customFormat="1" ht="29.25" customHeight="1" x14ac:dyDescent="0.3">
      <c r="B12" s="160" t="s">
        <v>35</v>
      </c>
      <c r="C12" s="161"/>
      <c r="D12" s="161"/>
      <c r="E12" s="161"/>
      <c r="F12" s="161"/>
      <c r="G12" s="161"/>
      <c r="H12" s="161"/>
      <c r="I12" s="161"/>
      <c r="J12" s="161"/>
      <c r="K12" s="162"/>
    </row>
    <row r="13" spans="1:11" s="39" customFormat="1" ht="17.399999999999999" x14ac:dyDescent="0.3">
      <c r="B13" s="157" t="s">
        <v>14</v>
      </c>
      <c r="C13" s="158"/>
      <c r="D13" s="158"/>
      <c r="E13" s="158"/>
      <c r="F13" s="158"/>
      <c r="G13" s="158"/>
      <c r="H13" s="158"/>
      <c r="I13" s="158"/>
      <c r="J13" s="158"/>
      <c r="K13" s="159"/>
    </row>
    <row r="14" spans="1:11" s="39" customFormat="1" ht="42.75" customHeight="1" x14ac:dyDescent="0.3">
      <c r="B14" s="163" t="s">
        <v>42</v>
      </c>
      <c r="C14" s="164"/>
      <c r="D14" s="164"/>
      <c r="E14" s="164"/>
      <c r="F14" s="164"/>
      <c r="G14" s="164"/>
      <c r="H14" s="164"/>
      <c r="I14" s="164"/>
      <c r="J14" s="164"/>
      <c r="K14" s="165"/>
    </row>
    <row r="15" spans="1:11" s="39" customFormat="1" ht="10.5" customHeight="1" thickBot="1" x14ac:dyDescent="0.35">
      <c r="B15" s="65"/>
      <c r="C15" s="65"/>
      <c r="D15" s="65"/>
      <c r="E15" s="65"/>
      <c r="F15" s="65"/>
      <c r="G15" s="65"/>
      <c r="H15" s="65"/>
      <c r="I15" s="65"/>
      <c r="J15" s="65"/>
      <c r="K15" s="65"/>
    </row>
    <row r="16" spans="1:11" s="69" customFormat="1" ht="39.6" x14ac:dyDescent="0.25">
      <c r="B16" s="70" t="s">
        <v>9</v>
      </c>
      <c r="C16" s="71" t="s">
        <v>27</v>
      </c>
      <c r="D16" s="72" t="s">
        <v>4</v>
      </c>
      <c r="E16" s="72" t="s">
        <v>3</v>
      </c>
      <c r="F16" s="73" t="s">
        <v>5</v>
      </c>
      <c r="G16" s="74" t="s">
        <v>11</v>
      </c>
      <c r="H16" s="75" t="s">
        <v>10</v>
      </c>
      <c r="I16" s="72" t="s">
        <v>0</v>
      </c>
      <c r="J16" s="74" t="s">
        <v>36</v>
      </c>
      <c r="K16" s="76" t="s">
        <v>1</v>
      </c>
    </row>
    <row r="17" spans="2:11" s="78" customFormat="1" x14ac:dyDescent="0.3">
      <c r="B17" s="77">
        <v>1</v>
      </c>
      <c r="C17" s="14"/>
      <c r="D17" s="40"/>
      <c r="E17" s="41"/>
      <c r="F17" s="42"/>
      <c r="G17" s="130"/>
      <c r="H17" s="83" t="str">
        <f t="shared" ref="H17:H66" si="0">IF(F17="", "", F17*(1-G17))</f>
        <v/>
      </c>
      <c r="I17" s="24"/>
      <c r="J17" s="25"/>
      <c r="K17" s="5" t="str">
        <f>IF(I17="", "", (I17*H17)-J17)</f>
        <v/>
      </c>
    </row>
    <row r="18" spans="2:11" s="78" customFormat="1" x14ac:dyDescent="0.3">
      <c r="B18" s="77">
        <v>2</v>
      </c>
      <c r="C18" s="14"/>
      <c r="D18" s="40"/>
      <c r="E18" s="41"/>
      <c r="F18" s="42"/>
      <c r="G18" s="130"/>
      <c r="H18" s="83" t="str">
        <f t="shared" si="0"/>
        <v/>
      </c>
      <c r="I18" s="24"/>
      <c r="J18" s="25"/>
      <c r="K18" s="5" t="str">
        <f t="shared" ref="K18:K66" si="1">IF(I18="", "", (I18*H18)-J18)</f>
        <v/>
      </c>
    </row>
    <row r="19" spans="2:11" s="78" customFormat="1" x14ac:dyDescent="0.3">
      <c r="B19" s="77">
        <v>3</v>
      </c>
      <c r="C19" s="14"/>
      <c r="D19" s="40"/>
      <c r="E19" s="41"/>
      <c r="F19" s="42"/>
      <c r="G19" s="130"/>
      <c r="H19" s="83" t="str">
        <f t="shared" si="0"/>
        <v/>
      </c>
      <c r="I19" s="24"/>
      <c r="J19" s="25"/>
      <c r="K19" s="5" t="str">
        <f t="shared" si="1"/>
        <v/>
      </c>
    </row>
    <row r="20" spans="2:11" s="78" customFormat="1" x14ac:dyDescent="0.3">
      <c r="B20" s="77">
        <v>4</v>
      </c>
      <c r="C20" s="14"/>
      <c r="D20" s="43"/>
      <c r="E20" s="41"/>
      <c r="F20" s="42"/>
      <c r="G20" s="130"/>
      <c r="H20" s="83" t="str">
        <f t="shared" si="0"/>
        <v/>
      </c>
      <c r="I20" s="26"/>
      <c r="J20" s="25"/>
      <c r="K20" s="5" t="str">
        <f t="shared" si="1"/>
        <v/>
      </c>
    </row>
    <row r="21" spans="2:11" s="78" customFormat="1" x14ac:dyDescent="0.3">
      <c r="B21" s="77">
        <v>5</v>
      </c>
      <c r="C21" s="14"/>
      <c r="D21" s="40"/>
      <c r="E21" s="41"/>
      <c r="F21" s="42"/>
      <c r="G21" s="130"/>
      <c r="H21" s="83" t="str">
        <f t="shared" si="0"/>
        <v/>
      </c>
      <c r="I21" s="24"/>
      <c r="J21" s="25"/>
      <c r="K21" s="5" t="str">
        <f t="shared" si="1"/>
        <v/>
      </c>
    </row>
    <row r="22" spans="2:11" s="78" customFormat="1" x14ac:dyDescent="0.3">
      <c r="B22" s="77">
        <v>6</v>
      </c>
      <c r="C22" s="14"/>
      <c r="D22" s="40"/>
      <c r="E22" s="41"/>
      <c r="F22" s="42"/>
      <c r="G22" s="130"/>
      <c r="H22" s="83" t="str">
        <f t="shared" si="0"/>
        <v/>
      </c>
      <c r="I22" s="24"/>
      <c r="J22" s="25"/>
      <c r="K22" s="5" t="str">
        <f t="shared" si="1"/>
        <v/>
      </c>
    </row>
    <row r="23" spans="2:11" s="78" customFormat="1" x14ac:dyDescent="0.3">
      <c r="B23" s="77">
        <v>7</v>
      </c>
      <c r="C23" s="14"/>
      <c r="D23" s="43"/>
      <c r="E23" s="41"/>
      <c r="F23" s="42"/>
      <c r="G23" s="130"/>
      <c r="H23" s="83" t="str">
        <f t="shared" si="0"/>
        <v/>
      </c>
      <c r="I23" s="26"/>
      <c r="J23" s="25"/>
      <c r="K23" s="5" t="str">
        <f t="shared" si="1"/>
        <v/>
      </c>
    </row>
    <row r="24" spans="2:11" s="78" customFormat="1" x14ac:dyDescent="0.3">
      <c r="B24" s="77">
        <v>8</v>
      </c>
      <c r="C24" s="14"/>
      <c r="D24" s="40"/>
      <c r="E24" s="41"/>
      <c r="F24" s="42"/>
      <c r="G24" s="130"/>
      <c r="H24" s="83" t="str">
        <f t="shared" si="0"/>
        <v/>
      </c>
      <c r="I24" s="24"/>
      <c r="J24" s="25"/>
      <c r="K24" s="5" t="str">
        <f t="shared" si="1"/>
        <v/>
      </c>
    </row>
    <row r="25" spans="2:11" s="78" customFormat="1" x14ac:dyDescent="0.3">
      <c r="B25" s="77">
        <v>9</v>
      </c>
      <c r="C25" s="14"/>
      <c r="D25" s="40"/>
      <c r="E25" s="41"/>
      <c r="F25" s="42"/>
      <c r="G25" s="130"/>
      <c r="H25" s="83" t="str">
        <f t="shared" si="0"/>
        <v/>
      </c>
      <c r="I25" s="24"/>
      <c r="J25" s="25"/>
      <c r="K25" s="5" t="str">
        <f t="shared" si="1"/>
        <v/>
      </c>
    </row>
    <row r="26" spans="2:11" s="78" customFormat="1" x14ac:dyDescent="0.3">
      <c r="B26" s="77">
        <v>10</v>
      </c>
      <c r="C26" s="14"/>
      <c r="D26" s="43"/>
      <c r="E26" s="41"/>
      <c r="F26" s="42"/>
      <c r="G26" s="130"/>
      <c r="H26" s="83" t="str">
        <f t="shared" si="0"/>
        <v/>
      </c>
      <c r="I26" s="26"/>
      <c r="J26" s="25"/>
      <c r="K26" s="5" t="str">
        <f t="shared" si="1"/>
        <v/>
      </c>
    </row>
    <row r="27" spans="2:11" s="78" customFormat="1" x14ac:dyDescent="0.3">
      <c r="B27" s="77">
        <v>11</v>
      </c>
      <c r="C27" s="14"/>
      <c r="D27" s="40"/>
      <c r="E27" s="41"/>
      <c r="F27" s="42"/>
      <c r="G27" s="130"/>
      <c r="H27" s="83" t="str">
        <f t="shared" si="0"/>
        <v/>
      </c>
      <c r="I27" s="24"/>
      <c r="J27" s="25"/>
      <c r="K27" s="5" t="str">
        <f t="shared" si="1"/>
        <v/>
      </c>
    </row>
    <row r="28" spans="2:11" s="78" customFormat="1" x14ac:dyDescent="0.3">
      <c r="B28" s="77">
        <v>12</v>
      </c>
      <c r="C28" s="14"/>
      <c r="D28" s="40"/>
      <c r="E28" s="41"/>
      <c r="F28" s="42"/>
      <c r="G28" s="130"/>
      <c r="H28" s="83" t="str">
        <f t="shared" si="0"/>
        <v/>
      </c>
      <c r="I28" s="24"/>
      <c r="J28" s="25"/>
      <c r="K28" s="5" t="str">
        <f t="shared" si="1"/>
        <v/>
      </c>
    </row>
    <row r="29" spans="2:11" s="78" customFormat="1" x14ac:dyDescent="0.3">
      <c r="B29" s="77">
        <v>13</v>
      </c>
      <c r="C29" s="14"/>
      <c r="D29" s="43"/>
      <c r="E29" s="41"/>
      <c r="F29" s="42"/>
      <c r="G29" s="130"/>
      <c r="H29" s="83" t="str">
        <f t="shared" si="0"/>
        <v/>
      </c>
      <c r="I29" s="26"/>
      <c r="J29" s="25"/>
      <c r="K29" s="5" t="str">
        <f t="shared" si="1"/>
        <v/>
      </c>
    </row>
    <row r="30" spans="2:11" s="78" customFormat="1" x14ac:dyDescent="0.3">
      <c r="B30" s="77">
        <v>14</v>
      </c>
      <c r="C30" s="14"/>
      <c r="D30" s="40"/>
      <c r="E30" s="41"/>
      <c r="F30" s="42"/>
      <c r="G30" s="130"/>
      <c r="H30" s="83" t="str">
        <f t="shared" si="0"/>
        <v/>
      </c>
      <c r="I30" s="24"/>
      <c r="J30" s="25"/>
      <c r="K30" s="5" t="str">
        <f t="shared" si="1"/>
        <v/>
      </c>
    </row>
    <row r="31" spans="2:11" s="78" customFormat="1" x14ac:dyDescent="0.3">
      <c r="B31" s="77">
        <v>15</v>
      </c>
      <c r="C31" s="14"/>
      <c r="D31" s="40"/>
      <c r="E31" s="41"/>
      <c r="F31" s="42"/>
      <c r="G31" s="130"/>
      <c r="H31" s="83" t="str">
        <f t="shared" si="0"/>
        <v/>
      </c>
      <c r="I31" s="24"/>
      <c r="J31" s="25"/>
      <c r="K31" s="5" t="str">
        <f t="shared" si="1"/>
        <v/>
      </c>
    </row>
    <row r="32" spans="2:11" s="78" customFormat="1" x14ac:dyDescent="0.3">
      <c r="B32" s="77">
        <v>16</v>
      </c>
      <c r="C32" s="14"/>
      <c r="D32" s="43"/>
      <c r="E32" s="41"/>
      <c r="F32" s="42"/>
      <c r="G32" s="130"/>
      <c r="H32" s="83" t="str">
        <f t="shared" si="0"/>
        <v/>
      </c>
      <c r="I32" s="26"/>
      <c r="J32" s="25"/>
      <c r="K32" s="5" t="str">
        <f t="shared" si="1"/>
        <v/>
      </c>
    </row>
    <row r="33" spans="2:11" s="78" customFormat="1" x14ac:dyDescent="0.3">
      <c r="B33" s="77">
        <v>17</v>
      </c>
      <c r="C33" s="14"/>
      <c r="D33" s="40"/>
      <c r="E33" s="41"/>
      <c r="F33" s="42"/>
      <c r="G33" s="130"/>
      <c r="H33" s="83" t="str">
        <f t="shared" si="0"/>
        <v/>
      </c>
      <c r="I33" s="24"/>
      <c r="J33" s="25"/>
      <c r="K33" s="5" t="str">
        <f t="shared" si="1"/>
        <v/>
      </c>
    </row>
    <row r="34" spans="2:11" s="78" customFormat="1" x14ac:dyDescent="0.3">
      <c r="B34" s="77">
        <v>18</v>
      </c>
      <c r="C34" s="14"/>
      <c r="D34" s="40"/>
      <c r="E34" s="41"/>
      <c r="F34" s="42"/>
      <c r="G34" s="130"/>
      <c r="H34" s="83" t="str">
        <f t="shared" si="0"/>
        <v/>
      </c>
      <c r="I34" s="24"/>
      <c r="J34" s="25"/>
      <c r="K34" s="5" t="str">
        <f t="shared" si="1"/>
        <v/>
      </c>
    </row>
    <row r="35" spans="2:11" s="78" customFormat="1" x14ac:dyDescent="0.3">
      <c r="B35" s="77">
        <v>19</v>
      </c>
      <c r="C35" s="14"/>
      <c r="D35" s="43"/>
      <c r="E35" s="41"/>
      <c r="F35" s="42"/>
      <c r="G35" s="130"/>
      <c r="H35" s="83" t="str">
        <f t="shared" si="0"/>
        <v/>
      </c>
      <c r="I35" s="26"/>
      <c r="J35" s="25"/>
      <c r="K35" s="5" t="str">
        <f t="shared" si="1"/>
        <v/>
      </c>
    </row>
    <row r="36" spans="2:11" s="78" customFormat="1" x14ac:dyDescent="0.3">
      <c r="B36" s="77">
        <v>20</v>
      </c>
      <c r="C36" s="14"/>
      <c r="D36" s="40"/>
      <c r="E36" s="41"/>
      <c r="F36" s="42"/>
      <c r="G36" s="130"/>
      <c r="H36" s="83" t="str">
        <f t="shared" si="0"/>
        <v/>
      </c>
      <c r="I36" s="24"/>
      <c r="J36" s="25"/>
      <c r="K36" s="5" t="str">
        <f t="shared" si="1"/>
        <v/>
      </c>
    </row>
    <row r="37" spans="2:11" s="78" customFormat="1" x14ac:dyDescent="0.3">
      <c r="B37" s="77">
        <v>21</v>
      </c>
      <c r="C37" s="14"/>
      <c r="D37" s="40"/>
      <c r="E37" s="41"/>
      <c r="F37" s="42"/>
      <c r="G37" s="130"/>
      <c r="H37" s="83" t="str">
        <f t="shared" si="0"/>
        <v/>
      </c>
      <c r="I37" s="24"/>
      <c r="J37" s="25"/>
      <c r="K37" s="5" t="str">
        <f t="shared" si="1"/>
        <v/>
      </c>
    </row>
    <row r="38" spans="2:11" s="78" customFormat="1" x14ac:dyDescent="0.3">
      <c r="B38" s="77">
        <v>22</v>
      </c>
      <c r="C38" s="14"/>
      <c r="D38" s="43"/>
      <c r="E38" s="41"/>
      <c r="F38" s="42"/>
      <c r="G38" s="130"/>
      <c r="H38" s="83" t="str">
        <f t="shared" si="0"/>
        <v/>
      </c>
      <c r="I38" s="26"/>
      <c r="J38" s="25"/>
      <c r="K38" s="5" t="str">
        <f t="shared" si="1"/>
        <v/>
      </c>
    </row>
    <row r="39" spans="2:11" s="78" customFormat="1" x14ac:dyDescent="0.3">
      <c r="B39" s="77">
        <v>23</v>
      </c>
      <c r="C39" s="14"/>
      <c r="D39" s="40"/>
      <c r="E39" s="41"/>
      <c r="F39" s="42"/>
      <c r="G39" s="130"/>
      <c r="H39" s="83" t="str">
        <f t="shared" si="0"/>
        <v/>
      </c>
      <c r="I39" s="24"/>
      <c r="J39" s="25"/>
      <c r="K39" s="5" t="str">
        <f t="shared" si="1"/>
        <v/>
      </c>
    </row>
    <row r="40" spans="2:11" s="78" customFormat="1" x14ac:dyDescent="0.3">
      <c r="B40" s="77">
        <v>24</v>
      </c>
      <c r="C40" s="14"/>
      <c r="D40" s="43"/>
      <c r="E40" s="41"/>
      <c r="F40" s="42"/>
      <c r="G40" s="130"/>
      <c r="H40" s="83" t="str">
        <f t="shared" si="0"/>
        <v/>
      </c>
      <c r="I40" s="26"/>
      <c r="J40" s="25"/>
      <c r="K40" s="5" t="str">
        <f t="shared" si="1"/>
        <v/>
      </c>
    </row>
    <row r="41" spans="2:11" s="78" customFormat="1" x14ac:dyDescent="0.3">
      <c r="B41" s="77">
        <v>25</v>
      </c>
      <c r="C41" s="14"/>
      <c r="D41" s="40"/>
      <c r="E41" s="41"/>
      <c r="F41" s="42"/>
      <c r="G41" s="130"/>
      <c r="H41" s="83" t="str">
        <f t="shared" si="0"/>
        <v/>
      </c>
      <c r="I41" s="24"/>
      <c r="J41" s="25"/>
      <c r="K41" s="5" t="str">
        <f t="shared" si="1"/>
        <v/>
      </c>
    </row>
    <row r="42" spans="2:11" s="78" customFormat="1" x14ac:dyDescent="0.3">
      <c r="B42" s="77">
        <v>26</v>
      </c>
      <c r="C42" s="14"/>
      <c r="D42" s="40"/>
      <c r="E42" s="41"/>
      <c r="F42" s="42"/>
      <c r="G42" s="130"/>
      <c r="H42" s="83" t="str">
        <f t="shared" si="0"/>
        <v/>
      </c>
      <c r="I42" s="24"/>
      <c r="J42" s="25"/>
      <c r="K42" s="5" t="str">
        <f t="shared" si="1"/>
        <v/>
      </c>
    </row>
    <row r="43" spans="2:11" s="78" customFormat="1" x14ac:dyDescent="0.3">
      <c r="B43" s="77">
        <v>27</v>
      </c>
      <c r="C43" s="14"/>
      <c r="D43" s="43"/>
      <c r="E43" s="41"/>
      <c r="F43" s="42"/>
      <c r="G43" s="130"/>
      <c r="H43" s="83" t="str">
        <f t="shared" si="0"/>
        <v/>
      </c>
      <c r="I43" s="26"/>
      <c r="J43" s="25"/>
      <c r="K43" s="5" t="str">
        <f t="shared" si="1"/>
        <v/>
      </c>
    </row>
    <row r="44" spans="2:11" s="78" customFormat="1" x14ac:dyDescent="0.3">
      <c r="B44" s="77">
        <v>28</v>
      </c>
      <c r="C44" s="14"/>
      <c r="D44" s="40"/>
      <c r="E44" s="41"/>
      <c r="F44" s="42"/>
      <c r="G44" s="130"/>
      <c r="H44" s="83" t="str">
        <f t="shared" si="0"/>
        <v/>
      </c>
      <c r="I44" s="24"/>
      <c r="J44" s="25"/>
      <c r="K44" s="5" t="str">
        <f t="shared" si="1"/>
        <v/>
      </c>
    </row>
    <row r="45" spans="2:11" s="78" customFormat="1" x14ac:dyDescent="0.3">
      <c r="B45" s="77">
        <v>29</v>
      </c>
      <c r="C45" s="14"/>
      <c r="D45" s="40"/>
      <c r="E45" s="41"/>
      <c r="F45" s="42"/>
      <c r="G45" s="130"/>
      <c r="H45" s="83" t="str">
        <f t="shared" si="0"/>
        <v/>
      </c>
      <c r="I45" s="24"/>
      <c r="J45" s="25"/>
      <c r="K45" s="5" t="str">
        <f t="shared" si="1"/>
        <v/>
      </c>
    </row>
    <row r="46" spans="2:11" s="78" customFormat="1" x14ac:dyDescent="0.3">
      <c r="B46" s="77">
        <v>30</v>
      </c>
      <c r="C46" s="14"/>
      <c r="D46" s="43"/>
      <c r="E46" s="41"/>
      <c r="F46" s="42"/>
      <c r="G46" s="130"/>
      <c r="H46" s="83" t="str">
        <f t="shared" si="0"/>
        <v/>
      </c>
      <c r="I46" s="26"/>
      <c r="J46" s="25"/>
      <c r="K46" s="5" t="str">
        <f t="shared" si="1"/>
        <v/>
      </c>
    </row>
    <row r="47" spans="2:11" s="78" customFormat="1" x14ac:dyDescent="0.3">
      <c r="B47" s="77">
        <v>31</v>
      </c>
      <c r="C47" s="14"/>
      <c r="D47" s="40"/>
      <c r="E47" s="41"/>
      <c r="F47" s="42"/>
      <c r="G47" s="130"/>
      <c r="H47" s="83" t="str">
        <f t="shared" si="0"/>
        <v/>
      </c>
      <c r="I47" s="24"/>
      <c r="J47" s="25"/>
      <c r="K47" s="5" t="str">
        <f t="shared" si="1"/>
        <v/>
      </c>
    </row>
    <row r="48" spans="2:11" s="78" customFormat="1" x14ac:dyDescent="0.3">
      <c r="B48" s="77">
        <v>32</v>
      </c>
      <c r="C48" s="14"/>
      <c r="D48" s="43"/>
      <c r="E48" s="41"/>
      <c r="F48" s="42"/>
      <c r="G48" s="130"/>
      <c r="H48" s="83" t="str">
        <f t="shared" si="0"/>
        <v/>
      </c>
      <c r="I48" s="26"/>
      <c r="J48" s="25"/>
      <c r="K48" s="5" t="str">
        <f t="shared" si="1"/>
        <v/>
      </c>
    </row>
    <row r="49" spans="2:11" s="78" customFormat="1" x14ac:dyDescent="0.3">
      <c r="B49" s="77">
        <v>33</v>
      </c>
      <c r="C49" s="14"/>
      <c r="D49" s="40"/>
      <c r="E49" s="41"/>
      <c r="F49" s="42"/>
      <c r="G49" s="130"/>
      <c r="H49" s="83" t="str">
        <f t="shared" si="0"/>
        <v/>
      </c>
      <c r="I49" s="24"/>
      <c r="J49" s="25"/>
      <c r="K49" s="5" t="str">
        <f t="shared" si="1"/>
        <v/>
      </c>
    </row>
    <row r="50" spans="2:11" s="78" customFormat="1" x14ac:dyDescent="0.3">
      <c r="B50" s="77">
        <v>34</v>
      </c>
      <c r="C50" s="14"/>
      <c r="D50" s="40"/>
      <c r="E50" s="41"/>
      <c r="F50" s="42"/>
      <c r="G50" s="130"/>
      <c r="H50" s="83" t="str">
        <f t="shared" si="0"/>
        <v/>
      </c>
      <c r="I50" s="24"/>
      <c r="J50" s="25"/>
      <c r="K50" s="5" t="str">
        <f t="shared" si="1"/>
        <v/>
      </c>
    </row>
    <row r="51" spans="2:11" s="78" customFormat="1" x14ac:dyDescent="0.3">
      <c r="B51" s="77">
        <v>35</v>
      </c>
      <c r="C51" s="14"/>
      <c r="D51" s="43"/>
      <c r="E51" s="41"/>
      <c r="F51" s="42"/>
      <c r="G51" s="130"/>
      <c r="H51" s="83" t="str">
        <f t="shared" si="0"/>
        <v/>
      </c>
      <c r="I51" s="26"/>
      <c r="J51" s="25"/>
      <c r="K51" s="5" t="str">
        <f t="shared" si="1"/>
        <v/>
      </c>
    </row>
    <row r="52" spans="2:11" s="78" customFormat="1" x14ac:dyDescent="0.3">
      <c r="B52" s="77">
        <v>36</v>
      </c>
      <c r="C52" s="14"/>
      <c r="D52" s="40"/>
      <c r="E52" s="41"/>
      <c r="F52" s="42"/>
      <c r="G52" s="130"/>
      <c r="H52" s="83" t="str">
        <f t="shared" si="0"/>
        <v/>
      </c>
      <c r="I52" s="24"/>
      <c r="J52" s="25"/>
      <c r="K52" s="5" t="str">
        <f t="shared" si="1"/>
        <v/>
      </c>
    </row>
    <row r="53" spans="2:11" s="78" customFormat="1" x14ac:dyDescent="0.3">
      <c r="B53" s="77">
        <v>37</v>
      </c>
      <c r="C53" s="14"/>
      <c r="D53" s="40"/>
      <c r="E53" s="41"/>
      <c r="F53" s="42"/>
      <c r="G53" s="130"/>
      <c r="H53" s="83" t="str">
        <f t="shared" si="0"/>
        <v/>
      </c>
      <c r="I53" s="24"/>
      <c r="J53" s="25"/>
      <c r="K53" s="5" t="str">
        <f t="shared" si="1"/>
        <v/>
      </c>
    </row>
    <row r="54" spans="2:11" s="78" customFormat="1" x14ac:dyDescent="0.3">
      <c r="B54" s="77">
        <v>38</v>
      </c>
      <c r="C54" s="14"/>
      <c r="D54" s="43"/>
      <c r="E54" s="41"/>
      <c r="F54" s="42"/>
      <c r="G54" s="130"/>
      <c r="H54" s="83" t="str">
        <f t="shared" si="0"/>
        <v/>
      </c>
      <c r="I54" s="26"/>
      <c r="J54" s="25"/>
      <c r="K54" s="5" t="str">
        <f t="shared" si="1"/>
        <v/>
      </c>
    </row>
    <row r="55" spans="2:11" s="78" customFormat="1" x14ac:dyDescent="0.3">
      <c r="B55" s="77">
        <v>39</v>
      </c>
      <c r="C55" s="14"/>
      <c r="D55" s="40"/>
      <c r="E55" s="41"/>
      <c r="F55" s="42"/>
      <c r="G55" s="130"/>
      <c r="H55" s="83" t="str">
        <f t="shared" si="0"/>
        <v/>
      </c>
      <c r="I55" s="24"/>
      <c r="J55" s="25"/>
      <c r="K55" s="5" t="str">
        <f t="shared" si="1"/>
        <v/>
      </c>
    </row>
    <row r="56" spans="2:11" s="78" customFormat="1" x14ac:dyDescent="0.3">
      <c r="B56" s="77">
        <v>40</v>
      </c>
      <c r="C56" s="14"/>
      <c r="D56" s="40"/>
      <c r="E56" s="41"/>
      <c r="F56" s="42"/>
      <c r="G56" s="130"/>
      <c r="H56" s="83" t="str">
        <f t="shared" si="0"/>
        <v/>
      </c>
      <c r="I56" s="24"/>
      <c r="J56" s="25"/>
      <c r="K56" s="5" t="str">
        <f t="shared" si="1"/>
        <v/>
      </c>
    </row>
    <row r="57" spans="2:11" s="78" customFormat="1" x14ac:dyDescent="0.3">
      <c r="B57" s="77">
        <v>41</v>
      </c>
      <c r="C57" s="14"/>
      <c r="D57" s="43"/>
      <c r="E57" s="41"/>
      <c r="F57" s="42"/>
      <c r="G57" s="130"/>
      <c r="H57" s="83" t="str">
        <f t="shared" si="0"/>
        <v/>
      </c>
      <c r="I57" s="26"/>
      <c r="J57" s="25"/>
      <c r="K57" s="5" t="str">
        <f t="shared" si="1"/>
        <v/>
      </c>
    </row>
    <row r="58" spans="2:11" s="78" customFormat="1" x14ac:dyDescent="0.3">
      <c r="B58" s="77">
        <v>42</v>
      </c>
      <c r="C58" s="14"/>
      <c r="D58" s="40"/>
      <c r="E58" s="41"/>
      <c r="F58" s="42"/>
      <c r="G58" s="130"/>
      <c r="H58" s="83" t="str">
        <f t="shared" si="0"/>
        <v/>
      </c>
      <c r="I58" s="24"/>
      <c r="J58" s="25"/>
      <c r="K58" s="5" t="str">
        <f t="shared" si="1"/>
        <v/>
      </c>
    </row>
    <row r="59" spans="2:11" s="78" customFormat="1" x14ac:dyDescent="0.3">
      <c r="B59" s="77">
        <v>43</v>
      </c>
      <c r="C59" s="14"/>
      <c r="D59" s="40"/>
      <c r="E59" s="41"/>
      <c r="F59" s="42"/>
      <c r="G59" s="130"/>
      <c r="H59" s="83" t="str">
        <f t="shared" si="0"/>
        <v/>
      </c>
      <c r="I59" s="24"/>
      <c r="J59" s="25"/>
      <c r="K59" s="5" t="str">
        <f t="shared" si="1"/>
        <v/>
      </c>
    </row>
    <row r="60" spans="2:11" s="78" customFormat="1" x14ac:dyDescent="0.3">
      <c r="B60" s="77">
        <v>44</v>
      </c>
      <c r="C60" s="14"/>
      <c r="D60" s="43"/>
      <c r="E60" s="41"/>
      <c r="F60" s="42"/>
      <c r="G60" s="130"/>
      <c r="H60" s="83" t="str">
        <f t="shared" si="0"/>
        <v/>
      </c>
      <c r="I60" s="26"/>
      <c r="J60" s="25"/>
      <c r="K60" s="5" t="str">
        <f t="shared" si="1"/>
        <v/>
      </c>
    </row>
    <row r="61" spans="2:11" s="78" customFormat="1" x14ac:dyDescent="0.3">
      <c r="B61" s="77">
        <v>45</v>
      </c>
      <c r="C61" s="14"/>
      <c r="D61" s="40"/>
      <c r="E61" s="41"/>
      <c r="F61" s="42"/>
      <c r="G61" s="130"/>
      <c r="H61" s="83" t="str">
        <f t="shared" si="0"/>
        <v/>
      </c>
      <c r="I61" s="24"/>
      <c r="J61" s="25"/>
      <c r="K61" s="5" t="str">
        <f t="shared" si="1"/>
        <v/>
      </c>
    </row>
    <row r="62" spans="2:11" s="78" customFormat="1" x14ac:dyDescent="0.3">
      <c r="B62" s="77">
        <v>46</v>
      </c>
      <c r="C62" s="14"/>
      <c r="D62" s="40"/>
      <c r="E62" s="41"/>
      <c r="F62" s="42"/>
      <c r="G62" s="130"/>
      <c r="H62" s="83" t="str">
        <f t="shared" si="0"/>
        <v/>
      </c>
      <c r="I62" s="24"/>
      <c r="J62" s="25"/>
      <c r="K62" s="5" t="str">
        <f t="shared" si="1"/>
        <v/>
      </c>
    </row>
    <row r="63" spans="2:11" s="78" customFormat="1" x14ac:dyDescent="0.3">
      <c r="B63" s="77">
        <v>47</v>
      </c>
      <c r="C63" s="14"/>
      <c r="D63" s="43"/>
      <c r="E63" s="41"/>
      <c r="F63" s="42"/>
      <c r="G63" s="130"/>
      <c r="H63" s="83" t="str">
        <f t="shared" si="0"/>
        <v/>
      </c>
      <c r="I63" s="26"/>
      <c r="J63" s="25"/>
      <c r="K63" s="5" t="str">
        <f t="shared" si="1"/>
        <v/>
      </c>
    </row>
    <row r="64" spans="2:11" s="78" customFormat="1" x14ac:dyDescent="0.3">
      <c r="B64" s="77">
        <v>48</v>
      </c>
      <c r="C64" s="14"/>
      <c r="D64" s="40"/>
      <c r="E64" s="41"/>
      <c r="F64" s="42"/>
      <c r="G64" s="130"/>
      <c r="H64" s="83" t="str">
        <f t="shared" si="0"/>
        <v/>
      </c>
      <c r="I64" s="24"/>
      <c r="J64" s="25"/>
      <c r="K64" s="5" t="str">
        <f t="shared" si="1"/>
        <v/>
      </c>
    </row>
    <row r="65" spans="2:11" s="78" customFormat="1" x14ac:dyDescent="0.3">
      <c r="B65" s="77">
        <v>49</v>
      </c>
      <c r="C65" s="14"/>
      <c r="D65" s="40"/>
      <c r="E65" s="41"/>
      <c r="F65" s="42"/>
      <c r="G65" s="130"/>
      <c r="H65" s="83" t="str">
        <f t="shared" si="0"/>
        <v/>
      </c>
      <c r="I65" s="24"/>
      <c r="J65" s="25"/>
      <c r="K65" s="5" t="str">
        <f t="shared" si="1"/>
        <v/>
      </c>
    </row>
    <row r="66" spans="2:11" s="78" customFormat="1" ht="14.4" thickBot="1" x14ac:dyDescent="0.35">
      <c r="B66" s="79">
        <v>50</v>
      </c>
      <c r="C66" s="18"/>
      <c r="D66" s="44"/>
      <c r="E66" s="45"/>
      <c r="F66" s="46"/>
      <c r="G66" s="130"/>
      <c r="H66" s="84" t="str">
        <f t="shared" si="0"/>
        <v/>
      </c>
      <c r="I66" s="47"/>
      <c r="J66" s="29"/>
      <c r="K66" s="5" t="str">
        <f t="shared" si="1"/>
        <v/>
      </c>
    </row>
    <row r="67" spans="2:11" x14ac:dyDescent="0.25">
      <c r="B67" s="166" t="s">
        <v>37</v>
      </c>
      <c r="C67" s="166"/>
      <c r="D67" s="166"/>
      <c r="E67" s="166"/>
      <c r="F67" s="166"/>
      <c r="G67" s="166"/>
      <c r="H67" s="166"/>
      <c r="I67" s="166"/>
      <c r="J67" s="166"/>
      <c r="K67" s="166"/>
    </row>
    <row r="69" spans="2:11" s="81" customFormat="1" ht="17.399999999999999" x14ac:dyDescent="0.3">
      <c r="B69" s="167" t="s">
        <v>38</v>
      </c>
      <c r="C69" s="167"/>
      <c r="D69" s="167"/>
      <c r="E69" s="167"/>
      <c r="F69" s="167"/>
      <c r="G69" s="167"/>
      <c r="H69" s="167"/>
      <c r="I69" s="167"/>
      <c r="J69" s="167"/>
      <c r="K69" s="167"/>
    </row>
    <row r="70" spans="2:11" s="81" customFormat="1" ht="21" customHeight="1" x14ac:dyDescent="0.3">
      <c r="B70" s="156" t="s">
        <v>39</v>
      </c>
      <c r="C70" s="156"/>
      <c r="D70" s="156"/>
      <c r="E70" s="156"/>
      <c r="F70" s="156"/>
      <c r="G70" s="156"/>
      <c r="H70" s="156"/>
      <c r="I70" s="156"/>
      <c r="J70" s="156"/>
      <c r="K70" s="156"/>
    </row>
  </sheetData>
  <mergeCells count="21">
    <mergeCell ref="B10:K10"/>
    <mergeCell ref="B1:K1"/>
    <mergeCell ref="B2:K2"/>
    <mergeCell ref="B3:C3"/>
    <mergeCell ref="F3:H3"/>
    <mergeCell ref="I3:J3"/>
    <mergeCell ref="B4:C4"/>
    <mergeCell ref="F4:H4"/>
    <mergeCell ref="I4:J4"/>
    <mergeCell ref="B5:K5"/>
    <mergeCell ref="B6:K6"/>
    <mergeCell ref="B7:K7"/>
    <mergeCell ref="B8:K8"/>
    <mergeCell ref="B9:K9"/>
    <mergeCell ref="B70:K70"/>
    <mergeCell ref="B11:K11"/>
    <mergeCell ref="B12:K12"/>
    <mergeCell ref="B13:K13"/>
    <mergeCell ref="B14:K14"/>
    <mergeCell ref="B67:K67"/>
    <mergeCell ref="B69:K69"/>
  </mergeCells>
  <hyperlinks>
    <hyperlink ref="B70" r:id="rId1" xr:uid="{0294D3CD-20DC-423F-9445-E1CEEB67F147}"/>
  </hyperlinks>
  <pageMargins left="0.25" right="0.25" top="0.75" bottom="0.274166666666667" header="0.3" footer="0.05"/>
  <pageSetup scale="70" fitToHeight="0" orientation="landscape" r:id="rId2"/>
  <headerFooter>
    <oddHeader>&amp;L&amp;"Arial,Regular"&amp;9NYS Office of General Services
Procurement Services&amp;C&amp;"Arial,Regular"&amp;9Group 73600 - Award 22802
IT Umbrella Contract - Manufacturer Based&amp;R&amp;"Arial,Regular"&amp;9RFQ Financial Response
Page &amp;P of &amp;N</oddHeader>
    <oddFooter>&amp;L&amp;"Arial,Regular"&amp;9March 2024&amp;R&amp;"Arial,Regular"&amp;9Appendix G.2 - RFQ Financial Response</oddFooter>
  </headerFooter>
  <drawing r:id="rId3"/>
  <legacyDrawing r:id="rId4"/>
  <controls>
    <mc:AlternateContent xmlns:mc="http://schemas.openxmlformats.org/markup-compatibility/2006">
      <mc:Choice Requires="x14">
        <control shapeId="4100" r:id="rId5" name="CheckBox3">
          <controlPr defaultSize="0" autoLine="0" altText="Lot 1 Software" r:id="rId6">
            <anchor moveWithCells="1">
              <from>
                <xdr:col>5</xdr:col>
                <xdr:colOff>449580</xdr:colOff>
                <xdr:row>4</xdr:row>
                <xdr:rowOff>274320</xdr:rowOff>
              </from>
              <to>
                <xdr:col>7</xdr:col>
                <xdr:colOff>853440</xdr:colOff>
                <xdr:row>5</xdr:row>
                <xdr:rowOff>243840</xdr:rowOff>
              </to>
            </anchor>
          </controlPr>
        </control>
      </mc:Choice>
      <mc:Fallback>
        <control shapeId="4100" r:id="rId5" name="CheckBox3"/>
      </mc:Fallback>
    </mc:AlternateContent>
    <mc:AlternateContent xmlns:mc="http://schemas.openxmlformats.org/markup-compatibility/2006">
      <mc:Choice Requires="x14">
        <control shapeId="4097" r:id="rId7" name="CheckBox2">
          <controlPr defaultSize="0" autoLine="0" autoPict="0" altText="Lot 1 Software" r:id="rId8">
            <anchor moveWithCells="1">
              <from>
                <xdr:col>3</xdr:col>
                <xdr:colOff>3657600</xdr:colOff>
                <xdr:row>4</xdr:row>
                <xdr:rowOff>274320</xdr:rowOff>
              </from>
              <to>
                <xdr:col>5</xdr:col>
                <xdr:colOff>670560</xdr:colOff>
                <xdr:row>5</xdr:row>
                <xdr:rowOff>236220</xdr:rowOff>
              </to>
            </anchor>
          </controlPr>
        </control>
      </mc:Choice>
      <mc:Fallback>
        <control shapeId="4097" r:id="rId7" name="CheckBox2"/>
      </mc:Fallback>
    </mc:AlternateContent>
    <mc:AlternateContent xmlns:mc="http://schemas.openxmlformats.org/markup-compatibility/2006">
      <mc:Choice Requires="x14">
        <control shapeId="4098" r:id="rId9" name="CheckBox1">
          <controlPr defaultSize="0" autoLine="0" altText="Lot 1 Software" r:id="rId10">
            <anchor moveWithCells="1">
              <from>
                <xdr:col>3</xdr:col>
                <xdr:colOff>1371600</xdr:colOff>
                <xdr:row>5</xdr:row>
                <xdr:rowOff>0</xdr:rowOff>
              </from>
              <to>
                <xdr:col>3</xdr:col>
                <xdr:colOff>3169920</xdr:colOff>
                <xdr:row>5</xdr:row>
                <xdr:rowOff>266700</xdr:rowOff>
              </to>
            </anchor>
          </controlPr>
        </control>
      </mc:Choice>
      <mc:Fallback>
        <control shapeId="4098" r:id="rId9" name="CheckBox1"/>
      </mc:Fallback>
    </mc:AlternateContent>
    <mc:AlternateContent xmlns:mc="http://schemas.openxmlformats.org/markup-compatibility/2006">
      <mc:Choice Requires="x14">
        <control shapeId="4099" r:id="rId11" name="CheckBox4">
          <controlPr defaultSize="0" autoLine="0" altText="Lot 1 Software" r:id="rId12">
            <anchor moveWithCells="1">
              <from>
                <xdr:col>7</xdr:col>
                <xdr:colOff>975360</xdr:colOff>
                <xdr:row>4</xdr:row>
                <xdr:rowOff>266700</xdr:rowOff>
              </from>
              <to>
                <xdr:col>11</xdr:col>
                <xdr:colOff>30480</xdr:colOff>
                <xdr:row>5</xdr:row>
                <xdr:rowOff>228600</xdr:rowOff>
              </to>
            </anchor>
          </controlPr>
        </control>
      </mc:Choice>
      <mc:Fallback>
        <control shapeId="4099" r:id="rId11" name="CheckBox4"/>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K317"/>
  <sheetViews>
    <sheetView showGridLines="0" showZeros="0" zoomScaleNormal="100" workbookViewId="0">
      <selection activeCell="B4" sqref="B4:C4"/>
    </sheetView>
  </sheetViews>
  <sheetFormatPr defaultColWidth="9.33203125" defaultRowHeight="13.8" x14ac:dyDescent="0.25"/>
  <cols>
    <col min="1" max="1" width="1.44140625" style="90" customWidth="1"/>
    <col min="2" max="3" width="13.6640625" style="90" customWidth="1"/>
    <col min="4" max="4" width="58.6640625" style="98" customWidth="1"/>
    <col min="5" max="5" width="17.44140625" style="90" customWidth="1"/>
    <col min="6" max="6" width="15.5546875" style="102" customWidth="1"/>
    <col min="7" max="7" width="13.33203125" style="90" customWidth="1"/>
    <col min="8" max="8" width="15.5546875" style="102" customWidth="1"/>
    <col min="9" max="9" width="8.6640625" style="90" customWidth="1"/>
    <col min="10" max="10" width="13.33203125" style="90" customWidth="1"/>
    <col min="11" max="11" width="26.33203125" style="90" customWidth="1"/>
    <col min="12" max="12" width="1.5546875" style="90" customWidth="1"/>
    <col min="13" max="16384" width="9.33203125" style="90"/>
  </cols>
  <sheetData>
    <row r="1" spans="1:11" s="85" customFormat="1" ht="30" x14ac:dyDescent="0.3">
      <c r="B1" s="203" t="s">
        <v>40</v>
      </c>
      <c r="C1" s="203"/>
      <c r="D1" s="203"/>
      <c r="E1" s="203"/>
      <c r="F1" s="203"/>
      <c r="G1" s="203"/>
      <c r="H1" s="203"/>
      <c r="I1" s="203"/>
      <c r="J1" s="203"/>
      <c r="K1" s="203"/>
    </row>
    <row r="2" spans="1:11" s="86" customFormat="1" ht="13.2" x14ac:dyDescent="0.3">
      <c r="B2" s="204"/>
      <c r="C2" s="204"/>
      <c r="D2" s="204"/>
      <c r="E2" s="204"/>
      <c r="F2" s="204"/>
      <c r="G2" s="204"/>
      <c r="H2" s="204"/>
      <c r="I2" s="204"/>
      <c r="J2" s="204"/>
      <c r="K2" s="204"/>
    </row>
    <row r="3" spans="1:11" s="87" customFormat="1" ht="15" customHeight="1" x14ac:dyDescent="0.3">
      <c r="B3" s="170" t="s">
        <v>7</v>
      </c>
      <c r="C3" s="170"/>
      <c r="D3" s="68" t="s">
        <v>6</v>
      </c>
      <c r="E3" s="68" t="s">
        <v>2</v>
      </c>
      <c r="F3" s="170" t="s">
        <v>12</v>
      </c>
      <c r="G3" s="170"/>
      <c r="H3" s="170"/>
      <c r="I3" s="170" t="s">
        <v>8</v>
      </c>
      <c r="J3" s="170"/>
      <c r="K3" s="68" t="s">
        <v>24</v>
      </c>
    </row>
    <row r="4" spans="1:11" s="85" customFormat="1" ht="17.399999999999999" x14ac:dyDescent="0.3">
      <c r="B4" s="171"/>
      <c r="C4" s="172"/>
      <c r="D4" s="64"/>
      <c r="E4" s="9"/>
      <c r="F4" s="173"/>
      <c r="G4" s="174"/>
      <c r="H4" s="175"/>
      <c r="I4" s="173"/>
      <c r="J4" s="175"/>
      <c r="K4" s="32">
        <f>SUM(K5,K73,K134,K195,K256,K317)</f>
        <v>0</v>
      </c>
    </row>
    <row r="5" spans="1:11" s="85" customFormat="1" ht="17.399999999999999" x14ac:dyDescent="0.3">
      <c r="B5" s="200" t="s">
        <v>23</v>
      </c>
      <c r="C5" s="200"/>
      <c r="D5" s="200"/>
      <c r="E5" s="200"/>
      <c r="F5" s="200"/>
      <c r="G5" s="200"/>
      <c r="H5" s="200"/>
      <c r="I5" s="205">
        <v>0.2</v>
      </c>
      <c r="J5" s="206"/>
      <c r="K5" s="1">
        <f>SUM(K73,K134,K195,K256,K317)*I5</f>
        <v>0</v>
      </c>
    </row>
    <row r="6" spans="1:11" s="85" customFormat="1" ht="17.399999999999999" x14ac:dyDescent="0.3">
      <c r="B6" s="176" t="s">
        <v>28</v>
      </c>
      <c r="C6" s="176"/>
      <c r="D6" s="176"/>
      <c r="E6" s="176"/>
      <c r="F6" s="176"/>
      <c r="G6" s="176"/>
      <c r="H6" s="176"/>
      <c r="I6" s="176"/>
      <c r="J6" s="176"/>
      <c r="K6" s="176"/>
    </row>
    <row r="7" spans="1:11" s="85" customFormat="1" ht="8.25" customHeight="1" x14ac:dyDescent="0.3">
      <c r="B7" s="88"/>
      <c r="C7" s="88"/>
      <c r="D7" s="89"/>
      <c r="E7" s="89"/>
      <c r="F7" s="89"/>
      <c r="G7" s="89"/>
      <c r="H7" s="89"/>
      <c r="I7" s="89"/>
      <c r="J7" s="89"/>
      <c r="K7" s="89"/>
    </row>
    <row r="8" spans="1:11" s="85" customFormat="1" ht="66" customHeight="1" x14ac:dyDescent="0.3">
      <c r="A8" s="85" t="s">
        <v>15</v>
      </c>
      <c r="B8" s="201" t="s">
        <v>68</v>
      </c>
      <c r="C8" s="202"/>
      <c r="D8" s="202"/>
      <c r="E8" s="202"/>
      <c r="F8" s="202"/>
      <c r="G8" s="202"/>
      <c r="H8" s="202"/>
      <c r="I8" s="202"/>
      <c r="J8" s="202"/>
      <c r="K8" s="202"/>
    </row>
    <row r="9" spans="1:11" s="85" customFormat="1" ht="17.399999999999999" x14ac:dyDescent="0.3">
      <c r="B9" s="157" t="s">
        <v>13</v>
      </c>
      <c r="C9" s="158"/>
      <c r="D9" s="158"/>
      <c r="E9" s="158"/>
      <c r="F9" s="158"/>
      <c r="G9" s="158"/>
      <c r="H9" s="158"/>
      <c r="I9" s="158"/>
      <c r="J9" s="158"/>
      <c r="K9" s="159"/>
    </row>
    <row r="10" spans="1:11" s="85" customFormat="1" ht="57.6" customHeight="1" x14ac:dyDescent="0.3">
      <c r="B10" s="160" t="s">
        <v>29</v>
      </c>
      <c r="C10" s="161"/>
      <c r="D10" s="161"/>
      <c r="E10" s="161"/>
      <c r="F10" s="161"/>
      <c r="G10" s="161"/>
      <c r="H10" s="161"/>
      <c r="I10" s="161"/>
      <c r="J10" s="161"/>
      <c r="K10" s="162"/>
    </row>
    <row r="11" spans="1:11" s="85" customFormat="1" ht="17.399999999999999" x14ac:dyDescent="0.3">
      <c r="B11" s="157" t="s">
        <v>14</v>
      </c>
      <c r="C11" s="158"/>
      <c r="D11" s="158"/>
      <c r="E11" s="158"/>
      <c r="F11" s="158"/>
      <c r="G11" s="158"/>
      <c r="H11" s="158"/>
      <c r="I11" s="158"/>
      <c r="J11" s="158"/>
      <c r="K11" s="159"/>
    </row>
    <row r="12" spans="1:11" s="85" customFormat="1" ht="56.7" customHeight="1" x14ac:dyDescent="0.3">
      <c r="B12" s="163" t="s">
        <v>30</v>
      </c>
      <c r="C12" s="164"/>
      <c r="D12" s="164"/>
      <c r="E12" s="164"/>
      <c r="F12" s="164"/>
      <c r="G12" s="164"/>
      <c r="H12" s="164"/>
      <c r="I12" s="164"/>
      <c r="J12" s="164"/>
      <c r="K12" s="165"/>
    </row>
    <row r="13" spans="1:11" s="85" customFormat="1" ht="10.5" customHeight="1" thickBot="1" x14ac:dyDescent="0.35">
      <c r="B13" s="89"/>
      <c r="C13" s="89"/>
      <c r="D13" s="89"/>
      <c r="E13" s="89"/>
      <c r="F13" s="89"/>
      <c r="G13" s="89"/>
      <c r="H13" s="89"/>
      <c r="I13" s="89"/>
      <c r="J13" s="89"/>
      <c r="K13" s="89"/>
    </row>
    <row r="14" spans="1:11" ht="21.6" thickBot="1" x14ac:dyDescent="0.3">
      <c r="B14" s="178" t="s">
        <v>26</v>
      </c>
      <c r="C14" s="179"/>
      <c r="D14" s="179"/>
      <c r="E14" s="179"/>
      <c r="F14" s="179"/>
      <c r="G14" s="179"/>
      <c r="H14" s="179"/>
      <c r="I14" s="179"/>
      <c r="J14" s="179"/>
      <c r="K14" s="180"/>
    </row>
    <row r="15" spans="1:11" ht="15" customHeight="1" x14ac:dyDescent="0.25">
      <c r="B15" s="181" t="s">
        <v>16</v>
      </c>
      <c r="C15" s="182"/>
      <c r="D15" s="182"/>
      <c r="E15" s="183" t="s">
        <v>17</v>
      </c>
      <c r="F15" s="183"/>
      <c r="G15" s="183"/>
      <c r="H15" s="183"/>
      <c r="I15" s="183"/>
      <c r="J15" s="183"/>
      <c r="K15" s="184"/>
    </row>
    <row r="16" spans="1:11" ht="15" customHeight="1" x14ac:dyDescent="0.25">
      <c r="B16" s="188"/>
      <c r="C16" s="189"/>
      <c r="D16" s="189"/>
      <c r="E16" s="189"/>
      <c r="F16" s="189"/>
      <c r="G16" s="189"/>
      <c r="H16" s="189"/>
      <c r="I16" s="189"/>
      <c r="J16" s="189"/>
      <c r="K16" s="190"/>
    </row>
    <row r="17" spans="2:11" ht="15" customHeight="1" x14ac:dyDescent="0.25">
      <c r="B17" s="191" t="s">
        <v>18</v>
      </c>
      <c r="C17" s="192"/>
      <c r="D17" s="192"/>
      <c r="E17" s="192"/>
      <c r="F17" s="192"/>
      <c r="G17" s="192"/>
      <c r="H17" s="192"/>
      <c r="I17" s="192"/>
      <c r="J17" s="192"/>
      <c r="K17" s="193"/>
    </row>
    <row r="18" spans="2:11" ht="48" customHeight="1" thickBot="1" x14ac:dyDescent="0.3">
      <c r="B18" s="185"/>
      <c r="C18" s="186"/>
      <c r="D18" s="186"/>
      <c r="E18" s="186"/>
      <c r="F18" s="186"/>
      <c r="G18" s="186"/>
      <c r="H18" s="186"/>
      <c r="I18" s="186"/>
      <c r="J18" s="186"/>
      <c r="K18" s="187"/>
    </row>
    <row r="19" spans="2:11" ht="21.6" thickBot="1" x14ac:dyDescent="0.3">
      <c r="B19" s="178" t="s">
        <v>25</v>
      </c>
      <c r="C19" s="179"/>
      <c r="D19" s="179"/>
      <c r="E19" s="179"/>
      <c r="F19" s="179"/>
      <c r="G19" s="179"/>
      <c r="H19" s="179"/>
      <c r="I19" s="179"/>
      <c r="J19" s="179"/>
      <c r="K19" s="180"/>
    </row>
    <row r="20" spans="2:11" s="98" customFormat="1" ht="43.5" customHeight="1" thickBot="1" x14ac:dyDescent="0.3">
      <c r="B20" s="91" t="s">
        <v>9</v>
      </c>
      <c r="C20" s="92" t="s">
        <v>27</v>
      </c>
      <c r="D20" s="93" t="s">
        <v>4</v>
      </c>
      <c r="E20" s="93" t="s">
        <v>3</v>
      </c>
      <c r="F20" s="94" t="s">
        <v>5</v>
      </c>
      <c r="G20" s="142" t="s">
        <v>11</v>
      </c>
      <c r="H20" s="96" t="s">
        <v>10</v>
      </c>
      <c r="I20" s="93" t="s">
        <v>0</v>
      </c>
      <c r="J20" s="95" t="s">
        <v>19</v>
      </c>
      <c r="K20" s="97" t="s">
        <v>1</v>
      </c>
    </row>
    <row r="21" spans="2:11" s="100" customFormat="1" x14ac:dyDescent="0.3">
      <c r="B21" s="99">
        <v>1</v>
      </c>
      <c r="C21" s="10"/>
      <c r="D21" s="11"/>
      <c r="E21" s="12"/>
      <c r="F21" s="135"/>
      <c r="G21" s="138"/>
      <c r="H21" s="2" t="str">
        <f>IF(F21="", "", F21*(1-G21))</f>
        <v/>
      </c>
      <c r="I21" s="22"/>
      <c r="J21" s="23"/>
      <c r="K21" s="5" t="str">
        <f>IF(I21="", "", (I21*H21)-J21)</f>
        <v/>
      </c>
    </row>
    <row r="22" spans="2:11" s="100" customFormat="1" x14ac:dyDescent="0.3">
      <c r="B22" s="77">
        <v>2</v>
      </c>
      <c r="C22" s="14"/>
      <c r="D22" s="15"/>
      <c r="E22" s="16"/>
      <c r="F22" s="132"/>
      <c r="G22" s="133"/>
      <c r="H22" s="4" t="str">
        <f>IF(F22="", "", F22*(1-G22))</f>
        <v/>
      </c>
      <c r="I22" s="24"/>
      <c r="J22" s="25"/>
      <c r="K22" s="5" t="str">
        <f t="shared" ref="K22:K70" si="0">IF(I22="", "", (I22*H22)-J22)</f>
        <v/>
      </c>
    </row>
    <row r="23" spans="2:11" s="100" customFormat="1" x14ac:dyDescent="0.3">
      <c r="B23" s="77">
        <v>3</v>
      </c>
      <c r="C23" s="14"/>
      <c r="D23" s="15"/>
      <c r="E23" s="16"/>
      <c r="F23" s="132"/>
      <c r="G23" s="133"/>
      <c r="H23" s="4" t="str">
        <f t="shared" ref="H23:H56" si="1">IF(F23="", "", F23*(1-G23))</f>
        <v/>
      </c>
      <c r="I23" s="24"/>
      <c r="J23" s="25"/>
      <c r="K23" s="5" t="str">
        <f t="shared" si="0"/>
        <v/>
      </c>
    </row>
    <row r="24" spans="2:11" s="100" customFormat="1" x14ac:dyDescent="0.3">
      <c r="B24" s="77">
        <v>4</v>
      </c>
      <c r="C24" s="14"/>
      <c r="D24" s="15"/>
      <c r="E24" s="16"/>
      <c r="F24" s="132"/>
      <c r="G24" s="133"/>
      <c r="H24" s="4" t="str">
        <f t="shared" si="1"/>
        <v/>
      </c>
      <c r="I24" s="26"/>
      <c r="J24" s="25"/>
      <c r="K24" s="5" t="str">
        <f t="shared" si="0"/>
        <v/>
      </c>
    </row>
    <row r="25" spans="2:11" s="100" customFormat="1" x14ac:dyDescent="0.3">
      <c r="B25" s="77">
        <v>5</v>
      </c>
      <c r="C25" s="14"/>
      <c r="D25" s="15"/>
      <c r="E25" s="16"/>
      <c r="F25" s="132"/>
      <c r="G25" s="133"/>
      <c r="H25" s="4" t="str">
        <f t="shared" si="1"/>
        <v/>
      </c>
      <c r="I25" s="24"/>
      <c r="J25" s="25"/>
      <c r="K25" s="5" t="str">
        <f t="shared" si="0"/>
        <v/>
      </c>
    </row>
    <row r="26" spans="2:11" s="100" customFormat="1" x14ac:dyDescent="0.3">
      <c r="B26" s="77">
        <v>6</v>
      </c>
      <c r="C26" s="14"/>
      <c r="D26" s="15"/>
      <c r="E26" s="16"/>
      <c r="F26" s="132"/>
      <c r="G26" s="133"/>
      <c r="H26" s="4" t="str">
        <f t="shared" si="1"/>
        <v/>
      </c>
      <c r="I26" s="24"/>
      <c r="J26" s="25"/>
      <c r="K26" s="5" t="str">
        <f t="shared" si="0"/>
        <v/>
      </c>
    </row>
    <row r="27" spans="2:11" s="100" customFormat="1" x14ac:dyDescent="0.3">
      <c r="B27" s="77">
        <v>7</v>
      </c>
      <c r="C27" s="14"/>
      <c r="D27" s="15"/>
      <c r="E27" s="16"/>
      <c r="F27" s="132"/>
      <c r="G27" s="133"/>
      <c r="H27" s="4" t="str">
        <f t="shared" si="1"/>
        <v/>
      </c>
      <c r="I27" s="26"/>
      <c r="J27" s="25"/>
      <c r="K27" s="5" t="str">
        <f t="shared" si="0"/>
        <v/>
      </c>
    </row>
    <row r="28" spans="2:11" s="100" customFormat="1" x14ac:dyDescent="0.3">
      <c r="B28" s="77">
        <v>8</v>
      </c>
      <c r="C28" s="14"/>
      <c r="D28" s="15"/>
      <c r="E28" s="16"/>
      <c r="F28" s="132"/>
      <c r="G28" s="133"/>
      <c r="H28" s="4" t="str">
        <f t="shared" si="1"/>
        <v/>
      </c>
      <c r="I28" s="24"/>
      <c r="J28" s="25"/>
      <c r="K28" s="5" t="str">
        <f t="shared" si="0"/>
        <v/>
      </c>
    </row>
    <row r="29" spans="2:11" s="100" customFormat="1" x14ac:dyDescent="0.3">
      <c r="B29" s="77">
        <v>9</v>
      </c>
      <c r="C29" s="14"/>
      <c r="D29" s="15"/>
      <c r="E29" s="16"/>
      <c r="F29" s="132"/>
      <c r="G29" s="133"/>
      <c r="H29" s="4" t="str">
        <f t="shared" si="1"/>
        <v/>
      </c>
      <c r="I29" s="24"/>
      <c r="J29" s="25"/>
      <c r="K29" s="5" t="str">
        <f t="shared" si="0"/>
        <v/>
      </c>
    </row>
    <row r="30" spans="2:11" s="100" customFormat="1" x14ac:dyDescent="0.3">
      <c r="B30" s="77">
        <v>10</v>
      </c>
      <c r="C30" s="14"/>
      <c r="D30" s="15"/>
      <c r="E30" s="16"/>
      <c r="F30" s="132"/>
      <c r="G30" s="133"/>
      <c r="H30" s="4" t="str">
        <f t="shared" si="1"/>
        <v/>
      </c>
      <c r="I30" s="26"/>
      <c r="J30" s="25"/>
      <c r="K30" s="5" t="str">
        <f t="shared" si="0"/>
        <v/>
      </c>
    </row>
    <row r="31" spans="2:11" s="100" customFormat="1" x14ac:dyDescent="0.3">
      <c r="B31" s="77">
        <v>11</v>
      </c>
      <c r="C31" s="14"/>
      <c r="D31" s="15"/>
      <c r="E31" s="16"/>
      <c r="F31" s="132"/>
      <c r="G31" s="133"/>
      <c r="H31" s="4" t="str">
        <f t="shared" si="1"/>
        <v/>
      </c>
      <c r="I31" s="24"/>
      <c r="J31" s="25"/>
      <c r="K31" s="5" t="str">
        <f t="shared" si="0"/>
        <v/>
      </c>
    </row>
    <row r="32" spans="2:11" s="100" customFormat="1" x14ac:dyDescent="0.3">
      <c r="B32" s="77">
        <v>12</v>
      </c>
      <c r="C32" s="14"/>
      <c r="D32" s="15"/>
      <c r="E32" s="16"/>
      <c r="F32" s="132"/>
      <c r="G32" s="133"/>
      <c r="H32" s="4" t="str">
        <f t="shared" si="1"/>
        <v/>
      </c>
      <c r="I32" s="24"/>
      <c r="J32" s="25"/>
      <c r="K32" s="5" t="str">
        <f t="shared" si="0"/>
        <v/>
      </c>
    </row>
    <row r="33" spans="2:11" s="100" customFormat="1" x14ac:dyDescent="0.3">
      <c r="B33" s="77">
        <v>13</v>
      </c>
      <c r="C33" s="14"/>
      <c r="D33" s="15"/>
      <c r="E33" s="16"/>
      <c r="F33" s="132"/>
      <c r="G33" s="133"/>
      <c r="H33" s="4" t="str">
        <f t="shared" si="1"/>
        <v/>
      </c>
      <c r="I33" s="26"/>
      <c r="J33" s="25"/>
      <c r="K33" s="5" t="str">
        <f t="shared" si="0"/>
        <v/>
      </c>
    </row>
    <row r="34" spans="2:11" s="100" customFormat="1" x14ac:dyDescent="0.3">
      <c r="B34" s="77">
        <v>14</v>
      </c>
      <c r="C34" s="14"/>
      <c r="D34" s="15"/>
      <c r="E34" s="16"/>
      <c r="F34" s="132"/>
      <c r="G34" s="133"/>
      <c r="H34" s="4" t="str">
        <f t="shared" si="1"/>
        <v/>
      </c>
      <c r="I34" s="24"/>
      <c r="J34" s="25"/>
      <c r="K34" s="5" t="str">
        <f t="shared" si="0"/>
        <v/>
      </c>
    </row>
    <row r="35" spans="2:11" s="100" customFormat="1" x14ac:dyDescent="0.3">
      <c r="B35" s="77">
        <v>15</v>
      </c>
      <c r="C35" s="14"/>
      <c r="D35" s="15"/>
      <c r="E35" s="16"/>
      <c r="F35" s="132"/>
      <c r="G35" s="133"/>
      <c r="H35" s="4" t="str">
        <f t="shared" si="1"/>
        <v/>
      </c>
      <c r="I35" s="24"/>
      <c r="J35" s="25"/>
      <c r="K35" s="5" t="str">
        <f t="shared" si="0"/>
        <v/>
      </c>
    </row>
    <row r="36" spans="2:11" s="100" customFormat="1" x14ac:dyDescent="0.3">
      <c r="B36" s="77">
        <v>16</v>
      </c>
      <c r="C36" s="14"/>
      <c r="D36" s="15"/>
      <c r="E36" s="16"/>
      <c r="F36" s="132"/>
      <c r="G36" s="133"/>
      <c r="H36" s="4" t="str">
        <f t="shared" si="1"/>
        <v/>
      </c>
      <c r="I36" s="26"/>
      <c r="J36" s="25"/>
      <c r="K36" s="5" t="str">
        <f t="shared" si="0"/>
        <v/>
      </c>
    </row>
    <row r="37" spans="2:11" s="100" customFormat="1" x14ac:dyDescent="0.3">
      <c r="B37" s="77">
        <v>17</v>
      </c>
      <c r="C37" s="14"/>
      <c r="D37" s="15"/>
      <c r="E37" s="16"/>
      <c r="F37" s="132"/>
      <c r="G37" s="133"/>
      <c r="H37" s="4" t="str">
        <f t="shared" si="1"/>
        <v/>
      </c>
      <c r="I37" s="24"/>
      <c r="J37" s="25"/>
      <c r="K37" s="5" t="str">
        <f t="shared" si="0"/>
        <v/>
      </c>
    </row>
    <row r="38" spans="2:11" s="100" customFormat="1" x14ac:dyDescent="0.3">
      <c r="B38" s="77">
        <v>18</v>
      </c>
      <c r="C38" s="14"/>
      <c r="D38" s="15"/>
      <c r="E38" s="16"/>
      <c r="F38" s="132"/>
      <c r="G38" s="133"/>
      <c r="H38" s="4" t="str">
        <f t="shared" si="1"/>
        <v/>
      </c>
      <c r="I38" s="24"/>
      <c r="J38" s="25"/>
      <c r="K38" s="5" t="str">
        <f t="shared" si="0"/>
        <v/>
      </c>
    </row>
    <row r="39" spans="2:11" s="100" customFormat="1" x14ac:dyDescent="0.3">
      <c r="B39" s="77">
        <v>19</v>
      </c>
      <c r="C39" s="14"/>
      <c r="D39" s="15"/>
      <c r="E39" s="16"/>
      <c r="F39" s="132"/>
      <c r="G39" s="133"/>
      <c r="H39" s="4" t="str">
        <f t="shared" si="1"/>
        <v/>
      </c>
      <c r="I39" s="24"/>
      <c r="J39" s="25"/>
      <c r="K39" s="5" t="str">
        <f t="shared" si="0"/>
        <v/>
      </c>
    </row>
    <row r="40" spans="2:11" s="100" customFormat="1" x14ac:dyDescent="0.3">
      <c r="B40" s="77">
        <v>20</v>
      </c>
      <c r="C40" s="14"/>
      <c r="D40" s="15"/>
      <c r="E40" s="16"/>
      <c r="F40" s="132"/>
      <c r="G40" s="133"/>
      <c r="H40" s="4" t="str">
        <f t="shared" si="1"/>
        <v/>
      </c>
      <c r="I40" s="24"/>
      <c r="J40" s="25"/>
      <c r="K40" s="5" t="str">
        <f t="shared" si="0"/>
        <v/>
      </c>
    </row>
    <row r="41" spans="2:11" s="100" customFormat="1" ht="14.4" thickBot="1" x14ac:dyDescent="0.35">
      <c r="B41" s="101">
        <v>21</v>
      </c>
      <c r="C41" s="33"/>
      <c r="D41" s="34"/>
      <c r="E41" s="35"/>
      <c r="F41" s="134"/>
      <c r="G41" s="137"/>
      <c r="H41" s="36" t="str">
        <f t="shared" si="1"/>
        <v/>
      </c>
      <c r="I41" s="37"/>
      <c r="J41" s="38"/>
      <c r="K41" s="7" t="str">
        <f t="shared" si="0"/>
        <v/>
      </c>
    </row>
    <row r="42" spans="2:11" s="100" customFormat="1" x14ac:dyDescent="0.3">
      <c r="B42" s="99">
        <v>22</v>
      </c>
      <c r="C42" s="10"/>
      <c r="D42" s="11"/>
      <c r="E42" s="12"/>
      <c r="F42" s="135"/>
      <c r="G42" s="138"/>
      <c r="H42" s="2" t="str">
        <f t="shared" si="1"/>
        <v/>
      </c>
      <c r="I42" s="22"/>
      <c r="J42" s="23"/>
      <c r="K42" s="143" t="str">
        <f t="shared" si="0"/>
        <v/>
      </c>
    </row>
    <row r="43" spans="2:11" s="100" customFormat="1" x14ac:dyDescent="0.3">
      <c r="B43" s="77">
        <v>23</v>
      </c>
      <c r="C43" s="14"/>
      <c r="D43" s="15"/>
      <c r="E43" s="16"/>
      <c r="F43" s="132"/>
      <c r="G43" s="133"/>
      <c r="H43" s="4" t="str">
        <f t="shared" si="1"/>
        <v/>
      </c>
      <c r="I43" s="24"/>
      <c r="J43" s="25"/>
      <c r="K43" s="5" t="str">
        <f t="shared" si="0"/>
        <v/>
      </c>
    </row>
    <row r="44" spans="2:11" s="100" customFormat="1" x14ac:dyDescent="0.3">
      <c r="B44" s="77">
        <v>24</v>
      </c>
      <c r="C44" s="14"/>
      <c r="D44" s="15"/>
      <c r="E44" s="16"/>
      <c r="F44" s="132"/>
      <c r="G44" s="133"/>
      <c r="H44" s="4" t="str">
        <f t="shared" si="1"/>
        <v/>
      </c>
      <c r="I44" s="26"/>
      <c r="J44" s="25"/>
      <c r="K44" s="5" t="str">
        <f t="shared" si="0"/>
        <v/>
      </c>
    </row>
    <row r="45" spans="2:11" s="100" customFormat="1" x14ac:dyDescent="0.3">
      <c r="B45" s="77">
        <v>25</v>
      </c>
      <c r="C45" s="14"/>
      <c r="D45" s="15"/>
      <c r="E45" s="16"/>
      <c r="F45" s="132"/>
      <c r="G45" s="133"/>
      <c r="H45" s="4" t="str">
        <f t="shared" si="1"/>
        <v/>
      </c>
      <c r="I45" s="24"/>
      <c r="J45" s="25"/>
      <c r="K45" s="5" t="str">
        <f t="shared" si="0"/>
        <v/>
      </c>
    </row>
    <row r="46" spans="2:11" s="100" customFormat="1" x14ac:dyDescent="0.3">
      <c r="B46" s="77">
        <v>26</v>
      </c>
      <c r="C46" s="14"/>
      <c r="D46" s="15"/>
      <c r="E46" s="16"/>
      <c r="F46" s="132"/>
      <c r="G46" s="133"/>
      <c r="H46" s="4" t="str">
        <f t="shared" si="1"/>
        <v/>
      </c>
      <c r="I46" s="24"/>
      <c r="J46" s="25"/>
      <c r="K46" s="5" t="str">
        <f t="shared" si="0"/>
        <v/>
      </c>
    </row>
    <row r="47" spans="2:11" s="100" customFormat="1" x14ac:dyDescent="0.3">
      <c r="B47" s="77">
        <v>27</v>
      </c>
      <c r="C47" s="14"/>
      <c r="D47" s="15"/>
      <c r="E47" s="16"/>
      <c r="F47" s="132"/>
      <c r="G47" s="133"/>
      <c r="H47" s="4" t="str">
        <f t="shared" si="1"/>
        <v/>
      </c>
      <c r="I47" s="26"/>
      <c r="J47" s="25"/>
      <c r="K47" s="5" t="str">
        <f t="shared" si="0"/>
        <v/>
      </c>
    </row>
    <row r="48" spans="2:11" s="100" customFormat="1" x14ac:dyDescent="0.3">
      <c r="B48" s="77">
        <v>28</v>
      </c>
      <c r="C48" s="14"/>
      <c r="D48" s="15"/>
      <c r="E48" s="16"/>
      <c r="F48" s="132"/>
      <c r="G48" s="133"/>
      <c r="H48" s="4" t="str">
        <f t="shared" si="1"/>
        <v/>
      </c>
      <c r="I48" s="24"/>
      <c r="J48" s="25"/>
      <c r="K48" s="5" t="str">
        <f t="shared" si="0"/>
        <v/>
      </c>
    </row>
    <row r="49" spans="2:11" s="100" customFormat="1" x14ac:dyDescent="0.3">
      <c r="B49" s="77">
        <v>29</v>
      </c>
      <c r="C49" s="14"/>
      <c r="D49" s="15"/>
      <c r="E49" s="16"/>
      <c r="F49" s="132"/>
      <c r="G49" s="133"/>
      <c r="H49" s="4" t="str">
        <f t="shared" si="1"/>
        <v/>
      </c>
      <c r="I49" s="24"/>
      <c r="J49" s="25"/>
      <c r="K49" s="5" t="str">
        <f t="shared" si="0"/>
        <v/>
      </c>
    </row>
    <row r="50" spans="2:11" s="100" customFormat="1" x14ac:dyDescent="0.3">
      <c r="B50" s="77">
        <v>30</v>
      </c>
      <c r="C50" s="14"/>
      <c r="D50" s="15"/>
      <c r="E50" s="16"/>
      <c r="F50" s="132"/>
      <c r="G50" s="133"/>
      <c r="H50" s="4" t="str">
        <f t="shared" si="1"/>
        <v/>
      </c>
      <c r="I50" s="26"/>
      <c r="J50" s="25"/>
      <c r="K50" s="5" t="str">
        <f t="shared" si="0"/>
        <v/>
      </c>
    </row>
    <row r="51" spans="2:11" s="100" customFormat="1" x14ac:dyDescent="0.3">
      <c r="B51" s="77">
        <v>31</v>
      </c>
      <c r="C51" s="14"/>
      <c r="D51" s="15"/>
      <c r="E51" s="16"/>
      <c r="F51" s="132"/>
      <c r="G51" s="133"/>
      <c r="H51" s="4" t="str">
        <f t="shared" si="1"/>
        <v/>
      </c>
      <c r="I51" s="24"/>
      <c r="J51" s="25"/>
      <c r="K51" s="5" t="str">
        <f t="shared" si="0"/>
        <v/>
      </c>
    </row>
    <row r="52" spans="2:11" s="100" customFormat="1" x14ac:dyDescent="0.3">
      <c r="B52" s="77">
        <v>32</v>
      </c>
      <c r="C52" s="14"/>
      <c r="D52" s="15"/>
      <c r="E52" s="16"/>
      <c r="F52" s="132"/>
      <c r="G52" s="133"/>
      <c r="H52" s="4" t="str">
        <f t="shared" si="1"/>
        <v/>
      </c>
      <c r="I52" s="24"/>
      <c r="J52" s="25"/>
      <c r="K52" s="5" t="str">
        <f t="shared" si="0"/>
        <v/>
      </c>
    </row>
    <row r="53" spans="2:11" s="100" customFormat="1" x14ac:dyDescent="0.3">
      <c r="B53" s="77">
        <v>33</v>
      </c>
      <c r="C53" s="14"/>
      <c r="D53" s="15"/>
      <c r="E53" s="16"/>
      <c r="F53" s="132"/>
      <c r="G53" s="133"/>
      <c r="H53" s="4" t="str">
        <f t="shared" si="1"/>
        <v/>
      </c>
      <c r="I53" s="26"/>
      <c r="J53" s="25"/>
      <c r="K53" s="5" t="str">
        <f t="shared" si="0"/>
        <v/>
      </c>
    </row>
    <row r="54" spans="2:11" s="100" customFormat="1" x14ac:dyDescent="0.3">
      <c r="B54" s="77">
        <v>34</v>
      </c>
      <c r="C54" s="14"/>
      <c r="D54" s="15"/>
      <c r="E54" s="16"/>
      <c r="F54" s="132"/>
      <c r="G54" s="133"/>
      <c r="H54" s="4" t="str">
        <f t="shared" si="1"/>
        <v/>
      </c>
      <c r="I54" s="24"/>
      <c r="J54" s="25"/>
      <c r="K54" s="5" t="str">
        <f t="shared" si="0"/>
        <v/>
      </c>
    </row>
    <row r="55" spans="2:11" s="100" customFormat="1" x14ac:dyDescent="0.3">
      <c r="B55" s="77">
        <v>35</v>
      </c>
      <c r="C55" s="14"/>
      <c r="D55" s="15"/>
      <c r="E55" s="16"/>
      <c r="F55" s="132"/>
      <c r="G55" s="133"/>
      <c r="H55" s="4" t="str">
        <f t="shared" si="1"/>
        <v/>
      </c>
      <c r="I55" s="24"/>
      <c r="J55" s="25"/>
      <c r="K55" s="5" t="str">
        <f t="shared" si="0"/>
        <v/>
      </c>
    </row>
    <row r="56" spans="2:11" s="100" customFormat="1" x14ac:dyDescent="0.3">
      <c r="B56" s="77">
        <v>36</v>
      </c>
      <c r="C56" s="14"/>
      <c r="D56" s="15"/>
      <c r="E56" s="16"/>
      <c r="F56" s="132"/>
      <c r="G56" s="133"/>
      <c r="H56" s="4" t="str">
        <f t="shared" si="1"/>
        <v/>
      </c>
      <c r="I56" s="26"/>
      <c r="J56" s="27"/>
      <c r="K56" s="5" t="str">
        <f t="shared" si="0"/>
        <v/>
      </c>
    </row>
    <row r="57" spans="2:11" s="100" customFormat="1" x14ac:dyDescent="0.3">
      <c r="B57" s="77">
        <v>37</v>
      </c>
      <c r="C57" s="14"/>
      <c r="D57" s="15"/>
      <c r="E57" s="16"/>
      <c r="F57" s="132"/>
      <c r="G57" s="133"/>
      <c r="H57" s="4" t="str">
        <f t="shared" ref="H57:H70" si="2">IF(F57="", "", F57*(1-G57))</f>
        <v/>
      </c>
      <c r="I57" s="24"/>
      <c r="J57" s="27"/>
      <c r="K57" s="5" t="str">
        <f t="shared" si="0"/>
        <v/>
      </c>
    </row>
    <row r="58" spans="2:11" s="100" customFormat="1" x14ac:dyDescent="0.3">
      <c r="B58" s="77">
        <v>38</v>
      </c>
      <c r="C58" s="14"/>
      <c r="D58" s="15"/>
      <c r="E58" s="16"/>
      <c r="F58" s="132"/>
      <c r="G58" s="133"/>
      <c r="H58" s="4" t="str">
        <f t="shared" ref="H58:H69" si="3">IF(F58="", "", F58*(1-G58))</f>
        <v/>
      </c>
      <c r="I58" s="24"/>
      <c r="J58" s="25"/>
      <c r="K58" s="5" t="str">
        <f t="shared" si="0"/>
        <v/>
      </c>
    </row>
    <row r="59" spans="2:11" s="100" customFormat="1" x14ac:dyDescent="0.3">
      <c r="B59" s="77">
        <v>39</v>
      </c>
      <c r="C59" s="14"/>
      <c r="D59" s="15"/>
      <c r="E59" s="16"/>
      <c r="F59" s="132"/>
      <c r="G59" s="133"/>
      <c r="H59" s="4" t="str">
        <f t="shared" si="3"/>
        <v/>
      </c>
      <c r="I59" s="24"/>
      <c r="J59" s="25"/>
      <c r="K59" s="5" t="str">
        <f t="shared" si="0"/>
        <v/>
      </c>
    </row>
    <row r="60" spans="2:11" s="100" customFormat="1" x14ac:dyDescent="0.3">
      <c r="B60" s="77">
        <v>40</v>
      </c>
      <c r="C60" s="14"/>
      <c r="D60" s="15"/>
      <c r="E60" s="16"/>
      <c r="F60" s="132"/>
      <c r="G60" s="133"/>
      <c r="H60" s="4" t="str">
        <f t="shared" si="3"/>
        <v/>
      </c>
      <c r="I60" s="26"/>
      <c r="J60" s="25"/>
      <c r="K60" s="5" t="str">
        <f t="shared" si="0"/>
        <v/>
      </c>
    </row>
    <row r="61" spans="2:11" s="100" customFormat="1" x14ac:dyDescent="0.3">
      <c r="B61" s="77">
        <v>41</v>
      </c>
      <c r="C61" s="14"/>
      <c r="D61" s="15"/>
      <c r="E61" s="16"/>
      <c r="F61" s="132"/>
      <c r="G61" s="133"/>
      <c r="H61" s="4" t="str">
        <f t="shared" si="3"/>
        <v/>
      </c>
      <c r="I61" s="24"/>
      <c r="J61" s="25"/>
      <c r="K61" s="5" t="str">
        <f t="shared" si="0"/>
        <v/>
      </c>
    </row>
    <row r="62" spans="2:11" s="100" customFormat="1" x14ac:dyDescent="0.3">
      <c r="B62" s="77">
        <v>42</v>
      </c>
      <c r="C62" s="14"/>
      <c r="D62" s="15"/>
      <c r="E62" s="16"/>
      <c r="F62" s="132"/>
      <c r="G62" s="133"/>
      <c r="H62" s="4" t="str">
        <f t="shared" si="3"/>
        <v/>
      </c>
      <c r="I62" s="24"/>
      <c r="J62" s="25"/>
      <c r="K62" s="5" t="str">
        <f t="shared" si="0"/>
        <v/>
      </c>
    </row>
    <row r="63" spans="2:11" s="100" customFormat="1" x14ac:dyDescent="0.3">
      <c r="B63" s="77">
        <v>43</v>
      </c>
      <c r="C63" s="14"/>
      <c r="D63" s="15"/>
      <c r="E63" s="16"/>
      <c r="F63" s="132"/>
      <c r="G63" s="133"/>
      <c r="H63" s="4" t="str">
        <f t="shared" si="3"/>
        <v/>
      </c>
      <c r="I63" s="26"/>
      <c r="J63" s="25"/>
      <c r="K63" s="5" t="str">
        <f t="shared" si="0"/>
        <v/>
      </c>
    </row>
    <row r="64" spans="2:11" s="100" customFormat="1" x14ac:dyDescent="0.3">
      <c r="B64" s="77">
        <v>44</v>
      </c>
      <c r="C64" s="14"/>
      <c r="D64" s="15"/>
      <c r="E64" s="16"/>
      <c r="F64" s="132"/>
      <c r="G64" s="133"/>
      <c r="H64" s="4" t="str">
        <f t="shared" si="3"/>
        <v/>
      </c>
      <c r="I64" s="24"/>
      <c r="J64" s="25"/>
      <c r="K64" s="5" t="str">
        <f t="shared" si="0"/>
        <v/>
      </c>
    </row>
    <row r="65" spans="2:11" s="100" customFormat="1" x14ac:dyDescent="0.3">
      <c r="B65" s="77">
        <v>45</v>
      </c>
      <c r="C65" s="14"/>
      <c r="D65" s="15"/>
      <c r="E65" s="16"/>
      <c r="F65" s="132"/>
      <c r="G65" s="133"/>
      <c r="H65" s="4" t="str">
        <f t="shared" si="3"/>
        <v/>
      </c>
      <c r="I65" s="24"/>
      <c r="J65" s="25"/>
      <c r="K65" s="5" t="str">
        <f t="shared" si="0"/>
        <v/>
      </c>
    </row>
    <row r="66" spans="2:11" s="100" customFormat="1" x14ac:dyDescent="0.3">
      <c r="B66" s="77">
        <v>46</v>
      </c>
      <c r="C66" s="14"/>
      <c r="D66" s="15"/>
      <c r="E66" s="16"/>
      <c r="F66" s="132"/>
      <c r="G66" s="133"/>
      <c r="H66" s="4" t="str">
        <f t="shared" si="3"/>
        <v/>
      </c>
      <c r="I66" s="26"/>
      <c r="J66" s="25"/>
      <c r="K66" s="5" t="str">
        <f t="shared" si="0"/>
        <v/>
      </c>
    </row>
    <row r="67" spans="2:11" s="100" customFormat="1" x14ac:dyDescent="0.3">
      <c r="B67" s="77">
        <v>47</v>
      </c>
      <c r="C67" s="14"/>
      <c r="D67" s="15"/>
      <c r="E67" s="16"/>
      <c r="F67" s="132"/>
      <c r="G67" s="133"/>
      <c r="H67" s="4" t="str">
        <f t="shared" si="3"/>
        <v/>
      </c>
      <c r="I67" s="24"/>
      <c r="J67" s="25"/>
      <c r="K67" s="5" t="str">
        <f t="shared" si="0"/>
        <v/>
      </c>
    </row>
    <row r="68" spans="2:11" s="100" customFormat="1" x14ac:dyDescent="0.3">
      <c r="B68" s="77">
        <v>48</v>
      </c>
      <c r="C68" s="14"/>
      <c r="D68" s="15"/>
      <c r="E68" s="16"/>
      <c r="F68" s="132"/>
      <c r="G68" s="133"/>
      <c r="H68" s="4" t="str">
        <f t="shared" si="3"/>
        <v/>
      </c>
      <c r="I68" s="24"/>
      <c r="J68" s="25"/>
      <c r="K68" s="5" t="str">
        <f t="shared" si="0"/>
        <v/>
      </c>
    </row>
    <row r="69" spans="2:11" s="100" customFormat="1" x14ac:dyDescent="0.3">
      <c r="B69" s="77">
        <v>49</v>
      </c>
      <c r="C69" s="14"/>
      <c r="D69" s="15"/>
      <c r="E69" s="16"/>
      <c r="F69" s="132"/>
      <c r="G69" s="133"/>
      <c r="H69" s="4" t="str">
        <f t="shared" si="3"/>
        <v/>
      </c>
      <c r="I69" s="26"/>
      <c r="J69" s="25"/>
      <c r="K69" s="5" t="str">
        <f t="shared" si="0"/>
        <v/>
      </c>
    </row>
    <row r="70" spans="2:11" s="100" customFormat="1" ht="14.4" thickBot="1" x14ac:dyDescent="0.35">
      <c r="B70" s="79">
        <v>50</v>
      </c>
      <c r="C70" s="18"/>
      <c r="D70" s="19"/>
      <c r="E70" s="20"/>
      <c r="F70" s="136"/>
      <c r="G70" s="137"/>
      <c r="H70" s="6" t="str">
        <f t="shared" si="2"/>
        <v/>
      </c>
      <c r="I70" s="28"/>
      <c r="J70" s="29"/>
      <c r="K70" s="7" t="str">
        <f t="shared" si="0"/>
        <v/>
      </c>
    </row>
    <row r="71" spans="2:11" ht="15" customHeight="1" x14ac:dyDescent="0.25">
      <c r="D71" s="90"/>
      <c r="F71" s="90"/>
      <c r="G71" s="198" t="s">
        <v>20</v>
      </c>
      <c r="H71" s="194"/>
      <c r="I71" s="194"/>
      <c r="J71" s="195"/>
      <c r="K71" s="30"/>
    </row>
    <row r="72" spans="2:11" x14ac:dyDescent="0.25">
      <c r="D72" s="90"/>
      <c r="F72" s="90"/>
      <c r="G72" s="196" t="s">
        <v>21</v>
      </c>
      <c r="H72" s="196"/>
      <c r="I72" s="196"/>
      <c r="J72" s="197"/>
      <c r="K72" s="31"/>
    </row>
    <row r="73" spans="2:11" ht="14.4" thickBot="1" x14ac:dyDescent="0.3">
      <c r="D73" s="90"/>
      <c r="F73" s="90"/>
      <c r="G73" s="198" t="s">
        <v>22</v>
      </c>
      <c r="H73" s="198"/>
      <c r="I73" s="198"/>
      <c r="J73" s="199"/>
      <c r="K73" s="8">
        <f>SUM(K21:K70, K71)-K72</f>
        <v>0</v>
      </c>
    </row>
    <row r="74" spans="2:11" ht="14.4" thickBot="1" x14ac:dyDescent="0.3"/>
    <row r="75" spans="2:11" ht="21.6" thickBot="1" x14ac:dyDescent="0.3">
      <c r="B75" s="178" t="s">
        <v>26</v>
      </c>
      <c r="C75" s="179"/>
      <c r="D75" s="179"/>
      <c r="E75" s="179"/>
      <c r="F75" s="179"/>
      <c r="G75" s="179"/>
      <c r="H75" s="179"/>
      <c r="I75" s="179"/>
      <c r="J75" s="179"/>
      <c r="K75" s="180"/>
    </row>
    <row r="76" spans="2:11" ht="15" customHeight="1" x14ac:dyDescent="0.25">
      <c r="B76" s="181" t="s">
        <v>16</v>
      </c>
      <c r="C76" s="182"/>
      <c r="D76" s="182"/>
      <c r="E76" s="183" t="s">
        <v>17</v>
      </c>
      <c r="F76" s="183"/>
      <c r="G76" s="183"/>
      <c r="H76" s="183"/>
      <c r="I76" s="183"/>
      <c r="J76" s="183"/>
      <c r="K76" s="184"/>
    </row>
    <row r="77" spans="2:11" ht="15" customHeight="1" x14ac:dyDescent="0.25">
      <c r="B77" s="188"/>
      <c r="C77" s="189"/>
      <c r="D77" s="189"/>
      <c r="E77" s="189"/>
      <c r="F77" s="189"/>
      <c r="G77" s="189"/>
      <c r="H77" s="189"/>
      <c r="I77" s="189"/>
      <c r="J77" s="189"/>
      <c r="K77" s="190"/>
    </row>
    <row r="78" spans="2:11" ht="15" customHeight="1" x14ac:dyDescent="0.25">
      <c r="B78" s="191" t="s">
        <v>18</v>
      </c>
      <c r="C78" s="192"/>
      <c r="D78" s="192"/>
      <c r="E78" s="192"/>
      <c r="F78" s="192"/>
      <c r="G78" s="192"/>
      <c r="H78" s="192"/>
      <c r="I78" s="192"/>
      <c r="J78" s="192"/>
      <c r="K78" s="193"/>
    </row>
    <row r="79" spans="2:11" ht="48" customHeight="1" thickBot="1" x14ac:dyDescent="0.3">
      <c r="B79" s="185"/>
      <c r="C79" s="186"/>
      <c r="D79" s="186"/>
      <c r="E79" s="186"/>
      <c r="F79" s="186"/>
      <c r="G79" s="186"/>
      <c r="H79" s="186"/>
      <c r="I79" s="186"/>
      <c r="J79" s="186"/>
      <c r="K79" s="187"/>
    </row>
    <row r="80" spans="2:11" ht="21.6" thickBot="1" x14ac:dyDescent="0.3">
      <c r="B80" s="178" t="s">
        <v>25</v>
      </c>
      <c r="C80" s="179"/>
      <c r="D80" s="179"/>
      <c r="E80" s="179"/>
      <c r="F80" s="179"/>
      <c r="G80" s="179"/>
      <c r="H80" s="179"/>
      <c r="I80" s="179"/>
      <c r="J80" s="179"/>
      <c r="K80" s="180"/>
    </row>
    <row r="81" spans="2:11" s="98" customFormat="1" ht="43.5" customHeight="1" thickBot="1" x14ac:dyDescent="0.3">
      <c r="B81" s="91" t="s">
        <v>9</v>
      </c>
      <c r="C81" s="92" t="s">
        <v>27</v>
      </c>
      <c r="D81" s="93" t="s">
        <v>4</v>
      </c>
      <c r="E81" s="93" t="s">
        <v>3</v>
      </c>
      <c r="F81" s="94" t="s">
        <v>5</v>
      </c>
      <c r="G81" s="95" t="s">
        <v>11</v>
      </c>
      <c r="H81" s="96" t="s">
        <v>10</v>
      </c>
      <c r="I81" s="93" t="s">
        <v>0</v>
      </c>
      <c r="J81" s="95" t="s">
        <v>19</v>
      </c>
      <c r="K81" s="97" t="s">
        <v>1</v>
      </c>
    </row>
    <row r="82" spans="2:11" s="100" customFormat="1" x14ac:dyDescent="0.3">
      <c r="B82" s="99">
        <v>1</v>
      </c>
      <c r="C82" s="10"/>
      <c r="D82" s="11"/>
      <c r="E82" s="12"/>
      <c r="F82" s="13"/>
      <c r="G82" s="131"/>
      <c r="H82" s="2" t="str">
        <f t="shared" ref="H82:H131" si="4">IF(F82="", "", F82*(1-G82))</f>
        <v/>
      </c>
      <c r="I82" s="22"/>
      <c r="J82" s="23"/>
      <c r="K82" s="121" t="str">
        <f>IF(I82="", "", (I82*H82)-J82)</f>
        <v/>
      </c>
    </row>
    <row r="83" spans="2:11" s="100" customFormat="1" x14ac:dyDescent="0.3">
      <c r="B83" s="77">
        <v>2</v>
      </c>
      <c r="C83" s="14"/>
      <c r="D83" s="15"/>
      <c r="E83" s="16"/>
      <c r="F83" s="17"/>
      <c r="G83" s="140"/>
      <c r="H83" s="4" t="str">
        <f t="shared" si="4"/>
        <v/>
      </c>
      <c r="I83" s="24"/>
      <c r="J83" s="25"/>
      <c r="K83" s="121" t="str">
        <f t="shared" ref="K83:K131" si="5">IF(I83="", "", (I83*H83)-J83)</f>
        <v/>
      </c>
    </row>
    <row r="84" spans="2:11" s="100" customFormat="1" x14ac:dyDescent="0.3">
      <c r="B84" s="77">
        <v>3</v>
      </c>
      <c r="C84" s="14"/>
      <c r="D84" s="15"/>
      <c r="E84" s="16"/>
      <c r="F84" s="17"/>
      <c r="G84" s="140"/>
      <c r="H84" s="4" t="str">
        <f t="shared" si="4"/>
        <v/>
      </c>
      <c r="I84" s="24"/>
      <c r="J84" s="25"/>
      <c r="K84" s="121" t="str">
        <f t="shared" si="5"/>
        <v/>
      </c>
    </row>
    <row r="85" spans="2:11" s="100" customFormat="1" x14ac:dyDescent="0.3">
      <c r="B85" s="77">
        <v>4</v>
      </c>
      <c r="C85" s="14"/>
      <c r="D85" s="15"/>
      <c r="E85" s="16"/>
      <c r="F85" s="17"/>
      <c r="G85" s="140"/>
      <c r="H85" s="4" t="str">
        <f t="shared" si="4"/>
        <v/>
      </c>
      <c r="I85" s="26"/>
      <c r="J85" s="25"/>
      <c r="K85" s="121" t="str">
        <f t="shared" si="5"/>
        <v/>
      </c>
    </row>
    <row r="86" spans="2:11" s="100" customFormat="1" x14ac:dyDescent="0.3">
      <c r="B86" s="77">
        <v>5</v>
      </c>
      <c r="C86" s="14"/>
      <c r="D86" s="15"/>
      <c r="E86" s="16"/>
      <c r="F86" s="17"/>
      <c r="G86" s="140"/>
      <c r="H86" s="4" t="str">
        <f t="shared" si="4"/>
        <v/>
      </c>
      <c r="I86" s="24"/>
      <c r="J86" s="25"/>
      <c r="K86" s="121" t="str">
        <f t="shared" si="5"/>
        <v/>
      </c>
    </row>
    <row r="87" spans="2:11" s="100" customFormat="1" x14ac:dyDescent="0.3">
      <c r="B87" s="77">
        <v>6</v>
      </c>
      <c r="C87" s="14"/>
      <c r="D87" s="15"/>
      <c r="E87" s="16"/>
      <c r="F87" s="17"/>
      <c r="G87" s="140"/>
      <c r="H87" s="4" t="str">
        <f t="shared" si="4"/>
        <v/>
      </c>
      <c r="I87" s="24"/>
      <c r="J87" s="25"/>
      <c r="K87" s="121" t="str">
        <f t="shared" si="5"/>
        <v/>
      </c>
    </row>
    <row r="88" spans="2:11" s="100" customFormat="1" x14ac:dyDescent="0.3">
      <c r="B88" s="77">
        <v>7</v>
      </c>
      <c r="C88" s="14"/>
      <c r="D88" s="15"/>
      <c r="E88" s="16"/>
      <c r="F88" s="17"/>
      <c r="G88" s="140"/>
      <c r="H88" s="4" t="str">
        <f t="shared" si="4"/>
        <v/>
      </c>
      <c r="I88" s="26"/>
      <c r="J88" s="25"/>
      <c r="K88" s="121" t="str">
        <f t="shared" si="5"/>
        <v/>
      </c>
    </row>
    <row r="89" spans="2:11" s="100" customFormat="1" x14ac:dyDescent="0.3">
      <c r="B89" s="77">
        <v>8</v>
      </c>
      <c r="C89" s="14"/>
      <c r="D89" s="15"/>
      <c r="E89" s="16"/>
      <c r="F89" s="17"/>
      <c r="G89" s="140"/>
      <c r="H89" s="4" t="str">
        <f t="shared" si="4"/>
        <v/>
      </c>
      <c r="I89" s="24"/>
      <c r="J89" s="25"/>
      <c r="K89" s="121" t="str">
        <f t="shared" si="5"/>
        <v/>
      </c>
    </row>
    <row r="90" spans="2:11" s="100" customFormat="1" x14ac:dyDescent="0.3">
      <c r="B90" s="77">
        <v>9</v>
      </c>
      <c r="C90" s="14"/>
      <c r="D90" s="15"/>
      <c r="E90" s="16"/>
      <c r="F90" s="17"/>
      <c r="G90" s="140"/>
      <c r="H90" s="4" t="str">
        <f t="shared" si="4"/>
        <v/>
      </c>
      <c r="I90" s="24"/>
      <c r="J90" s="25"/>
      <c r="K90" s="121" t="str">
        <f t="shared" si="5"/>
        <v/>
      </c>
    </row>
    <row r="91" spans="2:11" s="100" customFormat="1" x14ac:dyDescent="0.3">
      <c r="B91" s="77">
        <v>10</v>
      </c>
      <c r="C91" s="14"/>
      <c r="D91" s="15"/>
      <c r="E91" s="16"/>
      <c r="F91" s="17"/>
      <c r="G91" s="140"/>
      <c r="H91" s="4" t="str">
        <f t="shared" si="4"/>
        <v/>
      </c>
      <c r="I91" s="26"/>
      <c r="J91" s="25"/>
      <c r="K91" s="121" t="str">
        <f t="shared" si="5"/>
        <v/>
      </c>
    </row>
    <row r="92" spans="2:11" s="100" customFormat="1" x14ac:dyDescent="0.3">
      <c r="B92" s="77">
        <v>11</v>
      </c>
      <c r="C92" s="14"/>
      <c r="D92" s="15"/>
      <c r="E92" s="16"/>
      <c r="F92" s="17"/>
      <c r="G92" s="140"/>
      <c r="H92" s="4" t="str">
        <f t="shared" si="4"/>
        <v/>
      </c>
      <c r="I92" s="24"/>
      <c r="J92" s="25"/>
      <c r="K92" s="121" t="str">
        <f t="shared" si="5"/>
        <v/>
      </c>
    </row>
    <row r="93" spans="2:11" s="100" customFormat="1" x14ac:dyDescent="0.3">
      <c r="B93" s="77">
        <v>12</v>
      </c>
      <c r="C93" s="14"/>
      <c r="D93" s="15"/>
      <c r="E93" s="16"/>
      <c r="F93" s="17"/>
      <c r="G93" s="140"/>
      <c r="H93" s="4" t="str">
        <f t="shared" si="4"/>
        <v/>
      </c>
      <c r="I93" s="24"/>
      <c r="J93" s="25"/>
      <c r="K93" s="121" t="str">
        <f t="shared" si="5"/>
        <v/>
      </c>
    </row>
    <row r="94" spans="2:11" s="100" customFormat="1" x14ac:dyDescent="0.3">
      <c r="B94" s="77">
        <v>13</v>
      </c>
      <c r="C94" s="14"/>
      <c r="D94" s="15"/>
      <c r="E94" s="16"/>
      <c r="F94" s="17"/>
      <c r="G94" s="140"/>
      <c r="H94" s="4" t="str">
        <f t="shared" si="4"/>
        <v/>
      </c>
      <c r="I94" s="26"/>
      <c r="J94" s="25"/>
      <c r="K94" s="121" t="str">
        <f t="shared" si="5"/>
        <v/>
      </c>
    </row>
    <row r="95" spans="2:11" s="100" customFormat="1" x14ac:dyDescent="0.3">
      <c r="B95" s="77">
        <v>14</v>
      </c>
      <c r="C95" s="14"/>
      <c r="D95" s="15"/>
      <c r="E95" s="16"/>
      <c r="F95" s="17"/>
      <c r="G95" s="140"/>
      <c r="H95" s="4" t="str">
        <f t="shared" si="4"/>
        <v/>
      </c>
      <c r="I95" s="24"/>
      <c r="J95" s="25"/>
      <c r="K95" s="121" t="str">
        <f t="shared" si="5"/>
        <v/>
      </c>
    </row>
    <row r="96" spans="2:11" s="100" customFormat="1" x14ac:dyDescent="0.3">
      <c r="B96" s="77">
        <v>15</v>
      </c>
      <c r="C96" s="14"/>
      <c r="D96" s="15"/>
      <c r="E96" s="16"/>
      <c r="F96" s="17"/>
      <c r="G96" s="140"/>
      <c r="H96" s="4" t="str">
        <f t="shared" si="4"/>
        <v/>
      </c>
      <c r="I96" s="24"/>
      <c r="J96" s="25"/>
      <c r="K96" s="121" t="str">
        <f t="shared" si="5"/>
        <v/>
      </c>
    </row>
    <row r="97" spans="2:11" s="100" customFormat="1" x14ac:dyDescent="0.3">
      <c r="B97" s="77">
        <v>16</v>
      </c>
      <c r="C97" s="14"/>
      <c r="D97" s="15"/>
      <c r="E97" s="16"/>
      <c r="F97" s="17"/>
      <c r="G97" s="140"/>
      <c r="H97" s="4" t="str">
        <f t="shared" si="4"/>
        <v/>
      </c>
      <c r="I97" s="26"/>
      <c r="J97" s="25"/>
      <c r="K97" s="121" t="str">
        <f t="shared" si="5"/>
        <v/>
      </c>
    </row>
    <row r="98" spans="2:11" s="100" customFormat="1" x14ac:dyDescent="0.3">
      <c r="B98" s="77">
        <v>17</v>
      </c>
      <c r="C98" s="14"/>
      <c r="D98" s="15"/>
      <c r="E98" s="16"/>
      <c r="F98" s="17"/>
      <c r="G98" s="140"/>
      <c r="H98" s="4" t="str">
        <f t="shared" si="4"/>
        <v/>
      </c>
      <c r="I98" s="24"/>
      <c r="J98" s="25"/>
      <c r="K98" s="121" t="str">
        <f t="shared" si="5"/>
        <v/>
      </c>
    </row>
    <row r="99" spans="2:11" s="100" customFormat="1" x14ac:dyDescent="0.3">
      <c r="B99" s="77">
        <v>18</v>
      </c>
      <c r="C99" s="14"/>
      <c r="D99" s="15"/>
      <c r="E99" s="16"/>
      <c r="F99" s="17"/>
      <c r="G99" s="140"/>
      <c r="H99" s="4" t="str">
        <f t="shared" si="4"/>
        <v/>
      </c>
      <c r="I99" s="24"/>
      <c r="J99" s="25"/>
      <c r="K99" s="121" t="str">
        <f t="shared" si="5"/>
        <v/>
      </c>
    </row>
    <row r="100" spans="2:11" s="100" customFormat="1" x14ac:dyDescent="0.3">
      <c r="B100" s="77">
        <v>19</v>
      </c>
      <c r="C100" s="14"/>
      <c r="D100" s="15"/>
      <c r="E100" s="16"/>
      <c r="F100" s="17"/>
      <c r="G100" s="140"/>
      <c r="H100" s="4" t="str">
        <f t="shared" si="4"/>
        <v/>
      </c>
      <c r="I100" s="24"/>
      <c r="J100" s="25"/>
      <c r="K100" s="121" t="str">
        <f t="shared" si="5"/>
        <v/>
      </c>
    </row>
    <row r="101" spans="2:11" s="100" customFormat="1" x14ac:dyDescent="0.3">
      <c r="B101" s="77">
        <v>20</v>
      </c>
      <c r="C101" s="14"/>
      <c r="D101" s="15"/>
      <c r="E101" s="16"/>
      <c r="F101" s="17"/>
      <c r="G101" s="140"/>
      <c r="H101" s="4" t="str">
        <f t="shared" si="4"/>
        <v/>
      </c>
      <c r="I101" s="24"/>
      <c r="J101" s="25"/>
      <c r="K101" s="121" t="str">
        <f t="shared" si="5"/>
        <v/>
      </c>
    </row>
    <row r="102" spans="2:11" s="100" customFormat="1" x14ac:dyDescent="0.3">
      <c r="B102" s="77">
        <v>21</v>
      </c>
      <c r="C102" s="14"/>
      <c r="D102" s="15"/>
      <c r="E102" s="16"/>
      <c r="F102" s="17"/>
      <c r="G102" s="140"/>
      <c r="H102" s="4" t="str">
        <f t="shared" si="4"/>
        <v/>
      </c>
      <c r="I102" s="26"/>
      <c r="J102" s="25"/>
      <c r="K102" s="121" t="str">
        <f t="shared" si="5"/>
        <v/>
      </c>
    </row>
    <row r="103" spans="2:11" s="100" customFormat="1" x14ac:dyDescent="0.3">
      <c r="B103" s="77">
        <v>22</v>
      </c>
      <c r="C103" s="14"/>
      <c r="D103" s="15"/>
      <c r="E103" s="16"/>
      <c r="F103" s="17"/>
      <c r="G103" s="140"/>
      <c r="H103" s="4" t="str">
        <f t="shared" si="4"/>
        <v/>
      </c>
      <c r="I103" s="24"/>
      <c r="J103" s="25"/>
      <c r="K103" s="121" t="str">
        <f t="shared" si="5"/>
        <v/>
      </c>
    </row>
    <row r="104" spans="2:11" s="100" customFormat="1" x14ac:dyDescent="0.3">
      <c r="B104" s="77">
        <v>23</v>
      </c>
      <c r="C104" s="14"/>
      <c r="D104" s="15"/>
      <c r="E104" s="16"/>
      <c r="F104" s="17"/>
      <c r="G104" s="140"/>
      <c r="H104" s="4" t="str">
        <f t="shared" si="4"/>
        <v/>
      </c>
      <c r="I104" s="24"/>
      <c r="J104" s="25"/>
      <c r="K104" s="121" t="str">
        <f t="shared" si="5"/>
        <v/>
      </c>
    </row>
    <row r="105" spans="2:11" s="100" customFormat="1" x14ac:dyDescent="0.3">
      <c r="B105" s="77">
        <v>24</v>
      </c>
      <c r="C105" s="14"/>
      <c r="D105" s="15"/>
      <c r="E105" s="16"/>
      <c r="F105" s="17"/>
      <c r="G105" s="140"/>
      <c r="H105" s="4" t="str">
        <f t="shared" si="4"/>
        <v/>
      </c>
      <c r="I105" s="26"/>
      <c r="J105" s="25"/>
      <c r="K105" s="121" t="str">
        <f t="shared" si="5"/>
        <v/>
      </c>
    </row>
    <row r="106" spans="2:11" s="100" customFormat="1" x14ac:dyDescent="0.3">
      <c r="B106" s="77">
        <v>25</v>
      </c>
      <c r="C106" s="14"/>
      <c r="D106" s="15"/>
      <c r="E106" s="16"/>
      <c r="F106" s="17"/>
      <c r="G106" s="140"/>
      <c r="H106" s="4" t="str">
        <f t="shared" si="4"/>
        <v/>
      </c>
      <c r="I106" s="24"/>
      <c r="J106" s="25"/>
      <c r="K106" s="121" t="str">
        <f t="shared" si="5"/>
        <v/>
      </c>
    </row>
    <row r="107" spans="2:11" s="100" customFormat="1" x14ac:dyDescent="0.3">
      <c r="B107" s="77">
        <v>26</v>
      </c>
      <c r="C107" s="14"/>
      <c r="D107" s="15"/>
      <c r="E107" s="16"/>
      <c r="F107" s="17"/>
      <c r="G107" s="140"/>
      <c r="H107" s="4" t="str">
        <f t="shared" si="4"/>
        <v/>
      </c>
      <c r="I107" s="24"/>
      <c r="J107" s="25"/>
      <c r="K107" s="121" t="str">
        <f t="shared" si="5"/>
        <v/>
      </c>
    </row>
    <row r="108" spans="2:11" s="100" customFormat="1" x14ac:dyDescent="0.3">
      <c r="B108" s="77">
        <v>27</v>
      </c>
      <c r="C108" s="14"/>
      <c r="D108" s="15"/>
      <c r="E108" s="16"/>
      <c r="F108" s="17"/>
      <c r="G108" s="140"/>
      <c r="H108" s="4" t="str">
        <f t="shared" si="4"/>
        <v/>
      </c>
      <c r="I108" s="26"/>
      <c r="J108" s="25"/>
      <c r="K108" s="121" t="str">
        <f t="shared" si="5"/>
        <v/>
      </c>
    </row>
    <row r="109" spans="2:11" s="100" customFormat="1" x14ac:dyDescent="0.3">
      <c r="B109" s="77">
        <v>28</v>
      </c>
      <c r="C109" s="14"/>
      <c r="D109" s="15"/>
      <c r="E109" s="16"/>
      <c r="F109" s="17"/>
      <c r="G109" s="140"/>
      <c r="H109" s="4" t="str">
        <f t="shared" si="4"/>
        <v/>
      </c>
      <c r="I109" s="24"/>
      <c r="J109" s="25"/>
      <c r="K109" s="121" t="str">
        <f t="shared" si="5"/>
        <v/>
      </c>
    </row>
    <row r="110" spans="2:11" s="100" customFormat="1" x14ac:dyDescent="0.3">
      <c r="B110" s="77">
        <v>29</v>
      </c>
      <c r="C110" s="14"/>
      <c r="D110" s="15"/>
      <c r="E110" s="16"/>
      <c r="F110" s="17"/>
      <c r="G110" s="140"/>
      <c r="H110" s="4" t="str">
        <f t="shared" si="4"/>
        <v/>
      </c>
      <c r="I110" s="24"/>
      <c r="J110" s="25"/>
      <c r="K110" s="121" t="str">
        <f t="shared" si="5"/>
        <v/>
      </c>
    </row>
    <row r="111" spans="2:11" s="100" customFormat="1" x14ac:dyDescent="0.3">
      <c r="B111" s="77">
        <v>30</v>
      </c>
      <c r="C111" s="14"/>
      <c r="D111" s="15"/>
      <c r="E111" s="16"/>
      <c r="F111" s="17"/>
      <c r="G111" s="140"/>
      <c r="H111" s="4" t="str">
        <f t="shared" si="4"/>
        <v/>
      </c>
      <c r="I111" s="26"/>
      <c r="J111" s="25"/>
      <c r="K111" s="121" t="str">
        <f t="shared" si="5"/>
        <v/>
      </c>
    </row>
    <row r="112" spans="2:11" s="100" customFormat="1" x14ac:dyDescent="0.3">
      <c r="B112" s="77">
        <v>31</v>
      </c>
      <c r="C112" s="14"/>
      <c r="D112" s="15"/>
      <c r="E112" s="16"/>
      <c r="F112" s="17"/>
      <c r="G112" s="140"/>
      <c r="H112" s="4" t="str">
        <f t="shared" si="4"/>
        <v/>
      </c>
      <c r="I112" s="24"/>
      <c r="J112" s="25"/>
      <c r="K112" s="121" t="str">
        <f t="shared" si="5"/>
        <v/>
      </c>
    </row>
    <row r="113" spans="2:11" s="100" customFormat="1" x14ac:dyDescent="0.3">
      <c r="B113" s="77">
        <v>32</v>
      </c>
      <c r="C113" s="14"/>
      <c r="D113" s="15"/>
      <c r="E113" s="16"/>
      <c r="F113" s="17"/>
      <c r="G113" s="140"/>
      <c r="H113" s="4" t="str">
        <f t="shared" si="4"/>
        <v/>
      </c>
      <c r="I113" s="24"/>
      <c r="J113" s="25"/>
      <c r="K113" s="121" t="str">
        <f t="shared" si="5"/>
        <v/>
      </c>
    </row>
    <row r="114" spans="2:11" s="100" customFormat="1" x14ac:dyDescent="0.3">
      <c r="B114" s="77">
        <v>33</v>
      </c>
      <c r="C114" s="14"/>
      <c r="D114" s="15"/>
      <c r="E114" s="16"/>
      <c r="F114" s="17"/>
      <c r="G114" s="140"/>
      <c r="H114" s="4" t="str">
        <f t="shared" si="4"/>
        <v/>
      </c>
      <c r="I114" s="26"/>
      <c r="J114" s="25"/>
      <c r="K114" s="121" t="str">
        <f t="shared" si="5"/>
        <v/>
      </c>
    </row>
    <row r="115" spans="2:11" s="100" customFormat="1" x14ac:dyDescent="0.3">
      <c r="B115" s="77">
        <v>34</v>
      </c>
      <c r="C115" s="14"/>
      <c r="D115" s="15"/>
      <c r="E115" s="16"/>
      <c r="F115" s="17"/>
      <c r="G115" s="140"/>
      <c r="H115" s="4" t="str">
        <f t="shared" si="4"/>
        <v/>
      </c>
      <c r="I115" s="24"/>
      <c r="J115" s="25"/>
      <c r="K115" s="121" t="str">
        <f t="shared" si="5"/>
        <v/>
      </c>
    </row>
    <row r="116" spans="2:11" s="100" customFormat="1" x14ac:dyDescent="0.3">
      <c r="B116" s="77">
        <v>35</v>
      </c>
      <c r="C116" s="14"/>
      <c r="D116" s="15"/>
      <c r="E116" s="16"/>
      <c r="F116" s="17"/>
      <c r="G116" s="140"/>
      <c r="H116" s="4" t="str">
        <f t="shared" si="4"/>
        <v/>
      </c>
      <c r="I116" s="24"/>
      <c r="J116" s="25"/>
      <c r="K116" s="121" t="str">
        <f t="shared" si="5"/>
        <v/>
      </c>
    </row>
    <row r="117" spans="2:11" s="100" customFormat="1" x14ac:dyDescent="0.3">
      <c r="B117" s="77">
        <v>36</v>
      </c>
      <c r="C117" s="14"/>
      <c r="D117" s="15"/>
      <c r="E117" s="16"/>
      <c r="F117" s="17"/>
      <c r="G117" s="140"/>
      <c r="H117" s="4" t="str">
        <f t="shared" si="4"/>
        <v/>
      </c>
      <c r="I117" s="26"/>
      <c r="J117" s="27"/>
      <c r="K117" s="121" t="str">
        <f t="shared" si="5"/>
        <v/>
      </c>
    </row>
    <row r="118" spans="2:11" s="100" customFormat="1" x14ac:dyDescent="0.3">
      <c r="B118" s="77">
        <v>37</v>
      </c>
      <c r="C118" s="14"/>
      <c r="D118" s="15"/>
      <c r="E118" s="16"/>
      <c r="F118" s="17"/>
      <c r="G118" s="140"/>
      <c r="H118" s="4" t="str">
        <f t="shared" si="4"/>
        <v/>
      </c>
      <c r="I118" s="24"/>
      <c r="J118" s="27"/>
      <c r="K118" s="121" t="str">
        <f t="shared" si="5"/>
        <v/>
      </c>
    </row>
    <row r="119" spans="2:11" s="100" customFormat="1" x14ac:dyDescent="0.3">
      <c r="B119" s="77">
        <v>38</v>
      </c>
      <c r="C119" s="14"/>
      <c r="D119" s="15"/>
      <c r="E119" s="16"/>
      <c r="F119" s="17"/>
      <c r="G119" s="140"/>
      <c r="H119" s="4" t="str">
        <f t="shared" si="4"/>
        <v/>
      </c>
      <c r="I119" s="24"/>
      <c r="J119" s="25"/>
      <c r="K119" s="121" t="str">
        <f t="shared" si="5"/>
        <v/>
      </c>
    </row>
    <row r="120" spans="2:11" s="100" customFormat="1" x14ac:dyDescent="0.3">
      <c r="B120" s="77">
        <v>39</v>
      </c>
      <c r="C120" s="14"/>
      <c r="D120" s="15"/>
      <c r="E120" s="16"/>
      <c r="F120" s="17"/>
      <c r="G120" s="140"/>
      <c r="H120" s="4" t="str">
        <f t="shared" si="4"/>
        <v/>
      </c>
      <c r="I120" s="24"/>
      <c r="J120" s="25"/>
      <c r="K120" s="121" t="str">
        <f t="shared" si="5"/>
        <v/>
      </c>
    </row>
    <row r="121" spans="2:11" s="100" customFormat="1" x14ac:dyDescent="0.3">
      <c r="B121" s="77">
        <v>40</v>
      </c>
      <c r="C121" s="14"/>
      <c r="D121" s="15"/>
      <c r="E121" s="16"/>
      <c r="F121" s="17"/>
      <c r="G121" s="140"/>
      <c r="H121" s="4" t="str">
        <f t="shared" si="4"/>
        <v/>
      </c>
      <c r="I121" s="26"/>
      <c r="J121" s="25"/>
      <c r="K121" s="121" t="str">
        <f t="shared" si="5"/>
        <v/>
      </c>
    </row>
    <row r="122" spans="2:11" s="100" customFormat="1" x14ac:dyDescent="0.3">
      <c r="B122" s="77">
        <v>41</v>
      </c>
      <c r="C122" s="14"/>
      <c r="D122" s="15"/>
      <c r="E122" s="16"/>
      <c r="F122" s="17"/>
      <c r="G122" s="140"/>
      <c r="H122" s="4" t="str">
        <f t="shared" si="4"/>
        <v/>
      </c>
      <c r="I122" s="24"/>
      <c r="J122" s="25"/>
      <c r="K122" s="121" t="str">
        <f t="shared" si="5"/>
        <v/>
      </c>
    </row>
    <row r="123" spans="2:11" s="100" customFormat="1" x14ac:dyDescent="0.3">
      <c r="B123" s="77">
        <v>42</v>
      </c>
      <c r="C123" s="14"/>
      <c r="D123" s="15"/>
      <c r="E123" s="16"/>
      <c r="F123" s="17"/>
      <c r="G123" s="140"/>
      <c r="H123" s="4" t="str">
        <f t="shared" si="4"/>
        <v/>
      </c>
      <c r="I123" s="24"/>
      <c r="J123" s="25"/>
      <c r="K123" s="121" t="str">
        <f t="shared" si="5"/>
        <v/>
      </c>
    </row>
    <row r="124" spans="2:11" s="100" customFormat="1" x14ac:dyDescent="0.3">
      <c r="B124" s="77">
        <v>43</v>
      </c>
      <c r="C124" s="14"/>
      <c r="D124" s="15"/>
      <c r="E124" s="16"/>
      <c r="F124" s="17"/>
      <c r="G124" s="140"/>
      <c r="H124" s="4" t="str">
        <f t="shared" si="4"/>
        <v/>
      </c>
      <c r="I124" s="26"/>
      <c r="J124" s="25"/>
      <c r="K124" s="121" t="str">
        <f t="shared" si="5"/>
        <v/>
      </c>
    </row>
    <row r="125" spans="2:11" s="100" customFormat="1" x14ac:dyDescent="0.3">
      <c r="B125" s="77">
        <v>44</v>
      </c>
      <c r="C125" s="14"/>
      <c r="D125" s="15"/>
      <c r="E125" s="16"/>
      <c r="F125" s="17"/>
      <c r="G125" s="140"/>
      <c r="H125" s="4" t="str">
        <f t="shared" si="4"/>
        <v/>
      </c>
      <c r="I125" s="24"/>
      <c r="J125" s="25"/>
      <c r="K125" s="121" t="str">
        <f t="shared" si="5"/>
        <v/>
      </c>
    </row>
    <row r="126" spans="2:11" s="100" customFormat="1" x14ac:dyDescent="0.3">
      <c r="B126" s="77">
        <v>45</v>
      </c>
      <c r="C126" s="14"/>
      <c r="D126" s="15"/>
      <c r="E126" s="16"/>
      <c r="F126" s="17"/>
      <c r="G126" s="140"/>
      <c r="H126" s="4" t="str">
        <f t="shared" si="4"/>
        <v/>
      </c>
      <c r="I126" s="24"/>
      <c r="J126" s="25"/>
      <c r="K126" s="121" t="str">
        <f t="shared" si="5"/>
        <v/>
      </c>
    </row>
    <row r="127" spans="2:11" s="100" customFormat="1" x14ac:dyDescent="0.3">
      <c r="B127" s="77">
        <v>46</v>
      </c>
      <c r="C127" s="14"/>
      <c r="D127" s="15"/>
      <c r="E127" s="16"/>
      <c r="F127" s="17"/>
      <c r="G127" s="140"/>
      <c r="H127" s="4" t="str">
        <f t="shared" si="4"/>
        <v/>
      </c>
      <c r="I127" s="26"/>
      <c r="J127" s="25"/>
      <c r="K127" s="121" t="str">
        <f t="shared" si="5"/>
        <v/>
      </c>
    </row>
    <row r="128" spans="2:11" s="100" customFormat="1" x14ac:dyDescent="0.3">
      <c r="B128" s="77">
        <v>47</v>
      </c>
      <c r="C128" s="14"/>
      <c r="D128" s="15"/>
      <c r="E128" s="16"/>
      <c r="F128" s="17"/>
      <c r="G128" s="140"/>
      <c r="H128" s="4" t="str">
        <f t="shared" si="4"/>
        <v/>
      </c>
      <c r="I128" s="24"/>
      <c r="J128" s="25"/>
      <c r="K128" s="121" t="str">
        <f t="shared" si="5"/>
        <v/>
      </c>
    </row>
    <row r="129" spans="2:11" s="100" customFormat="1" x14ac:dyDescent="0.3">
      <c r="B129" s="77">
        <v>48</v>
      </c>
      <c r="C129" s="14"/>
      <c r="D129" s="15"/>
      <c r="E129" s="16"/>
      <c r="F129" s="17"/>
      <c r="G129" s="140"/>
      <c r="H129" s="4" t="str">
        <f t="shared" si="4"/>
        <v/>
      </c>
      <c r="I129" s="24"/>
      <c r="J129" s="25"/>
      <c r="K129" s="121" t="str">
        <f t="shared" si="5"/>
        <v/>
      </c>
    </row>
    <row r="130" spans="2:11" s="100" customFormat="1" x14ac:dyDescent="0.3">
      <c r="B130" s="77">
        <v>49</v>
      </c>
      <c r="C130" s="14"/>
      <c r="D130" s="15"/>
      <c r="E130" s="16"/>
      <c r="F130" s="17"/>
      <c r="G130" s="140"/>
      <c r="H130" s="4" t="str">
        <f t="shared" si="4"/>
        <v/>
      </c>
      <c r="I130" s="26"/>
      <c r="J130" s="25"/>
      <c r="K130" s="121" t="str">
        <f t="shared" si="5"/>
        <v/>
      </c>
    </row>
    <row r="131" spans="2:11" s="100" customFormat="1" ht="14.4" thickBot="1" x14ac:dyDescent="0.35">
      <c r="B131" s="79">
        <v>50</v>
      </c>
      <c r="C131" s="18"/>
      <c r="D131" s="19"/>
      <c r="E131" s="20"/>
      <c r="F131" s="21"/>
      <c r="G131" s="141"/>
      <c r="H131" s="6" t="str">
        <f t="shared" si="4"/>
        <v/>
      </c>
      <c r="I131" s="28"/>
      <c r="J131" s="29"/>
      <c r="K131" s="139" t="str">
        <f t="shared" si="5"/>
        <v/>
      </c>
    </row>
    <row r="132" spans="2:11" ht="15" customHeight="1" x14ac:dyDescent="0.25">
      <c r="D132" s="90"/>
      <c r="F132" s="90"/>
      <c r="G132" s="194" t="s">
        <v>20</v>
      </c>
      <c r="H132" s="194"/>
      <c r="I132" s="194"/>
      <c r="J132" s="195"/>
      <c r="K132" s="30"/>
    </row>
    <row r="133" spans="2:11" x14ac:dyDescent="0.25">
      <c r="D133" s="90"/>
      <c r="F133" s="90"/>
      <c r="G133" s="196" t="s">
        <v>21</v>
      </c>
      <c r="H133" s="196"/>
      <c r="I133" s="196"/>
      <c r="J133" s="197"/>
      <c r="K133" s="31"/>
    </row>
    <row r="134" spans="2:11" ht="14.4" thickBot="1" x14ac:dyDescent="0.3">
      <c r="D134" s="90"/>
      <c r="F134" s="90"/>
      <c r="G134" s="198" t="s">
        <v>22</v>
      </c>
      <c r="H134" s="198"/>
      <c r="I134" s="198"/>
      <c r="J134" s="199"/>
      <c r="K134" s="8">
        <f>SUM(K82:K131, K132)-K133</f>
        <v>0</v>
      </c>
    </row>
    <row r="135" spans="2:11" ht="14.4" thickBot="1" x14ac:dyDescent="0.3"/>
    <row r="136" spans="2:11" ht="21.6" thickBot="1" x14ac:dyDescent="0.3">
      <c r="B136" s="178" t="s">
        <v>26</v>
      </c>
      <c r="C136" s="179"/>
      <c r="D136" s="179"/>
      <c r="E136" s="179"/>
      <c r="F136" s="179"/>
      <c r="G136" s="179"/>
      <c r="H136" s="179"/>
      <c r="I136" s="179"/>
      <c r="J136" s="179"/>
      <c r="K136" s="180"/>
    </row>
    <row r="137" spans="2:11" ht="15" customHeight="1" x14ac:dyDescent="0.25">
      <c r="B137" s="181" t="s">
        <v>16</v>
      </c>
      <c r="C137" s="182"/>
      <c r="D137" s="182"/>
      <c r="E137" s="183" t="s">
        <v>17</v>
      </c>
      <c r="F137" s="183"/>
      <c r="G137" s="183"/>
      <c r="H137" s="183"/>
      <c r="I137" s="183"/>
      <c r="J137" s="183"/>
      <c r="K137" s="184"/>
    </row>
    <row r="138" spans="2:11" ht="15" customHeight="1" x14ac:dyDescent="0.25">
      <c r="B138" s="188"/>
      <c r="C138" s="189"/>
      <c r="D138" s="189"/>
      <c r="E138" s="189"/>
      <c r="F138" s="189"/>
      <c r="G138" s="189"/>
      <c r="H138" s="189"/>
      <c r="I138" s="189"/>
      <c r="J138" s="189"/>
      <c r="K138" s="190"/>
    </row>
    <row r="139" spans="2:11" ht="15" customHeight="1" x14ac:dyDescent="0.25">
      <c r="B139" s="191" t="s">
        <v>18</v>
      </c>
      <c r="C139" s="192"/>
      <c r="D139" s="192"/>
      <c r="E139" s="192"/>
      <c r="F139" s="192"/>
      <c r="G139" s="192"/>
      <c r="H139" s="192"/>
      <c r="I139" s="192"/>
      <c r="J139" s="192"/>
      <c r="K139" s="193"/>
    </row>
    <row r="140" spans="2:11" ht="48" customHeight="1" thickBot="1" x14ac:dyDescent="0.3">
      <c r="B140" s="185"/>
      <c r="C140" s="186"/>
      <c r="D140" s="186"/>
      <c r="E140" s="186"/>
      <c r="F140" s="186"/>
      <c r="G140" s="186"/>
      <c r="H140" s="186"/>
      <c r="I140" s="186"/>
      <c r="J140" s="186"/>
      <c r="K140" s="187"/>
    </row>
    <row r="141" spans="2:11" ht="21.6" thickBot="1" x14ac:dyDescent="0.3">
      <c r="B141" s="178" t="s">
        <v>25</v>
      </c>
      <c r="C141" s="179"/>
      <c r="D141" s="179"/>
      <c r="E141" s="179"/>
      <c r="F141" s="179"/>
      <c r="G141" s="179"/>
      <c r="H141" s="179"/>
      <c r="I141" s="179"/>
      <c r="J141" s="179"/>
      <c r="K141" s="180"/>
    </row>
    <row r="142" spans="2:11" s="98" customFormat="1" ht="43.5" customHeight="1" thickBot="1" x14ac:dyDescent="0.3">
      <c r="B142" s="91" t="s">
        <v>9</v>
      </c>
      <c r="C142" s="92" t="s">
        <v>27</v>
      </c>
      <c r="D142" s="93" t="s">
        <v>4</v>
      </c>
      <c r="E142" s="93" t="s">
        <v>3</v>
      </c>
      <c r="F142" s="94" t="s">
        <v>5</v>
      </c>
      <c r="G142" s="95" t="s">
        <v>11</v>
      </c>
      <c r="H142" s="96" t="s">
        <v>10</v>
      </c>
      <c r="I142" s="93" t="s">
        <v>0</v>
      </c>
      <c r="J142" s="95" t="s">
        <v>19</v>
      </c>
      <c r="K142" s="97" t="s">
        <v>1</v>
      </c>
    </row>
    <row r="143" spans="2:11" s="100" customFormat="1" x14ac:dyDescent="0.3">
      <c r="B143" s="99">
        <v>1</v>
      </c>
      <c r="C143" s="10"/>
      <c r="D143" s="11"/>
      <c r="E143" s="12"/>
      <c r="F143" s="13"/>
      <c r="G143" s="144"/>
      <c r="H143" s="2" t="str">
        <f t="shared" ref="H143:H192" si="6">IF(F143="", "", F143*(1-G143))</f>
        <v/>
      </c>
      <c r="I143" s="22"/>
      <c r="J143" s="23"/>
      <c r="K143" s="3" t="str">
        <f>IF(I143="", "", (I143*H143)-J143)</f>
        <v/>
      </c>
    </row>
    <row r="144" spans="2:11" s="100" customFormat="1" x14ac:dyDescent="0.3">
      <c r="B144" s="77">
        <v>2</v>
      </c>
      <c r="C144" s="14"/>
      <c r="D144" s="15"/>
      <c r="E144" s="16"/>
      <c r="F144" s="17"/>
      <c r="G144" s="145"/>
      <c r="H144" s="4" t="str">
        <f t="shared" si="6"/>
        <v/>
      </c>
      <c r="I144" s="24"/>
      <c r="J144" s="25"/>
      <c r="K144" s="5" t="str">
        <f t="shared" ref="K144:K192" si="7">IF(I144="", "", (I144*H144)-J144)</f>
        <v/>
      </c>
    </row>
    <row r="145" spans="2:11" s="100" customFormat="1" x14ac:dyDescent="0.3">
      <c r="B145" s="77">
        <v>3</v>
      </c>
      <c r="C145" s="14"/>
      <c r="D145" s="15"/>
      <c r="E145" s="16"/>
      <c r="F145" s="17"/>
      <c r="G145" s="145"/>
      <c r="H145" s="4" t="str">
        <f t="shared" si="6"/>
        <v/>
      </c>
      <c r="I145" s="24"/>
      <c r="J145" s="25"/>
      <c r="K145" s="5" t="str">
        <f t="shared" si="7"/>
        <v/>
      </c>
    </row>
    <row r="146" spans="2:11" s="100" customFormat="1" x14ac:dyDescent="0.3">
      <c r="B146" s="77">
        <v>4</v>
      </c>
      <c r="C146" s="14"/>
      <c r="D146" s="15"/>
      <c r="E146" s="16"/>
      <c r="F146" s="17"/>
      <c r="G146" s="145"/>
      <c r="H146" s="4" t="str">
        <f t="shared" si="6"/>
        <v/>
      </c>
      <c r="I146" s="26"/>
      <c r="J146" s="25"/>
      <c r="K146" s="5" t="str">
        <f t="shared" si="7"/>
        <v/>
      </c>
    </row>
    <row r="147" spans="2:11" s="100" customFormat="1" x14ac:dyDescent="0.3">
      <c r="B147" s="77">
        <v>5</v>
      </c>
      <c r="C147" s="14"/>
      <c r="D147" s="15"/>
      <c r="E147" s="16"/>
      <c r="F147" s="17"/>
      <c r="G147" s="145"/>
      <c r="H147" s="4" t="str">
        <f t="shared" si="6"/>
        <v/>
      </c>
      <c r="I147" s="24"/>
      <c r="J147" s="25"/>
      <c r="K147" s="5" t="str">
        <f t="shared" si="7"/>
        <v/>
      </c>
    </row>
    <row r="148" spans="2:11" s="100" customFormat="1" x14ac:dyDescent="0.3">
      <c r="B148" s="77">
        <v>6</v>
      </c>
      <c r="C148" s="14"/>
      <c r="D148" s="15"/>
      <c r="E148" s="16"/>
      <c r="F148" s="17"/>
      <c r="G148" s="145"/>
      <c r="H148" s="4" t="str">
        <f t="shared" si="6"/>
        <v/>
      </c>
      <c r="I148" s="24"/>
      <c r="J148" s="25"/>
      <c r="K148" s="5" t="str">
        <f t="shared" si="7"/>
        <v/>
      </c>
    </row>
    <row r="149" spans="2:11" s="100" customFormat="1" x14ac:dyDescent="0.3">
      <c r="B149" s="77">
        <v>7</v>
      </c>
      <c r="C149" s="14"/>
      <c r="D149" s="15"/>
      <c r="E149" s="16"/>
      <c r="F149" s="17"/>
      <c r="G149" s="145"/>
      <c r="H149" s="4" t="str">
        <f t="shared" si="6"/>
        <v/>
      </c>
      <c r="I149" s="26"/>
      <c r="J149" s="25"/>
      <c r="K149" s="5" t="str">
        <f t="shared" si="7"/>
        <v/>
      </c>
    </row>
    <row r="150" spans="2:11" s="100" customFormat="1" x14ac:dyDescent="0.3">
      <c r="B150" s="77">
        <v>8</v>
      </c>
      <c r="C150" s="14"/>
      <c r="D150" s="15"/>
      <c r="E150" s="16"/>
      <c r="F150" s="17"/>
      <c r="G150" s="145"/>
      <c r="H150" s="4" t="str">
        <f t="shared" si="6"/>
        <v/>
      </c>
      <c r="I150" s="24"/>
      <c r="J150" s="25"/>
      <c r="K150" s="5" t="str">
        <f t="shared" si="7"/>
        <v/>
      </c>
    </row>
    <row r="151" spans="2:11" s="100" customFormat="1" x14ac:dyDescent="0.3">
      <c r="B151" s="77">
        <v>9</v>
      </c>
      <c r="C151" s="14"/>
      <c r="D151" s="15"/>
      <c r="E151" s="16"/>
      <c r="F151" s="17"/>
      <c r="G151" s="145"/>
      <c r="H151" s="4" t="str">
        <f t="shared" si="6"/>
        <v/>
      </c>
      <c r="I151" s="24"/>
      <c r="J151" s="25"/>
      <c r="K151" s="5" t="str">
        <f t="shared" si="7"/>
        <v/>
      </c>
    </row>
    <row r="152" spans="2:11" s="100" customFormat="1" x14ac:dyDescent="0.3">
      <c r="B152" s="77">
        <v>10</v>
      </c>
      <c r="C152" s="14"/>
      <c r="D152" s="15"/>
      <c r="E152" s="16"/>
      <c r="F152" s="17"/>
      <c r="G152" s="145"/>
      <c r="H152" s="4" t="str">
        <f t="shared" si="6"/>
        <v/>
      </c>
      <c r="I152" s="26"/>
      <c r="J152" s="25"/>
      <c r="K152" s="5" t="str">
        <f t="shared" si="7"/>
        <v/>
      </c>
    </row>
    <row r="153" spans="2:11" s="100" customFormat="1" x14ac:dyDescent="0.3">
      <c r="B153" s="77">
        <v>11</v>
      </c>
      <c r="C153" s="14"/>
      <c r="D153" s="15"/>
      <c r="E153" s="16"/>
      <c r="F153" s="17"/>
      <c r="G153" s="145"/>
      <c r="H153" s="4" t="str">
        <f t="shared" si="6"/>
        <v/>
      </c>
      <c r="I153" s="24"/>
      <c r="J153" s="25"/>
      <c r="K153" s="5" t="str">
        <f t="shared" si="7"/>
        <v/>
      </c>
    </row>
    <row r="154" spans="2:11" s="100" customFormat="1" x14ac:dyDescent="0.3">
      <c r="B154" s="77">
        <v>12</v>
      </c>
      <c r="C154" s="14"/>
      <c r="D154" s="15"/>
      <c r="E154" s="16"/>
      <c r="F154" s="17"/>
      <c r="G154" s="145"/>
      <c r="H154" s="4" t="str">
        <f t="shared" si="6"/>
        <v/>
      </c>
      <c r="I154" s="24"/>
      <c r="J154" s="25"/>
      <c r="K154" s="5" t="str">
        <f t="shared" si="7"/>
        <v/>
      </c>
    </row>
    <row r="155" spans="2:11" s="100" customFormat="1" x14ac:dyDescent="0.3">
      <c r="B155" s="77">
        <v>13</v>
      </c>
      <c r="C155" s="14"/>
      <c r="D155" s="15"/>
      <c r="E155" s="16"/>
      <c r="F155" s="17"/>
      <c r="G155" s="145"/>
      <c r="H155" s="4" t="str">
        <f t="shared" si="6"/>
        <v/>
      </c>
      <c r="I155" s="26"/>
      <c r="J155" s="25"/>
      <c r="K155" s="5" t="str">
        <f t="shared" si="7"/>
        <v/>
      </c>
    </row>
    <row r="156" spans="2:11" s="100" customFormat="1" x14ac:dyDescent="0.3">
      <c r="B156" s="77">
        <v>14</v>
      </c>
      <c r="C156" s="14"/>
      <c r="D156" s="15"/>
      <c r="E156" s="16"/>
      <c r="F156" s="17"/>
      <c r="G156" s="145"/>
      <c r="H156" s="4" t="str">
        <f t="shared" si="6"/>
        <v/>
      </c>
      <c r="I156" s="24"/>
      <c r="J156" s="25"/>
      <c r="K156" s="5" t="str">
        <f t="shared" si="7"/>
        <v/>
      </c>
    </row>
    <row r="157" spans="2:11" s="100" customFormat="1" x14ac:dyDescent="0.3">
      <c r="B157" s="77">
        <v>15</v>
      </c>
      <c r="C157" s="14"/>
      <c r="D157" s="15"/>
      <c r="E157" s="16"/>
      <c r="F157" s="17"/>
      <c r="G157" s="145"/>
      <c r="H157" s="4" t="str">
        <f t="shared" si="6"/>
        <v/>
      </c>
      <c r="I157" s="24"/>
      <c r="J157" s="25"/>
      <c r="K157" s="5" t="str">
        <f t="shared" si="7"/>
        <v/>
      </c>
    </row>
    <row r="158" spans="2:11" s="100" customFormat="1" x14ac:dyDescent="0.3">
      <c r="B158" s="77">
        <v>16</v>
      </c>
      <c r="C158" s="14"/>
      <c r="D158" s="15"/>
      <c r="E158" s="16"/>
      <c r="F158" s="17"/>
      <c r="G158" s="145"/>
      <c r="H158" s="4" t="str">
        <f t="shared" si="6"/>
        <v/>
      </c>
      <c r="I158" s="26"/>
      <c r="J158" s="25"/>
      <c r="K158" s="5" t="str">
        <f t="shared" si="7"/>
        <v/>
      </c>
    </row>
    <row r="159" spans="2:11" s="100" customFormat="1" x14ac:dyDescent="0.3">
      <c r="B159" s="77">
        <v>17</v>
      </c>
      <c r="C159" s="14"/>
      <c r="D159" s="15"/>
      <c r="E159" s="16"/>
      <c r="F159" s="17"/>
      <c r="G159" s="145"/>
      <c r="H159" s="4" t="str">
        <f t="shared" si="6"/>
        <v/>
      </c>
      <c r="I159" s="24"/>
      <c r="J159" s="25"/>
      <c r="K159" s="5" t="str">
        <f t="shared" si="7"/>
        <v/>
      </c>
    </row>
    <row r="160" spans="2:11" s="100" customFormat="1" x14ac:dyDescent="0.3">
      <c r="B160" s="77">
        <v>18</v>
      </c>
      <c r="C160" s="14"/>
      <c r="D160" s="15"/>
      <c r="E160" s="16"/>
      <c r="F160" s="17"/>
      <c r="G160" s="145"/>
      <c r="H160" s="4" t="str">
        <f t="shared" si="6"/>
        <v/>
      </c>
      <c r="I160" s="24"/>
      <c r="J160" s="25"/>
      <c r="K160" s="5" t="str">
        <f t="shared" si="7"/>
        <v/>
      </c>
    </row>
    <row r="161" spans="2:11" s="100" customFormat="1" x14ac:dyDescent="0.3">
      <c r="B161" s="77">
        <v>19</v>
      </c>
      <c r="C161" s="14"/>
      <c r="D161" s="15"/>
      <c r="E161" s="16"/>
      <c r="F161" s="17"/>
      <c r="G161" s="145"/>
      <c r="H161" s="4" t="str">
        <f t="shared" si="6"/>
        <v/>
      </c>
      <c r="I161" s="24"/>
      <c r="J161" s="25"/>
      <c r="K161" s="5" t="str">
        <f t="shared" si="7"/>
        <v/>
      </c>
    </row>
    <row r="162" spans="2:11" s="100" customFormat="1" x14ac:dyDescent="0.3">
      <c r="B162" s="77">
        <v>20</v>
      </c>
      <c r="C162" s="14"/>
      <c r="D162" s="15"/>
      <c r="E162" s="16"/>
      <c r="F162" s="17"/>
      <c r="G162" s="145"/>
      <c r="H162" s="4" t="str">
        <f t="shared" si="6"/>
        <v/>
      </c>
      <c r="I162" s="24"/>
      <c r="J162" s="25"/>
      <c r="K162" s="5" t="str">
        <f t="shared" si="7"/>
        <v/>
      </c>
    </row>
    <row r="163" spans="2:11" s="100" customFormat="1" x14ac:dyDescent="0.3">
      <c r="B163" s="77">
        <v>21</v>
      </c>
      <c r="C163" s="14"/>
      <c r="D163" s="15"/>
      <c r="E163" s="16"/>
      <c r="F163" s="17"/>
      <c r="G163" s="145"/>
      <c r="H163" s="4" t="str">
        <f t="shared" si="6"/>
        <v/>
      </c>
      <c r="I163" s="26"/>
      <c r="J163" s="25"/>
      <c r="K163" s="5" t="str">
        <f t="shared" si="7"/>
        <v/>
      </c>
    </row>
    <row r="164" spans="2:11" s="100" customFormat="1" x14ac:dyDescent="0.3">
      <c r="B164" s="77">
        <v>22</v>
      </c>
      <c r="C164" s="14"/>
      <c r="D164" s="15"/>
      <c r="E164" s="16"/>
      <c r="F164" s="17"/>
      <c r="G164" s="145"/>
      <c r="H164" s="4" t="str">
        <f t="shared" si="6"/>
        <v/>
      </c>
      <c r="I164" s="24"/>
      <c r="J164" s="25"/>
      <c r="K164" s="5" t="str">
        <f t="shared" si="7"/>
        <v/>
      </c>
    </row>
    <row r="165" spans="2:11" s="100" customFormat="1" x14ac:dyDescent="0.3">
      <c r="B165" s="77">
        <v>23</v>
      </c>
      <c r="C165" s="14"/>
      <c r="D165" s="15"/>
      <c r="E165" s="16"/>
      <c r="F165" s="17"/>
      <c r="G165" s="145"/>
      <c r="H165" s="4" t="str">
        <f t="shared" si="6"/>
        <v/>
      </c>
      <c r="I165" s="24"/>
      <c r="J165" s="25"/>
      <c r="K165" s="5" t="str">
        <f t="shared" si="7"/>
        <v/>
      </c>
    </row>
    <row r="166" spans="2:11" s="100" customFormat="1" x14ac:dyDescent="0.3">
      <c r="B166" s="77">
        <v>24</v>
      </c>
      <c r="C166" s="14"/>
      <c r="D166" s="15"/>
      <c r="E166" s="16"/>
      <c r="F166" s="17"/>
      <c r="G166" s="145"/>
      <c r="H166" s="4" t="str">
        <f t="shared" si="6"/>
        <v/>
      </c>
      <c r="I166" s="26"/>
      <c r="J166" s="25"/>
      <c r="K166" s="5" t="str">
        <f t="shared" si="7"/>
        <v/>
      </c>
    </row>
    <row r="167" spans="2:11" s="100" customFormat="1" x14ac:dyDescent="0.3">
      <c r="B167" s="77">
        <v>25</v>
      </c>
      <c r="C167" s="14"/>
      <c r="D167" s="15"/>
      <c r="E167" s="16"/>
      <c r="F167" s="17"/>
      <c r="G167" s="145"/>
      <c r="H167" s="4" t="str">
        <f t="shared" si="6"/>
        <v/>
      </c>
      <c r="I167" s="24"/>
      <c r="J167" s="25"/>
      <c r="K167" s="5" t="str">
        <f t="shared" si="7"/>
        <v/>
      </c>
    </row>
    <row r="168" spans="2:11" s="100" customFormat="1" x14ac:dyDescent="0.3">
      <c r="B168" s="77">
        <v>26</v>
      </c>
      <c r="C168" s="14"/>
      <c r="D168" s="15"/>
      <c r="E168" s="16"/>
      <c r="F168" s="17"/>
      <c r="G168" s="145"/>
      <c r="H168" s="4" t="str">
        <f t="shared" si="6"/>
        <v/>
      </c>
      <c r="I168" s="24"/>
      <c r="J168" s="25"/>
      <c r="K168" s="5" t="str">
        <f t="shared" si="7"/>
        <v/>
      </c>
    </row>
    <row r="169" spans="2:11" s="100" customFormat="1" x14ac:dyDescent="0.3">
      <c r="B169" s="77">
        <v>27</v>
      </c>
      <c r="C169" s="14"/>
      <c r="D169" s="15"/>
      <c r="E169" s="16"/>
      <c r="F169" s="17"/>
      <c r="G169" s="145"/>
      <c r="H169" s="4" t="str">
        <f t="shared" si="6"/>
        <v/>
      </c>
      <c r="I169" s="26"/>
      <c r="J169" s="25"/>
      <c r="K169" s="5" t="str">
        <f t="shared" si="7"/>
        <v/>
      </c>
    </row>
    <row r="170" spans="2:11" s="100" customFormat="1" x14ac:dyDescent="0.3">
      <c r="B170" s="77">
        <v>28</v>
      </c>
      <c r="C170" s="14"/>
      <c r="D170" s="15"/>
      <c r="E170" s="16"/>
      <c r="F170" s="17"/>
      <c r="G170" s="145"/>
      <c r="H170" s="4" t="str">
        <f t="shared" si="6"/>
        <v/>
      </c>
      <c r="I170" s="24"/>
      <c r="J170" s="25"/>
      <c r="K170" s="5" t="str">
        <f t="shared" si="7"/>
        <v/>
      </c>
    </row>
    <row r="171" spans="2:11" s="100" customFormat="1" x14ac:dyDescent="0.3">
      <c r="B171" s="77">
        <v>29</v>
      </c>
      <c r="C171" s="14"/>
      <c r="D171" s="15"/>
      <c r="E171" s="16"/>
      <c r="F171" s="17"/>
      <c r="G171" s="145"/>
      <c r="H171" s="4" t="str">
        <f t="shared" si="6"/>
        <v/>
      </c>
      <c r="I171" s="24"/>
      <c r="J171" s="25"/>
      <c r="K171" s="5" t="str">
        <f t="shared" si="7"/>
        <v/>
      </c>
    </row>
    <row r="172" spans="2:11" s="100" customFormat="1" x14ac:dyDescent="0.3">
      <c r="B172" s="77">
        <v>30</v>
      </c>
      <c r="C172" s="14"/>
      <c r="D172" s="15"/>
      <c r="E172" s="16"/>
      <c r="F172" s="17"/>
      <c r="G172" s="145"/>
      <c r="H172" s="4" t="str">
        <f t="shared" si="6"/>
        <v/>
      </c>
      <c r="I172" s="26"/>
      <c r="J172" s="25"/>
      <c r="K172" s="5" t="str">
        <f t="shared" si="7"/>
        <v/>
      </c>
    </row>
    <row r="173" spans="2:11" s="100" customFormat="1" x14ac:dyDescent="0.3">
      <c r="B173" s="77">
        <v>31</v>
      </c>
      <c r="C173" s="14"/>
      <c r="D173" s="15"/>
      <c r="E173" s="16"/>
      <c r="F173" s="17"/>
      <c r="G173" s="145"/>
      <c r="H173" s="4" t="str">
        <f t="shared" si="6"/>
        <v/>
      </c>
      <c r="I173" s="24"/>
      <c r="J173" s="25"/>
      <c r="K173" s="5" t="str">
        <f t="shared" si="7"/>
        <v/>
      </c>
    </row>
    <row r="174" spans="2:11" s="100" customFormat="1" x14ac:dyDescent="0.3">
      <c r="B174" s="77">
        <v>32</v>
      </c>
      <c r="C174" s="14"/>
      <c r="D174" s="15"/>
      <c r="E174" s="16"/>
      <c r="F174" s="17"/>
      <c r="G174" s="145"/>
      <c r="H174" s="4" t="str">
        <f t="shared" si="6"/>
        <v/>
      </c>
      <c r="I174" s="24"/>
      <c r="J174" s="25"/>
      <c r="K174" s="5" t="str">
        <f t="shared" si="7"/>
        <v/>
      </c>
    </row>
    <row r="175" spans="2:11" s="100" customFormat="1" x14ac:dyDescent="0.3">
      <c r="B175" s="77">
        <v>33</v>
      </c>
      <c r="C175" s="14"/>
      <c r="D175" s="15"/>
      <c r="E175" s="16"/>
      <c r="F175" s="17"/>
      <c r="G175" s="145"/>
      <c r="H175" s="4" t="str">
        <f t="shared" si="6"/>
        <v/>
      </c>
      <c r="I175" s="26"/>
      <c r="J175" s="25"/>
      <c r="K175" s="5" t="str">
        <f t="shared" si="7"/>
        <v/>
      </c>
    </row>
    <row r="176" spans="2:11" s="100" customFormat="1" x14ac:dyDescent="0.3">
      <c r="B176" s="77">
        <v>34</v>
      </c>
      <c r="C176" s="14"/>
      <c r="D176" s="15"/>
      <c r="E176" s="16"/>
      <c r="F176" s="17"/>
      <c r="G176" s="145"/>
      <c r="H176" s="4" t="str">
        <f t="shared" si="6"/>
        <v/>
      </c>
      <c r="I176" s="24"/>
      <c r="J176" s="25"/>
      <c r="K176" s="5" t="str">
        <f t="shared" si="7"/>
        <v/>
      </c>
    </row>
    <row r="177" spans="2:11" s="100" customFormat="1" x14ac:dyDescent="0.3">
      <c r="B177" s="77">
        <v>35</v>
      </c>
      <c r="C177" s="14"/>
      <c r="D177" s="15"/>
      <c r="E177" s="16"/>
      <c r="F177" s="17"/>
      <c r="G177" s="145"/>
      <c r="H177" s="4" t="str">
        <f t="shared" si="6"/>
        <v/>
      </c>
      <c r="I177" s="24"/>
      <c r="J177" s="25"/>
      <c r="K177" s="5" t="str">
        <f t="shared" si="7"/>
        <v/>
      </c>
    </row>
    <row r="178" spans="2:11" s="100" customFormat="1" x14ac:dyDescent="0.3">
      <c r="B178" s="77">
        <v>36</v>
      </c>
      <c r="C178" s="14"/>
      <c r="D178" s="15"/>
      <c r="E178" s="16"/>
      <c r="F178" s="17"/>
      <c r="G178" s="145"/>
      <c r="H178" s="4" t="str">
        <f t="shared" si="6"/>
        <v/>
      </c>
      <c r="I178" s="26"/>
      <c r="J178" s="27"/>
      <c r="K178" s="5" t="str">
        <f t="shared" si="7"/>
        <v/>
      </c>
    </row>
    <row r="179" spans="2:11" s="100" customFormat="1" x14ac:dyDescent="0.3">
      <c r="B179" s="77">
        <v>37</v>
      </c>
      <c r="C179" s="14"/>
      <c r="D179" s="15"/>
      <c r="E179" s="16"/>
      <c r="F179" s="17"/>
      <c r="G179" s="145"/>
      <c r="H179" s="4" t="str">
        <f t="shared" si="6"/>
        <v/>
      </c>
      <c r="I179" s="24"/>
      <c r="J179" s="27"/>
      <c r="K179" s="5" t="str">
        <f t="shared" si="7"/>
        <v/>
      </c>
    </row>
    <row r="180" spans="2:11" s="100" customFormat="1" x14ac:dyDescent="0.3">
      <c r="B180" s="77">
        <v>38</v>
      </c>
      <c r="C180" s="14"/>
      <c r="D180" s="15"/>
      <c r="E180" s="16"/>
      <c r="F180" s="17"/>
      <c r="G180" s="145"/>
      <c r="H180" s="4" t="str">
        <f t="shared" si="6"/>
        <v/>
      </c>
      <c r="I180" s="24"/>
      <c r="J180" s="25"/>
      <c r="K180" s="5" t="str">
        <f t="shared" si="7"/>
        <v/>
      </c>
    </row>
    <row r="181" spans="2:11" s="100" customFormat="1" x14ac:dyDescent="0.3">
      <c r="B181" s="77">
        <v>39</v>
      </c>
      <c r="C181" s="14"/>
      <c r="D181" s="15"/>
      <c r="E181" s="16"/>
      <c r="F181" s="17"/>
      <c r="G181" s="145"/>
      <c r="H181" s="4" t="str">
        <f t="shared" si="6"/>
        <v/>
      </c>
      <c r="I181" s="24"/>
      <c r="J181" s="25"/>
      <c r="K181" s="5" t="str">
        <f t="shared" si="7"/>
        <v/>
      </c>
    </row>
    <row r="182" spans="2:11" s="100" customFormat="1" x14ac:dyDescent="0.3">
      <c r="B182" s="77">
        <v>40</v>
      </c>
      <c r="C182" s="14"/>
      <c r="D182" s="15"/>
      <c r="E182" s="16"/>
      <c r="F182" s="17"/>
      <c r="G182" s="145"/>
      <c r="H182" s="4" t="str">
        <f t="shared" si="6"/>
        <v/>
      </c>
      <c r="I182" s="26"/>
      <c r="J182" s="25"/>
      <c r="K182" s="5" t="str">
        <f t="shared" si="7"/>
        <v/>
      </c>
    </row>
    <row r="183" spans="2:11" s="100" customFormat="1" x14ac:dyDescent="0.3">
      <c r="B183" s="77">
        <v>41</v>
      </c>
      <c r="C183" s="14"/>
      <c r="D183" s="15"/>
      <c r="E183" s="16"/>
      <c r="F183" s="17"/>
      <c r="G183" s="145"/>
      <c r="H183" s="4" t="str">
        <f t="shared" si="6"/>
        <v/>
      </c>
      <c r="I183" s="24"/>
      <c r="J183" s="25"/>
      <c r="K183" s="5" t="str">
        <f t="shared" si="7"/>
        <v/>
      </c>
    </row>
    <row r="184" spans="2:11" s="100" customFormat="1" x14ac:dyDescent="0.3">
      <c r="B184" s="77">
        <v>42</v>
      </c>
      <c r="C184" s="14"/>
      <c r="D184" s="15"/>
      <c r="E184" s="16"/>
      <c r="F184" s="17"/>
      <c r="G184" s="145"/>
      <c r="H184" s="4" t="str">
        <f t="shared" si="6"/>
        <v/>
      </c>
      <c r="I184" s="24"/>
      <c r="J184" s="25"/>
      <c r="K184" s="5" t="str">
        <f t="shared" si="7"/>
        <v/>
      </c>
    </row>
    <row r="185" spans="2:11" s="100" customFormat="1" x14ac:dyDescent="0.3">
      <c r="B185" s="77">
        <v>43</v>
      </c>
      <c r="C185" s="14"/>
      <c r="D185" s="15"/>
      <c r="E185" s="16"/>
      <c r="F185" s="17"/>
      <c r="G185" s="145"/>
      <c r="H185" s="4" t="str">
        <f t="shared" si="6"/>
        <v/>
      </c>
      <c r="I185" s="26"/>
      <c r="J185" s="25"/>
      <c r="K185" s="5" t="str">
        <f t="shared" si="7"/>
        <v/>
      </c>
    </row>
    <row r="186" spans="2:11" s="100" customFormat="1" x14ac:dyDescent="0.3">
      <c r="B186" s="77">
        <v>44</v>
      </c>
      <c r="C186" s="14"/>
      <c r="D186" s="15"/>
      <c r="E186" s="16"/>
      <c r="F186" s="17"/>
      <c r="G186" s="145"/>
      <c r="H186" s="4" t="str">
        <f t="shared" si="6"/>
        <v/>
      </c>
      <c r="I186" s="24"/>
      <c r="J186" s="25"/>
      <c r="K186" s="5" t="str">
        <f t="shared" si="7"/>
        <v/>
      </c>
    </row>
    <row r="187" spans="2:11" s="100" customFormat="1" x14ac:dyDescent="0.3">
      <c r="B187" s="77">
        <v>45</v>
      </c>
      <c r="C187" s="14"/>
      <c r="D187" s="15"/>
      <c r="E187" s="16"/>
      <c r="F187" s="17"/>
      <c r="G187" s="145"/>
      <c r="H187" s="4" t="str">
        <f t="shared" si="6"/>
        <v/>
      </c>
      <c r="I187" s="24"/>
      <c r="J187" s="25"/>
      <c r="K187" s="5" t="str">
        <f t="shared" si="7"/>
        <v/>
      </c>
    </row>
    <row r="188" spans="2:11" s="100" customFormat="1" x14ac:dyDescent="0.3">
      <c r="B188" s="77">
        <v>46</v>
      </c>
      <c r="C188" s="14"/>
      <c r="D188" s="15"/>
      <c r="E188" s="16"/>
      <c r="F188" s="17"/>
      <c r="G188" s="145"/>
      <c r="H188" s="4" t="str">
        <f t="shared" si="6"/>
        <v/>
      </c>
      <c r="I188" s="26"/>
      <c r="J188" s="25"/>
      <c r="K188" s="5" t="str">
        <f t="shared" si="7"/>
        <v/>
      </c>
    </row>
    <row r="189" spans="2:11" s="100" customFormat="1" x14ac:dyDescent="0.3">
      <c r="B189" s="77">
        <v>47</v>
      </c>
      <c r="C189" s="14"/>
      <c r="D189" s="15"/>
      <c r="E189" s="16"/>
      <c r="F189" s="17"/>
      <c r="G189" s="145"/>
      <c r="H189" s="4" t="str">
        <f t="shared" si="6"/>
        <v/>
      </c>
      <c r="I189" s="24"/>
      <c r="J189" s="25"/>
      <c r="K189" s="5" t="str">
        <f t="shared" si="7"/>
        <v/>
      </c>
    </row>
    <row r="190" spans="2:11" s="100" customFormat="1" x14ac:dyDescent="0.3">
      <c r="B190" s="77">
        <v>48</v>
      </c>
      <c r="C190" s="14"/>
      <c r="D190" s="15"/>
      <c r="E190" s="16"/>
      <c r="F190" s="17"/>
      <c r="G190" s="145"/>
      <c r="H190" s="4" t="str">
        <f t="shared" si="6"/>
        <v/>
      </c>
      <c r="I190" s="24"/>
      <c r="J190" s="25"/>
      <c r="K190" s="5" t="str">
        <f t="shared" si="7"/>
        <v/>
      </c>
    </row>
    <row r="191" spans="2:11" s="100" customFormat="1" x14ac:dyDescent="0.3">
      <c r="B191" s="77">
        <v>49</v>
      </c>
      <c r="C191" s="14"/>
      <c r="D191" s="15"/>
      <c r="E191" s="16"/>
      <c r="F191" s="17"/>
      <c r="G191" s="145"/>
      <c r="H191" s="4" t="str">
        <f t="shared" si="6"/>
        <v/>
      </c>
      <c r="I191" s="26"/>
      <c r="J191" s="25"/>
      <c r="K191" s="5" t="str">
        <f t="shared" si="7"/>
        <v/>
      </c>
    </row>
    <row r="192" spans="2:11" s="100" customFormat="1" ht="14.4" thickBot="1" x14ac:dyDescent="0.35">
      <c r="B192" s="79">
        <v>50</v>
      </c>
      <c r="C192" s="18"/>
      <c r="D192" s="19"/>
      <c r="E192" s="20"/>
      <c r="F192" s="21"/>
      <c r="G192" s="146"/>
      <c r="H192" s="6" t="str">
        <f t="shared" si="6"/>
        <v/>
      </c>
      <c r="I192" s="28"/>
      <c r="J192" s="29"/>
      <c r="K192" s="7" t="str">
        <f t="shared" si="7"/>
        <v/>
      </c>
    </row>
    <row r="193" spans="2:11" ht="15" customHeight="1" x14ac:dyDescent="0.25">
      <c r="D193" s="90"/>
      <c r="F193" s="90"/>
      <c r="G193" s="198" t="s">
        <v>20</v>
      </c>
      <c r="H193" s="198"/>
      <c r="I193" s="198"/>
      <c r="J193" s="199"/>
      <c r="K193" s="30"/>
    </row>
    <row r="194" spans="2:11" x14ac:dyDescent="0.25">
      <c r="D194" s="90"/>
      <c r="F194" s="90"/>
      <c r="G194" s="196" t="s">
        <v>21</v>
      </c>
      <c r="H194" s="196"/>
      <c r="I194" s="196"/>
      <c r="J194" s="197"/>
      <c r="K194" s="31"/>
    </row>
    <row r="195" spans="2:11" ht="14.4" thickBot="1" x14ac:dyDescent="0.3">
      <c r="D195" s="90"/>
      <c r="F195" s="90"/>
      <c r="G195" s="198" t="s">
        <v>22</v>
      </c>
      <c r="H195" s="198"/>
      <c r="I195" s="198"/>
      <c r="J195" s="199"/>
      <c r="K195" s="8">
        <f>SUM(K143:K192, K193)-K194</f>
        <v>0</v>
      </c>
    </row>
    <row r="196" spans="2:11" ht="14.4" thickBot="1" x14ac:dyDescent="0.3"/>
    <row r="197" spans="2:11" ht="21.6" thickBot="1" x14ac:dyDescent="0.3">
      <c r="B197" s="178" t="s">
        <v>26</v>
      </c>
      <c r="C197" s="179"/>
      <c r="D197" s="179"/>
      <c r="E197" s="179"/>
      <c r="F197" s="179"/>
      <c r="G197" s="179"/>
      <c r="H197" s="179"/>
      <c r="I197" s="179"/>
      <c r="J197" s="179"/>
      <c r="K197" s="180"/>
    </row>
    <row r="198" spans="2:11" ht="15" customHeight="1" x14ac:dyDescent="0.25">
      <c r="B198" s="181" t="s">
        <v>16</v>
      </c>
      <c r="C198" s="182"/>
      <c r="D198" s="182"/>
      <c r="E198" s="183" t="s">
        <v>17</v>
      </c>
      <c r="F198" s="183"/>
      <c r="G198" s="183"/>
      <c r="H198" s="183"/>
      <c r="I198" s="183"/>
      <c r="J198" s="183"/>
      <c r="K198" s="184"/>
    </row>
    <row r="199" spans="2:11" ht="15" customHeight="1" x14ac:dyDescent="0.25">
      <c r="B199" s="188"/>
      <c r="C199" s="189"/>
      <c r="D199" s="189"/>
      <c r="E199" s="189"/>
      <c r="F199" s="189"/>
      <c r="G199" s="189"/>
      <c r="H199" s="189"/>
      <c r="I199" s="189"/>
      <c r="J199" s="189"/>
      <c r="K199" s="190"/>
    </row>
    <row r="200" spans="2:11" ht="15" customHeight="1" x14ac:dyDescent="0.25">
      <c r="B200" s="191" t="s">
        <v>18</v>
      </c>
      <c r="C200" s="192"/>
      <c r="D200" s="192"/>
      <c r="E200" s="192"/>
      <c r="F200" s="192"/>
      <c r="G200" s="192"/>
      <c r="H200" s="192"/>
      <c r="I200" s="192"/>
      <c r="J200" s="192"/>
      <c r="K200" s="193"/>
    </row>
    <row r="201" spans="2:11" ht="48" customHeight="1" thickBot="1" x14ac:dyDescent="0.3">
      <c r="B201" s="185"/>
      <c r="C201" s="186"/>
      <c r="D201" s="186"/>
      <c r="E201" s="186"/>
      <c r="F201" s="186"/>
      <c r="G201" s="186"/>
      <c r="H201" s="186"/>
      <c r="I201" s="186"/>
      <c r="J201" s="186"/>
      <c r="K201" s="187"/>
    </row>
    <row r="202" spans="2:11" ht="21.6" thickBot="1" x14ac:dyDescent="0.3">
      <c r="B202" s="178" t="s">
        <v>25</v>
      </c>
      <c r="C202" s="179"/>
      <c r="D202" s="179"/>
      <c r="E202" s="179"/>
      <c r="F202" s="179"/>
      <c r="G202" s="179"/>
      <c r="H202" s="179"/>
      <c r="I202" s="179"/>
      <c r="J202" s="179"/>
      <c r="K202" s="180"/>
    </row>
    <row r="203" spans="2:11" s="98" customFormat="1" ht="43.5" customHeight="1" thickBot="1" x14ac:dyDescent="0.3">
      <c r="B203" s="91" t="s">
        <v>9</v>
      </c>
      <c r="C203" s="92" t="s">
        <v>27</v>
      </c>
      <c r="D203" s="93" t="s">
        <v>4</v>
      </c>
      <c r="E203" s="93" t="s">
        <v>3</v>
      </c>
      <c r="F203" s="94" t="s">
        <v>5</v>
      </c>
      <c r="G203" s="95" t="s">
        <v>11</v>
      </c>
      <c r="H203" s="96" t="s">
        <v>10</v>
      </c>
      <c r="I203" s="93" t="s">
        <v>0</v>
      </c>
      <c r="J203" s="95" t="s">
        <v>19</v>
      </c>
      <c r="K203" s="97" t="s">
        <v>1</v>
      </c>
    </row>
    <row r="204" spans="2:11" s="100" customFormat="1" x14ac:dyDescent="0.3">
      <c r="B204" s="99">
        <v>1</v>
      </c>
      <c r="C204" s="10"/>
      <c r="D204" s="11"/>
      <c r="E204" s="12"/>
      <c r="F204" s="13"/>
      <c r="G204" s="131"/>
      <c r="H204" s="2" t="str">
        <f t="shared" ref="H204:H253" si="8">IF(F204="", "", F204*(1-G204))</f>
        <v/>
      </c>
      <c r="I204" s="22"/>
      <c r="J204" s="23"/>
      <c r="K204" s="5" t="str">
        <f>IF(I204="", "", (I204*H204)-J204)</f>
        <v/>
      </c>
    </row>
    <row r="205" spans="2:11" s="100" customFormat="1" x14ac:dyDescent="0.3">
      <c r="B205" s="77">
        <v>2</v>
      </c>
      <c r="C205" s="14"/>
      <c r="D205" s="15"/>
      <c r="E205" s="16"/>
      <c r="F205" s="17"/>
      <c r="G205" s="140"/>
      <c r="H205" s="4" t="str">
        <f t="shared" si="8"/>
        <v/>
      </c>
      <c r="I205" s="24"/>
      <c r="J205" s="25"/>
      <c r="K205" s="5" t="str">
        <f t="shared" ref="K205:K253" si="9">IF(I205="", "", (I205*H205)-J205)</f>
        <v/>
      </c>
    </row>
    <row r="206" spans="2:11" s="100" customFormat="1" x14ac:dyDescent="0.3">
      <c r="B206" s="77">
        <v>3</v>
      </c>
      <c r="C206" s="14"/>
      <c r="D206" s="15"/>
      <c r="E206" s="16"/>
      <c r="F206" s="17"/>
      <c r="G206" s="140"/>
      <c r="H206" s="4" t="str">
        <f t="shared" si="8"/>
        <v/>
      </c>
      <c r="I206" s="24"/>
      <c r="J206" s="25"/>
      <c r="K206" s="5" t="str">
        <f t="shared" si="9"/>
        <v/>
      </c>
    </row>
    <row r="207" spans="2:11" s="100" customFormat="1" x14ac:dyDescent="0.3">
      <c r="B207" s="77">
        <v>4</v>
      </c>
      <c r="C207" s="14"/>
      <c r="D207" s="15"/>
      <c r="E207" s="16"/>
      <c r="F207" s="17"/>
      <c r="G207" s="140"/>
      <c r="H207" s="4" t="str">
        <f t="shared" si="8"/>
        <v/>
      </c>
      <c r="I207" s="26"/>
      <c r="J207" s="25"/>
      <c r="K207" s="5" t="str">
        <f t="shared" si="9"/>
        <v/>
      </c>
    </row>
    <row r="208" spans="2:11" s="100" customFormat="1" x14ac:dyDescent="0.3">
      <c r="B208" s="77">
        <v>5</v>
      </c>
      <c r="C208" s="14"/>
      <c r="D208" s="15"/>
      <c r="E208" s="16"/>
      <c r="F208" s="17"/>
      <c r="G208" s="140"/>
      <c r="H208" s="4" t="str">
        <f t="shared" si="8"/>
        <v/>
      </c>
      <c r="I208" s="24"/>
      <c r="J208" s="25"/>
      <c r="K208" s="5" t="str">
        <f t="shared" si="9"/>
        <v/>
      </c>
    </row>
    <row r="209" spans="2:11" s="100" customFormat="1" x14ac:dyDescent="0.3">
      <c r="B209" s="77">
        <v>6</v>
      </c>
      <c r="C209" s="14"/>
      <c r="D209" s="15"/>
      <c r="E209" s="16"/>
      <c r="F209" s="17"/>
      <c r="G209" s="140"/>
      <c r="H209" s="4" t="str">
        <f t="shared" si="8"/>
        <v/>
      </c>
      <c r="I209" s="24"/>
      <c r="J209" s="25"/>
      <c r="K209" s="5" t="str">
        <f t="shared" si="9"/>
        <v/>
      </c>
    </row>
    <row r="210" spans="2:11" s="100" customFormat="1" x14ac:dyDescent="0.3">
      <c r="B210" s="77">
        <v>7</v>
      </c>
      <c r="C210" s="14"/>
      <c r="D210" s="15"/>
      <c r="E210" s="16"/>
      <c r="F210" s="17"/>
      <c r="G210" s="140"/>
      <c r="H210" s="4" t="str">
        <f t="shared" si="8"/>
        <v/>
      </c>
      <c r="I210" s="26"/>
      <c r="J210" s="25"/>
      <c r="K210" s="5" t="str">
        <f t="shared" si="9"/>
        <v/>
      </c>
    </row>
    <row r="211" spans="2:11" s="100" customFormat="1" x14ac:dyDescent="0.3">
      <c r="B211" s="77">
        <v>8</v>
      </c>
      <c r="C211" s="14"/>
      <c r="D211" s="15"/>
      <c r="E211" s="16"/>
      <c r="F211" s="17"/>
      <c r="G211" s="140"/>
      <c r="H211" s="4" t="str">
        <f t="shared" si="8"/>
        <v/>
      </c>
      <c r="I211" s="24"/>
      <c r="J211" s="25"/>
      <c r="K211" s="5" t="str">
        <f t="shared" si="9"/>
        <v/>
      </c>
    </row>
    <row r="212" spans="2:11" s="100" customFormat="1" x14ac:dyDescent="0.3">
      <c r="B212" s="77">
        <v>9</v>
      </c>
      <c r="C212" s="14"/>
      <c r="D212" s="15"/>
      <c r="E212" s="16"/>
      <c r="F212" s="17"/>
      <c r="G212" s="140"/>
      <c r="H212" s="4" t="str">
        <f t="shared" si="8"/>
        <v/>
      </c>
      <c r="I212" s="24"/>
      <c r="J212" s="25"/>
      <c r="K212" s="5" t="str">
        <f t="shared" si="9"/>
        <v/>
      </c>
    </row>
    <row r="213" spans="2:11" s="100" customFormat="1" x14ac:dyDescent="0.3">
      <c r="B213" s="77">
        <v>10</v>
      </c>
      <c r="C213" s="14"/>
      <c r="D213" s="15"/>
      <c r="E213" s="16"/>
      <c r="F213" s="17"/>
      <c r="G213" s="140"/>
      <c r="H213" s="4" t="str">
        <f t="shared" si="8"/>
        <v/>
      </c>
      <c r="I213" s="26"/>
      <c r="J213" s="25"/>
      <c r="K213" s="5" t="str">
        <f t="shared" si="9"/>
        <v/>
      </c>
    </row>
    <row r="214" spans="2:11" s="100" customFormat="1" x14ac:dyDescent="0.3">
      <c r="B214" s="77">
        <v>11</v>
      </c>
      <c r="C214" s="14"/>
      <c r="D214" s="15"/>
      <c r="E214" s="16"/>
      <c r="F214" s="17"/>
      <c r="G214" s="140"/>
      <c r="H214" s="4" t="str">
        <f t="shared" si="8"/>
        <v/>
      </c>
      <c r="I214" s="24"/>
      <c r="J214" s="25"/>
      <c r="K214" s="5" t="str">
        <f t="shared" si="9"/>
        <v/>
      </c>
    </row>
    <row r="215" spans="2:11" s="100" customFormat="1" x14ac:dyDescent="0.3">
      <c r="B215" s="77">
        <v>12</v>
      </c>
      <c r="C215" s="14"/>
      <c r="D215" s="15"/>
      <c r="E215" s="16"/>
      <c r="F215" s="17"/>
      <c r="G215" s="140"/>
      <c r="H215" s="4" t="str">
        <f t="shared" si="8"/>
        <v/>
      </c>
      <c r="I215" s="24"/>
      <c r="J215" s="25"/>
      <c r="K215" s="5" t="str">
        <f t="shared" si="9"/>
        <v/>
      </c>
    </row>
    <row r="216" spans="2:11" s="100" customFormat="1" x14ac:dyDescent="0.3">
      <c r="B216" s="77">
        <v>13</v>
      </c>
      <c r="C216" s="14"/>
      <c r="D216" s="15"/>
      <c r="E216" s="16"/>
      <c r="F216" s="17"/>
      <c r="G216" s="140"/>
      <c r="H216" s="4" t="str">
        <f t="shared" si="8"/>
        <v/>
      </c>
      <c r="I216" s="26"/>
      <c r="J216" s="25"/>
      <c r="K216" s="5" t="str">
        <f t="shared" si="9"/>
        <v/>
      </c>
    </row>
    <row r="217" spans="2:11" s="100" customFormat="1" x14ac:dyDescent="0.3">
      <c r="B217" s="77">
        <v>14</v>
      </c>
      <c r="C217" s="14"/>
      <c r="D217" s="15"/>
      <c r="E217" s="16"/>
      <c r="F217" s="17"/>
      <c r="G217" s="140"/>
      <c r="H217" s="4" t="str">
        <f t="shared" si="8"/>
        <v/>
      </c>
      <c r="I217" s="24"/>
      <c r="J217" s="25"/>
      <c r="K217" s="5" t="str">
        <f t="shared" si="9"/>
        <v/>
      </c>
    </row>
    <row r="218" spans="2:11" s="100" customFormat="1" x14ac:dyDescent="0.3">
      <c r="B218" s="77">
        <v>15</v>
      </c>
      <c r="C218" s="14"/>
      <c r="D218" s="15"/>
      <c r="E218" s="16"/>
      <c r="F218" s="17"/>
      <c r="G218" s="140"/>
      <c r="H218" s="4" t="str">
        <f t="shared" si="8"/>
        <v/>
      </c>
      <c r="I218" s="24"/>
      <c r="J218" s="25"/>
      <c r="K218" s="5" t="str">
        <f t="shared" si="9"/>
        <v/>
      </c>
    </row>
    <row r="219" spans="2:11" s="100" customFormat="1" x14ac:dyDescent="0.3">
      <c r="B219" s="77">
        <v>16</v>
      </c>
      <c r="C219" s="14"/>
      <c r="D219" s="15"/>
      <c r="E219" s="16"/>
      <c r="F219" s="17"/>
      <c r="G219" s="140"/>
      <c r="H219" s="4" t="str">
        <f t="shared" si="8"/>
        <v/>
      </c>
      <c r="I219" s="26"/>
      <c r="J219" s="25"/>
      <c r="K219" s="5" t="str">
        <f t="shared" si="9"/>
        <v/>
      </c>
    </row>
    <row r="220" spans="2:11" s="100" customFormat="1" x14ac:dyDescent="0.3">
      <c r="B220" s="77">
        <v>17</v>
      </c>
      <c r="C220" s="14"/>
      <c r="D220" s="15"/>
      <c r="E220" s="16"/>
      <c r="F220" s="17"/>
      <c r="G220" s="140"/>
      <c r="H220" s="4" t="str">
        <f t="shared" si="8"/>
        <v/>
      </c>
      <c r="I220" s="24"/>
      <c r="J220" s="25"/>
      <c r="K220" s="5" t="str">
        <f t="shared" si="9"/>
        <v/>
      </c>
    </row>
    <row r="221" spans="2:11" s="100" customFormat="1" x14ac:dyDescent="0.3">
      <c r="B221" s="77">
        <v>18</v>
      </c>
      <c r="C221" s="14"/>
      <c r="D221" s="15"/>
      <c r="E221" s="16"/>
      <c r="F221" s="17"/>
      <c r="G221" s="140"/>
      <c r="H221" s="4" t="str">
        <f t="shared" si="8"/>
        <v/>
      </c>
      <c r="I221" s="24"/>
      <c r="J221" s="25"/>
      <c r="K221" s="5" t="str">
        <f t="shared" si="9"/>
        <v/>
      </c>
    </row>
    <row r="222" spans="2:11" s="100" customFormat="1" x14ac:dyDescent="0.3">
      <c r="B222" s="77">
        <v>19</v>
      </c>
      <c r="C222" s="14"/>
      <c r="D222" s="15"/>
      <c r="E222" s="16"/>
      <c r="F222" s="17"/>
      <c r="G222" s="140"/>
      <c r="H222" s="4" t="str">
        <f t="shared" si="8"/>
        <v/>
      </c>
      <c r="I222" s="24"/>
      <c r="J222" s="25"/>
      <c r="K222" s="5" t="str">
        <f t="shared" si="9"/>
        <v/>
      </c>
    </row>
    <row r="223" spans="2:11" s="100" customFormat="1" x14ac:dyDescent="0.3">
      <c r="B223" s="77">
        <v>20</v>
      </c>
      <c r="C223" s="14"/>
      <c r="D223" s="15"/>
      <c r="E223" s="16"/>
      <c r="F223" s="17"/>
      <c r="G223" s="140"/>
      <c r="H223" s="4" t="str">
        <f t="shared" si="8"/>
        <v/>
      </c>
      <c r="I223" s="24"/>
      <c r="J223" s="25"/>
      <c r="K223" s="5" t="str">
        <f t="shared" si="9"/>
        <v/>
      </c>
    </row>
    <row r="224" spans="2:11" s="100" customFormat="1" x14ac:dyDescent="0.3">
      <c r="B224" s="77">
        <v>21</v>
      </c>
      <c r="C224" s="14"/>
      <c r="D224" s="15"/>
      <c r="E224" s="16"/>
      <c r="F224" s="17"/>
      <c r="G224" s="140"/>
      <c r="H224" s="4" t="str">
        <f t="shared" si="8"/>
        <v/>
      </c>
      <c r="I224" s="26"/>
      <c r="J224" s="25"/>
      <c r="K224" s="5" t="str">
        <f t="shared" si="9"/>
        <v/>
      </c>
    </row>
    <row r="225" spans="2:11" s="100" customFormat="1" x14ac:dyDescent="0.3">
      <c r="B225" s="77">
        <v>22</v>
      </c>
      <c r="C225" s="14"/>
      <c r="D225" s="15"/>
      <c r="E225" s="16"/>
      <c r="F225" s="17"/>
      <c r="G225" s="140"/>
      <c r="H225" s="4" t="str">
        <f t="shared" si="8"/>
        <v/>
      </c>
      <c r="I225" s="24"/>
      <c r="J225" s="25"/>
      <c r="K225" s="5" t="str">
        <f t="shared" si="9"/>
        <v/>
      </c>
    </row>
    <row r="226" spans="2:11" s="100" customFormat="1" x14ac:dyDescent="0.3">
      <c r="B226" s="77">
        <v>23</v>
      </c>
      <c r="C226" s="14"/>
      <c r="D226" s="15"/>
      <c r="E226" s="16"/>
      <c r="F226" s="17"/>
      <c r="G226" s="140"/>
      <c r="H226" s="4" t="str">
        <f t="shared" si="8"/>
        <v/>
      </c>
      <c r="I226" s="24"/>
      <c r="J226" s="25"/>
      <c r="K226" s="5" t="str">
        <f t="shared" si="9"/>
        <v/>
      </c>
    </row>
    <row r="227" spans="2:11" s="100" customFormat="1" x14ac:dyDescent="0.3">
      <c r="B227" s="77">
        <v>24</v>
      </c>
      <c r="C227" s="14"/>
      <c r="D227" s="15"/>
      <c r="E227" s="16"/>
      <c r="F227" s="17"/>
      <c r="G227" s="140"/>
      <c r="H227" s="4" t="str">
        <f t="shared" si="8"/>
        <v/>
      </c>
      <c r="I227" s="26"/>
      <c r="J227" s="25"/>
      <c r="K227" s="5" t="str">
        <f t="shared" si="9"/>
        <v/>
      </c>
    </row>
    <row r="228" spans="2:11" s="100" customFormat="1" x14ac:dyDescent="0.3">
      <c r="B228" s="77">
        <v>25</v>
      </c>
      <c r="C228" s="14"/>
      <c r="D228" s="15"/>
      <c r="E228" s="16"/>
      <c r="F228" s="17"/>
      <c r="G228" s="140"/>
      <c r="H228" s="4" t="str">
        <f t="shared" si="8"/>
        <v/>
      </c>
      <c r="I228" s="24"/>
      <c r="J228" s="25"/>
      <c r="K228" s="5" t="str">
        <f t="shared" si="9"/>
        <v/>
      </c>
    </row>
    <row r="229" spans="2:11" s="100" customFormat="1" x14ac:dyDescent="0.3">
      <c r="B229" s="77">
        <v>26</v>
      </c>
      <c r="C229" s="14"/>
      <c r="D229" s="15"/>
      <c r="E229" s="16"/>
      <c r="F229" s="17"/>
      <c r="G229" s="140"/>
      <c r="H229" s="4" t="str">
        <f t="shared" si="8"/>
        <v/>
      </c>
      <c r="I229" s="24"/>
      <c r="J229" s="25"/>
      <c r="K229" s="5" t="str">
        <f t="shared" si="9"/>
        <v/>
      </c>
    </row>
    <row r="230" spans="2:11" s="100" customFormat="1" x14ac:dyDescent="0.3">
      <c r="B230" s="77">
        <v>27</v>
      </c>
      <c r="C230" s="14"/>
      <c r="D230" s="15"/>
      <c r="E230" s="16"/>
      <c r="F230" s="17"/>
      <c r="G230" s="140"/>
      <c r="H230" s="4" t="str">
        <f t="shared" si="8"/>
        <v/>
      </c>
      <c r="I230" s="26"/>
      <c r="J230" s="25"/>
      <c r="K230" s="5" t="str">
        <f t="shared" si="9"/>
        <v/>
      </c>
    </row>
    <row r="231" spans="2:11" s="100" customFormat="1" x14ac:dyDescent="0.3">
      <c r="B231" s="77">
        <v>28</v>
      </c>
      <c r="C231" s="14"/>
      <c r="D231" s="15"/>
      <c r="E231" s="16"/>
      <c r="F231" s="17"/>
      <c r="G231" s="140"/>
      <c r="H231" s="4" t="str">
        <f t="shared" si="8"/>
        <v/>
      </c>
      <c r="I231" s="24"/>
      <c r="J231" s="25"/>
      <c r="K231" s="5" t="str">
        <f t="shared" si="9"/>
        <v/>
      </c>
    </row>
    <row r="232" spans="2:11" s="100" customFormat="1" x14ac:dyDescent="0.3">
      <c r="B232" s="77">
        <v>29</v>
      </c>
      <c r="C232" s="14"/>
      <c r="D232" s="15"/>
      <c r="E232" s="16"/>
      <c r="F232" s="17"/>
      <c r="G232" s="140"/>
      <c r="H232" s="4" t="str">
        <f t="shared" si="8"/>
        <v/>
      </c>
      <c r="I232" s="24"/>
      <c r="J232" s="25"/>
      <c r="K232" s="5" t="str">
        <f t="shared" si="9"/>
        <v/>
      </c>
    </row>
    <row r="233" spans="2:11" s="100" customFormat="1" x14ac:dyDescent="0.3">
      <c r="B233" s="77">
        <v>30</v>
      </c>
      <c r="C233" s="14"/>
      <c r="D233" s="15"/>
      <c r="E233" s="16"/>
      <c r="F233" s="17"/>
      <c r="G233" s="140"/>
      <c r="H233" s="4" t="str">
        <f t="shared" si="8"/>
        <v/>
      </c>
      <c r="I233" s="26"/>
      <c r="J233" s="25"/>
      <c r="K233" s="5" t="str">
        <f t="shared" si="9"/>
        <v/>
      </c>
    </row>
    <row r="234" spans="2:11" s="100" customFormat="1" x14ac:dyDescent="0.3">
      <c r="B234" s="77">
        <v>31</v>
      </c>
      <c r="C234" s="14"/>
      <c r="D234" s="15"/>
      <c r="E234" s="16"/>
      <c r="F234" s="17"/>
      <c r="G234" s="140"/>
      <c r="H234" s="4" t="str">
        <f t="shared" si="8"/>
        <v/>
      </c>
      <c r="I234" s="24"/>
      <c r="J234" s="25"/>
      <c r="K234" s="5" t="str">
        <f t="shared" si="9"/>
        <v/>
      </c>
    </row>
    <row r="235" spans="2:11" s="100" customFormat="1" x14ac:dyDescent="0.3">
      <c r="B235" s="77">
        <v>32</v>
      </c>
      <c r="C235" s="14"/>
      <c r="D235" s="15"/>
      <c r="E235" s="16"/>
      <c r="F235" s="17"/>
      <c r="G235" s="140"/>
      <c r="H235" s="4" t="str">
        <f t="shared" si="8"/>
        <v/>
      </c>
      <c r="I235" s="24"/>
      <c r="J235" s="25"/>
      <c r="K235" s="5" t="str">
        <f t="shared" si="9"/>
        <v/>
      </c>
    </row>
    <row r="236" spans="2:11" s="100" customFormat="1" x14ac:dyDescent="0.3">
      <c r="B236" s="77">
        <v>33</v>
      </c>
      <c r="C236" s="14"/>
      <c r="D236" s="15"/>
      <c r="E236" s="16"/>
      <c r="F236" s="17"/>
      <c r="G236" s="140"/>
      <c r="H236" s="4" t="str">
        <f t="shared" si="8"/>
        <v/>
      </c>
      <c r="I236" s="26"/>
      <c r="J236" s="25"/>
      <c r="K236" s="5" t="str">
        <f t="shared" si="9"/>
        <v/>
      </c>
    </row>
    <row r="237" spans="2:11" s="100" customFormat="1" x14ac:dyDescent="0.3">
      <c r="B237" s="77">
        <v>34</v>
      </c>
      <c r="C237" s="14"/>
      <c r="D237" s="15"/>
      <c r="E237" s="16"/>
      <c r="F237" s="17"/>
      <c r="G237" s="140"/>
      <c r="H237" s="4" t="str">
        <f t="shared" si="8"/>
        <v/>
      </c>
      <c r="I237" s="24"/>
      <c r="J237" s="25"/>
      <c r="K237" s="5" t="str">
        <f t="shared" si="9"/>
        <v/>
      </c>
    </row>
    <row r="238" spans="2:11" s="100" customFormat="1" x14ac:dyDescent="0.3">
      <c r="B238" s="77">
        <v>35</v>
      </c>
      <c r="C238" s="14"/>
      <c r="D238" s="15"/>
      <c r="E238" s="16"/>
      <c r="F238" s="17"/>
      <c r="G238" s="140"/>
      <c r="H238" s="4" t="str">
        <f t="shared" si="8"/>
        <v/>
      </c>
      <c r="I238" s="24"/>
      <c r="J238" s="25"/>
      <c r="K238" s="5" t="str">
        <f t="shared" si="9"/>
        <v/>
      </c>
    </row>
    <row r="239" spans="2:11" s="100" customFormat="1" x14ac:dyDescent="0.3">
      <c r="B239" s="77">
        <v>36</v>
      </c>
      <c r="C239" s="14"/>
      <c r="D239" s="15"/>
      <c r="E239" s="16"/>
      <c r="F239" s="17"/>
      <c r="G239" s="140"/>
      <c r="H239" s="4" t="str">
        <f t="shared" si="8"/>
        <v/>
      </c>
      <c r="I239" s="26"/>
      <c r="J239" s="27"/>
      <c r="K239" s="5" t="str">
        <f t="shared" si="9"/>
        <v/>
      </c>
    </row>
    <row r="240" spans="2:11" s="100" customFormat="1" x14ac:dyDescent="0.3">
      <c r="B240" s="77">
        <v>37</v>
      </c>
      <c r="C240" s="14"/>
      <c r="D240" s="15"/>
      <c r="E240" s="16"/>
      <c r="F240" s="17"/>
      <c r="G240" s="140"/>
      <c r="H240" s="4" t="str">
        <f t="shared" si="8"/>
        <v/>
      </c>
      <c r="I240" s="24"/>
      <c r="J240" s="27"/>
      <c r="K240" s="5" t="str">
        <f t="shared" si="9"/>
        <v/>
      </c>
    </row>
    <row r="241" spans="2:11" s="100" customFormat="1" x14ac:dyDescent="0.3">
      <c r="B241" s="77">
        <v>38</v>
      </c>
      <c r="C241" s="14"/>
      <c r="D241" s="15"/>
      <c r="E241" s="16"/>
      <c r="F241" s="17"/>
      <c r="G241" s="140"/>
      <c r="H241" s="4" t="str">
        <f t="shared" si="8"/>
        <v/>
      </c>
      <c r="I241" s="24"/>
      <c r="J241" s="25"/>
      <c r="K241" s="5" t="str">
        <f t="shared" si="9"/>
        <v/>
      </c>
    </row>
    <row r="242" spans="2:11" s="100" customFormat="1" x14ac:dyDescent="0.3">
      <c r="B242" s="77">
        <v>39</v>
      </c>
      <c r="C242" s="14"/>
      <c r="D242" s="15"/>
      <c r="E242" s="16"/>
      <c r="F242" s="17"/>
      <c r="G242" s="140"/>
      <c r="H242" s="4" t="str">
        <f t="shared" si="8"/>
        <v/>
      </c>
      <c r="I242" s="24"/>
      <c r="J242" s="25"/>
      <c r="K242" s="5" t="str">
        <f t="shared" si="9"/>
        <v/>
      </c>
    </row>
    <row r="243" spans="2:11" s="100" customFormat="1" x14ac:dyDescent="0.3">
      <c r="B243" s="77">
        <v>40</v>
      </c>
      <c r="C243" s="14"/>
      <c r="D243" s="15"/>
      <c r="E243" s="16"/>
      <c r="F243" s="17"/>
      <c r="G243" s="140"/>
      <c r="H243" s="4" t="str">
        <f t="shared" si="8"/>
        <v/>
      </c>
      <c r="I243" s="26"/>
      <c r="J243" s="25"/>
      <c r="K243" s="5" t="str">
        <f t="shared" si="9"/>
        <v/>
      </c>
    </row>
    <row r="244" spans="2:11" s="100" customFormat="1" x14ac:dyDescent="0.3">
      <c r="B244" s="77">
        <v>41</v>
      </c>
      <c r="C244" s="14"/>
      <c r="D244" s="15"/>
      <c r="E244" s="16"/>
      <c r="F244" s="17"/>
      <c r="G244" s="140"/>
      <c r="H244" s="4" t="str">
        <f t="shared" si="8"/>
        <v/>
      </c>
      <c r="I244" s="24"/>
      <c r="J244" s="25"/>
      <c r="K244" s="5" t="str">
        <f t="shared" si="9"/>
        <v/>
      </c>
    </row>
    <row r="245" spans="2:11" s="100" customFormat="1" x14ac:dyDescent="0.3">
      <c r="B245" s="77">
        <v>42</v>
      </c>
      <c r="C245" s="14"/>
      <c r="D245" s="15"/>
      <c r="E245" s="16"/>
      <c r="F245" s="17"/>
      <c r="G245" s="140"/>
      <c r="H245" s="4" t="str">
        <f t="shared" si="8"/>
        <v/>
      </c>
      <c r="I245" s="24"/>
      <c r="J245" s="25"/>
      <c r="K245" s="5" t="str">
        <f t="shared" si="9"/>
        <v/>
      </c>
    </row>
    <row r="246" spans="2:11" s="100" customFormat="1" x14ac:dyDescent="0.3">
      <c r="B246" s="77">
        <v>43</v>
      </c>
      <c r="C246" s="14"/>
      <c r="D246" s="15"/>
      <c r="E246" s="16"/>
      <c r="F246" s="17"/>
      <c r="G246" s="140"/>
      <c r="H246" s="4" t="str">
        <f t="shared" si="8"/>
        <v/>
      </c>
      <c r="I246" s="26"/>
      <c r="J246" s="25"/>
      <c r="K246" s="5" t="str">
        <f t="shared" si="9"/>
        <v/>
      </c>
    </row>
    <row r="247" spans="2:11" s="100" customFormat="1" x14ac:dyDescent="0.3">
      <c r="B247" s="77">
        <v>44</v>
      </c>
      <c r="C247" s="14"/>
      <c r="D247" s="15"/>
      <c r="E247" s="16"/>
      <c r="F247" s="17"/>
      <c r="G247" s="140"/>
      <c r="H247" s="4" t="str">
        <f t="shared" si="8"/>
        <v/>
      </c>
      <c r="I247" s="24"/>
      <c r="J247" s="25"/>
      <c r="K247" s="5" t="str">
        <f t="shared" si="9"/>
        <v/>
      </c>
    </row>
    <row r="248" spans="2:11" s="100" customFormat="1" x14ac:dyDescent="0.3">
      <c r="B248" s="77">
        <v>45</v>
      </c>
      <c r="C248" s="14"/>
      <c r="D248" s="15"/>
      <c r="E248" s="16"/>
      <c r="F248" s="17"/>
      <c r="G248" s="140"/>
      <c r="H248" s="4" t="str">
        <f t="shared" si="8"/>
        <v/>
      </c>
      <c r="I248" s="24"/>
      <c r="J248" s="25"/>
      <c r="K248" s="5" t="str">
        <f t="shared" si="9"/>
        <v/>
      </c>
    </row>
    <row r="249" spans="2:11" s="100" customFormat="1" x14ac:dyDescent="0.3">
      <c r="B249" s="77">
        <v>46</v>
      </c>
      <c r="C249" s="14"/>
      <c r="D249" s="15"/>
      <c r="E249" s="16"/>
      <c r="F249" s="17"/>
      <c r="G249" s="140"/>
      <c r="H249" s="4" t="str">
        <f t="shared" si="8"/>
        <v/>
      </c>
      <c r="I249" s="26"/>
      <c r="J249" s="25"/>
      <c r="K249" s="5" t="str">
        <f t="shared" si="9"/>
        <v/>
      </c>
    </row>
    <row r="250" spans="2:11" s="100" customFormat="1" x14ac:dyDescent="0.3">
      <c r="B250" s="77">
        <v>47</v>
      </c>
      <c r="C250" s="14"/>
      <c r="D250" s="15"/>
      <c r="E250" s="16"/>
      <c r="F250" s="17"/>
      <c r="G250" s="140"/>
      <c r="H250" s="4" t="str">
        <f t="shared" si="8"/>
        <v/>
      </c>
      <c r="I250" s="24"/>
      <c r="J250" s="25"/>
      <c r="K250" s="5" t="str">
        <f t="shared" si="9"/>
        <v/>
      </c>
    </row>
    <row r="251" spans="2:11" s="100" customFormat="1" x14ac:dyDescent="0.3">
      <c r="B251" s="77">
        <v>48</v>
      </c>
      <c r="C251" s="14"/>
      <c r="D251" s="15"/>
      <c r="E251" s="16"/>
      <c r="F251" s="17"/>
      <c r="G251" s="140"/>
      <c r="H251" s="4" t="str">
        <f t="shared" si="8"/>
        <v/>
      </c>
      <c r="I251" s="24"/>
      <c r="J251" s="25"/>
      <c r="K251" s="5" t="str">
        <f t="shared" si="9"/>
        <v/>
      </c>
    </row>
    <row r="252" spans="2:11" s="100" customFormat="1" x14ac:dyDescent="0.3">
      <c r="B252" s="77">
        <v>49</v>
      </c>
      <c r="C252" s="14"/>
      <c r="D252" s="15"/>
      <c r="E252" s="16"/>
      <c r="F252" s="17"/>
      <c r="G252" s="140"/>
      <c r="H252" s="4" t="str">
        <f t="shared" si="8"/>
        <v/>
      </c>
      <c r="I252" s="26"/>
      <c r="J252" s="25"/>
      <c r="K252" s="5" t="str">
        <f t="shared" si="9"/>
        <v/>
      </c>
    </row>
    <row r="253" spans="2:11" s="100" customFormat="1" ht="14.4" thickBot="1" x14ac:dyDescent="0.35">
      <c r="B253" s="79">
        <v>50</v>
      </c>
      <c r="C253" s="18"/>
      <c r="D253" s="19"/>
      <c r="E253" s="20"/>
      <c r="F253" s="21"/>
      <c r="G253" s="141"/>
      <c r="H253" s="6" t="str">
        <f t="shared" si="8"/>
        <v/>
      </c>
      <c r="I253" s="28"/>
      <c r="J253" s="29"/>
      <c r="K253" s="7" t="str">
        <f t="shared" si="9"/>
        <v/>
      </c>
    </row>
    <row r="254" spans="2:11" ht="15" customHeight="1" x14ac:dyDescent="0.25">
      <c r="D254" s="90"/>
      <c r="F254" s="90"/>
      <c r="G254" s="194" t="s">
        <v>20</v>
      </c>
      <c r="H254" s="194"/>
      <c r="I254" s="194"/>
      <c r="J254" s="195"/>
      <c r="K254" s="30"/>
    </row>
    <row r="255" spans="2:11" x14ac:dyDescent="0.25">
      <c r="D255" s="90"/>
      <c r="F255" s="90"/>
      <c r="G255" s="196" t="s">
        <v>21</v>
      </c>
      <c r="H255" s="196"/>
      <c r="I255" s="196"/>
      <c r="J255" s="197"/>
      <c r="K255" s="31"/>
    </row>
    <row r="256" spans="2:11" ht="14.4" thickBot="1" x14ac:dyDescent="0.3">
      <c r="D256" s="90"/>
      <c r="F256" s="90"/>
      <c r="G256" s="198" t="s">
        <v>22</v>
      </c>
      <c r="H256" s="198"/>
      <c r="I256" s="198"/>
      <c r="J256" s="199"/>
      <c r="K256" s="8">
        <f>SUM(K204:K253, K254)-K255</f>
        <v>0</v>
      </c>
    </row>
    <row r="257" spans="2:11" ht="14.4" thickBot="1" x14ac:dyDescent="0.3"/>
    <row r="258" spans="2:11" ht="21.6" thickBot="1" x14ac:dyDescent="0.3">
      <c r="B258" s="178" t="s">
        <v>26</v>
      </c>
      <c r="C258" s="179"/>
      <c r="D258" s="179"/>
      <c r="E258" s="179"/>
      <c r="F258" s="179"/>
      <c r="G258" s="179"/>
      <c r="H258" s="179"/>
      <c r="I258" s="179"/>
      <c r="J258" s="179"/>
      <c r="K258" s="180"/>
    </row>
    <row r="259" spans="2:11" ht="15" customHeight="1" x14ac:dyDescent="0.25">
      <c r="B259" s="181" t="s">
        <v>16</v>
      </c>
      <c r="C259" s="182"/>
      <c r="D259" s="182"/>
      <c r="E259" s="183" t="s">
        <v>17</v>
      </c>
      <c r="F259" s="183"/>
      <c r="G259" s="183"/>
      <c r="H259" s="183"/>
      <c r="I259" s="183"/>
      <c r="J259" s="183"/>
      <c r="K259" s="184"/>
    </row>
    <row r="260" spans="2:11" ht="15" customHeight="1" x14ac:dyDescent="0.25">
      <c r="B260" s="188"/>
      <c r="C260" s="189"/>
      <c r="D260" s="189"/>
      <c r="E260" s="189"/>
      <c r="F260" s="189"/>
      <c r="G260" s="189"/>
      <c r="H260" s="189"/>
      <c r="I260" s="189"/>
      <c r="J260" s="189"/>
      <c r="K260" s="190"/>
    </row>
    <row r="261" spans="2:11" ht="15" customHeight="1" x14ac:dyDescent="0.25">
      <c r="B261" s="191" t="s">
        <v>18</v>
      </c>
      <c r="C261" s="192"/>
      <c r="D261" s="192"/>
      <c r="E261" s="192"/>
      <c r="F261" s="192"/>
      <c r="G261" s="192"/>
      <c r="H261" s="192"/>
      <c r="I261" s="192"/>
      <c r="J261" s="192"/>
      <c r="K261" s="193"/>
    </row>
    <row r="262" spans="2:11" ht="48" customHeight="1" thickBot="1" x14ac:dyDescent="0.3">
      <c r="B262" s="185"/>
      <c r="C262" s="186"/>
      <c r="D262" s="186"/>
      <c r="E262" s="186"/>
      <c r="F262" s="186"/>
      <c r="G262" s="186"/>
      <c r="H262" s="186"/>
      <c r="I262" s="186"/>
      <c r="J262" s="186"/>
      <c r="K262" s="187"/>
    </row>
    <row r="263" spans="2:11" ht="21.6" thickBot="1" x14ac:dyDescent="0.3">
      <c r="B263" s="178" t="s">
        <v>25</v>
      </c>
      <c r="C263" s="179"/>
      <c r="D263" s="179"/>
      <c r="E263" s="179"/>
      <c r="F263" s="179"/>
      <c r="G263" s="179"/>
      <c r="H263" s="179"/>
      <c r="I263" s="179"/>
      <c r="J263" s="179"/>
      <c r="K263" s="180"/>
    </row>
    <row r="264" spans="2:11" s="98" customFormat="1" ht="43.5" customHeight="1" thickBot="1" x14ac:dyDescent="0.3">
      <c r="B264" s="91" t="s">
        <v>9</v>
      </c>
      <c r="C264" s="92" t="s">
        <v>27</v>
      </c>
      <c r="D264" s="93" t="s">
        <v>4</v>
      </c>
      <c r="E264" s="93" t="s">
        <v>3</v>
      </c>
      <c r="F264" s="94" t="s">
        <v>5</v>
      </c>
      <c r="G264" s="95" t="s">
        <v>11</v>
      </c>
      <c r="H264" s="96" t="s">
        <v>10</v>
      </c>
      <c r="I264" s="93" t="s">
        <v>0</v>
      </c>
      <c r="J264" s="95" t="s">
        <v>19</v>
      </c>
      <c r="K264" s="97" t="s">
        <v>1</v>
      </c>
    </row>
    <row r="265" spans="2:11" s="100" customFormat="1" x14ac:dyDescent="0.3">
      <c r="B265" s="99">
        <v>1</v>
      </c>
      <c r="C265" s="10"/>
      <c r="D265" s="11"/>
      <c r="E265" s="12"/>
      <c r="F265" s="13"/>
      <c r="G265" s="131"/>
      <c r="H265" s="2" t="str">
        <f t="shared" ref="H265:H314" si="10">IF(F265="", "", F265*(1-G265))</f>
        <v/>
      </c>
      <c r="I265" s="22"/>
      <c r="J265" s="23"/>
      <c r="K265" s="5" t="str">
        <f>IF(I265="", "", (I265*H265)-J265)</f>
        <v/>
      </c>
    </row>
    <row r="266" spans="2:11" s="100" customFormat="1" x14ac:dyDescent="0.3">
      <c r="B266" s="77">
        <v>2</v>
      </c>
      <c r="C266" s="14"/>
      <c r="D266" s="15"/>
      <c r="E266" s="16"/>
      <c r="F266" s="17"/>
      <c r="G266" s="140"/>
      <c r="H266" s="4" t="str">
        <f t="shared" si="10"/>
        <v/>
      </c>
      <c r="I266" s="24"/>
      <c r="J266" s="25"/>
      <c r="K266" s="5" t="str">
        <f t="shared" ref="K266:K314" si="11">IF(I266="", "", (I266*H266)-J266)</f>
        <v/>
      </c>
    </row>
    <row r="267" spans="2:11" s="100" customFormat="1" x14ac:dyDescent="0.3">
      <c r="B267" s="77">
        <v>3</v>
      </c>
      <c r="C267" s="14"/>
      <c r="D267" s="15"/>
      <c r="E267" s="16"/>
      <c r="F267" s="17"/>
      <c r="G267" s="140"/>
      <c r="H267" s="4" t="str">
        <f t="shared" si="10"/>
        <v/>
      </c>
      <c r="I267" s="24"/>
      <c r="J267" s="25"/>
      <c r="K267" s="5" t="str">
        <f t="shared" si="11"/>
        <v/>
      </c>
    </row>
    <row r="268" spans="2:11" s="100" customFormat="1" x14ac:dyDescent="0.3">
      <c r="B268" s="77">
        <v>4</v>
      </c>
      <c r="C268" s="14"/>
      <c r="D268" s="15"/>
      <c r="E268" s="16"/>
      <c r="F268" s="17"/>
      <c r="G268" s="140"/>
      <c r="H268" s="4" t="str">
        <f t="shared" si="10"/>
        <v/>
      </c>
      <c r="I268" s="26"/>
      <c r="J268" s="25"/>
      <c r="K268" s="5" t="str">
        <f t="shared" si="11"/>
        <v/>
      </c>
    </row>
    <row r="269" spans="2:11" s="100" customFormat="1" x14ac:dyDescent="0.3">
      <c r="B269" s="77">
        <v>5</v>
      </c>
      <c r="C269" s="14"/>
      <c r="D269" s="15"/>
      <c r="E269" s="16"/>
      <c r="F269" s="17"/>
      <c r="G269" s="140"/>
      <c r="H269" s="4" t="str">
        <f t="shared" si="10"/>
        <v/>
      </c>
      <c r="I269" s="24"/>
      <c r="J269" s="25"/>
      <c r="K269" s="5" t="str">
        <f t="shared" si="11"/>
        <v/>
      </c>
    </row>
    <row r="270" spans="2:11" s="100" customFormat="1" x14ac:dyDescent="0.3">
      <c r="B270" s="77">
        <v>6</v>
      </c>
      <c r="C270" s="14"/>
      <c r="D270" s="15"/>
      <c r="E270" s="16"/>
      <c r="F270" s="17"/>
      <c r="G270" s="140"/>
      <c r="H270" s="4" t="str">
        <f t="shared" si="10"/>
        <v/>
      </c>
      <c r="I270" s="24"/>
      <c r="J270" s="25"/>
      <c r="K270" s="5" t="str">
        <f t="shared" si="11"/>
        <v/>
      </c>
    </row>
    <row r="271" spans="2:11" s="100" customFormat="1" x14ac:dyDescent="0.3">
      <c r="B271" s="77">
        <v>7</v>
      </c>
      <c r="C271" s="14"/>
      <c r="D271" s="15"/>
      <c r="E271" s="16"/>
      <c r="F271" s="17"/>
      <c r="G271" s="140"/>
      <c r="H271" s="4" t="str">
        <f t="shared" si="10"/>
        <v/>
      </c>
      <c r="I271" s="26"/>
      <c r="J271" s="25"/>
      <c r="K271" s="5" t="str">
        <f t="shared" si="11"/>
        <v/>
      </c>
    </row>
    <row r="272" spans="2:11" s="100" customFormat="1" x14ac:dyDescent="0.3">
      <c r="B272" s="77">
        <v>8</v>
      </c>
      <c r="C272" s="14"/>
      <c r="D272" s="15"/>
      <c r="E272" s="16"/>
      <c r="F272" s="17"/>
      <c r="G272" s="140"/>
      <c r="H272" s="4" t="str">
        <f t="shared" si="10"/>
        <v/>
      </c>
      <c r="I272" s="24"/>
      <c r="J272" s="25"/>
      <c r="K272" s="5" t="str">
        <f t="shared" si="11"/>
        <v/>
      </c>
    </row>
    <row r="273" spans="2:11" s="100" customFormat="1" x14ac:dyDescent="0.3">
      <c r="B273" s="77">
        <v>9</v>
      </c>
      <c r="C273" s="14"/>
      <c r="D273" s="15"/>
      <c r="E273" s="16"/>
      <c r="F273" s="17"/>
      <c r="G273" s="140"/>
      <c r="H273" s="4" t="str">
        <f t="shared" si="10"/>
        <v/>
      </c>
      <c r="I273" s="24"/>
      <c r="J273" s="25"/>
      <c r="K273" s="5" t="str">
        <f t="shared" si="11"/>
        <v/>
      </c>
    </row>
    <row r="274" spans="2:11" s="100" customFormat="1" x14ac:dyDescent="0.3">
      <c r="B274" s="77">
        <v>10</v>
      </c>
      <c r="C274" s="14"/>
      <c r="D274" s="15"/>
      <c r="E274" s="16"/>
      <c r="F274" s="17"/>
      <c r="G274" s="140"/>
      <c r="H274" s="4" t="str">
        <f t="shared" si="10"/>
        <v/>
      </c>
      <c r="I274" s="26"/>
      <c r="J274" s="25"/>
      <c r="K274" s="5" t="str">
        <f t="shared" si="11"/>
        <v/>
      </c>
    </row>
    <row r="275" spans="2:11" s="100" customFormat="1" x14ac:dyDescent="0.3">
      <c r="B275" s="77">
        <v>11</v>
      </c>
      <c r="C275" s="14"/>
      <c r="D275" s="15"/>
      <c r="E275" s="16"/>
      <c r="F275" s="17"/>
      <c r="G275" s="140"/>
      <c r="H275" s="4" t="str">
        <f t="shared" si="10"/>
        <v/>
      </c>
      <c r="I275" s="24"/>
      <c r="J275" s="25"/>
      <c r="K275" s="5" t="str">
        <f t="shared" si="11"/>
        <v/>
      </c>
    </row>
    <row r="276" spans="2:11" s="100" customFormat="1" x14ac:dyDescent="0.3">
      <c r="B276" s="77">
        <v>12</v>
      </c>
      <c r="C276" s="14"/>
      <c r="D276" s="15"/>
      <c r="E276" s="16"/>
      <c r="F276" s="17"/>
      <c r="G276" s="140"/>
      <c r="H276" s="4" t="str">
        <f t="shared" si="10"/>
        <v/>
      </c>
      <c r="I276" s="24"/>
      <c r="J276" s="25"/>
      <c r="K276" s="5" t="str">
        <f t="shared" si="11"/>
        <v/>
      </c>
    </row>
    <row r="277" spans="2:11" s="100" customFormat="1" x14ac:dyDescent="0.3">
      <c r="B277" s="77">
        <v>13</v>
      </c>
      <c r="C277" s="14"/>
      <c r="D277" s="15"/>
      <c r="E277" s="16"/>
      <c r="F277" s="17"/>
      <c r="G277" s="140"/>
      <c r="H277" s="4" t="str">
        <f t="shared" si="10"/>
        <v/>
      </c>
      <c r="I277" s="26"/>
      <c r="J277" s="25"/>
      <c r="K277" s="5" t="str">
        <f t="shared" si="11"/>
        <v/>
      </c>
    </row>
    <row r="278" spans="2:11" s="100" customFormat="1" x14ac:dyDescent="0.3">
      <c r="B278" s="77">
        <v>14</v>
      </c>
      <c r="C278" s="14"/>
      <c r="D278" s="15"/>
      <c r="E278" s="16"/>
      <c r="F278" s="17"/>
      <c r="G278" s="140"/>
      <c r="H278" s="4" t="str">
        <f t="shared" si="10"/>
        <v/>
      </c>
      <c r="I278" s="24"/>
      <c r="J278" s="25"/>
      <c r="K278" s="5" t="str">
        <f t="shared" si="11"/>
        <v/>
      </c>
    </row>
    <row r="279" spans="2:11" s="100" customFormat="1" x14ac:dyDescent="0.3">
      <c r="B279" s="77">
        <v>15</v>
      </c>
      <c r="C279" s="14"/>
      <c r="D279" s="15"/>
      <c r="E279" s="16"/>
      <c r="F279" s="17"/>
      <c r="G279" s="140"/>
      <c r="H279" s="4" t="str">
        <f t="shared" si="10"/>
        <v/>
      </c>
      <c r="I279" s="24"/>
      <c r="J279" s="25"/>
      <c r="K279" s="5" t="str">
        <f t="shared" si="11"/>
        <v/>
      </c>
    </row>
    <row r="280" spans="2:11" s="100" customFormat="1" x14ac:dyDescent="0.3">
      <c r="B280" s="77">
        <v>16</v>
      </c>
      <c r="C280" s="14"/>
      <c r="D280" s="15"/>
      <c r="E280" s="16"/>
      <c r="F280" s="17"/>
      <c r="G280" s="140"/>
      <c r="H280" s="4" t="str">
        <f t="shared" si="10"/>
        <v/>
      </c>
      <c r="I280" s="26"/>
      <c r="J280" s="25"/>
      <c r="K280" s="5" t="str">
        <f t="shared" si="11"/>
        <v/>
      </c>
    </row>
    <row r="281" spans="2:11" s="100" customFormat="1" x14ac:dyDescent="0.3">
      <c r="B281" s="77">
        <v>17</v>
      </c>
      <c r="C281" s="14"/>
      <c r="D281" s="15"/>
      <c r="E281" s="16"/>
      <c r="F281" s="17"/>
      <c r="G281" s="140"/>
      <c r="H281" s="4" t="str">
        <f t="shared" si="10"/>
        <v/>
      </c>
      <c r="I281" s="24"/>
      <c r="J281" s="25"/>
      <c r="K281" s="5" t="str">
        <f t="shared" si="11"/>
        <v/>
      </c>
    </row>
    <row r="282" spans="2:11" s="100" customFormat="1" x14ac:dyDescent="0.3">
      <c r="B282" s="77">
        <v>18</v>
      </c>
      <c r="C282" s="14"/>
      <c r="D282" s="15"/>
      <c r="E282" s="16"/>
      <c r="F282" s="17"/>
      <c r="G282" s="140"/>
      <c r="H282" s="4" t="str">
        <f t="shared" si="10"/>
        <v/>
      </c>
      <c r="I282" s="24"/>
      <c r="J282" s="25"/>
      <c r="K282" s="5" t="str">
        <f t="shared" si="11"/>
        <v/>
      </c>
    </row>
    <row r="283" spans="2:11" s="100" customFormat="1" x14ac:dyDescent="0.3">
      <c r="B283" s="77">
        <v>19</v>
      </c>
      <c r="C283" s="14"/>
      <c r="D283" s="15"/>
      <c r="E283" s="16"/>
      <c r="F283" s="17"/>
      <c r="G283" s="140"/>
      <c r="H283" s="4" t="str">
        <f t="shared" si="10"/>
        <v/>
      </c>
      <c r="I283" s="24"/>
      <c r="J283" s="25"/>
      <c r="K283" s="5" t="str">
        <f t="shared" si="11"/>
        <v/>
      </c>
    </row>
    <row r="284" spans="2:11" s="100" customFormat="1" x14ac:dyDescent="0.3">
      <c r="B284" s="77">
        <v>20</v>
      </c>
      <c r="C284" s="14"/>
      <c r="D284" s="15"/>
      <c r="E284" s="16"/>
      <c r="F284" s="17"/>
      <c r="G284" s="140"/>
      <c r="H284" s="4" t="str">
        <f t="shared" si="10"/>
        <v/>
      </c>
      <c r="I284" s="24"/>
      <c r="J284" s="25"/>
      <c r="K284" s="5" t="str">
        <f t="shared" si="11"/>
        <v/>
      </c>
    </row>
    <row r="285" spans="2:11" s="100" customFormat="1" x14ac:dyDescent="0.3">
      <c r="B285" s="77">
        <v>21</v>
      </c>
      <c r="C285" s="14"/>
      <c r="D285" s="15"/>
      <c r="E285" s="16"/>
      <c r="F285" s="17"/>
      <c r="G285" s="140"/>
      <c r="H285" s="4" t="str">
        <f t="shared" si="10"/>
        <v/>
      </c>
      <c r="I285" s="26"/>
      <c r="J285" s="25"/>
      <c r="K285" s="5" t="str">
        <f t="shared" si="11"/>
        <v/>
      </c>
    </row>
    <row r="286" spans="2:11" s="100" customFormat="1" x14ac:dyDescent="0.3">
      <c r="B286" s="77">
        <v>22</v>
      </c>
      <c r="C286" s="14"/>
      <c r="D286" s="15"/>
      <c r="E286" s="16"/>
      <c r="F286" s="17"/>
      <c r="G286" s="140"/>
      <c r="H286" s="4" t="str">
        <f t="shared" si="10"/>
        <v/>
      </c>
      <c r="I286" s="24"/>
      <c r="J286" s="25"/>
      <c r="K286" s="5" t="str">
        <f t="shared" si="11"/>
        <v/>
      </c>
    </row>
    <row r="287" spans="2:11" s="100" customFormat="1" x14ac:dyDescent="0.3">
      <c r="B287" s="77">
        <v>23</v>
      </c>
      <c r="C287" s="14"/>
      <c r="D287" s="15"/>
      <c r="E287" s="16"/>
      <c r="F287" s="17"/>
      <c r="G287" s="140"/>
      <c r="H287" s="4" t="str">
        <f t="shared" si="10"/>
        <v/>
      </c>
      <c r="I287" s="24"/>
      <c r="J287" s="25"/>
      <c r="K287" s="5" t="str">
        <f t="shared" si="11"/>
        <v/>
      </c>
    </row>
    <row r="288" spans="2:11" s="100" customFormat="1" x14ac:dyDescent="0.3">
      <c r="B288" s="77">
        <v>24</v>
      </c>
      <c r="C288" s="14"/>
      <c r="D288" s="15"/>
      <c r="E288" s="16"/>
      <c r="F288" s="17"/>
      <c r="G288" s="140"/>
      <c r="H288" s="4" t="str">
        <f t="shared" si="10"/>
        <v/>
      </c>
      <c r="I288" s="26"/>
      <c r="J288" s="25"/>
      <c r="K288" s="5" t="str">
        <f t="shared" si="11"/>
        <v/>
      </c>
    </row>
    <row r="289" spans="2:11" s="100" customFormat="1" x14ac:dyDescent="0.3">
      <c r="B289" s="77">
        <v>25</v>
      </c>
      <c r="C289" s="14"/>
      <c r="D289" s="15"/>
      <c r="E289" s="16"/>
      <c r="F289" s="17"/>
      <c r="G289" s="140"/>
      <c r="H289" s="4" t="str">
        <f t="shared" si="10"/>
        <v/>
      </c>
      <c r="I289" s="24"/>
      <c r="J289" s="25"/>
      <c r="K289" s="5" t="str">
        <f t="shared" si="11"/>
        <v/>
      </c>
    </row>
    <row r="290" spans="2:11" s="100" customFormat="1" x14ac:dyDescent="0.3">
      <c r="B290" s="77">
        <v>26</v>
      </c>
      <c r="C290" s="14"/>
      <c r="D290" s="15"/>
      <c r="E290" s="16"/>
      <c r="F290" s="17"/>
      <c r="G290" s="140"/>
      <c r="H290" s="4" t="str">
        <f t="shared" si="10"/>
        <v/>
      </c>
      <c r="I290" s="24"/>
      <c r="J290" s="25"/>
      <c r="K290" s="5" t="str">
        <f t="shared" si="11"/>
        <v/>
      </c>
    </row>
    <row r="291" spans="2:11" s="100" customFormat="1" x14ac:dyDescent="0.3">
      <c r="B291" s="77">
        <v>27</v>
      </c>
      <c r="C291" s="14"/>
      <c r="D291" s="15"/>
      <c r="E291" s="16"/>
      <c r="F291" s="17"/>
      <c r="G291" s="140"/>
      <c r="H291" s="4" t="str">
        <f t="shared" si="10"/>
        <v/>
      </c>
      <c r="I291" s="26"/>
      <c r="J291" s="25"/>
      <c r="K291" s="5" t="str">
        <f t="shared" si="11"/>
        <v/>
      </c>
    </row>
    <row r="292" spans="2:11" s="100" customFormat="1" x14ac:dyDescent="0.3">
      <c r="B292" s="77">
        <v>28</v>
      </c>
      <c r="C292" s="14"/>
      <c r="D292" s="15"/>
      <c r="E292" s="16"/>
      <c r="F292" s="17"/>
      <c r="G292" s="140"/>
      <c r="H292" s="4" t="str">
        <f t="shared" si="10"/>
        <v/>
      </c>
      <c r="I292" s="24"/>
      <c r="J292" s="25"/>
      <c r="K292" s="5" t="str">
        <f t="shared" si="11"/>
        <v/>
      </c>
    </row>
    <row r="293" spans="2:11" s="100" customFormat="1" x14ac:dyDescent="0.3">
      <c r="B293" s="77">
        <v>29</v>
      </c>
      <c r="C293" s="14"/>
      <c r="D293" s="15"/>
      <c r="E293" s="16"/>
      <c r="F293" s="17"/>
      <c r="G293" s="140"/>
      <c r="H293" s="4" t="str">
        <f t="shared" si="10"/>
        <v/>
      </c>
      <c r="I293" s="24"/>
      <c r="J293" s="25"/>
      <c r="K293" s="5" t="str">
        <f t="shared" si="11"/>
        <v/>
      </c>
    </row>
    <row r="294" spans="2:11" s="100" customFormat="1" x14ac:dyDescent="0.3">
      <c r="B294" s="77">
        <v>30</v>
      </c>
      <c r="C294" s="14"/>
      <c r="D294" s="15"/>
      <c r="E294" s="16"/>
      <c r="F294" s="17"/>
      <c r="G294" s="140"/>
      <c r="H294" s="4" t="str">
        <f t="shared" si="10"/>
        <v/>
      </c>
      <c r="I294" s="26"/>
      <c r="J294" s="25"/>
      <c r="K294" s="5" t="str">
        <f t="shared" si="11"/>
        <v/>
      </c>
    </row>
    <row r="295" spans="2:11" s="100" customFormat="1" x14ac:dyDescent="0.3">
      <c r="B295" s="77">
        <v>31</v>
      </c>
      <c r="C295" s="14"/>
      <c r="D295" s="15"/>
      <c r="E295" s="16"/>
      <c r="F295" s="17"/>
      <c r="G295" s="140"/>
      <c r="H295" s="4" t="str">
        <f t="shared" si="10"/>
        <v/>
      </c>
      <c r="I295" s="24"/>
      <c r="J295" s="25"/>
      <c r="K295" s="5" t="str">
        <f t="shared" si="11"/>
        <v/>
      </c>
    </row>
    <row r="296" spans="2:11" s="100" customFormat="1" x14ac:dyDescent="0.3">
      <c r="B296" s="77">
        <v>32</v>
      </c>
      <c r="C296" s="14"/>
      <c r="D296" s="15"/>
      <c r="E296" s="16"/>
      <c r="F296" s="17"/>
      <c r="G296" s="140"/>
      <c r="H296" s="4" t="str">
        <f t="shared" si="10"/>
        <v/>
      </c>
      <c r="I296" s="24"/>
      <c r="J296" s="25"/>
      <c r="K296" s="5" t="str">
        <f t="shared" si="11"/>
        <v/>
      </c>
    </row>
    <row r="297" spans="2:11" s="100" customFormat="1" x14ac:dyDescent="0.3">
      <c r="B297" s="77">
        <v>33</v>
      </c>
      <c r="C297" s="14"/>
      <c r="D297" s="15"/>
      <c r="E297" s="16"/>
      <c r="F297" s="17"/>
      <c r="G297" s="140"/>
      <c r="H297" s="4" t="str">
        <f t="shared" si="10"/>
        <v/>
      </c>
      <c r="I297" s="26"/>
      <c r="J297" s="25"/>
      <c r="K297" s="5" t="str">
        <f t="shared" si="11"/>
        <v/>
      </c>
    </row>
    <row r="298" spans="2:11" s="100" customFormat="1" x14ac:dyDescent="0.3">
      <c r="B298" s="77">
        <v>34</v>
      </c>
      <c r="C298" s="14"/>
      <c r="D298" s="15"/>
      <c r="E298" s="16"/>
      <c r="F298" s="17"/>
      <c r="G298" s="140"/>
      <c r="H298" s="4" t="str">
        <f t="shared" si="10"/>
        <v/>
      </c>
      <c r="I298" s="24"/>
      <c r="J298" s="25"/>
      <c r="K298" s="5" t="str">
        <f t="shared" si="11"/>
        <v/>
      </c>
    </row>
    <row r="299" spans="2:11" s="100" customFormat="1" x14ac:dyDescent="0.3">
      <c r="B299" s="77">
        <v>35</v>
      </c>
      <c r="C299" s="14"/>
      <c r="D299" s="15"/>
      <c r="E299" s="16"/>
      <c r="F299" s="17"/>
      <c r="G299" s="140"/>
      <c r="H299" s="4" t="str">
        <f t="shared" si="10"/>
        <v/>
      </c>
      <c r="I299" s="24"/>
      <c r="J299" s="25"/>
      <c r="K299" s="5" t="str">
        <f t="shared" si="11"/>
        <v/>
      </c>
    </row>
    <row r="300" spans="2:11" s="100" customFormat="1" x14ac:dyDescent="0.3">
      <c r="B300" s="77">
        <v>36</v>
      </c>
      <c r="C300" s="14"/>
      <c r="D300" s="15"/>
      <c r="E300" s="16"/>
      <c r="F300" s="17"/>
      <c r="G300" s="140"/>
      <c r="H300" s="4" t="str">
        <f t="shared" si="10"/>
        <v/>
      </c>
      <c r="I300" s="26"/>
      <c r="J300" s="27"/>
      <c r="K300" s="5" t="str">
        <f t="shared" si="11"/>
        <v/>
      </c>
    </row>
    <row r="301" spans="2:11" s="100" customFormat="1" x14ac:dyDescent="0.3">
      <c r="B301" s="77">
        <v>37</v>
      </c>
      <c r="C301" s="14"/>
      <c r="D301" s="15"/>
      <c r="E301" s="16"/>
      <c r="F301" s="17"/>
      <c r="G301" s="140"/>
      <c r="H301" s="4" t="str">
        <f t="shared" si="10"/>
        <v/>
      </c>
      <c r="I301" s="24"/>
      <c r="J301" s="27"/>
      <c r="K301" s="5" t="str">
        <f t="shared" si="11"/>
        <v/>
      </c>
    </row>
    <row r="302" spans="2:11" s="100" customFormat="1" x14ac:dyDescent="0.3">
      <c r="B302" s="77">
        <v>38</v>
      </c>
      <c r="C302" s="14"/>
      <c r="D302" s="15"/>
      <c r="E302" s="16"/>
      <c r="F302" s="17"/>
      <c r="G302" s="140"/>
      <c r="H302" s="4" t="str">
        <f t="shared" si="10"/>
        <v/>
      </c>
      <c r="I302" s="24"/>
      <c r="J302" s="25"/>
      <c r="K302" s="5" t="str">
        <f t="shared" si="11"/>
        <v/>
      </c>
    </row>
    <row r="303" spans="2:11" s="100" customFormat="1" x14ac:dyDescent="0.3">
      <c r="B303" s="77">
        <v>39</v>
      </c>
      <c r="C303" s="14"/>
      <c r="D303" s="15"/>
      <c r="E303" s="16"/>
      <c r="F303" s="17"/>
      <c r="G303" s="140"/>
      <c r="H303" s="4" t="str">
        <f t="shared" si="10"/>
        <v/>
      </c>
      <c r="I303" s="24"/>
      <c r="J303" s="25"/>
      <c r="K303" s="5" t="str">
        <f t="shared" si="11"/>
        <v/>
      </c>
    </row>
    <row r="304" spans="2:11" s="100" customFormat="1" x14ac:dyDescent="0.3">
      <c r="B304" s="77">
        <v>40</v>
      </c>
      <c r="C304" s="14"/>
      <c r="D304" s="15"/>
      <c r="E304" s="16"/>
      <c r="F304" s="17"/>
      <c r="G304" s="140"/>
      <c r="H304" s="4" t="str">
        <f t="shared" si="10"/>
        <v/>
      </c>
      <c r="I304" s="26"/>
      <c r="J304" s="25"/>
      <c r="K304" s="5" t="str">
        <f t="shared" si="11"/>
        <v/>
      </c>
    </row>
    <row r="305" spans="2:11" s="100" customFormat="1" x14ac:dyDescent="0.3">
      <c r="B305" s="77">
        <v>41</v>
      </c>
      <c r="C305" s="14"/>
      <c r="D305" s="15"/>
      <c r="E305" s="16"/>
      <c r="F305" s="17"/>
      <c r="G305" s="140"/>
      <c r="H305" s="4" t="str">
        <f t="shared" si="10"/>
        <v/>
      </c>
      <c r="I305" s="24"/>
      <c r="J305" s="25"/>
      <c r="K305" s="5" t="str">
        <f t="shared" si="11"/>
        <v/>
      </c>
    </row>
    <row r="306" spans="2:11" s="100" customFormat="1" x14ac:dyDescent="0.3">
      <c r="B306" s="77">
        <v>42</v>
      </c>
      <c r="C306" s="14"/>
      <c r="D306" s="15"/>
      <c r="E306" s="16"/>
      <c r="F306" s="17"/>
      <c r="G306" s="140"/>
      <c r="H306" s="4" t="str">
        <f t="shared" si="10"/>
        <v/>
      </c>
      <c r="I306" s="24"/>
      <c r="J306" s="25"/>
      <c r="K306" s="5" t="str">
        <f t="shared" si="11"/>
        <v/>
      </c>
    </row>
    <row r="307" spans="2:11" s="100" customFormat="1" x14ac:dyDescent="0.3">
      <c r="B307" s="77">
        <v>43</v>
      </c>
      <c r="C307" s="14"/>
      <c r="D307" s="15"/>
      <c r="E307" s="16"/>
      <c r="F307" s="17"/>
      <c r="G307" s="140"/>
      <c r="H307" s="4" t="str">
        <f t="shared" si="10"/>
        <v/>
      </c>
      <c r="I307" s="26"/>
      <c r="J307" s="25"/>
      <c r="K307" s="5" t="str">
        <f t="shared" si="11"/>
        <v/>
      </c>
    </row>
    <row r="308" spans="2:11" s="100" customFormat="1" x14ac:dyDescent="0.3">
      <c r="B308" s="77">
        <v>44</v>
      </c>
      <c r="C308" s="14"/>
      <c r="D308" s="15"/>
      <c r="E308" s="16"/>
      <c r="F308" s="17"/>
      <c r="G308" s="140"/>
      <c r="H308" s="4" t="str">
        <f t="shared" si="10"/>
        <v/>
      </c>
      <c r="I308" s="24"/>
      <c r="J308" s="25"/>
      <c r="K308" s="5" t="str">
        <f t="shared" si="11"/>
        <v/>
      </c>
    </row>
    <row r="309" spans="2:11" s="100" customFormat="1" x14ac:dyDescent="0.3">
      <c r="B309" s="77">
        <v>45</v>
      </c>
      <c r="C309" s="14"/>
      <c r="D309" s="15"/>
      <c r="E309" s="16"/>
      <c r="F309" s="17"/>
      <c r="G309" s="140"/>
      <c r="H309" s="4" t="str">
        <f t="shared" si="10"/>
        <v/>
      </c>
      <c r="I309" s="24"/>
      <c r="J309" s="25"/>
      <c r="K309" s="5" t="str">
        <f t="shared" si="11"/>
        <v/>
      </c>
    </row>
    <row r="310" spans="2:11" s="100" customFormat="1" x14ac:dyDescent="0.3">
      <c r="B310" s="77">
        <v>46</v>
      </c>
      <c r="C310" s="14"/>
      <c r="D310" s="15"/>
      <c r="E310" s="16"/>
      <c r="F310" s="17"/>
      <c r="G310" s="140"/>
      <c r="H310" s="4" t="str">
        <f t="shared" si="10"/>
        <v/>
      </c>
      <c r="I310" s="26"/>
      <c r="J310" s="25"/>
      <c r="K310" s="5" t="str">
        <f t="shared" si="11"/>
        <v/>
      </c>
    </row>
    <row r="311" spans="2:11" s="100" customFormat="1" x14ac:dyDescent="0.3">
      <c r="B311" s="77">
        <v>47</v>
      </c>
      <c r="C311" s="14"/>
      <c r="D311" s="15"/>
      <c r="E311" s="16"/>
      <c r="F311" s="17"/>
      <c r="G311" s="140"/>
      <c r="H311" s="4" t="str">
        <f t="shared" si="10"/>
        <v/>
      </c>
      <c r="I311" s="24"/>
      <c r="J311" s="25"/>
      <c r="K311" s="5" t="str">
        <f t="shared" si="11"/>
        <v/>
      </c>
    </row>
    <row r="312" spans="2:11" s="100" customFormat="1" x14ac:dyDescent="0.3">
      <c r="B312" s="77">
        <v>48</v>
      </c>
      <c r="C312" s="14"/>
      <c r="D312" s="15"/>
      <c r="E312" s="16"/>
      <c r="F312" s="17"/>
      <c r="G312" s="140"/>
      <c r="H312" s="4" t="str">
        <f t="shared" si="10"/>
        <v/>
      </c>
      <c r="I312" s="24"/>
      <c r="J312" s="25"/>
      <c r="K312" s="5" t="str">
        <f t="shared" si="11"/>
        <v/>
      </c>
    </row>
    <row r="313" spans="2:11" s="100" customFormat="1" x14ac:dyDescent="0.3">
      <c r="B313" s="77">
        <v>49</v>
      </c>
      <c r="C313" s="14"/>
      <c r="D313" s="15"/>
      <c r="E313" s="16"/>
      <c r="F313" s="17"/>
      <c r="G313" s="140"/>
      <c r="H313" s="4" t="str">
        <f t="shared" si="10"/>
        <v/>
      </c>
      <c r="I313" s="26"/>
      <c r="J313" s="25"/>
      <c r="K313" s="5" t="str">
        <f t="shared" si="11"/>
        <v/>
      </c>
    </row>
    <row r="314" spans="2:11" s="100" customFormat="1" ht="14.4" thickBot="1" x14ac:dyDescent="0.35">
      <c r="B314" s="79">
        <v>50</v>
      </c>
      <c r="C314" s="18"/>
      <c r="D314" s="19"/>
      <c r="E314" s="20"/>
      <c r="F314" s="21"/>
      <c r="G314" s="141"/>
      <c r="H314" s="6" t="str">
        <f t="shared" si="10"/>
        <v/>
      </c>
      <c r="I314" s="28"/>
      <c r="J314" s="29"/>
      <c r="K314" s="7" t="str">
        <f t="shared" si="11"/>
        <v/>
      </c>
    </row>
    <row r="315" spans="2:11" ht="15" customHeight="1" x14ac:dyDescent="0.25">
      <c r="D315" s="90"/>
      <c r="F315" s="90"/>
      <c r="G315" s="194" t="s">
        <v>20</v>
      </c>
      <c r="H315" s="194"/>
      <c r="I315" s="194"/>
      <c r="J315" s="195"/>
      <c r="K315" s="30"/>
    </row>
    <row r="316" spans="2:11" x14ac:dyDescent="0.25">
      <c r="D316" s="90"/>
      <c r="F316" s="90"/>
      <c r="G316" s="196" t="s">
        <v>21</v>
      </c>
      <c r="H316" s="196"/>
      <c r="I316" s="196"/>
      <c r="J316" s="197"/>
      <c r="K316" s="31"/>
    </row>
    <row r="317" spans="2:11" ht="14.4" thickBot="1" x14ac:dyDescent="0.3">
      <c r="D317" s="90"/>
      <c r="F317" s="90"/>
      <c r="G317" s="198" t="s">
        <v>22</v>
      </c>
      <c r="H317" s="198"/>
      <c r="I317" s="198"/>
      <c r="J317" s="199"/>
      <c r="K317" s="8">
        <f>SUM(K265:K314, K315)-K316</f>
        <v>0</v>
      </c>
    </row>
  </sheetData>
  <sheetProtection selectLockedCells="1"/>
  <mergeCells count="71">
    <mergeCell ref="B1:K1"/>
    <mergeCell ref="B78:K78"/>
    <mergeCell ref="B80:K80"/>
    <mergeCell ref="G132:J132"/>
    <mergeCell ref="B2:K2"/>
    <mergeCell ref="F3:H3"/>
    <mergeCell ref="I3:J3"/>
    <mergeCell ref="F4:H4"/>
    <mergeCell ref="I4:J4"/>
    <mergeCell ref="B3:C3"/>
    <mergeCell ref="B4:C4"/>
    <mergeCell ref="B12:K12"/>
    <mergeCell ref="E16:K16"/>
    <mergeCell ref="B17:K17"/>
    <mergeCell ref="G71:J71"/>
    <mergeCell ref="I5:J5"/>
    <mergeCell ref="B5:H5"/>
    <mergeCell ref="B75:K75"/>
    <mergeCell ref="B9:K9"/>
    <mergeCell ref="B10:K10"/>
    <mergeCell ref="B11:K11"/>
    <mergeCell ref="B8:K8"/>
    <mergeCell ref="G72:J72"/>
    <mergeCell ref="G73:J73"/>
    <mergeCell ref="B19:K19"/>
    <mergeCell ref="B14:K14"/>
    <mergeCell ref="B15:D15"/>
    <mergeCell ref="E15:K15"/>
    <mergeCell ref="B16:D16"/>
    <mergeCell ref="B18:K18"/>
    <mergeCell ref="B6:K6"/>
    <mergeCell ref="G133:J133"/>
    <mergeCell ref="B76:D76"/>
    <mergeCell ref="E76:K76"/>
    <mergeCell ref="B77:D77"/>
    <mergeCell ref="E77:K77"/>
    <mergeCell ref="B79:K79"/>
    <mergeCell ref="G317:J317"/>
    <mergeCell ref="B258:K258"/>
    <mergeCell ref="B259:D259"/>
    <mergeCell ref="E259:K259"/>
    <mergeCell ref="B260:D260"/>
    <mergeCell ref="E260:K260"/>
    <mergeCell ref="B263:K263"/>
    <mergeCell ref="G315:J315"/>
    <mergeCell ref="G316:J316"/>
    <mergeCell ref="B261:K261"/>
    <mergeCell ref="G195:J195"/>
    <mergeCell ref="G134:J134"/>
    <mergeCell ref="B136:K136"/>
    <mergeCell ref="B137:D137"/>
    <mergeCell ref="E137:K137"/>
    <mergeCell ref="G193:J193"/>
    <mergeCell ref="G194:J194"/>
    <mergeCell ref="B138:D138"/>
    <mergeCell ref="E138:K138"/>
    <mergeCell ref="B139:K139"/>
    <mergeCell ref="B141:K141"/>
    <mergeCell ref="B140:K140"/>
    <mergeCell ref="B197:K197"/>
    <mergeCell ref="B198:D198"/>
    <mergeCell ref="E198:K198"/>
    <mergeCell ref="B201:K201"/>
    <mergeCell ref="B262:K262"/>
    <mergeCell ref="B199:D199"/>
    <mergeCell ref="E199:K199"/>
    <mergeCell ref="B200:K200"/>
    <mergeCell ref="B202:K202"/>
    <mergeCell ref="G254:J254"/>
    <mergeCell ref="G255:J255"/>
    <mergeCell ref="G256:J256"/>
  </mergeCells>
  <printOptions horizontalCentered="1"/>
  <pageMargins left="0.25" right="0.25" top="0.75" bottom="0.274166666666667" header="0.3" footer="0.05"/>
  <pageSetup scale="51" fitToHeight="0" orientation="portrait" r:id="rId1"/>
  <headerFooter>
    <oddHeader>&amp;L&amp;"Arial,Regular"&amp;9NYS Office of General Services
Procurement Services&amp;C&amp;"Arial,Regular"&amp;9Group 73600 - Award 22802
IT Umbrella Contract - Manufacturer Based&amp;R&amp;"Arial,Regular"&amp;9RFQ Financial Response
Page &amp;P of &amp;N</oddHeader>
    <oddFooter>&amp;L&amp;"Arial,Regular"&amp;9March 2024&amp;R&amp;"Arial,Regular"&amp;9Appendix G.2 - RFQ Financial Response</oddFooter>
  </headerFooter>
  <rowBreaks count="4" manualBreakCount="4">
    <brk id="73" max="11" man="1"/>
    <brk id="134" max="11" man="1"/>
    <brk id="195" max="11" man="1"/>
    <brk id="256" max="11" man="1"/>
  </rowBreaks>
  <drawing r:id="rId2"/>
  <legacyDrawing r:id="rId3"/>
  <controls>
    <mc:AlternateContent xmlns:mc="http://schemas.openxmlformats.org/markup-compatibility/2006">
      <mc:Choice Requires="x14">
        <control shapeId="3076" r:id="rId4" name="CheckBox4">
          <controlPr defaultSize="0" autoLine="0" altText="Lot 1 Software" r:id="rId5">
            <anchor moveWithCells="1">
              <from>
                <xdr:col>8</xdr:col>
                <xdr:colOff>83820</xdr:colOff>
                <xdr:row>7</xdr:row>
                <xdr:rowOff>60960</xdr:rowOff>
              </from>
              <to>
                <xdr:col>10</xdr:col>
                <xdr:colOff>1417320</xdr:colOff>
                <xdr:row>7</xdr:row>
                <xdr:rowOff>320040</xdr:rowOff>
              </to>
            </anchor>
          </controlPr>
        </control>
      </mc:Choice>
      <mc:Fallback>
        <control shapeId="3076" r:id="rId4" name="CheckBox4"/>
      </mc:Fallback>
    </mc:AlternateContent>
    <mc:AlternateContent xmlns:mc="http://schemas.openxmlformats.org/markup-compatibility/2006">
      <mc:Choice Requires="x14">
        <control shapeId="3074" r:id="rId6" name="CheckBox1">
          <controlPr defaultSize="0" autoLine="0" altText="Lot 1 Software" r:id="rId7">
            <anchor moveWithCells="1">
              <from>
                <xdr:col>3</xdr:col>
                <xdr:colOff>1394460</xdr:colOff>
                <xdr:row>7</xdr:row>
                <xdr:rowOff>99060</xdr:rowOff>
              </from>
              <to>
                <xdr:col>3</xdr:col>
                <xdr:colOff>3192780</xdr:colOff>
                <xdr:row>7</xdr:row>
                <xdr:rowOff>365760</xdr:rowOff>
              </to>
            </anchor>
          </controlPr>
        </control>
      </mc:Choice>
      <mc:Fallback>
        <control shapeId="3074" r:id="rId6" name="CheckBox1"/>
      </mc:Fallback>
    </mc:AlternateContent>
    <mc:AlternateContent xmlns:mc="http://schemas.openxmlformats.org/markup-compatibility/2006">
      <mc:Choice Requires="x14">
        <control shapeId="3073" r:id="rId8" name="CheckBox2">
          <controlPr defaultSize="0" autoLine="0" altText="Lot 1 Software" r:id="rId9">
            <anchor moveWithCells="1">
              <from>
                <xdr:col>3</xdr:col>
                <xdr:colOff>3573780</xdr:colOff>
                <xdr:row>7</xdr:row>
                <xdr:rowOff>99060</xdr:rowOff>
              </from>
              <to>
                <xdr:col>5</xdr:col>
                <xdr:colOff>800100</xdr:colOff>
                <xdr:row>7</xdr:row>
                <xdr:rowOff>358140</xdr:rowOff>
              </to>
            </anchor>
          </controlPr>
        </control>
      </mc:Choice>
      <mc:Fallback>
        <control shapeId="3073" r:id="rId8" name="CheckBox2"/>
      </mc:Fallback>
    </mc:AlternateContent>
    <mc:AlternateContent xmlns:mc="http://schemas.openxmlformats.org/markup-compatibility/2006">
      <mc:Choice Requires="x14">
        <control shapeId="3077" r:id="rId10" name="CheckBox3">
          <controlPr defaultSize="0" autoLine="0" altText="Lot 1 Software" r:id="rId11">
            <anchor moveWithCells="1">
              <from>
                <xdr:col>5</xdr:col>
                <xdr:colOff>601980</xdr:colOff>
                <xdr:row>7</xdr:row>
                <xdr:rowOff>76200</xdr:rowOff>
              </from>
              <to>
                <xdr:col>7</xdr:col>
                <xdr:colOff>1013460</xdr:colOff>
                <xdr:row>7</xdr:row>
                <xdr:rowOff>335280</xdr:rowOff>
              </to>
            </anchor>
          </controlPr>
        </control>
      </mc:Choice>
      <mc:Fallback>
        <control shapeId="3077" r:id="rId10" name="CheckBox3"/>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91ADA-68BB-423F-B9AC-A0B35912823B}">
  <sheetPr codeName="Sheet4">
    <pageSetUpPr fitToPage="1"/>
  </sheetPr>
  <dimension ref="A1:M104"/>
  <sheetViews>
    <sheetView showGridLines="0" zoomScaleNormal="100" zoomScaleSheetLayoutView="100" zoomScalePageLayoutView="80" workbookViewId="0">
      <selection activeCell="B4" sqref="B4:C4"/>
    </sheetView>
  </sheetViews>
  <sheetFormatPr defaultColWidth="9.44140625" defaultRowHeight="13.8" x14ac:dyDescent="0.25"/>
  <cols>
    <col min="1" max="1" width="1.44140625" style="80" customWidth="1"/>
    <col min="2" max="2" width="11.5546875" style="80" customWidth="1"/>
    <col min="3" max="3" width="9.44140625" style="80" customWidth="1"/>
    <col min="4" max="4" width="49.5546875" style="69" customWidth="1"/>
    <col min="5" max="5" width="17.44140625" style="80" customWidth="1"/>
    <col min="6" max="6" width="16.5546875" style="82" customWidth="1"/>
    <col min="7" max="7" width="15" style="80" customWidth="1"/>
    <col min="8" max="8" width="15.5546875" style="82" customWidth="1"/>
    <col min="9" max="9" width="8.44140625" style="80" customWidth="1"/>
    <col min="10" max="10" width="12.44140625" style="80" customWidth="1"/>
    <col min="11" max="11" width="17.44140625" style="80" customWidth="1"/>
    <col min="12" max="12" width="23.5546875" style="80" customWidth="1"/>
    <col min="13" max="13" width="1.33203125" style="80" customWidth="1"/>
    <col min="14" max="16384" width="9.44140625" style="80"/>
  </cols>
  <sheetData>
    <row r="1" spans="1:12" s="39" customFormat="1" ht="30" x14ac:dyDescent="0.3">
      <c r="B1" s="203" t="s">
        <v>67</v>
      </c>
      <c r="C1" s="203"/>
      <c r="D1" s="203"/>
      <c r="E1" s="203"/>
      <c r="F1" s="203"/>
      <c r="G1" s="203"/>
      <c r="H1" s="203"/>
      <c r="I1" s="203"/>
      <c r="J1" s="203"/>
      <c r="K1" s="203"/>
    </row>
    <row r="2" spans="1:12" s="66" customFormat="1" ht="13.2" x14ac:dyDescent="0.3">
      <c r="B2" s="207"/>
      <c r="C2" s="207"/>
      <c r="D2" s="207"/>
      <c r="E2" s="207"/>
      <c r="F2" s="207"/>
      <c r="G2" s="207"/>
      <c r="H2" s="207"/>
      <c r="I2" s="207"/>
      <c r="J2" s="207"/>
      <c r="K2" s="169"/>
    </row>
    <row r="3" spans="1:12" s="67" customFormat="1" ht="44.25" customHeight="1" x14ac:dyDescent="0.3">
      <c r="B3" s="170" t="s">
        <v>7</v>
      </c>
      <c r="C3" s="170"/>
      <c r="D3" s="68" t="s">
        <v>6</v>
      </c>
      <c r="E3" s="68" t="s">
        <v>2</v>
      </c>
      <c r="F3" s="170" t="s">
        <v>12</v>
      </c>
      <c r="G3" s="170"/>
      <c r="H3" s="170"/>
      <c r="I3" s="170" t="s">
        <v>8</v>
      </c>
      <c r="J3" s="170"/>
      <c r="K3" s="208" t="s">
        <v>44</v>
      </c>
      <c r="L3" s="208"/>
    </row>
    <row r="4" spans="1:12" s="39" customFormat="1" ht="17.399999999999999" x14ac:dyDescent="0.3">
      <c r="B4" s="211"/>
      <c r="C4" s="212"/>
      <c r="D4" s="64"/>
      <c r="E4" s="63"/>
      <c r="F4" s="213"/>
      <c r="G4" s="213"/>
      <c r="H4" s="213"/>
      <c r="I4" s="214"/>
      <c r="J4" s="214"/>
      <c r="K4" s="215">
        <f>SUM(K104)</f>
        <v>0</v>
      </c>
      <c r="L4" s="216"/>
    </row>
    <row r="5" spans="1:12" s="39" customFormat="1" ht="17.399999999999999" x14ac:dyDescent="0.3">
      <c r="B5" s="103"/>
      <c r="C5" s="103"/>
      <c r="D5" s="103"/>
      <c r="E5" s="103"/>
      <c r="F5" s="103"/>
      <c r="G5" s="103"/>
      <c r="H5" s="103"/>
      <c r="I5" s="103"/>
      <c r="J5" s="103"/>
      <c r="K5" s="217"/>
      <c r="L5" s="217"/>
    </row>
    <row r="6" spans="1:12" s="39" customFormat="1" ht="39" customHeight="1" x14ac:dyDescent="0.3">
      <c r="B6" s="104"/>
      <c r="C6" s="218" t="s">
        <v>45</v>
      </c>
      <c r="D6" s="219"/>
      <c r="E6" s="220" t="s">
        <v>23</v>
      </c>
      <c r="F6" s="220"/>
      <c r="G6" s="220" t="s">
        <v>46</v>
      </c>
      <c r="H6" s="220"/>
      <c r="I6" s="220" t="s">
        <v>47</v>
      </c>
      <c r="J6" s="220"/>
      <c r="K6" s="105" t="s">
        <v>48</v>
      </c>
      <c r="L6" s="68" t="s">
        <v>49</v>
      </c>
    </row>
    <row r="7" spans="1:12" s="39" customFormat="1" ht="24" customHeight="1" x14ac:dyDescent="0.3">
      <c r="B7" s="104"/>
      <c r="C7" s="218"/>
      <c r="D7" s="219"/>
      <c r="E7" s="221">
        <v>0</v>
      </c>
      <c r="F7" s="221"/>
      <c r="G7" s="222">
        <f>SUM(K50)</f>
        <v>0</v>
      </c>
      <c r="H7" s="222"/>
      <c r="I7" s="222">
        <f>SUM(L50)</f>
        <v>0</v>
      </c>
      <c r="J7" s="222"/>
      <c r="K7" s="32">
        <f>SUM(L80)</f>
        <v>0</v>
      </c>
      <c r="L7" s="32">
        <f>SUM(K102)</f>
        <v>0</v>
      </c>
    </row>
    <row r="8" spans="1:12" s="39" customFormat="1" ht="17.399999999999999" x14ac:dyDescent="0.3">
      <c r="B8" s="104"/>
      <c r="C8" s="104"/>
      <c r="D8" s="104"/>
      <c r="E8" s="104"/>
      <c r="F8" s="104"/>
      <c r="G8" s="104"/>
      <c r="H8" s="104"/>
      <c r="I8" s="104"/>
      <c r="J8" s="104"/>
      <c r="K8" s="104"/>
      <c r="L8" s="104"/>
    </row>
    <row r="9" spans="1:12" s="39" customFormat="1" ht="18.600000000000001" customHeight="1" x14ac:dyDescent="0.3">
      <c r="B9" s="223" t="s">
        <v>28</v>
      </c>
      <c r="C9" s="223"/>
      <c r="D9" s="223"/>
      <c r="E9" s="223"/>
      <c r="F9" s="223"/>
      <c r="G9" s="223"/>
      <c r="H9" s="223"/>
      <c r="I9" s="223"/>
      <c r="J9" s="223"/>
      <c r="K9" s="223"/>
      <c r="L9" s="223"/>
    </row>
    <row r="10" spans="1:12" s="39" customFormat="1" ht="0.6" customHeight="1" x14ac:dyDescent="0.3">
      <c r="B10" s="224"/>
      <c r="C10" s="224"/>
      <c r="D10" s="224"/>
      <c r="E10" s="224"/>
      <c r="F10" s="224"/>
      <c r="G10" s="224"/>
      <c r="H10" s="224"/>
      <c r="I10" s="224"/>
      <c r="J10" s="224"/>
      <c r="K10" s="224"/>
      <c r="L10" s="224"/>
    </row>
    <row r="11" spans="1:12" s="39" customFormat="1" ht="85.35" customHeight="1" x14ac:dyDescent="0.3">
      <c r="A11" s="39" t="s">
        <v>15</v>
      </c>
      <c r="B11" s="225" t="s">
        <v>70</v>
      </c>
      <c r="C11" s="224"/>
      <c r="D11" s="224"/>
      <c r="E11" s="224"/>
      <c r="F11" s="224"/>
      <c r="G11" s="224"/>
      <c r="H11" s="224"/>
      <c r="I11" s="224"/>
      <c r="J11" s="224"/>
      <c r="K11" s="224"/>
      <c r="L11" s="224"/>
    </row>
    <row r="12" spans="1:12" s="39" customFormat="1" ht="17.399999999999999" x14ac:dyDescent="0.3">
      <c r="B12" s="209" t="s">
        <v>13</v>
      </c>
      <c r="C12" s="210"/>
      <c r="D12" s="210"/>
      <c r="E12" s="210"/>
      <c r="F12" s="210"/>
      <c r="G12" s="210"/>
      <c r="H12" s="210"/>
      <c r="I12" s="210"/>
      <c r="J12" s="210"/>
      <c r="K12" s="210"/>
      <c r="L12" s="210"/>
    </row>
    <row r="13" spans="1:12" s="39" customFormat="1" ht="68.7" customHeight="1" x14ac:dyDescent="0.3">
      <c r="B13" s="227" t="s">
        <v>50</v>
      </c>
      <c r="C13" s="228"/>
      <c r="D13" s="228"/>
      <c r="E13" s="228"/>
      <c r="F13" s="228"/>
      <c r="G13" s="228"/>
      <c r="H13" s="228"/>
      <c r="I13" s="228"/>
      <c r="J13" s="228"/>
      <c r="K13" s="228"/>
      <c r="L13" s="228"/>
    </row>
    <row r="14" spans="1:12" s="39" customFormat="1" ht="17.399999999999999" x14ac:dyDescent="0.3">
      <c r="B14" s="229" t="s">
        <v>14</v>
      </c>
      <c r="C14" s="230"/>
      <c r="D14" s="230"/>
      <c r="E14" s="230"/>
      <c r="F14" s="230"/>
      <c r="G14" s="230"/>
      <c r="H14" s="230"/>
      <c r="I14" s="230"/>
      <c r="J14" s="230"/>
      <c r="K14" s="230"/>
      <c r="L14" s="230"/>
    </row>
    <row r="15" spans="1:12" s="39" customFormat="1" ht="67.95" customHeight="1" x14ac:dyDescent="0.3">
      <c r="B15" s="231" t="s">
        <v>51</v>
      </c>
      <c r="C15" s="232"/>
      <c r="D15" s="232"/>
      <c r="E15" s="232"/>
      <c r="F15" s="232"/>
      <c r="G15" s="232"/>
      <c r="H15" s="232"/>
      <c r="I15" s="232"/>
      <c r="J15" s="232"/>
      <c r="K15" s="232"/>
      <c r="L15" s="232"/>
    </row>
    <row r="16" spans="1:12" s="39" customFormat="1" ht="10.5" customHeight="1" thickBot="1" x14ac:dyDescent="0.35">
      <c r="B16" s="65"/>
      <c r="C16" s="65"/>
      <c r="D16" s="65"/>
      <c r="E16" s="65"/>
      <c r="F16" s="65"/>
      <c r="G16" s="65"/>
      <c r="H16" s="65"/>
      <c r="I16" s="65"/>
      <c r="J16" s="65"/>
      <c r="K16" s="65"/>
    </row>
    <row r="17" spans="2:12" ht="21" customHeight="1" thickBot="1" x14ac:dyDescent="0.3">
      <c r="B17" s="233" t="s">
        <v>26</v>
      </c>
      <c r="C17" s="234"/>
      <c r="D17" s="234"/>
      <c r="E17" s="234"/>
      <c r="F17" s="234"/>
      <c r="G17" s="234"/>
      <c r="H17" s="234"/>
      <c r="I17" s="234"/>
      <c r="J17" s="234"/>
      <c r="K17" s="234"/>
      <c r="L17" s="235"/>
    </row>
    <row r="18" spans="2:12" ht="15" customHeight="1" x14ac:dyDescent="0.25">
      <c r="B18" s="236" t="s">
        <v>16</v>
      </c>
      <c r="C18" s="237"/>
      <c r="D18" s="237"/>
      <c r="E18" s="237"/>
      <c r="F18" s="237" t="s">
        <v>17</v>
      </c>
      <c r="G18" s="237"/>
      <c r="H18" s="237"/>
      <c r="I18" s="237"/>
      <c r="J18" s="237"/>
      <c r="K18" s="237"/>
      <c r="L18" s="238"/>
    </row>
    <row r="19" spans="2:12" ht="19.8" customHeight="1" x14ac:dyDescent="0.25">
      <c r="B19" s="188"/>
      <c r="C19" s="189"/>
      <c r="D19" s="189"/>
      <c r="E19" s="189"/>
      <c r="F19" s="189"/>
      <c r="G19" s="189"/>
      <c r="H19" s="189"/>
      <c r="I19" s="189"/>
      <c r="J19" s="189"/>
      <c r="K19" s="189"/>
      <c r="L19" s="190"/>
    </row>
    <row r="20" spans="2:12" ht="18.600000000000001" customHeight="1" x14ac:dyDescent="0.25">
      <c r="B20" s="239" t="s">
        <v>18</v>
      </c>
      <c r="C20" s="240"/>
      <c r="D20" s="240"/>
      <c r="E20" s="240"/>
      <c r="F20" s="240"/>
      <c r="G20" s="240"/>
      <c r="H20" s="240"/>
      <c r="I20" s="240"/>
      <c r="J20" s="240"/>
      <c r="K20" s="240"/>
      <c r="L20" s="241"/>
    </row>
    <row r="21" spans="2:12" ht="75" customHeight="1" thickBot="1" x14ac:dyDescent="0.3">
      <c r="B21" s="242"/>
      <c r="C21" s="243"/>
      <c r="D21" s="243"/>
      <c r="E21" s="243"/>
      <c r="F21" s="243"/>
      <c r="G21" s="243"/>
      <c r="H21" s="243"/>
      <c r="I21" s="243"/>
      <c r="J21" s="243"/>
      <c r="K21" s="243"/>
      <c r="L21" s="244"/>
    </row>
    <row r="22" spans="2:12" ht="34.5" customHeight="1" thickBot="1" x14ac:dyDescent="0.3">
      <c r="B22" s="245" t="s">
        <v>52</v>
      </c>
      <c r="C22" s="246"/>
      <c r="D22" s="246"/>
      <c r="E22" s="246"/>
      <c r="F22" s="246"/>
      <c r="G22" s="246"/>
      <c r="H22" s="246"/>
      <c r="I22" s="246"/>
      <c r="J22" s="246"/>
      <c r="K22" s="246"/>
      <c r="L22" s="247"/>
    </row>
    <row r="23" spans="2:12" s="69" customFormat="1" ht="54.75" customHeight="1" thickBot="1" x14ac:dyDescent="0.3">
      <c r="B23" s="91" t="s">
        <v>9</v>
      </c>
      <c r="C23" s="92" t="s">
        <v>27</v>
      </c>
      <c r="D23" s="93" t="s">
        <v>4</v>
      </c>
      <c r="E23" s="93" t="s">
        <v>3</v>
      </c>
      <c r="F23" s="94" t="s">
        <v>5</v>
      </c>
      <c r="G23" s="95" t="s">
        <v>53</v>
      </c>
      <c r="H23" s="96" t="s">
        <v>10</v>
      </c>
      <c r="I23" s="93" t="s">
        <v>0</v>
      </c>
      <c r="J23" s="95" t="s">
        <v>54</v>
      </c>
      <c r="K23" s="106" t="s">
        <v>1</v>
      </c>
      <c r="L23" s="76" t="s">
        <v>23</v>
      </c>
    </row>
    <row r="24" spans="2:12" s="78" customFormat="1" x14ac:dyDescent="0.3">
      <c r="B24" s="99">
        <v>1</v>
      </c>
      <c r="C24" s="48"/>
      <c r="D24" s="49"/>
      <c r="E24" s="50"/>
      <c r="F24" s="51"/>
      <c r="G24" s="133"/>
      <c r="H24" s="83" t="str">
        <f t="shared" ref="H24:H48" si="0">IF(F24="", "", F24*(1-G24))</f>
        <v/>
      </c>
      <c r="I24" s="24"/>
      <c r="J24" s="27"/>
      <c r="K24" s="121" t="str">
        <f t="shared" ref="K24:K48" si="1">IF(I24="", "", (I24*H24)-J24)</f>
        <v/>
      </c>
      <c r="L24" s="121" t="str">
        <f t="shared" ref="L24:L48" si="2">IF(C24="Lot 4",((K24*$E$7)+K24),K24)</f>
        <v/>
      </c>
    </row>
    <row r="25" spans="2:12" s="78" customFormat="1" x14ac:dyDescent="0.3">
      <c r="B25" s="77">
        <v>2</v>
      </c>
      <c r="C25" s="48"/>
      <c r="D25" s="48"/>
      <c r="E25" s="52"/>
      <c r="F25" s="51"/>
      <c r="G25" s="133"/>
      <c r="H25" s="83" t="str">
        <f t="shared" si="0"/>
        <v/>
      </c>
      <c r="I25" s="24"/>
      <c r="J25" s="27"/>
      <c r="K25" s="121" t="str">
        <f t="shared" si="1"/>
        <v/>
      </c>
      <c r="L25" s="121" t="str">
        <f t="shared" si="2"/>
        <v/>
      </c>
    </row>
    <row r="26" spans="2:12" s="78" customFormat="1" x14ac:dyDescent="0.3">
      <c r="B26" s="77">
        <v>3</v>
      </c>
      <c r="C26" s="48"/>
      <c r="D26" s="48"/>
      <c r="E26" s="52"/>
      <c r="F26" s="51"/>
      <c r="G26" s="133"/>
      <c r="H26" s="83" t="str">
        <f t="shared" si="0"/>
        <v/>
      </c>
      <c r="I26" s="24"/>
      <c r="J26" s="27"/>
      <c r="K26" s="121" t="str">
        <f t="shared" si="1"/>
        <v/>
      </c>
      <c r="L26" s="121" t="str">
        <f t="shared" si="2"/>
        <v/>
      </c>
    </row>
    <row r="27" spans="2:12" s="78" customFormat="1" x14ac:dyDescent="0.3">
      <c r="B27" s="77">
        <v>4</v>
      </c>
      <c r="C27" s="48"/>
      <c r="D27" s="48"/>
      <c r="E27" s="52"/>
      <c r="F27" s="51"/>
      <c r="G27" s="133"/>
      <c r="H27" s="83" t="str">
        <f t="shared" si="0"/>
        <v/>
      </c>
      <c r="I27" s="26"/>
      <c r="J27" s="27"/>
      <c r="K27" s="121" t="str">
        <f t="shared" si="1"/>
        <v/>
      </c>
      <c r="L27" s="121" t="str">
        <f t="shared" si="2"/>
        <v/>
      </c>
    </row>
    <row r="28" spans="2:12" s="78" customFormat="1" x14ac:dyDescent="0.3">
      <c r="B28" s="77">
        <v>5</v>
      </c>
      <c r="C28" s="48"/>
      <c r="D28" s="48"/>
      <c r="E28" s="52"/>
      <c r="F28" s="51"/>
      <c r="G28" s="133"/>
      <c r="H28" s="83" t="str">
        <f t="shared" si="0"/>
        <v/>
      </c>
      <c r="I28" s="24"/>
      <c r="J28" s="27"/>
      <c r="K28" s="121" t="str">
        <f t="shared" si="1"/>
        <v/>
      </c>
      <c r="L28" s="121" t="str">
        <f t="shared" si="2"/>
        <v/>
      </c>
    </row>
    <row r="29" spans="2:12" s="78" customFormat="1" x14ac:dyDescent="0.3">
      <c r="B29" s="77">
        <v>6</v>
      </c>
      <c r="C29" s="48"/>
      <c r="D29" s="48"/>
      <c r="E29" s="52"/>
      <c r="F29" s="51"/>
      <c r="G29" s="133"/>
      <c r="H29" s="83" t="str">
        <f t="shared" si="0"/>
        <v/>
      </c>
      <c r="I29" s="24"/>
      <c r="J29" s="27"/>
      <c r="K29" s="121" t="str">
        <f t="shared" si="1"/>
        <v/>
      </c>
      <c r="L29" s="121" t="str">
        <f t="shared" si="2"/>
        <v/>
      </c>
    </row>
    <row r="30" spans="2:12" s="78" customFormat="1" x14ac:dyDescent="0.3">
      <c r="B30" s="77">
        <v>7</v>
      </c>
      <c r="C30" s="48"/>
      <c r="D30" s="48"/>
      <c r="E30" s="52"/>
      <c r="F30" s="51"/>
      <c r="G30" s="133"/>
      <c r="H30" s="83" t="str">
        <f t="shared" si="0"/>
        <v/>
      </c>
      <c r="I30" s="26"/>
      <c r="J30" s="27"/>
      <c r="K30" s="121" t="str">
        <f t="shared" si="1"/>
        <v/>
      </c>
      <c r="L30" s="121" t="str">
        <f t="shared" si="2"/>
        <v/>
      </c>
    </row>
    <row r="31" spans="2:12" s="78" customFormat="1" x14ac:dyDescent="0.3">
      <c r="B31" s="77">
        <v>8</v>
      </c>
      <c r="C31" s="48"/>
      <c r="D31" s="48"/>
      <c r="E31" s="52"/>
      <c r="F31" s="51"/>
      <c r="G31" s="133"/>
      <c r="H31" s="83" t="str">
        <f t="shared" si="0"/>
        <v/>
      </c>
      <c r="I31" s="24"/>
      <c r="J31" s="27"/>
      <c r="K31" s="121" t="str">
        <f t="shared" si="1"/>
        <v/>
      </c>
      <c r="L31" s="121" t="str">
        <f t="shared" si="2"/>
        <v/>
      </c>
    </row>
    <row r="32" spans="2:12" s="78" customFormat="1" x14ac:dyDescent="0.3">
      <c r="B32" s="77">
        <v>9</v>
      </c>
      <c r="C32" s="48"/>
      <c r="D32" s="48"/>
      <c r="E32" s="52"/>
      <c r="F32" s="51"/>
      <c r="G32" s="133"/>
      <c r="H32" s="83" t="str">
        <f t="shared" si="0"/>
        <v/>
      </c>
      <c r="I32" s="24"/>
      <c r="J32" s="27"/>
      <c r="K32" s="121" t="str">
        <f t="shared" si="1"/>
        <v/>
      </c>
      <c r="L32" s="121" t="str">
        <f t="shared" si="2"/>
        <v/>
      </c>
    </row>
    <row r="33" spans="2:12" s="78" customFormat="1" x14ac:dyDescent="0.3">
      <c r="B33" s="77">
        <v>10</v>
      </c>
      <c r="C33" s="48"/>
      <c r="D33" s="48"/>
      <c r="E33" s="52"/>
      <c r="F33" s="51"/>
      <c r="G33" s="133"/>
      <c r="H33" s="83" t="str">
        <f t="shared" si="0"/>
        <v/>
      </c>
      <c r="I33" s="26"/>
      <c r="J33" s="27"/>
      <c r="K33" s="121" t="str">
        <f t="shared" si="1"/>
        <v/>
      </c>
      <c r="L33" s="121" t="str">
        <f t="shared" si="2"/>
        <v/>
      </c>
    </row>
    <row r="34" spans="2:12" s="78" customFormat="1" x14ac:dyDescent="0.3">
      <c r="B34" s="77">
        <v>11</v>
      </c>
      <c r="C34" s="48"/>
      <c r="D34" s="48"/>
      <c r="E34" s="52"/>
      <c r="F34" s="51"/>
      <c r="G34" s="133"/>
      <c r="H34" s="83" t="str">
        <f t="shared" si="0"/>
        <v/>
      </c>
      <c r="I34" s="24"/>
      <c r="J34" s="27"/>
      <c r="K34" s="121" t="str">
        <f t="shared" si="1"/>
        <v/>
      </c>
      <c r="L34" s="121" t="str">
        <f t="shared" si="2"/>
        <v/>
      </c>
    </row>
    <row r="35" spans="2:12" s="78" customFormat="1" x14ac:dyDescent="0.3">
      <c r="B35" s="77">
        <v>12</v>
      </c>
      <c r="C35" s="48"/>
      <c r="D35" s="48"/>
      <c r="E35" s="52"/>
      <c r="F35" s="51"/>
      <c r="G35" s="133"/>
      <c r="H35" s="83" t="str">
        <f t="shared" si="0"/>
        <v/>
      </c>
      <c r="I35" s="24"/>
      <c r="J35" s="27"/>
      <c r="K35" s="121" t="str">
        <f t="shared" si="1"/>
        <v/>
      </c>
      <c r="L35" s="121" t="str">
        <f t="shared" si="2"/>
        <v/>
      </c>
    </row>
    <row r="36" spans="2:12" s="78" customFormat="1" x14ac:dyDescent="0.3">
      <c r="B36" s="77">
        <v>13</v>
      </c>
      <c r="C36" s="48"/>
      <c r="D36" s="48"/>
      <c r="E36" s="52"/>
      <c r="F36" s="51"/>
      <c r="G36" s="133"/>
      <c r="H36" s="83" t="str">
        <f t="shared" si="0"/>
        <v/>
      </c>
      <c r="I36" s="26"/>
      <c r="J36" s="27"/>
      <c r="K36" s="121" t="str">
        <f t="shared" si="1"/>
        <v/>
      </c>
      <c r="L36" s="121" t="str">
        <f t="shared" si="2"/>
        <v/>
      </c>
    </row>
    <row r="37" spans="2:12" s="78" customFormat="1" x14ac:dyDescent="0.3">
      <c r="B37" s="77">
        <v>14</v>
      </c>
      <c r="C37" s="48"/>
      <c r="D37" s="48"/>
      <c r="E37" s="52"/>
      <c r="F37" s="51"/>
      <c r="G37" s="133"/>
      <c r="H37" s="83" t="str">
        <f t="shared" si="0"/>
        <v/>
      </c>
      <c r="I37" s="24"/>
      <c r="J37" s="27"/>
      <c r="K37" s="121" t="str">
        <f t="shared" si="1"/>
        <v/>
      </c>
      <c r="L37" s="121" t="str">
        <f t="shared" si="2"/>
        <v/>
      </c>
    </row>
    <row r="38" spans="2:12" s="78" customFormat="1" x14ac:dyDescent="0.3">
      <c r="B38" s="77">
        <v>15</v>
      </c>
      <c r="C38" s="48"/>
      <c r="D38" s="48"/>
      <c r="E38" s="52"/>
      <c r="F38" s="51"/>
      <c r="G38" s="133"/>
      <c r="H38" s="83" t="str">
        <f t="shared" si="0"/>
        <v/>
      </c>
      <c r="I38" s="24"/>
      <c r="J38" s="27"/>
      <c r="K38" s="121" t="str">
        <f t="shared" si="1"/>
        <v/>
      </c>
      <c r="L38" s="121" t="str">
        <f t="shared" si="2"/>
        <v/>
      </c>
    </row>
    <row r="39" spans="2:12" s="78" customFormat="1" x14ac:dyDescent="0.3">
      <c r="B39" s="77">
        <v>16</v>
      </c>
      <c r="C39" s="48"/>
      <c r="D39" s="48"/>
      <c r="E39" s="52"/>
      <c r="F39" s="51"/>
      <c r="G39" s="133"/>
      <c r="H39" s="83" t="str">
        <f t="shared" si="0"/>
        <v/>
      </c>
      <c r="I39" s="26"/>
      <c r="J39" s="27"/>
      <c r="K39" s="121" t="str">
        <f t="shared" si="1"/>
        <v/>
      </c>
      <c r="L39" s="121" t="str">
        <f t="shared" si="2"/>
        <v/>
      </c>
    </row>
    <row r="40" spans="2:12" s="78" customFormat="1" x14ac:dyDescent="0.3">
      <c r="B40" s="77">
        <v>17</v>
      </c>
      <c r="C40" s="48"/>
      <c r="D40" s="48"/>
      <c r="E40" s="52"/>
      <c r="F40" s="51"/>
      <c r="G40" s="133"/>
      <c r="H40" s="83" t="str">
        <f t="shared" si="0"/>
        <v/>
      </c>
      <c r="I40" s="24"/>
      <c r="J40" s="27"/>
      <c r="K40" s="121" t="str">
        <f t="shared" si="1"/>
        <v/>
      </c>
      <c r="L40" s="121" t="str">
        <f t="shared" si="2"/>
        <v/>
      </c>
    </row>
    <row r="41" spans="2:12" s="78" customFormat="1" x14ac:dyDescent="0.3">
      <c r="B41" s="77">
        <v>18</v>
      </c>
      <c r="C41" s="48"/>
      <c r="D41" s="48"/>
      <c r="E41" s="52"/>
      <c r="F41" s="51"/>
      <c r="G41" s="133"/>
      <c r="H41" s="83" t="str">
        <f t="shared" si="0"/>
        <v/>
      </c>
      <c r="I41" s="24"/>
      <c r="J41" s="27"/>
      <c r="K41" s="121" t="str">
        <f t="shared" si="1"/>
        <v/>
      </c>
      <c r="L41" s="121" t="str">
        <f t="shared" si="2"/>
        <v/>
      </c>
    </row>
    <row r="42" spans="2:12" s="78" customFormat="1" x14ac:dyDescent="0.3">
      <c r="B42" s="77">
        <v>19</v>
      </c>
      <c r="C42" s="48"/>
      <c r="D42" s="48"/>
      <c r="E42" s="52"/>
      <c r="F42" s="51"/>
      <c r="G42" s="133"/>
      <c r="H42" s="83" t="str">
        <f t="shared" si="0"/>
        <v/>
      </c>
      <c r="I42" s="24"/>
      <c r="J42" s="27"/>
      <c r="K42" s="121" t="str">
        <f t="shared" si="1"/>
        <v/>
      </c>
      <c r="L42" s="121" t="str">
        <f t="shared" si="2"/>
        <v/>
      </c>
    </row>
    <row r="43" spans="2:12" s="78" customFormat="1" x14ac:dyDescent="0.3">
      <c r="B43" s="77">
        <v>20</v>
      </c>
      <c r="C43" s="48"/>
      <c r="D43" s="48"/>
      <c r="E43" s="52"/>
      <c r="F43" s="51"/>
      <c r="G43" s="133"/>
      <c r="H43" s="83" t="str">
        <f t="shared" si="0"/>
        <v/>
      </c>
      <c r="I43" s="24"/>
      <c r="J43" s="27"/>
      <c r="K43" s="121" t="str">
        <f t="shared" si="1"/>
        <v/>
      </c>
      <c r="L43" s="121" t="str">
        <f t="shared" si="2"/>
        <v/>
      </c>
    </row>
    <row r="44" spans="2:12" s="78" customFormat="1" x14ac:dyDescent="0.3">
      <c r="B44" s="77">
        <v>21</v>
      </c>
      <c r="C44" s="48"/>
      <c r="D44" s="48"/>
      <c r="E44" s="52"/>
      <c r="F44" s="51"/>
      <c r="G44" s="133"/>
      <c r="H44" s="83" t="str">
        <f t="shared" si="0"/>
        <v/>
      </c>
      <c r="I44" s="26"/>
      <c r="J44" s="27"/>
      <c r="K44" s="121" t="str">
        <f t="shared" si="1"/>
        <v/>
      </c>
      <c r="L44" s="121" t="str">
        <f t="shared" si="2"/>
        <v/>
      </c>
    </row>
    <row r="45" spans="2:12" s="78" customFormat="1" x14ac:dyDescent="0.3">
      <c r="B45" s="77">
        <v>22</v>
      </c>
      <c r="C45" s="48"/>
      <c r="D45" s="48"/>
      <c r="E45" s="52"/>
      <c r="F45" s="51"/>
      <c r="G45" s="133"/>
      <c r="H45" s="83" t="str">
        <f t="shared" si="0"/>
        <v/>
      </c>
      <c r="I45" s="24"/>
      <c r="J45" s="27"/>
      <c r="K45" s="121" t="str">
        <f t="shared" si="1"/>
        <v/>
      </c>
      <c r="L45" s="121" t="str">
        <f t="shared" si="2"/>
        <v/>
      </c>
    </row>
    <row r="46" spans="2:12" s="78" customFormat="1" x14ac:dyDescent="0.3">
      <c r="B46" s="77">
        <v>23</v>
      </c>
      <c r="C46" s="48"/>
      <c r="D46" s="48"/>
      <c r="E46" s="52"/>
      <c r="F46" s="51"/>
      <c r="G46" s="133"/>
      <c r="H46" s="83" t="str">
        <f t="shared" si="0"/>
        <v/>
      </c>
      <c r="I46" s="24"/>
      <c r="J46" s="27"/>
      <c r="K46" s="121" t="str">
        <f t="shared" si="1"/>
        <v/>
      </c>
      <c r="L46" s="121" t="str">
        <f t="shared" si="2"/>
        <v/>
      </c>
    </row>
    <row r="47" spans="2:12" s="78" customFormat="1" x14ac:dyDescent="0.3">
      <c r="B47" s="77">
        <v>24</v>
      </c>
      <c r="C47" s="48"/>
      <c r="D47" s="48"/>
      <c r="E47" s="52"/>
      <c r="F47" s="51"/>
      <c r="G47" s="133"/>
      <c r="H47" s="83" t="str">
        <f t="shared" si="0"/>
        <v/>
      </c>
      <c r="I47" s="26"/>
      <c r="J47" s="27"/>
      <c r="K47" s="121" t="str">
        <f t="shared" si="1"/>
        <v/>
      </c>
      <c r="L47" s="121" t="str">
        <f t="shared" si="2"/>
        <v/>
      </c>
    </row>
    <row r="48" spans="2:12" s="78" customFormat="1" ht="14.4" thickBot="1" x14ac:dyDescent="0.35">
      <c r="B48" s="77">
        <v>25</v>
      </c>
      <c r="C48" s="48"/>
      <c r="D48" s="48"/>
      <c r="E48" s="52"/>
      <c r="F48" s="51"/>
      <c r="G48" s="133"/>
      <c r="H48" s="83" t="str">
        <f t="shared" si="0"/>
        <v/>
      </c>
      <c r="I48" s="24"/>
      <c r="J48" s="27"/>
      <c r="K48" s="121" t="str">
        <f t="shared" si="1"/>
        <v/>
      </c>
      <c r="L48" s="121" t="str">
        <f t="shared" si="2"/>
        <v/>
      </c>
    </row>
    <row r="49" spans="2:13" s="78" customFormat="1" ht="26.4" customHeight="1" x14ac:dyDescent="0.3">
      <c r="B49" s="60"/>
      <c r="C49" s="53"/>
      <c r="D49" s="53"/>
      <c r="E49" s="226" t="s">
        <v>55</v>
      </c>
      <c r="F49" s="226"/>
      <c r="G49" s="226"/>
      <c r="H49" s="226"/>
      <c r="I49" s="226"/>
      <c r="J49" s="199"/>
      <c r="K49" s="54"/>
      <c r="L49" s="122">
        <f>K49</f>
        <v>0</v>
      </c>
    </row>
    <row r="50" spans="2:13" s="78" customFormat="1" ht="18" customHeight="1" thickBot="1" x14ac:dyDescent="0.35">
      <c r="B50" s="60"/>
      <c r="C50" s="53"/>
      <c r="D50" s="53"/>
      <c r="E50" s="55"/>
      <c r="F50" s="56"/>
      <c r="G50" s="226" t="s">
        <v>56</v>
      </c>
      <c r="H50" s="226"/>
      <c r="I50" s="226"/>
      <c r="J50" s="226"/>
      <c r="K50" s="124">
        <f>SUM(K24:K48, K49)</f>
        <v>0</v>
      </c>
      <c r="L50" s="123">
        <f>SUM(L24:L48, L49)</f>
        <v>0</v>
      </c>
    </row>
    <row r="51" spans="2:13" s="78" customFormat="1" ht="18" customHeight="1" x14ac:dyDescent="0.3">
      <c r="B51" s="60"/>
      <c r="C51" s="128"/>
      <c r="D51" s="128"/>
      <c r="E51" s="55"/>
      <c r="F51" s="56"/>
      <c r="G51" s="127"/>
      <c r="H51" s="127"/>
      <c r="I51" s="127"/>
      <c r="J51" s="127"/>
      <c r="K51" s="153"/>
      <c r="L51" s="153"/>
    </row>
    <row r="52" spans="2:13" s="78" customFormat="1" ht="14.25" customHeight="1" thickBot="1" x14ac:dyDescent="0.35">
      <c r="B52" s="60"/>
      <c r="C52" s="53"/>
      <c r="D52" s="53"/>
      <c r="E52" s="55"/>
      <c r="F52" s="56"/>
      <c r="G52" s="57"/>
      <c r="H52" s="107"/>
      <c r="I52" s="107"/>
      <c r="J52" s="107"/>
      <c r="K52" s="107"/>
      <c r="L52" s="107"/>
      <c r="M52" s="108"/>
    </row>
    <row r="53" spans="2:13" s="78" customFormat="1" ht="33.75" customHeight="1" thickBot="1" x14ac:dyDescent="0.35">
      <c r="B53" s="251" t="s">
        <v>57</v>
      </c>
      <c r="C53" s="252"/>
      <c r="D53" s="252"/>
      <c r="E53" s="252"/>
      <c r="F53" s="252"/>
      <c r="G53" s="252"/>
      <c r="H53" s="252"/>
      <c r="I53" s="252"/>
      <c r="J53" s="252"/>
      <c r="K53" s="252"/>
      <c r="L53" s="253"/>
      <c r="M53" s="109"/>
    </row>
    <row r="54" spans="2:13" s="78" customFormat="1" ht="53.4" thickBot="1" x14ac:dyDescent="0.3">
      <c r="B54" s="91" t="s">
        <v>9</v>
      </c>
      <c r="C54" s="92" t="s">
        <v>27</v>
      </c>
      <c r="D54" s="93" t="s">
        <v>4</v>
      </c>
      <c r="E54" s="93" t="s">
        <v>3</v>
      </c>
      <c r="F54" s="94" t="s">
        <v>5</v>
      </c>
      <c r="G54" s="95" t="s">
        <v>53</v>
      </c>
      <c r="H54" s="96" t="s">
        <v>10</v>
      </c>
      <c r="I54" s="93" t="s">
        <v>0</v>
      </c>
      <c r="J54" s="93" t="s">
        <v>72</v>
      </c>
      <c r="K54" s="95" t="s">
        <v>54</v>
      </c>
      <c r="L54" s="148" t="s">
        <v>1</v>
      </c>
      <c r="M54" s="109"/>
    </row>
    <row r="55" spans="2:13" ht="14.85" customHeight="1" x14ac:dyDescent="0.25">
      <c r="B55" s="99">
        <v>1</v>
      </c>
      <c r="C55" s="48"/>
      <c r="D55" s="49"/>
      <c r="E55" s="50"/>
      <c r="F55" s="51"/>
      <c r="G55" s="133"/>
      <c r="H55" s="83" t="str">
        <f t="shared" ref="H55:H79" si="3">IF(F55="", "", F55*(1-G55))</f>
        <v/>
      </c>
      <c r="I55" s="24"/>
      <c r="J55" s="24"/>
      <c r="K55" s="27"/>
      <c r="L55" s="5" t="str">
        <f>IF(I55="", "",( (I55*H55)*J55)-K55)</f>
        <v/>
      </c>
      <c r="M55" s="109"/>
    </row>
    <row r="56" spans="2:13" ht="14.85" customHeight="1" x14ac:dyDescent="0.25">
      <c r="B56" s="77">
        <v>2</v>
      </c>
      <c r="C56" s="48"/>
      <c r="D56" s="48"/>
      <c r="E56" s="52"/>
      <c r="F56" s="51"/>
      <c r="G56" s="133"/>
      <c r="H56" s="83" t="str">
        <f t="shared" si="3"/>
        <v/>
      </c>
      <c r="I56" s="24"/>
      <c r="J56" s="24"/>
      <c r="K56" s="27"/>
      <c r="L56" s="5" t="str">
        <f t="shared" ref="L56:L79" si="4">IF(I56="", "",( (I56*H56)*J56)-K56)</f>
        <v/>
      </c>
      <c r="M56" s="109"/>
    </row>
    <row r="57" spans="2:13" ht="14.85" customHeight="1" x14ac:dyDescent="0.25">
      <c r="B57" s="77">
        <v>3</v>
      </c>
      <c r="C57" s="48"/>
      <c r="D57" s="48"/>
      <c r="E57" s="52"/>
      <c r="F57" s="51"/>
      <c r="G57" s="133"/>
      <c r="H57" s="83" t="str">
        <f t="shared" si="3"/>
        <v/>
      </c>
      <c r="I57" s="24"/>
      <c r="J57" s="24"/>
      <c r="K57" s="27"/>
      <c r="L57" s="5" t="str">
        <f t="shared" si="4"/>
        <v/>
      </c>
      <c r="M57" s="109"/>
    </row>
    <row r="58" spans="2:13" ht="14.85" customHeight="1" x14ac:dyDescent="0.25">
      <c r="B58" s="77">
        <v>4</v>
      </c>
      <c r="C58" s="48"/>
      <c r="D58" s="48"/>
      <c r="E58" s="52"/>
      <c r="F58" s="51"/>
      <c r="G58" s="133"/>
      <c r="H58" s="83" t="str">
        <f t="shared" si="3"/>
        <v/>
      </c>
      <c r="I58" s="26"/>
      <c r="J58" s="26"/>
      <c r="K58" s="27"/>
      <c r="L58" s="5" t="str">
        <f t="shared" si="4"/>
        <v/>
      </c>
      <c r="M58" s="109"/>
    </row>
    <row r="59" spans="2:13" ht="14.85" customHeight="1" x14ac:dyDescent="0.25">
      <c r="B59" s="77">
        <v>5</v>
      </c>
      <c r="C59" s="48"/>
      <c r="D59" s="48"/>
      <c r="E59" s="52"/>
      <c r="F59" s="51"/>
      <c r="G59" s="133"/>
      <c r="H59" s="83" t="str">
        <f t="shared" si="3"/>
        <v/>
      </c>
      <c r="I59" s="24"/>
      <c r="J59" s="24"/>
      <c r="K59" s="27"/>
      <c r="L59" s="5" t="str">
        <f t="shared" si="4"/>
        <v/>
      </c>
      <c r="M59" s="109"/>
    </row>
    <row r="60" spans="2:13" ht="14.85" customHeight="1" x14ac:dyDescent="0.25">
      <c r="B60" s="77">
        <v>6</v>
      </c>
      <c r="C60" s="48"/>
      <c r="D60" s="48"/>
      <c r="E60" s="52"/>
      <c r="F60" s="51"/>
      <c r="G60" s="133"/>
      <c r="H60" s="83" t="str">
        <f t="shared" si="3"/>
        <v/>
      </c>
      <c r="I60" s="24"/>
      <c r="J60" s="24"/>
      <c r="K60" s="27"/>
      <c r="L60" s="5" t="str">
        <f t="shared" si="4"/>
        <v/>
      </c>
      <c r="M60" s="109"/>
    </row>
    <row r="61" spans="2:13" ht="14.85" customHeight="1" x14ac:dyDescent="0.25">
      <c r="B61" s="77">
        <v>7</v>
      </c>
      <c r="C61" s="48"/>
      <c r="D61" s="48"/>
      <c r="E61" s="52"/>
      <c r="F61" s="51"/>
      <c r="G61" s="133"/>
      <c r="H61" s="83" t="str">
        <f t="shared" si="3"/>
        <v/>
      </c>
      <c r="I61" s="26"/>
      <c r="J61" s="26"/>
      <c r="K61" s="27"/>
      <c r="L61" s="5" t="str">
        <f t="shared" si="4"/>
        <v/>
      </c>
      <c r="M61" s="109"/>
    </row>
    <row r="62" spans="2:13" ht="14.85" customHeight="1" x14ac:dyDescent="0.25">
      <c r="B62" s="77">
        <v>8</v>
      </c>
      <c r="C62" s="48"/>
      <c r="D62" s="48"/>
      <c r="E62" s="52"/>
      <c r="F62" s="51"/>
      <c r="G62" s="133"/>
      <c r="H62" s="83" t="str">
        <f t="shared" si="3"/>
        <v/>
      </c>
      <c r="I62" s="24"/>
      <c r="J62" s="24"/>
      <c r="K62" s="27"/>
      <c r="L62" s="5" t="str">
        <f t="shared" si="4"/>
        <v/>
      </c>
      <c r="M62" s="109"/>
    </row>
    <row r="63" spans="2:13" ht="14.85" customHeight="1" x14ac:dyDescent="0.25">
      <c r="B63" s="77">
        <v>9</v>
      </c>
      <c r="C63" s="48"/>
      <c r="D63" s="48"/>
      <c r="E63" s="52"/>
      <c r="F63" s="51"/>
      <c r="G63" s="133"/>
      <c r="H63" s="83" t="str">
        <f t="shared" si="3"/>
        <v/>
      </c>
      <c r="I63" s="24"/>
      <c r="J63" s="24"/>
      <c r="K63" s="27"/>
      <c r="L63" s="5" t="str">
        <f t="shared" si="4"/>
        <v/>
      </c>
      <c r="M63" s="109"/>
    </row>
    <row r="64" spans="2:13" s="69" customFormat="1" ht="14.85" customHeight="1" x14ac:dyDescent="0.25">
      <c r="B64" s="77">
        <v>10</v>
      </c>
      <c r="C64" s="48"/>
      <c r="D64" s="48"/>
      <c r="E64" s="52"/>
      <c r="F64" s="51"/>
      <c r="G64" s="133"/>
      <c r="H64" s="83" t="str">
        <f t="shared" si="3"/>
        <v/>
      </c>
      <c r="I64" s="26"/>
      <c r="J64" s="26"/>
      <c r="K64" s="27"/>
      <c r="L64" s="5" t="str">
        <f t="shared" si="4"/>
        <v/>
      </c>
      <c r="M64" s="109"/>
    </row>
    <row r="65" spans="2:13" s="78" customFormat="1" ht="14.85" customHeight="1" x14ac:dyDescent="0.3">
      <c r="B65" s="77">
        <v>11</v>
      </c>
      <c r="C65" s="48"/>
      <c r="D65" s="48"/>
      <c r="E65" s="52"/>
      <c r="F65" s="51"/>
      <c r="G65" s="133"/>
      <c r="H65" s="83" t="str">
        <f t="shared" si="3"/>
        <v/>
      </c>
      <c r="I65" s="24"/>
      <c r="J65" s="24"/>
      <c r="K65" s="27"/>
      <c r="L65" s="5" t="str">
        <f t="shared" si="4"/>
        <v/>
      </c>
      <c r="M65" s="109"/>
    </row>
    <row r="66" spans="2:13" s="78" customFormat="1" ht="14.85" customHeight="1" x14ac:dyDescent="0.3">
      <c r="B66" s="77">
        <v>12</v>
      </c>
      <c r="C66" s="48"/>
      <c r="D66" s="48"/>
      <c r="E66" s="52"/>
      <c r="F66" s="51"/>
      <c r="G66" s="133"/>
      <c r="H66" s="83" t="str">
        <f t="shared" si="3"/>
        <v/>
      </c>
      <c r="I66" s="24"/>
      <c r="J66" s="24"/>
      <c r="K66" s="27"/>
      <c r="L66" s="5" t="str">
        <f t="shared" si="4"/>
        <v/>
      </c>
      <c r="M66" s="109"/>
    </row>
    <row r="67" spans="2:13" s="78" customFormat="1" ht="14.85" customHeight="1" x14ac:dyDescent="0.3">
      <c r="B67" s="77">
        <v>13</v>
      </c>
      <c r="C67" s="48"/>
      <c r="D67" s="48"/>
      <c r="E67" s="52"/>
      <c r="F67" s="51"/>
      <c r="G67" s="133"/>
      <c r="H67" s="83" t="str">
        <f t="shared" si="3"/>
        <v/>
      </c>
      <c r="I67" s="26"/>
      <c r="J67" s="26"/>
      <c r="K67" s="27"/>
      <c r="L67" s="5" t="str">
        <f t="shared" si="4"/>
        <v/>
      </c>
      <c r="M67" s="109"/>
    </row>
    <row r="68" spans="2:13" s="78" customFormat="1" ht="14.85" customHeight="1" x14ac:dyDescent="0.3">
      <c r="B68" s="77">
        <v>14</v>
      </c>
      <c r="C68" s="48"/>
      <c r="D68" s="48"/>
      <c r="E68" s="52"/>
      <c r="F68" s="51"/>
      <c r="G68" s="133"/>
      <c r="H68" s="83" t="str">
        <f t="shared" si="3"/>
        <v/>
      </c>
      <c r="I68" s="24"/>
      <c r="J68" s="24"/>
      <c r="K68" s="27"/>
      <c r="L68" s="5" t="str">
        <f t="shared" si="4"/>
        <v/>
      </c>
      <c r="M68" s="109"/>
    </row>
    <row r="69" spans="2:13" s="78" customFormat="1" ht="14.85" customHeight="1" x14ac:dyDescent="0.3">
      <c r="B69" s="77">
        <v>15</v>
      </c>
      <c r="C69" s="48"/>
      <c r="D69" s="48"/>
      <c r="E69" s="52"/>
      <c r="F69" s="51"/>
      <c r="G69" s="133"/>
      <c r="H69" s="83" t="str">
        <f t="shared" si="3"/>
        <v/>
      </c>
      <c r="I69" s="24"/>
      <c r="J69" s="24"/>
      <c r="K69" s="27"/>
      <c r="L69" s="5" t="str">
        <f t="shared" si="4"/>
        <v/>
      </c>
      <c r="M69" s="109"/>
    </row>
    <row r="70" spans="2:13" s="78" customFormat="1" ht="14.85" customHeight="1" x14ac:dyDescent="0.3">
      <c r="B70" s="77">
        <v>16</v>
      </c>
      <c r="C70" s="48"/>
      <c r="D70" s="48"/>
      <c r="E70" s="52"/>
      <c r="F70" s="51"/>
      <c r="G70" s="133"/>
      <c r="H70" s="83" t="str">
        <f t="shared" si="3"/>
        <v/>
      </c>
      <c r="I70" s="26"/>
      <c r="J70" s="26"/>
      <c r="K70" s="27"/>
      <c r="L70" s="5" t="str">
        <f t="shared" si="4"/>
        <v/>
      </c>
      <c r="M70" s="109"/>
    </row>
    <row r="71" spans="2:13" s="78" customFormat="1" ht="14.85" customHeight="1" x14ac:dyDescent="0.3">
      <c r="B71" s="77">
        <v>17</v>
      </c>
      <c r="C71" s="48"/>
      <c r="D71" s="48"/>
      <c r="E71" s="52"/>
      <c r="F71" s="51"/>
      <c r="G71" s="133"/>
      <c r="H71" s="83" t="str">
        <f t="shared" si="3"/>
        <v/>
      </c>
      <c r="I71" s="24"/>
      <c r="J71" s="24"/>
      <c r="K71" s="27"/>
      <c r="L71" s="5" t="str">
        <f t="shared" si="4"/>
        <v/>
      </c>
      <c r="M71" s="109"/>
    </row>
    <row r="72" spans="2:13" s="78" customFormat="1" ht="14.85" customHeight="1" x14ac:dyDescent="0.3">
      <c r="B72" s="77">
        <v>18</v>
      </c>
      <c r="C72" s="48"/>
      <c r="D72" s="48"/>
      <c r="E72" s="52"/>
      <c r="F72" s="51"/>
      <c r="G72" s="133"/>
      <c r="H72" s="83" t="str">
        <f t="shared" si="3"/>
        <v/>
      </c>
      <c r="I72" s="24"/>
      <c r="J72" s="24"/>
      <c r="K72" s="27"/>
      <c r="L72" s="5" t="str">
        <f t="shared" si="4"/>
        <v/>
      </c>
      <c r="M72" s="109"/>
    </row>
    <row r="73" spans="2:13" s="78" customFormat="1" ht="14.85" customHeight="1" x14ac:dyDescent="0.3">
      <c r="B73" s="77">
        <v>19</v>
      </c>
      <c r="C73" s="48"/>
      <c r="D73" s="48"/>
      <c r="E73" s="52"/>
      <c r="F73" s="51"/>
      <c r="G73" s="133"/>
      <c r="H73" s="83" t="str">
        <f t="shared" si="3"/>
        <v/>
      </c>
      <c r="I73" s="24"/>
      <c r="J73" s="24"/>
      <c r="K73" s="27"/>
      <c r="L73" s="5" t="str">
        <f t="shared" si="4"/>
        <v/>
      </c>
      <c r="M73" s="109"/>
    </row>
    <row r="74" spans="2:13" s="78" customFormat="1" ht="14.85" customHeight="1" x14ac:dyDescent="0.3">
      <c r="B74" s="77">
        <v>20</v>
      </c>
      <c r="C74" s="48"/>
      <c r="D74" s="48"/>
      <c r="E74" s="52"/>
      <c r="F74" s="51"/>
      <c r="G74" s="133"/>
      <c r="H74" s="83" t="str">
        <f t="shared" si="3"/>
        <v/>
      </c>
      <c r="I74" s="24"/>
      <c r="J74" s="24"/>
      <c r="K74" s="27"/>
      <c r="L74" s="5" t="str">
        <f t="shared" si="4"/>
        <v/>
      </c>
      <c r="M74" s="109"/>
    </row>
    <row r="75" spans="2:13" s="78" customFormat="1" ht="14.85" customHeight="1" x14ac:dyDescent="0.3">
      <c r="B75" s="77">
        <v>21</v>
      </c>
      <c r="C75" s="48"/>
      <c r="D75" s="48"/>
      <c r="E75" s="52"/>
      <c r="F75" s="51"/>
      <c r="G75" s="133"/>
      <c r="H75" s="83" t="str">
        <f t="shared" si="3"/>
        <v/>
      </c>
      <c r="I75" s="26"/>
      <c r="J75" s="26"/>
      <c r="K75" s="27"/>
      <c r="L75" s="5" t="str">
        <f t="shared" si="4"/>
        <v/>
      </c>
      <c r="M75" s="109"/>
    </row>
    <row r="76" spans="2:13" s="78" customFormat="1" ht="14.85" customHeight="1" x14ac:dyDescent="0.3">
      <c r="B76" s="77">
        <v>22</v>
      </c>
      <c r="C76" s="48"/>
      <c r="D76" s="48"/>
      <c r="E76" s="52"/>
      <c r="F76" s="51"/>
      <c r="G76" s="133"/>
      <c r="H76" s="83" t="str">
        <f t="shared" si="3"/>
        <v/>
      </c>
      <c r="I76" s="24"/>
      <c r="J76" s="24"/>
      <c r="K76" s="27"/>
      <c r="L76" s="5" t="str">
        <f t="shared" si="4"/>
        <v/>
      </c>
      <c r="M76" s="109"/>
    </row>
    <row r="77" spans="2:13" s="78" customFormat="1" ht="14.85" customHeight="1" x14ac:dyDescent="0.3">
      <c r="B77" s="77">
        <v>23</v>
      </c>
      <c r="C77" s="48"/>
      <c r="D77" s="48"/>
      <c r="E77" s="52"/>
      <c r="F77" s="51"/>
      <c r="G77" s="133"/>
      <c r="H77" s="83" t="str">
        <f t="shared" si="3"/>
        <v/>
      </c>
      <c r="I77" s="24"/>
      <c r="J77" s="24"/>
      <c r="K77" s="27"/>
      <c r="L77" s="5" t="str">
        <f t="shared" si="4"/>
        <v/>
      </c>
      <c r="M77" s="109"/>
    </row>
    <row r="78" spans="2:13" s="78" customFormat="1" ht="14.85" customHeight="1" x14ac:dyDescent="0.3">
      <c r="B78" s="77">
        <v>24</v>
      </c>
      <c r="C78" s="48"/>
      <c r="D78" s="48"/>
      <c r="E78" s="52"/>
      <c r="F78" s="51"/>
      <c r="G78" s="133"/>
      <c r="H78" s="83" t="str">
        <f t="shared" si="3"/>
        <v/>
      </c>
      <c r="I78" s="26"/>
      <c r="J78" s="26"/>
      <c r="K78" s="27"/>
      <c r="L78" s="5" t="str">
        <f t="shared" si="4"/>
        <v/>
      </c>
      <c r="M78" s="109"/>
    </row>
    <row r="79" spans="2:13" s="78" customFormat="1" ht="14.85" customHeight="1" thickBot="1" x14ac:dyDescent="0.35">
      <c r="B79" s="79">
        <v>25</v>
      </c>
      <c r="C79" s="149"/>
      <c r="D79" s="149"/>
      <c r="E79" s="150"/>
      <c r="F79" s="151"/>
      <c r="G79" s="137"/>
      <c r="H79" s="84" t="str">
        <f t="shared" si="3"/>
        <v/>
      </c>
      <c r="I79" s="28"/>
      <c r="J79" s="28"/>
      <c r="K79" s="152"/>
      <c r="L79" s="7" t="str">
        <f t="shared" si="4"/>
        <v/>
      </c>
      <c r="M79" s="109"/>
    </row>
    <row r="80" spans="2:13" s="78" customFormat="1" ht="18" customHeight="1" thickBot="1" x14ac:dyDescent="0.35">
      <c r="B80" s="60"/>
      <c r="C80" s="53"/>
      <c r="D80" s="53"/>
      <c r="E80" s="53"/>
      <c r="F80" s="53"/>
      <c r="G80" s="198" t="s">
        <v>73</v>
      </c>
      <c r="H80" s="198"/>
      <c r="I80" s="198"/>
      <c r="J80" s="198"/>
      <c r="K80" s="199"/>
      <c r="L80" s="147">
        <f>SUM(L54:L79)</f>
        <v>0</v>
      </c>
      <c r="M80" s="114"/>
    </row>
    <row r="81" spans="2:13" s="78" customFormat="1" ht="12" customHeight="1" x14ac:dyDescent="0.3">
      <c r="B81" s="60"/>
      <c r="C81" s="53"/>
      <c r="D81" s="53"/>
      <c r="E81" s="53"/>
      <c r="F81" s="53"/>
      <c r="G81" s="57"/>
      <c r="H81" s="115"/>
      <c r="I81" s="58"/>
      <c r="J81" s="58"/>
      <c r="K81" s="59"/>
      <c r="L81" s="108"/>
      <c r="M81" s="114"/>
    </row>
    <row r="82" spans="2:13" s="78" customFormat="1" ht="10.8" customHeight="1" thickBot="1" x14ac:dyDescent="0.35">
      <c r="B82" s="60"/>
      <c r="C82" s="60"/>
      <c r="D82" s="53"/>
      <c r="E82" s="55"/>
      <c r="F82" s="56"/>
      <c r="G82" s="57"/>
      <c r="H82" s="115"/>
      <c r="I82" s="58"/>
      <c r="J82" s="59"/>
      <c r="K82" s="114"/>
      <c r="L82" s="114"/>
    </row>
    <row r="83" spans="2:13" s="78" customFormat="1" ht="32.25" customHeight="1" thickBot="1" x14ac:dyDescent="0.35">
      <c r="B83" s="251" t="s">
        <v>58</v>
      </c>
      <c r="C83" s="252"/>
      <c r="D83" s="252"/>
      <c r="E83" s="252"/>
      <c r="F83" s="252"/>
      <c r="G83" s="252"/>
      <c r="H83" s="252"/>
      <c r="I83" s="252"/>
      <c r="J83" s="252"/>
      <c r="K83" s="252"/>
      <c r="L83" s="253"/>
    </row>
    <row r="84" spans="2:13" s="78" customFormat="1" ht="40.049999999999997" customHeight="1" x14ac:dyDescent="0.3">
      <c r="B84" s="254" t="s">
        <v>59</v>
      </c>
      <c r="C84" s="255"/>
      <c r="D84" s="256"/>
      <c r="E84" s="257"/>
      <c r="F84" s="258"/>
      <c r="G84" s="258"/>
      <c r="H84" s="258"/>
      <c r="I84" s="258"/>
      <c r="J84" s="258"/>
      <c r="K84" s="258"/>
      <c r="L84" s="259"/>
    </row>
    <row r="85" spans="2:13" ht="54.75" customHeight="1" thickBot="1" x14ac:dyDescent="0.3">
      <c r="B85" s="110" t="s">
        <v>9</v>
      </c>
      <c r="C85" s="111" t="s">
        <v>27</v>
      </c>
      <c r="D85" s="112" t="s">
        <v>4</v>
      </c>
      <c r="E85" s="112" t="s">
        <v>3</v>
      </c>
      <c r="F85" s="116" t="s">
        <v>5</v>
      </c>
      <c r="G85" s="117" t="s">
        <v>53</v>
      </c>
      <c r="H85" s="113" t="s">
        <v>10</v>
      </c>
      <c r="I85" s="112" t="s">
        <v>0</v>
      </c>
      <c r="J85" s="117" t="s">
        <v>54</v>
      </c>
      <c r="K85" s="118" t="s">
        <v>1</v>
      </c>
      <c r="L85" s="119" t="s">
        <v>23</v>
      </c>
    </row>
    <row r="86" spans="2:13" ht="14.85" customHeight="1" x14ac:dyDescent="0.25">
      <c r="B86" s="99">
        <v>1</v>
      </c>
      <c r="C86" s="48"/>
      <c r="D86" s="49"/>
      <c r="E86" s="50"/>
      <c r="F86" s="51"/>
      <c r="G86" s="133"/>
      <c r="H86" s="83" t="str">
        <f t="shared" ref="H86:H100" si="5">IF(F86="", "", F86*(1-G86))</f>
        <v/>
      </c>
      <c r="I86" s="24"/>
      <c r="J86" s="27"/>
      <c r="K86" s="121" t="str">
        <f>IF(I86="", "", (I86*H86)-J86)</f>
        <v/>
      </c>
      <c r="L86" s="121" t="str">
        <f>IF(C86="Lot 4",((K86*$E$7)+K86),K86)</f>
        <v/>
      </c>
    </row>
    <row r="87" spans="2:13" ht="14.85" customHeight="1" x14ac:dyDescent="0.25">
      <c r="B87" s="77">
        <v>2</v>
      </c>
      <c r="C87" s="48"/>
      <c r="D87" s="48"/>
      <c r="E87" s="52"/>
      <c r="F87" s="51"/>
      <c r="G87" s="133"/>
      <c r="H87" s="83" t="str">
        <f t="shared" si="5"/>
        <v/>
      </c>
      <c r="I87" s="24"/>
      <c r="J87" s="27"/>
      <c r="K87" s="121" t="str">
        <f t="shared" ref="K87:K100" si="6">IF(I87="", "", (I87*H87)-J87)</f>
        <v/>
      </c>
      <c r="L87" s="121" t="str">
        <f t="shared" ref="L87:L100" si="7">IF(C87="Lot 4",((K87*$E$7)+K87),K87)</f>
        <v/>
      </c>
    </row>
    <row r="88" spans="2:13" ht="14.85" customHeight="1" x14ac:dyDescent="0.25">
      <c r="B88" s="77">
        <v>3</v>
      </c>
      <c r="C88" s="48"/>
      <c r="D88" s="48"/>
      <c r="E88" s="52"/>
      <c r="F88" s="51"/>
      <c r="G88" s="133"/>
      <c r="H88" s="83" t="str">
        <f t="shared" si="5"/>
        <v/>
      </c>
      <c r="I88" s="24"/>
      <c r="J88" s="27"/>
      <c r="K88" s="121" t="str">
        <f t="shared" si="6"/>
        <v/>
      </c>
      <c r="L88" s="121" t="str">
        <f t="shared" si="7"/>
        <v/>
      </c>
    </row>
    <row r="89" spans="2:13" ht="14.85" customHeight="1" x14ac:dyDescent="0.25">
      <c r="B89" s="77">
        <v>4</v>
      </c>
      <c r="C89" s="48"/>
      <c r="D89" s="48"/>
      <c r="E89" s="52"/>
      <c r="F89" s="51"/>
      <c r="G89" s="133"/>
      <c r="H89" s="83" t="str">
        <f t="shared" si="5"/>
        <v/>
      </c>
      <c r="I89" s="26"/>
      <c r="J89" s="27"/>
      <c r="K89" s="121" t="str">
        <f t="shared" si="6"/>
        <v/>
      </c>
      <c r="L89" s="121" t="str">
        <f t="shared" si="7"/>
        <v/>
      </c>
    </row>
    <row r="90" spans="2:13" ht="14.85" customHeight="1" x14ac:dyDescent="0.25">
      <c r="B90" s="77">
        <v>5</v>
      </c>
      <c r="C90" s="48"/>
      <c r="D90" s="48"/>
      <c r="E90" s="52"/>
      <c r="F90" s="51"/>
      <c r="G90" s="133"/>
      <c r="H90" s="83" t="str">
        <f t="shared" si="5"/>
        <v/>
      </c>
      <c r="I90" s="24"/>
      <c r="J90" s="27"/>
      <c r="K90" s="121" t="str">
        <f t="shared" si="6"/>
        <v/>
      </c>
      <c r="L90" s="121" t="str">
        <f t="shared" si="7"/>
        <v/>
      </c>
    </row>
    <row r="91" spans="2:13" ht="14.85" customHeight="1" x14ac:dyDescent="0.25">
      <c r="B91" s="77">
        <v>6</v>
      </c>
      <c r="C91" s="48"/>
      <c r="D91" s="48"/>
      <c r="E91" s="52"/>
      <c r="F91" s="51"/>
      <c r="G91" s="133"/>
      <c r="H91" s="83" t="str">
        <f t="shared" si="5"/>
        <v/>
      </c>
      <c r="I91" s="24"/>
      <c r="J91" s="27"/>
      <c r="K91" s="121" t="str">
        <f t="shared" si="6"/>
        <v/>
      </c>
      <c r="L91" s="121" t="str">
        <f t="shared" si="7"/>
        <v/>
      </c>
    </row>
    <row r="92" spans="2:13" ht="14.85" customHeight="1" x14ac:dyDescent="0.25">
      <c r="B92" s="77">
        <v>7</v>
      </c>
      <c r="C92" s="48"/>
      <c r="D92" s="48"/>
      <c r="E92" s="52"/>
      <c r="F92" s="51"/>
      <c r="G92" s="133"/>
      <c r="H92" s="83" t="str">
        <f t="shared" si="5"/>
        <v/>
      </c>
      <c r="I92" s="26"/>
      <c r="J92" s="27"/>
      <c r="K92" s="121" t="str">
        <f t="shared" si="6"/>
        <v/>
      </c>
      <c r="L92" s="121" t="str">
        <f t="shared" si="7"/>
        <v/>
      </c>
    </row>
    <row r="93" spans="2:13" ht="14.85" customHeight="1" x14ac:dyDescent="0.25">
      <c r="B93" s="77">
        <v>8</v>
      </c>
      <c r="C93" s="48"/>
      <c r="D93" s="48"/>
      <c r="E93" s="52"/>
      <c r="F93" s="51"/>
      <c r="G93" s="133"/>
      <c r="H93" s="83" t="str">
        <f t="shared" si="5"/>
        <v/>
      </c>
      <c r="I93" s="24"/>
      <c r="J93" s="27"/>
      <c r="K93" s="121" t="str">
        <f t="shared" si="6"/>
        <v/>
      </c>
      <c r="L93" s="121" t="str">
        <f t="shared" si="7"/>
        <v/>
      </c>
    </row>
    <row r="94" spans="2:13" s="69" customFormat="1" ht="14.85" customHeight="1" x14ac:dyDescent="0.25">
      <c r="B94" s="77">
        <v>9</v>
      </c>
      <c r="C94" s="48"/>
      <c r="D94" s="48"/>
      <c r="E94" s="52"/>
      <c r="F94" s="51"/>
      <c r="G94" s="133"/>
      <c r="H94" s="83" t="str">
        <f t="shared" si="5"/>
        <v/>
      </c>
      <c r="I94" s="24"/>
      <c r="J94" s="27"/>
      <c r="K94" s="121" t="str">
        <f t="shared" si="6"/>
        <v/>
      </c>
      <c r="L94" s="121" t="str">
        <f t="shared" si="7"/>
        <v/>
      </c>
    </row>
    <row r="95" spans="2:13" s="78" customFormat="1" ht="14.85" customHeight="1" x14ac:dyDescent="0.3">
      <c r="B95" s="77">
        <v>10</v>
      </c>
      <c r="C95" s="48"/>
      <c r="D95" s="48"/>
      <c r="E95" s="52"/>
      <c r="F95" s="51"/>
      <c r="G95" s="133"/>
      <c r="H95" s="83" t="str">
        <f t="shared" si="5"/>
        <v/>
      </c>
      <c r="I95" s="26"/>
      <c r="J95" s="27"/>
      <c r="K95" s="121" t="str">
        <f t="shared" si="6"/>
        <v/>
      </c>
      <c r="L95" s="121" t="str">
        <f t="shared" si="7"/>
        <v/>
      </c>
    </row>
    <row r="96" spans="2:13" s="78" customFormat="1" ht="14.85" customHeight="1" x14ac:dyDescent="0.3">
      <c r="B96" s="77">
        <v>11</v>
      </c>
      <c r="C96" s="48"/>
      <c r="D96" s="48"/>
      <c r="E96" s="52"/>
      <c r="F96" s="51"/>
      <c r="G96" s="133"/>
      <c r="H96" s="83" t="str">
        <f t="shared" si="5"/>
        <v/>
      </c>
      <c r="I96" s="24"/>
      <c r="J96" s="27"/>
      <c r="K96" s="121" t="str">
        <f t="shared" si="6"/>
        <v/>
      </c>
      <c r="L96" s="121" t="str">
        <f t="shared" si="7"/>
        <v/>
      </c>
    </row>
    <row r="97" spans="2:12" s="78" customFormat="1" ht="14.85" customHeight="1" x14ac:dyDescent="0.3">
      <c r="B97" s="77">
        <v>12</v>
      </c>
      <c r="C97" s="48"/>
      <c r="D97" s="48"/>
      <c r="E97" s="52"/>
      <c r="F97" s="51"/>
      <c r="G97" s="133"/>
      <c r="H97" s="83" t="str">
        <f t="shared" si="5"/>
        <v/>
      </c>
      <c r="I97" s="24"/>
      <c r="J97" s="27"/>
      <c r="K97" s="121" t="str">
        <f t="shared" si="6"/>
        <v/>
      </c>
      <c r="L97" s="121" t="str">
        <f t="shared" si="7"/>
        <v/>
      </c>
    </row>
    <row r="98" spans="2:12" s="78" customFormat="1" ht="14.85" customHeight="1" x14ac:dyDescent="0.3">
      <c r="B98" s="77">
        <v>13</v>
      </c>
      <c r="C98" s="48"/>
      <c r="D98" s="48"/>
      <c r="E98" s="52"/>
      <c r="F98" s="51"/>
      <c r="G98" s="133"/>
      <c r="H98" s="83" t="str">
        <f t="shared" si="5"/>
        <v/>
      </c>
      <c r="I98" s="26"/>
      <c r="J98" s="27"/>
      <c r="K98" s="121" t="str">
        <f t="shared" si="6"/>
        <v/>
      </c>
      <c r="L98" s="121" t="str">
        <f t="shared" si="7"/>
        <v/>
      </c>
    </row>
    <row r="99" spans="2:12" s="78" customFormat="1" ht="14.85" customHeight="1" x14ac:dyDescent="0.3">
      <c r="B99" s="77">
        <v>14</v>
      </c>
      <c r="C99" s="48"/>
      <c r="D99" s="48"/>
      <c r="E99" s="52"/>
      <c r="F99" s="51"/>
      <c r="G99" s="133"/>
      <c r="H99" s="83" t="str">
        <f t="shared" si="5"/>
        <v/>
      </c>
      <c r="I99" s="24"/>
      <c r="J99" s="27"/>
      <c r="K99" s="121" t="str">
        <f t="shared" si="6"/>
        <v/>
      </c>
      <c r="L99" s="121" t="str">
        <f t="shared" si="7"/>
        <v/>
      </c>
    </row>
    <row r="100" spans="2:12" s="78" customFormat="1" ht="14.85" customHeight="1" thickBot="1" x14ac:dyDescent="0.35">
      <c r="B100" s="77">
        <v>15</v>
      </c>
      <c r="C100" s="48"/>
      <c r="D100" s="48"/>
      <c r="E100" s="52"/>
      <c r="F100" s="51"/>
      <c r="G100" s="133"/>
      <c r="H100" s="83" t="str">
        <f t="shared" si="5"/>
        <v/>
      </c>
      <c r="I100" s="24"/>
      <c r="J100" s="27"/>
      <c r="K100" s="125" t="str">
        <f t="shared" si="6"/>
        <v/>
      </c>
      <c r="L100" s="125" t="str">
        <f t="shared" si="7"/>
        <v/>
      </c>
    </row>
    <row r="101" spans="2:12" s="78" customFormat="1" ht="14.85" customHeight="1" x14ac:dyDescent="0.25">
      <c r="B101" s="80"/>
      <c r="C101" s="80"/>
      <c r="D101" s="80"/>
      <c r="E101" s="248" t="s">
        <v>55</v>
      </c>
      <c r="F101" s="248"/>
      <c r="G101" s="248"/>
      <c r="H101" s="248"/>
      <c r="I101" s="248"/>
      <c r="J101" s="248"/>
      <c r="K101" s="61"/>
      <c r="L101" s="3">
        <f>K101</f>
        <v>0</v>
      </c>
    </row>
    <row r="102" spans="2:12" ht="18" customHeight="1" thickBot="1" x14ac:dyDescent="0.3">
      <c r="D102" s="80"/>
      <c r="F102" s="80"/>
      <c r="G102" s="226" t="s">
        <v>60</v>
      </c>
      <c r="H102" s="226"/>
      <c r="I102" s="226"/>
      <c r="J102" s="199"/>
      <c r="K102" s="124">
        <f xml:space="preserve"> SUM(K86:K100, K101)</f>
        <v>0</v>
      </c>
      <c r="L102" s="126">
        <f xml:space="preserve"> SUM(L86:L100, L101)</f>
        <v>0</v>
      </c>
    </row>
    <row r="103" spans="2:12" ht="14.4" thickBot="1" x14ac:dyDescent="0.3"/>
    <row r="104" spans="2:12" ht="18" customHeight="1" thickBot="1" x14ac:dyDescent="0.3">
      <c r="G104" s="120"/>
      <c r="H104" s="260" t="s">
        <v>61</v>
      </c>
      <c r="I104" s="261"/>
      <c r="J104" s="262"/>
      <c r="K104" s="249">
        <f>SUM(L50,L80,L102)</f>
        <v>0</v>
      </c>
      <c r="L104" s="250"/>
    </row>
  </sheetData>
  <mergeCells count="44">
    <mergeCell ref="E101:J101"/>
    <mergeCell ref="G102:J102"/>
    <mergeCell ref="H104:J104"/>
    <mergeCell ref="K104:L104"/>
    <mergeCell ref="G50:J50"/>
    <mergeCell ref="B83:L83"/>
    <mergeCell ref="B84:D84"/>
    <mergeCell ref="E84:L84"/>
    <mergeCell ref="G80:K80"/>
    <mergeCell ref="B53:L53"/>
    <mergeCell ref="E49:J49"/>
    <mergeCell ref="B13:L13"/>
    <mergeCell ref="B14:L14"/>
    <mergeCell ref="B15:L15"/>
    <mergeCell ref="B17:L17"/>
    <mergeCell ref="B18:E18"/>
    <mergeCell ref="F18:L18"/>
    <mergeCell ref="B19:E19"/>
    <mergeCell ref="F19:L19"/>
    <mergeCell ref="B20:L20"/>
    <mergeCell ref="B21:L21"/>
    <mergeCell ref="B22:L22"/>
    <mergeCell ref="B12:L12"/>
    <mergeCell ref="B4:C4"/>
    <mergeCell ref="F4:H4"/>
    <mergeCell ref="I4:J4"/>
    <mergeCell ref="K4:L4"/>
    <mergeCell ref="K5:L5"/>
    <mergeCell ref="C6:D7"/>
    <mergeCell ref="E6:F6"/>
    <mergeCell ref="G6:H6"/>
    <mergeCell ref="I6:J6"/>
    <mergeCell ref="E7:F7"/>
    <mergeCell ref="G7:H7"/>
    <mergeCell ref="I7:J7"/>
    <mergeCell ref="B9:L9"/>
    <mergeCell ref="B10:L10"/>
    <mergeCell ref="B11:L11"/>
    <mergeCell ref="B1:K1"/>
    <mergeCell ref="B2:K2"/>
    <mergeCell ref="B3:C3"/>
    <mergeCell ref="F3:H3"/>
    <mergeCell ref="I3:J3"/>
    <mergeCell ref="K3:L3"/>
  </mergeCells>
  <dataValidations disablePrompts="1" count="4">
    <dataValidation type="list" allowBlank="1" showInputMessage="1" showErrorMessage="1" sqref="C86:C100" xr:uid="{18D21357-6EA8-4B16-85BA-A4722DDD6C9F}">
      <formula1>"Lot 3,Lot 4"</formula1>
    </dataValidation>
    <dataValidation type="list" allowBlank="1" showInputMessage="1" showErrorMessage="1" sqref="C24:C52" xr:uid="{0016EF68-18B8-4BBA-9DF2-5B730A672428}">
      <formula1>"Lot 1, Lot 2, Lot 3, Lot 4"</formula1>
    </dataValidation>
    <dataValidation type="list" allowBlank="1" showInputMessage="1" showErrorMessage="1" sqref="E7:F7" xr:uid="{9E39A19A-CC75-4FB3-8632-C46AFC1C3904}">
      <formula1>"0%,1%,2%,3%,4%,5%,6%,7%,8%,9%,10%,11%,12%,13%,14%,15%,16%,17%,18%,19%,20%"</formula1>
    </dataValidation>
    <dataValidation type="list" allowBlank="1" showInputMessage="1" showErrorMessage="1" sqref="C55:C82" xr:uid="{60869D7C-3DB6-4F05-BC1D-8C3E35DE8152}">
      <formula1>"Lot 1, Lot 2, Lot 3"</formula1>
    </dataValidation>
  </dataValidations>
  <pageMargins left="0.25" right="0.25" top="0.75" bottom="0.274166666666667" header="0.3" footer="0.05"/>
  <pageSetup scale="67" fitToHeight="0" orientation="landscape" r:id="rId1"/>
  <headerFooter>
    <oddHeader>&amp;L&amp;"Arial,Regular"&amp;9NYS Office of General Services
Procurement Services&amp;C&amp;"Arial,Regular"&amp;9Group 73600 - Award 22802
IT Umbrella Contract - Manufacturer Based&amp;R&amp;"Arial,Regular"&amp;9RFQ Financial Response
Page &amp;P of &amp;N</oddHeader>
    <oddFooter>&amp;L&amp;"Arial,Regular"&amp;9March 2024&amp;R&amp;"Arial,Regular"&amp;9Appendix G.2 - RFQ Financial Response</oddFooter>
  </headerFooter>
  <rowBreaks count="3" manualBreakCount="3">
    <brk id="21" max="12" man="1"/>
    <brk id="51" max="12" man="1"/>
    <brk id="81" max="12" man="1"/>
  </rowBreaks>
  <drawing r:id="rId2"/>
  <legacyDrawing r:id="rId3"/>
  <controls>
    <mc:AlternateContent xmlns:mc="http://schemas.openxmlformats.org/markup-compatibility/2006">
      <mc:Choice Requires="x14">
        <control shapeId="6148" r:id="rId4" name="CheckBox4">
          <controlPr defaultSize="0" autoLine="0" autoPict="0" altText="Lot 1 Software" r:id="rId5">
            <anchor moveWithCells="1">
              <from>
                <xdr:col>7</xdr:col>
                <xdr:colOff>838200</xdr:colOff>
                <xdr:row>10</xdr:row>
                <xdr:rowOff>106680</xdr:rowOff>
              </from>
              <to>
                <xdr:col>11</xdr:col>
                <xdr:colOff>0</xdr:colOff>
                <xdr:row>10</xdr:row>
                <xdr:rowOff>373380</xdr:rowOff>
              </to>
            </anchor>
          </controlPr>
        </control>
      </mc:Choice>
      <mc:Fallback>
        <control shapeId="6148" r:id="rId4" name="CheckBox4"/>
      </mc:Fallback>
    </mc:AlternateContent>
    <mc:AlternateContent xmlns:mc="http://schemas.openxmlformats.org/markup-compatibility/2006">
      <mc:Choice Requires="x14">
        <control shapeId="6147" r:id="rId6" name="CheckBox3">
          <controlPr defaultSize="0" autoLine="0" autoPict="0" altText="Lot 1 Software" r:id="rId7">
            <anchor moveWithCells="1">
              <from>
                <xdr:col>5</xdr:col>
                <xdr:colOff>716280</xdr:colOff>
                <xdr:row>10</xdr:row>
                <xdr:rowOff>106680</xdr:rowOff>
              </from>
              <to>
                <xdr:col>7</xdr:col>
                <xdr:colOff>990600</xdr:colOff>
                <xdr:row>10</xdr:row>
                <xdr:rowOff>373380</xdr:rowOff>
              </to>
            </anchor>
          </controlPr>
        </control>
      </mc:Choice>
      <mc:Fallback>
        <control shapeId="6147" r:id="rId6" name="CheckBox3"/>
      </mc:Fallback>
    </mc:AlternateContent>
    <mc:AlternateContent xmlns:mc="http://schemas.openxmlformats.org/markup-compatibility/2006">
      <mc:Choice Requires="x14">
        <control shapeId="6146" r:id="rId8" name="CheckBox1">
          <controlPr defaultSize="0" autoLine="0" altText="Lot 1 Software" r:id="rId9">
            <anchor moveWithCells="1">
              <from>
                <xdr:col>3</xdr:col>
                <xdr:colOff>1402080</xdr:colOff>
                <xdr:row>10</xdr:row>
                <xdr:rowOff>106680</xdr:rowOff>
              </from>
              <to>
                <xdr:col>3</xdr:col>
                <xdr:colOff>3200400</xdr:colOff>
                <xdr:row>10</xdr:row>
                <xdr:rowOff>373380</xdr:rowOff>
              </to>
            </anchor>
          </controlPr>
        </control>
      </mc:Choice>
      <mc:Fallback>
        <control shapeId="6146" r:id="rId8" name="CheckBox1"/>
      </mc:Fallback>
    </mc:AlternateContent>
    <mc:AlternateContent xmlns:mc="http://schemas.openxmlformats.org/markup-compatibility/2006">
      <mc:Choice Requires="x14">
        <control shapeId="6145" r:id="rId10" name="CheckBox2">
          <controlPr defaultSize="0" autoLine="0" autoPict="0" altText="Lot 1 Software" r:id="rId11">
            <anchor moveWithCells="1">
              <from>
                <xdr:col>4</xdr:col>
                <xdr:colOff>0</xdr:colOff>
                <xdr:row>10</xdr:row>
                <xdr:rowOff>106680</xdr:rowOff>
              </from>
              <to>
                <xdr:col>6</xdr:col>
                <xdr:colOff>137160</xdr:colOff>
                <xdr:row>10</xdr:row>
                <xdr:rowOff>373380</xdr:rowOff>
              </to>
            </anchor>
          </controlPr>
        </control>
      </mc:Choice>
      <mc:Fallback>
        <control shapeId="6145" r:id="rId10" name="CheckBox2"/>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QVJDQTP4TD7R-320-4492</_dlc_DocId>
    <_dlc_DocIdUrl xmlns="678ff5ba-7e10-4e2b-ab41-c6b2b3c0abbf">
      <Url>http://ogssp/sites/psg/it/ITTelcomFinance/_layouts/DocIdRedir.aspx?ID=QVJDQTP4TD7R-320-4492</Url>
      <Description>QVJDQTP4TD7R-320-4492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C21F5-CC99-46B7-9CB5-0800D6E030E2}">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678ff5ba-7e10-4e2b-ab41-c6b2b3c0abbf"/>
    <ds:schemaRef ds:uri="http://www.w3.org/XML/1998/namespace"/>
  </ds:schemaRefs>
</ds:datastoreItem>
</file>

<file path=customXml/itemProps2.xml><?xml version="1.0" encoding="utf-8"?>
<ds:datastoreItem xmlns:ds="http://schemas.openxmlformats.org/officeDocument/2006/customXml" ds:itemID="{CAC7F0D1-C053-4A09-985E-4CA06A7C4980}">
  <ds:schemaRefs>
    <ds:schemaRef ds:uri="http://schemas.microsoft.com/sharepoint/events"/>
  </ds:schemaRefs>
</ds:datastoreItem>
</file>

<file path=customXml/itemProps3.xml><?xml version="1.0" encoding="utf-8"?>
<ds:datastoreItem xmlns:ds="http://schemas.openxmlformats.org/officeDocument/2006/customXml" ds:itemID="{6B749AAF-723C-44BA-8B15-B5EB799DD81C}">
  <ds:schemaRefs>
    <ds:schemaRef ds:uri="http://schemas.microsoft.com/sharepoint/v3/contenttype/forms"/>
  </ds:schemaRefs>
</ds:datastoreItem>
</file>

<file path=customXml/itemProps4.xml><?xml version="1.0" encoding="utf-8"?>
<ds:datastoreItem xmlns:ds="http://schemas.openxmlformats.org/officeDocument/2006/customXml" ds:itemID="{5359130A-5549-4165-B0C3-A0A9C0A072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AU Start Here</vt:lpstr>
      <vt:lpstr>Standard Pricing</vt:lpstr>
      <vt:lpstr>Deliverable-Based Pricing</vt:lpstr>
      <vt:lpstr>Total Cost of Ownership Pricing</vt:lpstr>
      <vt:lpstr>'Deliverable-Based Pricing'!Print_Area</vt:lpstr>
      <vt:lpstr>'Standard Pricing'!Print_Area</vt:lpstr>
      <vt:lpstr>'Total Cost of Ownership Pricing'!Print_Area</vt:lpstr>
      <vt:lpstr>'Deliverable-Based Pricing'!Print_Titles</vt:lpstr>
      <vt:lpstr>'Standard Pricing'!Print_Titles</vt:lpstr>
      <vt:lpstr>'Total Cost of Ownership Pricing'!Print_Titles</vt:lpstr>
    </vt:vector>
  </TitlesOfParts>
  <Company>New York State - Office of General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Shoemaker, Lynda (OGS)</dc:creator>
  <cp:lastModifiedBy>Swoboda, Christine F (OGS)</cp:lastModifiedBy>
  <cp:lastPrinted>2024-03-19T14:19:55Z</cp:lastPrinted>
  <dcterms:created xsi:type="dcterms:W3CDTF">2013-09-26T16:39:49Z</dcterms:created>
  <dcterms:modified xsi:type="dcterms:W3CDTF">2024-03-19T22:55:05Z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5d65c0e5-c482-4699-94d3-2e20f8fd9c78</vt:lpwstr>
  </property>
</Properties>
</file>