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ProcurementServices\PSTm06(Davis)\PBITS\73600-23269 PBITS\ContractMgmt\Appendices and Attachments\"/>
    </mc:Choice>
  </mc:AlternateContent>
  <xr:revisionPtr revIDLastSave="0" documentId="13_ncr:1_{C989EBB3-6A8D-4224-8873-E287E8384D08}" xr6:coauthVersionLast="47" xr6:coauthVersionMax="47" xr10:uidLastSave="{00000000-0000-0000-0000-000000000000}"/>
  <bookViews>
    <workbookView xWindow="-120" yWindow="-120" windowWidth="29040" windowHeight="15840" tabRatio="721" xr2:uid="{00000000-000D-0000-FFFF-FFFF00000000}"/>
  </bookViews>
  <sheets>
    <sheet name="Cover Page &amp; Instructions" sheetId="1" r:id="rId1"/>
    <sheet name="Mini-Bid Responses This Quarter" sheetId="6" r:id="rId2"/>
    <sheet name="New Awards This Quarter" sheetId="2" r:id="rId3"/>
    <sheet name="Billed This Quarter" sheetId="4" r:id="rId4"/>
  </sheets>
  <externalReferences>
    <externalReference r:id="rId5"/>
    <externalReference r:id="rId6"/>
    <externalReference r:id="rId7"/>
  </externalReferences>
  <definedNames>
    <definedName name="_xlnm.Print_Area" localSheetId="0">'Cover Page &amp; Instructions'!$A$1:$D$23</definedName>
    <definedName name="Response">'[1]Bid Deviations'!$XFC$1:$XFD$3</definedName>
    <definedName name="Yes" localSheetId="3">'[2]Affirmative Statements'!#REF!</definedName>
    <definedName name="Yes">'[2]Affirmative Statements'!#REF!</definedName>
    <definedName name="YN">[3]control!$A$1:$A$2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4" l="1"/>
  <c r="A11" i="4"/>
  <c r="A12" i="4"/>
  <c r="A13" i="4"/>
  <c r="A14" i="4"/>
  <c r="A15" i="4"/>
  <c r="A16" i="4"/>
  <c r="A17" i="4"/>
  <c r="A18" i="4"/>
  <c r="A19" i="4"/>
  <c r="A20" i="4"/>
  <c r="A21" i="4"/>
  <c r="A22" i="4"/>
  <c r="A23" i="4"/>
  <c r="A24" i="4"/>
  <c r="A25" i="4"/>
  <c r="A26" i="4"/>
  <c r="A27" i="4"/>
  <c r="A28" i="4"/>
  <c r="H2" i="6"/>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D18" i="4"/>
  <c r="C18" i="4"/>
  <c r="B18" i="4"/>
  <c r="D17" i="4"/>
  <c r="C17" i="4"/>
  <c r="B17" i="4"/>
  <c r="D16" i="4"/>
  <c r="C16" i="4"/>
  <c r="B16" i="4"/>
  <c r="D15" i="4"/>
  <c r="C15" i="4"/>
  <c r="B15" i="4"/>
  <c r="D14" i="4"/>
  <c r="C14" i="4"/>
  <c r="B14" i="4"/>
  <c r="D13" i="4"/>
  <c r="C13" i="4"/>
  <c r="B13" i="4"/>
  <c r="D12" i="4"/>
  <c r="C12" i="4"/>
  <c r="B12" i="4"/>
  <c r="D11" i="4"/>
  <c r="C11" i="4"/>
  <c r="B11" i="4"/>
  <c r="D10" i="4"/>
  <c r="C10" i="4"/>
  <c r="B10" i="4"/>
  <c r="D9" i="4"/>
  <c r="C9" i="4"/>
  <c r="B9" i="4"/>
  <c r="A9" i="4"/>
  <c r="D28" i="2"/>
  <c r="C28" i="2"/>
  <c r="B28" i="2"/>
  <c r="A28" i="2"/>
  <c r="D27" i="2"/>
  <c r="C27" i="2"/>
  <c r="B27" i="2"/>
  <c r="A27" i="2"/>
  <c r="D26" i="2"/>
  <c r="C26" i="2"/>
  <c r="B26" i="2"/>
  <c r="A26" i="2"/>
  <c r="D25" i="2"/>
  <c r="C25" i="2"/>
  <c r="B25" i="2"/>
  <c r="A25" i="2"/>
  <c r="D24" i="2"/>
  <c r="C24" i="2"/>
  <c r="B24" i="2"/>
  <c r="A24" i="2"/>
  <c r="D23" i="2"/>
  <c r="C23" i="2"/>
  <c r="B23" i="2"/>
  <c r="A23" i="2"/>
  <c r="D22" i="2"/>
  <c r="C22" i="2"/>
  <c r="B22" i="2"/>
  <c r="A22" i="2"/>
  <c r="D21" i="2"/>
  <c r="C21" i="2"/>
  <c r="B21" i="2"/>
  <c r="A21" i="2"/>
  <c r="D20" i="2"/>
  <c r="C20" i="2"/>
  <c r="B20" i="2"/>
  <c r="A20" i="2"/>
  <c r="D19" i="2"/>
  <c r="C19" i="2"/>
  <c r="B19" i="2"/>
  <c r="A19" i="2"/>
  <c r="D18" i="2"/>
  <c r="C18" i="2"/>
  <c r="B18" i="2"/>
  <c r="A18" i="2"/>
  <c r="D17" i="2"/>
  <c r="C17" i="2"/>
  <c r="B17" i="2"/>
  <c r="A17" i="2"/>
  <c r="D16" i="2"/>
  <c r="C16" i="2"/>
  <c r="B16" i="2"/>
  <c r="A16" i="2"/>
  <c r="D15" i="2"/>
  <c r="C15" i="2"/>
  <c r="B15" i="2"/>
  <c r="A15" i="2"/>
  <c r="D14" i="2"/>
  <c r="C14" i="2"/>
  <c r="B14" i="2"/>
  <c r="A14" i="2"/>
  <c r="D13" i="2"/>
  <c r="C13" i="2"/>
  <c r="B13" i="2"/>
  <c r="A13" i="2"/>
  <c r="D12" i="2"/>
  <c r="C12" i="2"/>
  <c r="B12" i="2"/>
  <c r="A12" i="2"/>
  <c r="D11" i="2"/>
  <c r="C11" i="2"/>
  <c r="B11" i="2"/>
  <c r="A11" i="2"/>
  <c r="D10" i="2"/>
  <c r="C10" i="2"/>
  <c r="B10" i="2"/>
  <c r="A10" i="2"/>
  <c r="D9" i="2"/>
  <c r="C9" i="2"/>
  <c r="B9" i="2"/>
  <c r="A9" i="2"/>
  <c r="C10" i="6"/>
  <c r="D10" i="6"/>
  <c r="C11" i="6"/>
  <c r="D11" i="6"/>
  <c r="C12" i="6"/>
  <c r="D12" i="6"/>
  <c r="C13" i="6"/>
  <c r="D13" i="6"/>
  <c r="C14" i="6"/>
  <c r="D14" i="6"/>
  <c r="C15" i="6"/>
  <c r="D15" i="6"/>
  <c r="C16" i="6"/>
  <c r="D16" i="6"/>
  <c r="C17" i="6"/>
  <c r="D17" i="6"/>
  <c r="C18" i="6"/>
  <c r="D18" i="6"/>
  <c r="C19" i="6"/>
  <c r="D19" i="6"/>
  <c r="C20" i="6"/>
  <c r="D20" i="6"/>
  <c r="C21" i="6"/>
  <c r="D21" i="6"/>
  <c r="C22" i="6"/>
  <c r="D22" i="6"/>
  <c r="C23" i="6"/>
  <c r="D23" i="6"/>
  <c r="C24" i="6"/>
  <c r="D24" i="6"/>
  <c r="C25" i="6"/>
  <c r="D25" i="6"/>
  <c r="C26" i="6"/>
  <c r="D26" i="6"/>
  <c r="C27" i="6"/>
  <c r="D27" i="6"/>
  <c r="C28" i="6"/>
  <c r="D28" i="6"/>
  <c r="D9" i="6"/>
  <c r="C9" i="6"/>
  <c r="B10" i="6"/>
  <c r="B11" i="6"/>
  <c r="B12" i="6"/>
  <c r="B13" i="6"/>
  <c r="B14" i="6"/>
  <c r="B15" i="6"/>
  <c r="B16" i="6"/>
  <c r="B17" i="6"/>
  <c r="B18" i="6"/>
  <c r="B19" i="6"/>
  <c r="B20" i="6"/>
  <c r="B21" i="6"/>
  <c r="B22" i="6"/>
  <c r="B23" i="6"/>
  <c r="B24" i="6"/>
  <c r="B25" i="6"/>
  <c r="B26" i="6"/>
  <c r="B27" i="6"/>
  <c r="B28" i="6"/>
  <c r="B9" i="6"/>
  <c r="A10" i="6"/>
  <c r="A11" i="6"/>
  <c r="A12" i="6"/>
  <c r="A13" i="6"/>
  <c r="A14" i="6"/>
  <c r="A15" i="6"/>
  <c r="A16" i="6"/>
  <c r="A17" i="6"/>
  <c r="A18" i="6"/>
  <c r="A19" i="6"/>
  <c r="A20" i="6"/>
  <c r="A21" i="6"/>
  <c r="A22" i="6"/>
  <c r="A23" i="6"/>
  <c r="A24" i="6"/>
  <c r="A25" i="6"/>
  <c r="A26" i="6"/>
  <c r="A27" i="6"/>
  <c r="A28" i="6"/>
  <c r="A9" i="6"/>
  <c r="I11" i="1"/>
  <c r="J8" i="1"/>
  <c r="J7" i="1"/>
  <c r="J6" i="1"/>
  <c r="J11" i="1" s="1"/>
  <c r="I8" i="1"/>
  <c r="I7" i="1"/>
  <c r="I6" i="1"/>
  <c r="I5" i="1"/>
  <c r="J5" i="1"/>
  <c r="A4" i="1" l="1"/>
  <c r="H8" i="1"/>
  <c r="H7" i="1"/>
  <c r="H6" i="1"/>
  <c r="H5" i="1"/>
  <c r="C11" i="1" s="1"/>
  <c r="H3" i="6" l="1"/>
  <c r="H4" i="6"/>
  <c r="I3" i="4" l="1"/>
  <c r="I4" i="4"/>
  <c r="I2" i="4"/>
  <c r="H2" i="2"/>
  <c r="H3" i="2"/>
  <c r="H4" i="2"/>
  <c r="H5" i="6" l="1"/>
  <c r="M30" i="2"/>
  <c r="C12" i="1" s="1"/>
  <c r="L30" i="4"/>
  <c r="C13" i="1" s="1"/>
  <c r="I5" i="4" l="1"/>
  <c r="H5" i="2"/>
</calcChain>
</file>

<file path=xl/sharedStrings.xml><?xml version="1.0" encoding="utf-8"?>
<sst xmlns="http://schemas.openxmlformats.org/spreadsheetml/2006/main" count="87" uniqueCount="58">
  <si>
    <t xml:space="preserve">Agreement between the New York State Office of General Services and </t>
  </si>
  <si>
    <t>for Project Based Information Technology Consulting Services</t>
  </si>
  <si>
    <t>Lot Number</t>
  </si>
  <si>
    <t>Calendar Quarter:</t>
  </si>
  <si>
    <t>Contractor Name:</t>
  </si>
  <si>
    <t>Contract Number:</t>
  </si>
  <si>
    <t>PO Number</t>
  </si>
  <si>
    <t>Authorized User Name</t>
  </si>
  <si>
    <t>State Agency (Y/N)</t>
  </si>
  <si>
    <t>Description</t>
  </si>
  <si>
    <t>Y</t>
  </si>
  <si>
    <t>Project Start Date</t>
  </si>
  <si>
    <t>Project End Date</t>
  </si>
  <si>
    <t>Agile Development</t>
  </si>
  <si>
    <t>Total Award Amount</t>
  </si>
  <si>
    <t>Value of Awarded Projects for this Reporting Quarter:</t>
  </si>
  <si>
    <t>Total Amount Billed for this Reporting Quarter:</t>
  </si>
  <si>
    <t>Instructions for the completion of this report:</t>
  </si>
  <si>
    <t>PO Date</t>
  </si>
  <si>
    <t>Net Amount Billed for this Quarter</t>
  </si>
  <si>
    <t>Attachment 8 - Report of Contract Usage - New Awards This Quarter</t>
  </si>
  <si>
    <t>Attachment 8 - Report of Contract Usage</t>
  </si>
  <si>
    <t>Attachment 8 - Report of Contract Usage - Billed This Quarter</t>
  </si>
  <si>
    <t>Attachment 8 - Report of Contract Usage - Mini-Bid Responses This Quarter</t>
  </si>
  <si>
    <t>Yes</t>
  </si>
  <si>
    <t>PBITS Contract Number:</t>
  </si>
  <si>
    <t>2 (Apr-Jun)</t>
  </si>
  <si>
    <t>Calendar Year:</t>
  </si>
  <si>
    <t>Mini-Bid Award Number</t>
  </si>
  <si>
    <t>Award Date</t>
  </si>
  <si>
    <t>PB-004AB</t>
  </si>
  <si>
    <t>DMV-4218</t>
  </si>
  <si>
    <t>Department of Motor Vehicles</t>
  </si>
  <si>
    <t>1 (Jan-Mar)</t>
  </si>
  <si>
    <t>3 (Jul-Sep)</t>
  </si>
  <si>
    <t>4 (Oct-Dec)</t>
  </si>
  <si>
    <t>Reporting Period:</t>
  </si>
  <si>
    <r>
      <t xml:space="preserve">Check here if there were </t>
    </r>
    <r>
      <rPr>
        <b/>
        <sz val="11"/>
        <color rgb="FFFF0000"/>
        <rFont val="Arial"/>
        <family val="2"/>
      </rPr>
      <t>NO</t>
    </r>
    <r>
      <rPr>
        <b/>
        <sz val="11"/>
        <color theme="1"/>
        <rFont val="Arial"/>
        <family val="2"/>
      </rPr>
      <t xml:space="preserve"> mini-bid responses, awards, or billing from previous awards in this quarter. </t>
    </r>
  </si>
  <si>
    <t>Mini-Bid 
Reference Number</t>
  </si>
  <si>
    <t>Date of 
Mini-Bid Response</t>
  </si>
  <si>
    <t>Total New Awards:</t>
  </si>
  <si>
    <t>New awards should be reported ONLY during the calendar quarter that the Authorized User Agreement was executed and received all necessary approvals.</t>
  </si>
  <si>
    <t>Lot 1A</t>
  </si>
  <si>
    <t>Lot 1B</t>
  </si>
  <si>
    <t>Lot 2</t>
  </si>
  <si>
    <t>Lot 3</t>
  </si>
  <si>
    <t>If Contractor had no mini-bid responses, awards, or billing from previous awards in this quarter: completing the yellow fields, marking the checkbox above, and sending this document to the Contract Manager will meet the Contract Reporting requirement.</t>
  </si>
  <si>
    <t>Mini-Bid Release Date</t>
  </si>
  <si>
    <t>Issuing Entity/ Authorized User Name</t>
  </si>
  <si>
    <t>Total Billed this Quarter:</t>
  </si>
  <si>
    <t>Please complete all yellow fields on the Cover Page tab, and enter contract usage information on the Mini-Bid Responses This Quarter, New Awards This Quarter, and Billed This Quarter tabs, as applicable.</t>
  </si>
  <si>
    <t>Was 
Contractor awarded 
this mini-bid?</t>
  </si>
  <si>
    <r>
      <rPr>
        <b/>
        <sz val="12"/>
        <color rgb="FFFF0000"/>
        <rFont val="Arial"/>
        <family val="2"/>
      </rPr>
      <t>ONLY REPORT MINI-BID RESPONSES SUBMITTED THIS QUARTER ON THIS SHEET.</t>
    </r>
    <r>
      <rPr>
        <sz val="10"/>
        <color theme="1"/>
        <rFont val="Arial"/>
        <family val="2"/>
      </rPr>
      <t xml:space="preserve">
</t>
    </r>
    <r>
      <rPr>
        <b/>
        <sz val="10"/>
        <color theme="1"/>
        <rFont val="Arial"/>
        <family val="2"/>
      </rPr>
      <t>Complete all yellow cells in each row which contains a mini-bid response. Do not report responses from previous quarters.</t>
    </r>
    <r>
      <rPr>
        <sz val="10"/>
        <color theme="1"/>
        <rFont val="Arial"/>
        <family val="2"/>
      </rPr>
      <t xml:space="preserve">
</t>
    </r>
    <r>
      <rPr>
        <b/>
        <sz val="10"/>
        <color theme="1"/>
        <rFont val="Arial"/>
        <family val="2"/>
      </rPr>
      <t>If a mini-bid was canceled by the Authorized User after a mini-bid response was sent, select "No" for "Was Contractor awarded this mini-bid."</t>
    </r>
  </si>
  <si>
    <r>
      <t xml:space="preserve">ONLY ENTER NEW PBITS AWARDS FROM THIS QUARTER ON THIS SHEET.
</t>
    </r>
    <r>
      <rPr>
        <b/>
        <sz val="10"/>
        <color theme="1"/>
        <rFont val="Arial"/>
        <family val="2"/>
      </rPr>
      <t>Complete all yellow cells in rows which contain a mini-bid award. Do not report awards from previous quarters.
Billing against all awards should be reported on the "Billed This Quarter" sheet.</t>
    </r>
  </si>
  <si>
    <r>
      <t xml:space="preserve">ONLY ENTER NEW PBITS BILLING FROM THIS QUARTER ON THIS SHEET.
</t>
    </r>
    <r>
      <rPr>
        <b/>
        <sz val="10"/>
        <color theme="1"/>
        <rFont val="Arial"/>
        <family val="2"/>
      </rPr>
      <t>Complete all yellow cells in rows which have mini-bid billing reported. Do not report billing or awards from previous quarters.
New awards should be reported on the "New Awards This Quarter" sheet.</t>
    </r>
  </si>
  <si>
    <r>
      <t>Award Section</t>
    </r>
    <r>
      <rPr>
        <sz val="11"/>
        <color theme="1"/>
        <rFont val="Arial"/>
        <family val="2"/>
      </rPr>
      <t>: 8.14</t>
    </r>
    <r>
      <rPr>
        <sz val="11"/>
        <rFont val="Arial"/>
        <family val="2"/>
      </rPr>
      <t xml:space="preserve"> - Report of Contract Usage</t>
    </r>
  </si>
  <si>
    <t>Contractor shall submit Attachment 8 – Report of Contract Usage including total sales to Authorized Users of this Contract by Contractor, and all authorized resellers, dealers, and distributors, if any, no later than 30 days after the close of each calendar quarter. If the Contract period begins or ends in a fractional portion of a reporting period, only the actual Contract sales for this fractional period should be included in the quarterly report.
Contractors shall specify if any authorized resellers, dealers, or distributors are NYS Certified Minority- and/or Women-Owned Business Enterprises (MWBEs), small business enterprises (SBEs), or Service-Disabled Veteran-Owned Businesses (SDVOBs). 
The report is to be submitted electronically via email in Microsoft Excel to OGS Procurement Services, to the attention of the individual listed on the front page of the Contract award notification and shall reference the Contract group number, award number, Contract number, sales period, and Contractor's name.
The report in Attachment 8 – Report of Contract Usage contains the minimum information required. Additional related sales information, such as detailed user purchases may be required by OGS and must be supplied upon request. Failure to submit reports on a timely basis may result in Contract termination and designation of Contractor as non-responsible.</t>
  </si>
  <si>
    <r>
      <rPr>
        <sz val="11"/>
        <rFont val="Calibri"/>
        <family val="2"/>
        <scheme val="minor"/>
      </rPr>
      <t>Reports should be sent to</t>
    </r>
    <r>
      <rPr>
        <sz val="11"/>
        <color theme="10"/>
        <rFont val="Calibri"/>
        <family val="2"/>
        <scheme val="minor"/>
      </rPr>
      <t xml:space="preserve"> </t>
    </r>
    <r>
      <rPr>
        <u/>
        <sz val="11"/>
        <color theme="10"/>
        <rFont val="Calibri"/>
        <family val="2"/>
        <scheme val="minor"/>
      </rPr>
      <t>OGS.sm.Pbits.Contractors@ogs.ny.gov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</si>
</sst>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dd"/>
  </numFmts>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0"/>
      <color theme="0"/>
      <name val="Arial"/>
      <family val="2"/>
    </font>
    <font>
      <sz val="10"/>
      <color theme="1"/>
      <name val="Arial"/>
      <family val="2"/>
    </font>
    <font>
      <sz val="11"/>
      <name val="Arial"/>
      <family val="2"/>
    </font>
    <font>
      <b/>
      <u/>
      <sz val="11"/>
      <name val="Arial"/>
      <family val="2"/>
    </font>
    <font>
      <b/>
      <sz val="12"/>
      <color theme="0"/>
      <name val="Arial"/>
      <family val="2"/>
    </font>
    <font>
      <sz val="12"/>
      <color theme="0"/>
      <name val="Arial"/>
      <family val="2"/>
    </font>
    <font>
      <b/>
      <sz val="10"/>
      <color theme="1"/>
      <name val="Arial"/>
      <family val="2"/>
    </font>
    <font>
      <b/>
      <sz val="12"/>
      <color rgb="FFFF0000"/>
      <name val="Arial"/>
      <family val="2"/>
    </font>
    <font>
      <b/>
      <sz val="12"/>
      <color theme="1"/>
      <name val="Arial"/>
      <family val="2"/>
    </font>
    <font>
      <b/>
      <sz val="11"/>
      <color rgb="FFFF0000"/>
      <name val="Arial"/>
      <family val="2"/>
    </font>
    <font>
      <sz val="11"/>
      <name val="Calibri"/>
      <family val="2"/>
      <scheme val="minor"/>
    </font>
    <font>
      <b/>
      <sz val="11"/>
      <color theme="0"/>
      <name val="Arial"/>
      <family val="2"/>
    </font>
    <font>
      <u/>
      <sz val="11"/>
      <color theme="10"/>
      <name val="Calibri"/>
      <family val="2"/>
      <scheme val="minor"/>
    </font>
    <font>
      <sz val="11"/>
      <color theme="1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FFFF61"/>
        <bgColor indexed="64"/>
      </patternFill>
    </fill>
    <fill>
      <patternFill patternType="solid">
        <fgColor theme="0" tint="-0.34998626667073579"/>
        <bgColor indexed="64"/>
      </patternFill>
    </fill>
  </fills>
  <borders count="24">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auto="1"/>
      </bottom>
      <diagonal/>
    </border>
    <border>
      <left style="thin">
        <color indexed="64"/>
      </left>
      <right style="medium">
        <color indexed="64"/>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87">
    <xf numFmtId="0" fontId="0" fillId="0" borderId="0" xfId="0"/>
    <xf numFmtId="164" fontId="0" fillId="0" borderId="0" xfId="0" applyNumberFormat="1"/>
    <xf numFmtId="164" fontId="14" fillId="0" borderId="0" xfId="0" applyNumberFormat="1" applyFont="1"/>
    <xf numFmtId="0" fontId="2" fillId="7" borderId="11" xfId="0" applyFont="1" applyFill="1" applyBorder="1" applyProtection="1">
      <protection locked="0"/>
    </xf>
    <xf numFmtId="0" fontId="2" fillId="7" borderId="13" xfId="0" applyFont="1" applyFill="1" applyBorder="1" applyProtection="1">
      <protection locked="0"/>
    </xf>
    <xf numFmtId="0" fontId="2" fillId="7" borderId="13" xfId="0" applyFont="1" applyFill="1" applyBorder="1" applyAlignment="1" applyProtection="1">
      <alignment horizontal="left"/>
      <protection locked="0"/>
    </xf>
    <xf numFmtId="0" fontId="14" fillId="0" borderId="0" xfId="0" applyFont="1"/>
    <xf numFmtId="0" fontId="2" fillId="0" borderId="7" xfId="0" applyFont="1" applyBorder="1"/>
    <xf numFmtId="0" fontId="2" fillId="0" borderId="0" xfId="0" applyFont="1"/>
    <xf numFmtId="0" fontId="2" fillId="0" borderId="8" xfId="0" applyFont="1" applyBorder="1"/>
    <xf numFmtId="0" fontId="0" fillId="0" borderId="7" xfId="0" applyBorder="1"/>
    <xf numFmtId="0" fontId="2" fillId="0" borderId="10" xfId="0" applyFont="1" applyBorder="1"/>
    <xf numFmtId="0" fontId="2" fillId="0" borderId="12" xfId="0" applyFont="1" applyBorder="1"/>
    <xf numFmtId="14" fontId="2" fillId="5" borderId="13" xfId="0" applyNumberFormat="1" applyFont="1" applyFill="1" applyBorder="1" applyAlignment="1">
      <alignment horizontal="left"/>
    </xf>
    <xf numFmtId="14" fontId="0" fillId="0" borderId="0" xfId="0" applyNumberFormat="1"/>
    <xf numFmtId="0" fontId="2" fillId="0" borderId="12" xfId="0" applyFont="1" applyBorder="1" applyAlignment="1">
      <alignment wrapText="1"/>
    </xf>
    <xf numFmtId="44" fontId="2" fillId="0" borderId="13" xfId="1" applyFont="1" applyFill="1" applyBorder="1" applyProtection="1"/>
    <xf numFmtId="0" fontId="2" fillId="0" borderId="14" xfId="0" applyFont="1" applyBorder="1" applyAlignment="1">
      <alignment wrapText="1"/>
    </xf>
    <xf numFmtId="44" fontId="2" fillId="0" borderId="15" xfId="1" applyFont="1" applyFill="1" applyBorder="1" applyProtection="1"/>
    <xf numFmtId="0" fontId="2" fillId="0" borderId="0" xfId="0" applyFont="1" applyAlignment="1">
      <alignment wrapText="1"/>
    </xf>
    <xf numFmtId="44" fontId="2" fillId="0" borderId="0" xfId="1" applyFont="1" applyFill="1" applyBorder="1" applyProtection="1"/>
    <xf numFmtId="0" fontId="2" fillId="0" borderId="1" xfId="0" applyFont="1" applyBorder="1"/>
    <xf numFmtId="0" fontId="2" fillId="0" borderId="0" xfId="0" applyFont="1" applyAlignment="1">
      <alignment horizontal="left"/>
    </xf>
    <xf numFmtId="0" fontId="2" fillId="0" borderId="2" xfId="0" applyFont="1" applyBorder="1" applyAlignment="1">
      <alignment horizontal="left"/>
    </xf>
    <xf numFmtId="0" fontId="5" fillId="4" borderId="9" xfId="0" applyFont="1" applyFill="1" applyBorder="1" applyProtection="1">
      <protection locked="0"/>
    </xf>
    <xf numFmtId="14" fontId="5" fillId="4" borderId="9" xfId="0" applyNumberFormat="1" applyFont="1" applyFill="1" applyBorder="1" applyProtection="1">
      <protection locked="0"/>
    </xf>
    <xf numFmtId="0" fontId="5" fillId="0" borderId="0" xfId="0" applyFont="1"/>
    <xf numFmtId="0" fontId="5" fillId="0" borderId="0" xfId="0" applyFont="1" applyAlignment="1">
      <alignment wrapText="1"/>
    </xf>
    <xf numFmtId="0" fontId="4" fillId="2" borderId="9" xfId="0" applyFont="1" applyFill="1" applyBorder="1" applyAlignment="1">
      <alignment horizontal="left" wrapText="1"/>
    </xf>
    <xf numFmtId="0" fontId="5" fillId="0" borderId="0" xfId="0" applyFont="1" applyAlignment="1">
      <alignment vertical="center" wrapText="1"/>
    </xf>
    <xf numFmtId="0" fontId="5" fillId="3" borderId="9" xfId="0" applyFont="1" applyFill="1" applyBorder="1" applyAlignment="1">
      <alignment vertical="center" wrapText="1"/>
    </xf>
    <xf numFmtId="14" fontId="5" fillId="3" borderId="9" xfId="0" applyNumberFormat="1" applyFont="1" applyFill="1" applyBorder="1" applyAlignment="1">
      <alignment vertical="center" wrapText="1"/>
    </xf>
    <xf numFmtId="0" fontId="5" fillId="3" borderId="9" xfId="0" applyFont="1" applyFill="1" applyBorder="1" applyAlignment="1">
      <alignment horizontal="left" vertical="center" wrapText="1"/>
    </xf>
    <xf numFmtId="0" fontId="0" fillId="0" borderId="0" xfId="0" applyAlignment="1">
      <alignment vertical="center"/>
    </xf>
    <xf numFmtId="44" fontId="5" fillId="4" borderId="9" xfId="0" applyNumberFormat="1" applyFont="1" applyFill="1" applyBorder="1" applyProtection="1">
      <protection locked="0"/>
    </xf>
    <xf numFmtId="44" fontId="5" fillId="3" borderId="9" xfId="1" applyFont="1" applyFill="1" applyBorder="1" applyAlignment="1" applyProtection="1">
      <alignment vertical="center" wrapText="1"/>
    </xf>
    <xf numFmtId="0" fontId="4" fillId="2" borderId="9" xfId="0" applyFont="1" applyFill="1" applyBorder="1" applyAlignment="1">
      <alignment wrapText="1"/>
    </xf>
    <xf numFmtId="44" fontId="5" fillId="8" borderId="9" xfId="1" applyFont="1" applyFill="1" applyBorder="1" applyProtection="1"/>
    <xf numFmtId="0" fontId="5" fillId="0" borderId="0" xfId="0" applyFont="1" applyAlignment="1">
      <alignment vertical="top" wrapText="1"/>
    </xf>
    <xf numFmtId="0" fontId="0" fillId="0" borderId="0" xfId="0" applyAlignment="1">
      <alignment vertical="top"/>
    </xf>
    <xf numFmtId="0" fontId="15" fillId="0" borderId="18" xfId="0" applyFont="1" applyBorder="1" applyAlignment="1" applyProtection="1">
      <alignment horizontal="left"/>
      <protection locked="0"/>
    </xf>
    <xf numFmtId="0" fontId="3" fillId="0" borderId="21" xfId="0" applyFont="1" applyBorder="1" applyAlignment="1">
      <alignment horizontal="left" vertical="top"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0" fillId="0" borderId="0" xfId="0" applyAlignment="1">
      <alignment horizontal="center"/>
    </xf>
    <xf numFmtId="0" fontId="6"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2" borderId="16" xfId="0" applyFont="1" applyFill="1" applyBorder="1" applyAlignment="1">
      <alignment horizontal="center"/>
    </xf>
    <xf numFmtId="0" fontId="8" fillId="2" borderId="17" xfId="0" applyFont="1" applyFill="1" applyBorder="1" applyAlignment="1">
      <alignment horizontal="center"/>
    </xf>
    <xf numFmtId="0" fontId="8" fillId="2" borderId="18" xfId="0" applyFont="1" applyFill="1"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6" borderId="7" xfId="0" applyFont="1" applyFill="1" applyBorder="1" applyAlignment="1">
      <alignment horizontal="left"/>
    </xf>
    <xf numFmtId="0" fontId="2" fillId="6" borderId="0" xfId="0" applyFont="1" applyFill="1" applyAlignment="1">
      <alignment horizontal="left"/>
    </xf>
    <xf numFmtId="0" fontId="2" fillId="6" borderId="8" xfId="0" applyFont="1" applyFill="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2" fillId="0" borderId="9" xfId="0" applyFont="1" applyBorder="1" applyAlignment="1">
      <alignment horizontal="left"/>
    </xf>
    <xf numFmtId="0" fontId="5" fillId="5" borderId="9" xfId="0" applyFont="1" applyFill="1" applyBorder="1" applyAlignment="1">
      <alignment horizontal="left" wrapText="1"/>
    </xf>
    <xf numFmtId="14" fontId="5" fillId="5" borderId="9" xfId="0" applyNumberFormat="1" applyFont="1" applyFill="1" applyBorder="1" applyAlignment="1">
      <alignment horizontal="left" wrapText="1"/>
    </xf>
    <xf numFmtId="0" fontId="8" fillId="2" borderId="9" xfId="0" applyFont="1" applyFill="1" applyBorder="1" applyAlignment="1">
      <alignment horizontal="center"/>
    </xf>
    <xf numFmtId="0" fontId="9" fillId="2" borderId="9" xfId="0" applyFont="1" applyFill="1" applyBorder="1" applyAlignment="1">
      <alignment horizontal="center"/>
    </xf>
    <xf numFmtId="0" fontId="11" fillId="6" borderId="20" xfId="0" applyFont="1" applyFill="1" applyBorder="1" applyAlignment="1">
      <alignment horizontal="center" vertical="center" wrapText="1"/>
    </xf>
    <xf numFmtId="0" fontId="12" fillId="6" borderId="20" xfId="0" applyFont="1" applyFill="1" applyBorder="1" applyAlignment="1">
      <alignment horizontal="center" vertical="center"/>
    </xf>
    <xf numFmtId="0" fontId="8" fillId="2" borderId="0" xfId="0" applyFont="1" applyFill="1" applyAlignment="1">
      <alignment horizontal="center"/>
    </xf>
    <xf numFmtId="0" fontId="11" fillId="6" borderId="19" xfId="0" applyFont="1" applyFill="1" applyBorder="1" applyAlignment="1">
      <alignment horizontal="center" vertical="center" wrapText="1"/>
    </xf>
    <xf numFmtId="0" fontId="16" fillId="0" borderId="1" xfId="2" applyBorder="1" applyAlignment="1">
      <alignment horizontal="left" vertical="top" wrapText="1"/>
    </xf>
    <xf numFmtId="0" fontId="16" fillId="0" borderId="2" xfId="2" applyBorder="1" applyAlignment="1">
      <alignment horizontal="left" vertical="top"/>
    </xf>
    <xf numFmtId="0" fontId="16" fillId="0" borderId="3" xfId="2" applyBorder="1" applyAlignment="1">
      <alignment horizontal="left" vertical="top"/>
    </xf>
  </cellXfs>
  <cellStyles count="3">
    <cellStyle name="Currency" xfId="1" builtinId="4"/>
    <cellStyle name="Hyperlink" xfId="2" builtinId="8"/>
    <cellStyle name="Normal" xfId="0" builtinId="0"/>
  </cellStyles>
  <dxfs count="7">
    <dxf>
      <font>
        <color theme="0"/>
      </font>
      <fill>
        <patternFill>
          <bgColor rgb="FFC00000"/>
        </patternFill>
      </fill>
    </dxf>
    <dxf>
      <fill>
        <patternFill patternType="darkGray"/>
      </fill>
    </dxf>
    <dxf>
      <font>
        <color theme="0"/>
      </font>
      <fill>
        <patternFill>
          <bgColor rgb="FFC00000"/>
        </patternFill>
      </fill>
    </dxf>
    <dxf>
      <font>
        <color theme="0"/>
      </font>
      <fill>
        <patternFill>
          <bgColor rgb="FFC00000"/>
        </patternFill>
      </fill>
    </dxf>
    <dxf>
      <fill>
        <patternFill patternType="darkGray"/>
      </fill>
    </dxf>
    <dxf>
      <font>
        <color theme="0"/>
      </font>
      <fill>
        <patternFill>
          <bgColor rgb="FFC00000"/>
        </patternFill>
      </fill>
    </dxf>
    <dxf>
      <fill>
        <patternFill patternType="darkGray"/>
      </fill>
    </dxf>
  </dxfs>
  <tableStyles count="0" defaultTableStyle="TableStyleMedium2" defaultPivotStyle="PivotStyleLight16"/>
  <colors>
    <mruColors>
      <color rgb="FF990000"/>
      <color rgb="FFFFFF6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D$15"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4</xdr:col>
          <xdr:colOff>0</xdr:colOff>
          <xdr:row>14</xdr:row>
          <xdr:rowOff>704850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000080" mc:Ignorable="a14" a14:legacySpreadsheetColorIndex="1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gssp/sites/psg/it/ITTelcomFinance/IT/Project%20Consulting%20RFC-RFP/FINAL%20RFP%20Documents/Amendment%201/Updated%20Documents/Attachment%204-%20Inquiry%20Template-%200911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gs-smb\ogs_shared\ProcurementServices\FileTrans\Project%20Based%20IT%20Consulting%20Services\SolicitationDocuments\22772_Attachment01%20-%20Administrative%20Submission-120214-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hitea1\Desktop\22772_Attachment%203-%20Technical%20Submission_092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 Questions"/>
      <sheetName val="Bid Deviations"/>
      <sheetName val="Source"/>
    </sheetNames>
    <sheetDataSet>
      <sheetData sheetId="0" refreshError="1"/>
      <sheetData sheetId="1">
        <row r="1">
          <cell r="XFC1" t="str">
            <v>Yes</v>
          </cell>
        </row>
        <row r="3">
          <cell r="XFC3" t="str">
            <v>No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ffirmative Statements"/>
      <sheetName val="Encouraging NYS Business"/>
      <sheetName val="NYS Required Certifications"/>
      <sheetName val="Procurement Card"/>
      <sheetName val="Vendor Responsibility"/>
      <sheetName val="FOIL Redaction"/>
      <sheetName val="Insurance Requirements"/>
      <sheetName val="Designated Personnel"/>
      <sheetName val="Dropdown List"/>
      <sheetName val="Control"/>
    </sheetNames>
    <sheetDataSet>
      <sheetData sheetId="0"/>
      <sheetData sheetId="1">
        <row r="1">
          <cell r="A1" t="str">
            <v>LEGAL BUSINESS NAME</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EXAMPLE"/>
      <sheetName val="LOT 1 Response  Form"/>
      <sheetName val="LOT 2 Response  Form"/>
      <sheetName val="LOT 3 Response Form"/>
      <sheetName val="control"/>
    </sheetNames>
    <sheetDataSet>
      <sheetData sheetId="0"/>
      <sheetData sheetId="1"/>
      <sheetData sheetId="2"/>
      <sheetData sheetId="3"/>
      <sheetData sheetId="4"/>
      <sheetData sheetId="5">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GS.sm.Pbits.Contractors@ogs.ny.gov?subject=Report%20of%20Contract%20Usage%20-%20PBITS%2023269"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showGridLines="0" tabSelected="1" topLeftCell="A16" zoomScaleNormal="100" workbookViewId="0">
      <selection activeCell="A23" sqref="A23:D27"/>
    </sheetView>
  </sheetViews>
  <sheetFormatPr defaultColWidth="8.7109375" defaultRowHeight="15" x14ac:dyDescent="0.25"/>
  <cols>
    <col min="1" max="1" width="16" customWidth="1"/>
    <col min="2" max="2" width="30.85546875" customWidth="1"/>
    <col min="3" max="3" width="35.42578125" customWidth="1"/>
    <col min="4" max="4" width="11.28515625" customWidth="1"/>
    <col min="7" max="8" width="17.42578125" hidden="1" customWidth="1"/>
    <col min="9" max="9" width="8.7109375" hidden="1" customWidth="1"/>
    <col min="10" max="10" width="9.42578125" hidden="1" customWidth="1"/>
    <col min="11" max="11" width="0" hidden="1" customWidth="1"/>
  </cols>
  <sheetData>
    <row r="1" spans="1:10" ht="16.5" thickBot="1" x14ac:dyDescent="0.3">
      <c r="A1" s="56" t="s">
        <v>21</v>
      </c>
      <c r="B1" s="57"/>
      <c r="C1" s="57"/>
      <c r="D1" s="58"/>
    </row>
    <row r="2" spans="1:10" ht="15.75" thickBot="1" x14ac:dyDescent="0.3"/>
    <row r="3" spans="1:10" x14ac:dyDescent="0.25">
      <c r="A3" s="59" t="s">
        <v>0</v>
      </c>
      <c r="B3" s="60"/>
      <c r="C3" s="60"/>
      <c r="D3" s="61"/>
    </row>
    <row r="4" spans="1:10" x14ac:dyDescent="0.25">
      <c r="A4" s="62" t="str">
        <f>IF(C7="","Contractor",$C$7)</f>
        <v>Contractor</v>
      </c>
      <c r="B4" s="63"/>
      <c r="C4" s="63"/>
      <c r="D4" s="64"/>
      <c r="G4" s="6"/>
      <c r="H4" s="6"/>
    </row>
    <row r="5" spans="1:10" x14ac:dyDescent="0.25">
      <c r="A5" s="65" t="s">
        <v>1</v>
      </c>
      <c r="B5" s="66"/>
      <c r="C5" s="66"/>
      <c r="D5" s="67"/>
      <c r="G5" s="2" t="s">
        <v>33</v>
      </c>
      <c r="H5" s="2" t="str">
        <f>"Jan 1, "&amp;$C$10&amp;" - Mar 31, "&amp;$C$10</f>
        <v xml:space="preserve">Jan 1,  - Mar 31, </v>
      </c>
      <c r="I5" t="str">
        <f>"1/1/"&amp;$C10</f>
        <v>1/1/</v>
      </c>
      <c r="J5" t="str">
        <f>"3/31/"&amp;$C10</f>
        <v>3/31/</v>
      </c>
    </row>
    <row r="6" spans="1:10" ht="15.75" thickBot="1" x14ac:dyDescent="0.3">
      <c r="A6" s="7"/>
      <c r="B6" s="8"/>
      <c r="C6" s="8"/>
      <c r="D6" s="9"/>
      <c r="G6" s="2" t="s">
        <v>26</v>
      </c>
      <c r="H6" s="2" t="str">
        <f>"Apr 1, "&amp;$C$10&amp;" - Jun 30, "&amp;$C$10</f>
        <v xml:space="preserve">Apr 1,  - Jun 30, </v>
      </c>
      <c r="I6" t="str">
        <f>"4/1/"&amp;$C$10</f>
        <v>4/1/</v>
      </c>
      <c r="J6" t="str">
        <f>"6/30/"&amp;$C$10</f>
        <v>6/30/</v>
      </c>
    </row>
    <row r="7" spans="1:10" x14ac:dyDescent="0.25">
      <c r="A7" s="10"/>
      <c r="B7" s="11" t="s">
        <v>4</v>
      </c>
      <c r="C7" s="3"/>
      <c r="D7" s="9"/>
      <c r="G7" s="2" t="s">
        <v>34</v>
      </c>
      <c r="H7" s="2" t="str">
        <f>"Jul 1, "&amp;$C$10&amp;" - Sep 30, "&amp;$C$10</f>
        <v xml:space="preserve">Jul 1,  - Sep 30, </v>
      </c>
      <c r="I7" t="str">
        <f>"7/1/"&amp;$C$10</f>
        <v>7/1/</v>
      </c>
      <c r="J7" t="str">
        <f>"9/30/"&amp;$C$10</f>
        <v>9/30/</v>
      </c>
    </row>
    <row r="8" spans="1:10" x14ac:dyDescent="0.25">
      <c r="A8" s="7"/>
      <c r="B8" s="12" t="s">
        <v>25</v>
      </c>
      <c r="C8" s="4"/>
      <c r="D8" s="9"/>
      <c r="G8" s="2" t="s">
        <v>35</v>
      </c>
      <c r="H8" s="2" t="str">
        <f>"Oct 1, "&amp;$C$10&amp;" - Dec 31, "&amp;$C$10</f>
        <v xml:space="preserve">Oct 1,  - Dec 31, </v>
      </c>
      <c r="I8" t="str">
        <f>"10/1/"&amp;$C$10</f>
        <v>10/1/</v>
      </c>
      <c r="J8" t="str">
        <f>"12/31/"&amp;$C$10</f>
        <v>12/31/</v>
      </c>
    </row>
    <row r="9" spans="1:10" x14ac:dyDescent="0.25">
      <c r="A9" s="7"/>
      <c r="B9" s="12" t="s">
        <v>3</v>
      </c>
      <c r="C9" s="5"/>
      <c r="D9" s="9"/>
      <c r="G9" s="2"/>
      <c r="H9" s="2"/>
    </row>
    <row r="10" spans="1:10" x14ac:dyDescent="0.25">
      <c r="A10" s="7"/>
      <c r="B10" s="12" t="s">
        <v>27</v>
      </c>
      <c r="C10" s="5"/>
      <c r="D10" s="9"/>
      <c r="G10" s="1"/>
      <c r="H10" s="1"/>
    </row>
    <row r="11" spans="1:10" x14ac:dyDescent="0.25">
      <c r="A11" s="7"/>
      <c r="B11" s="12" t="s">
        <v>36</v>
      </c>
      <c r="C11" s="13" t="str">
        <f>IF(C9="","",VLOOKUP($C$9,G5:H8,2,0))</f>
        <v/>
      </c>
      <c r="D11" s="9"/>
      <c r="I11" s="14" t="e">
        <f>VALUE(VLOOKUP($C$9,$G$5:$J$8,3,0))</f>
        <v>#N/A</v>
      </c>
      <c r="J11" s="14" t="e">
        <f>VALUE(VLOOKUP($C$9,$G$5:$J$8,4,0))</f>
        <v>#N/A</v>
      </c>
    </row>
    <row r="12" spans="1:10" ht="29.25" customHeight="1" x14ac:dyDescent="0.25">
      <c r="A12" s="7"/>
      <c r="B12" s="15" t="s">
        <v>15</v>
      </c>
      <c r="C12" s="16">
        <f>'New Awards This Quarter'!M30</f>
        <v>0</v>
      </c>
      <c r="D12" s="9"/>
    </row>
    <row r="13" spans="1:10" ht="30.75" thickBot="1" x14ac:dyDescent="0.3">
      <c r="A13" s="7"/>
      <c r="B13" s="17" t="s">
        <v>16</v>
      </c>
      <c r="C13" s="18">
        <f>'Billed This Quarter'!L30</f>
        <v>0</v>
      </c>
      <c r="D13" s="9"/>
    </row>
    <row r="14" spans="1:10" ht="15.75" thickBot="1" x14ac:dyDescent="0.3">
      <c r="A14" s="7"/>
      <c r="B14" s="19"/>
      <c r="C14" s="20"/>
      <c r="D14" s="9"/>
    </row>
    <row r="15" spans="1:10" ht="58.5" customHeight="1" thickBot="1" x14ac:dyDescent="0.3">
      <c r="A15" s="21"/>
      <c r="B15" s="71" t="s">
        <v>37</v>
      </c>
      <c r="C15" s="72"/>
      <c r="D15" s="40" t="b">
        <v>0</v>
      </c>
    </row>
    <row r="16" spans="1:10" ht="15.75" thickBot="1" x14ac:dyDescent="0.3">
      <c r="A16" s="22"/>
      <c r="B16" s="23"/>
      <c r="C16" s="22"/>
      <c r="D16" s="22"/>
    </row>
    <row r="17" spans="1:4" ht="15.75" thickBot="1" x14ac:dyDescent="0.3">
      <c r="A17" s="68" t="s">
        <v>17</v>
      </c>
      <c r="B17" s="69"/>
      <c r="C17" s="69"/>
      <c r="D17" s="70"/>
    </row>
    <row r="18" spans="1:4" ht="48" customHeight="1" thickBot="1" x14ac:dyDescent="0.3">
      <c r="A18" s="41" t="s">
        <v>50</v>
      </c>
      <c r="B18" s="42"/>
      <c r="C18" s="42"/>
      <c r="D18" s="43"/>
    </row>
    <row r="19" spans="1:4" ht="47.1" customHeight="1" thickBot="1" x14ac:dyDescent="0.3">
      <c r="A19" s="44" t="s">
        <v>46</v>
      </c>
      <c r="B19" s="45"/>
      <c r="C19" s="45"/>
      <c r="D19" s="46"/>
    </row>
    <row r="20" spans="1:4" ht="29.25" customHeight="1" thickBot="1" x14ac:dyDescent="0.3">
      <c r="A20" s="44" t="s">
        <v>41</v>
      </c>
      <c r="B20" s="45"/>
      <c r="C20" s="45"/>
      <c r="D20" s="46"/>
    </row>
    <row r="21" spans="1:4" ht="15.75" thickBot="1" x14ac:dyDescent="0.3">
      <c r="A21" s="84" t="s">
        <v>57</v>
      </c>
      <c r="B21" s="85"/>
      <c r="C21" s="85"/>
      <c r="D21" s="86"/>
    </row>
    <row r="22" spans="1:4" x14ac:dyDescent="0.25">
      <c r="A22" s="48" t="s">
        <v>55</v>
      </c>
      <c r="B22" s="49"/>
      <c r="C22" s="49"/>
      <c r="D22" s="50"/>
    </row>
    <row r="23" spans="1:4" ht="78" customHeight="1" x14ac:dyDescent="0.25">
      <c r="A23" s="51" t="s">
        <v>56</v>
      </c>
      <c r="B23" s="52"/>
      <c r="C23" s="52"/>
      <c r="D23" s="53"/>
    </row>
    <row r="24" spans="1:4" ht="53.1" customHeight="1" x14ac:dyDescent="0.25">
      <c r="A24" s="51"/>
      <c r="B24" s="52"/>
      <c r="C24" s="52"/>
      <c r="D24" s="53"/>
    </row>
    <row r="25" spans="1:4" ht="60" customHeight="1" x14ac:dyDescent="0.25">
      <c r="A25" s="51"/>
      <c r="B25" s="52"/>
      <c r="C25" s="52"/>
      <c r="D25" s="53"/>
    </row>
    <row r="26" spans="1:4" ht="69" customHeight="1" x14ac:dyDescent="0.25">
      <c r="A26" s="51"/>
      <c r="B26" s="52"/>
      <c r="C26" s="52"/>
      <c r="D26" s="53"/>
    </row>
    <row r="27" spans="1:4" ht="23.45" customHeight="1" thickBot="1" x14ac:dyDescent="0.3">
      <c r="A27" s="44"/>
      <c r="B27" s="54"/>
      <c r="C27" s="54"/>
      <c r="D27" s="55"/>
    </row>
    <row r="28" spans="1:4" ht="30.75" customHeight="1" x14ac:dyDescent="0.25"/>
    <row r="30" spans="1:4" x14ac:dyDescent="0.25">
      <c r="A30" s="47"/>
      <c r="B30" s="47"/>
      <c r="C30" s="47"/>
      <c r="D30" s="47"/>
    </row>
  </sheetData>
  <sheetProtection algorithmName="SHA-512" hashValue="8/hsRYxeQII5TxrFUjG27CzVsVN3Yb1/7YlP4HYVl+4MSurARV7c8V5IR2WoNOENX3XSSy2Ke0qg8Q4UxnnxfA==" saltValue="d7lseMke7H97bCZPZ/hlpw==" spinCount="100000" sheet="1" objects="1" scenarios="1"/>
  <mergeCells count="13">
    <mergeCell ref="A1:D1"/>
    <mergeCell ref="A3:D3"/>
    <mergeCell ref="A4:D4"/>
    <mergeCell ref="A5:D5"/>
    <mergeCell ref="A17:D17"/>
    <mergeCell ref="B15:C15"/>
    <mergeCell ref="A18:D18"/>
    <mergeCell ref="A20:D20"/>
    <mergeCell ref="A30:D30"/>
    <mergeCell ref="A22:D22"/>
    <mergeCell ref="A19:D19"/>
    <mergeCell ref="A23:D27"/>
    <mergeCell ref="A21:D21"/>
  </mergeCells>
  <dataValidations count="1">
    <dataValidation type="list" allowBlank="1" showInputMessage="1" showErrorMessage="1" sqref="C9" xr:uid="{00000000-0002-0000-0000-000000000000}">
      <formula1>"1 (Jan-Mar), 2 (Apr-Jun), 3 (Jul-Sep), 4 (Oct-Dec)"</formula1>
    </dataValidation>
  </dataValidations>
  <hyperlinks>
    <hyperlink ref="A21:D21" r:id="rId1" display="Reports should be sent to OGS.sm.Pbits.Contractors@ogs.ny.gov" xr:uid="{70FFD883-E538-4E2E-A57C-6D0BFC559F03}"/>
  </hyperlinks>
  <printOptions horizontalCentered="1"/>
  <pageMargins left="0.5" right="0.5" top="1" bottom="0.5" header="0.3" footer="0.3"/>
  <pageSetup orientation="portrait" r:id="rId2"/>
  <headerFooter>
    <oddHeader>&amp;L&amp;"Arial,Regular"&amp;9Sept. 2023&amp;C&amp;"Arial,Regular"&amp;9Group 73600 - Solicitation 23269 
Project Based Information Technology Consulting Services (Statewide) 
Attachment 8 – Report of Contract Usage&amp;R&amp;"Arial,Regular"&amp;9Page &amp;P of &amp;N</oddHeader>
    <oddFooter>&amp;L&amp;"Arial,Regular"&amp;9 23269 Attachment 8 – Report of Contract Usage</oddFooter>
  </headerFooter>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locked="0" defaultSize="0" autoFill="0" autoLine="0" autoPict="0">
                <anchor moveWithCells="1">
                  <from>
                    <xdr:col>3</xdr:col>
                    <xdr:colOff>9525</xdr:colOff>
                    <xdr:row>14</xdr:row>
                    <xdr:rowOff>9525</xdr:rowOff>
                  </from>
                  <to>
                    <xdr:col>3</xdr:col>
                    <xdr:colOff>752475</xdr:colOff>
                    <xdr:row>14</xdr:row>
                    <xdr:rowOff>704850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09D5-A769-46FF-BDEF-2AC2EFF9090F}">
  <sheetPr>
    <pageSetUpPr fitToPage="1"/>
  </sheetPr>
  <dimension ref="A1:V30"/>
  <sheetViews>
    <sheetView showGridLines="0" topLeftCell="E6" zoomScaleNormal="100" workbookViewId="0">
      <selection activeCell="J13" sqref="J13"/>
    </sheetView>
  </sheetViews>
  <sheetFormatPr defaultColWidth="9.140625" defaultRowHeight="15" x14ac:dyDescent="0.25"/>
  <cols>
    <col min="1" max="4" width="9.140625" style="26" hidden="1" customWidth="1"/>
    <col min="5" max="5" width="18.140625" style="26" customWidth="1"/>
    <col min="6" max="6" width="12.7109375" style="26" customWidth="1"/>
    <col min="7" max="7" width="21.42578125" style="26" customWidth="1"/>
    <col min="8" max="8" width="10.85546875" style="26" customWidth="1"/>
    <col min="9" max="9" width="8.5703125" style="26" customWidth="1"/>
    <col min="10" max="10" width="32.5703125" style="26" customWidth="1"/>
    <col min="11" max="11" width="11.5703125" style="26" customWidth="1"/>
    <col min="12" max="12" width="19" style="26" customWidth="1"/>
    <col min="13" max="13" width="22.42578125" customWidth="1"/>
    <col min="14" max="14" width="25.5703125" customWidth="1"/>
    <col min="15" max="16" width="18.28515625" customWidth="1"/>
    <col min="17" max="17" width="15.28515625" customWidth="1"/>
    <col min="18" max="18" width="16.28515625" customWidth="1"/>
    <col min="19" max="19" width="22.5703125" customWidth="1"/>
    <col min="20" max="20" width="13.7109375" customWidth="1"/>
    <col min="21" max="21" width="14" customWidth="1"/>
    <col min="22" max="22" width="22.42578125" customWidth="1"/>
    <col min="23" max="16384" width="9.140625" style="26"/>
  </cols>
  <sheetData>
    <row r="1" spans="1:22" ht="15.75" x14ac:dyDescent="0.25">
      <c r="E1" s="78" t="s">
        <v>23</v>
      </c>
      <c r="F1" s="78"/>
      <c r="G1" s="79"/>
      <c r="H1" s="79"/>
      <c r="I1" s="79"/>
      <c r="J1" s="79"/>
      <c r="K1" s="79"/>
      <c r="L1" s="79"/>
    </row>
    <row r="2" spans="1:22" x14ac:dyDescent="0.25">
      <c r="E2" s="75" t="s">
        <v>4</v>
      </c>
      <c r="F2" s="75"/>
      <c r="G2" s="75"/>
      <c r="H2" s="76">
        <f>'Cover Page &amp; Instructions'!C7</f>
        <v>0</v>
      </c>
      <c r="I2" s="76"/>
      <c r="J2" s="76"/>
      <c r="K2" s="76"/>
      <c r="L2" s="76"/>
    </row>
    <row r="3" spans="1:22" x14ac:dyDescent="0.25">
      <c r="E3" s="75" t="s">
        <v>5</v>
      </c>
      <c r="F3" s="75"/>
      <c r="G3" s="75"/>
      <c r="H3" s="76">
        <f>'Cover Page &amp; Instructions'!C8</f>
        <v>0</v>
      </c>
      <c r="I3" s="76"/>
      <c r="J3" s="76"/>
      <c r="K3" s="76"/>
      <c r="L3" s="76"/>
    </row>
    <row r="4" spans="1:22" x14ac:dyDescent="0.25">
      <c r="E4" s="75" t="s">
        <v>3</v>
      </c>
      <c r="F4" s="75"/>
      <c r="G4" s="75"/>
      <c r="H4" s="76">
        <f>'Cover Page &amp; Instructions'!C9</f>
        <v>0</v>
      </c>
      <c r="I4" s="76"/>
      <c r="J4" s="76"/>
      <c r="K4" s="76"/>
      <c r="L4" s="76"/>
    </row>
    <row r="5" spans="1:22" x14ac:dyDescent="0.25">
      <c r="E5" s="75" t="s">
        <v>36</v>
      </c>
      <c r="F5" s="75"/>
      <c r="G5" s="75"/>
      <c r="H5" s="77" t="str">
        <f>'Cover Page &amp; Instructions'!C11</f>
        <v/>
      </c>
      <c r="I5" s="76"/>
      <c r="J5" s="76"/>
      <c r="K5" s="76"/>
      <c r="L5" s="76"/>
    </row>
    <row r="6" spans="1:22" ht="56.1" customHeight="1" x14ac:dyDescent="0.25">
      <c r="E6" s="73" t="s">
        <v>52</v>
      </c>
      <c r="F6" s="73"/>
      <c r="G6" s="74"/>
      <c r="H6" s="74"/>
      <c r="I6" s="74"/>
      <c r="J6" s="74"/>
      <c r="K6" s="74"/>
      <c r="L6" s="74"/>
    </row>
    <row r="7" spans="1:22" s="27" customFormat="1" ht="38.450000000000003" customHeight="1" x14ac:dyDescent="0.25">
      <c r="E7" s="28" t="s">
        <v>38</v>
      </c>
      <c r="F7" s="28" t="s">
        <v>47</v>
      </c>
      <c r="G7" s="28" t="s">
        <v>48</v>
      </c>
      <c r="H7" s="28" t="s">
        <v>8</v>
      </c>
      <c r="I7" s="28" t="s">
        <v>2</v>
      </c>
      <c r="J7" s="28" t="s">
        <v>9</v>
      </c>
      <c r="K7" s="28" t="s">
        <v>39</v>
      </c>
      <c r="L7" s="28" t="s">
        <v>51</v>
      </c>
      <c r="M7"/>
      <c r="N7"/>
      <c r="O7"/>
      <c r="P7"/>
      <c r="Q7"/>
      <c r="R7"/>
      <c r="S7"/>
      <c r="T7"/>
      <c r="U7"/>
      <c r="V7"/>
    </row>
    <row r="8" spans="1:22" s="29" customFormat="1" ht="25.5" x14ac:dyDescent="0.25">
      <c r="E8" s="30" t="s">
        <v>31</v>
      </c>
      <c r="F8" s="31">
        <v>45316</v>
      </c>
      <c r="G8" s="30" t="s">
        <v>32</v>
      </c>
      <c r="H8" s="32" t="s">
        <v>10</v>
      </c>
      <c r="I8" s="30" t="s">
        <v>42</v>
      </c>
      <c r="J8" s="30" t="s">
        <v>13</v>
      </c>
      <c r="K8" s="31">
        <v>45323</v>
      </c>
      <c r="L8" s="31" t="s">
        <v>24</v>
      </c>
      <c r="M8" s="33"/>
      <c r="N8" s="33"/>
      <c r="O8" s="33"/>
      <c r="P8" s="33"/>
      <c r="Q8" s="33"/>
      <c r="R8" s="33"/>
      <c r="S8" s="33"/>
      <c r="T8" s="33"/>
      <c r="U8" s="33"/>
      <c r="V8" s="33"/>
    </row>
    <row r="9" spans="1:22" x14ac:dyDescent="0.25">
      <c r="A9" s="26">
        <f>'Cover Page &amp; Instructions'!$C$7</f>
        <v>0</v>
      </c>
      <c r="B9" s="26">
        <f>'Cover Page &amp; Instructions'!$C$8</f>
        <v>0</v>
      </c>
      <c r="C9" s="26">
        <f>'Cover Page &amp; Instructions'!$C$9</f>
        <v>0</v>
      </c>
      <c r="D9" s="26">
        <f>'Cover Page &amp; Instructions'!$C$10</f>
        <v>0</v>
      </c>
      <c r="E9" s="24"/>
      <c r="F9" s="25"/>
      <c r="G9" s="24"/>
      <c r="H9" s="24"/>
      <c r="I9" s="24"/>
      <c r="J9" s="24"/>
      <c r="K9" s="25"/>
      <c r="L9" s="25"/>
    </row>
    <row r="10" spans="1:22" x14ac:dyDescent="0.25">
      <c r="A10" s="26">
        <f>'Cover Page &amp; Instructions'!$C$7</f>
        <v>0</v>
      </c>
      <c r="B10" s="26">
        <f>'Cover Page &amp; Instructions'!$C$8</f>
        <v>0</v>
      </c>
      <c r="C10" s="26">
        <f>'Cover Page &amp; Instructions'!$C$9</f>
        <v>0</v>
      </c>
      <c r="D10" s="26">
        <f>'Cover Page &amp; Instructions'!$C$10</f>
        <v>0</v>
      </c>
      <c r="E10" s="24"/>
      <c r="F10" s="24"/>
      <c r="G10" s="24"/>
      <c r="H10" s="24"/>
      <c r="I10" s="24"/>
      <c r="J10" s="24"/>
      <c r="K10" s="25"/>
      <c r="L10" s="25"/>
    </row>
    <row r="11" spans="1:22" x14ac:dyDescent="0.25">
      <c r="A11" s="26">
        <f>'Cover Page &amp; Instructions'!$C$7</f>
        <v>0</v>
      </c>
      <c r="B11" s="26">
        <f>'Cover Page &amp; Instructions'!$C$8</f>
        <v>0</v>
      </c>
      <c r="C11" s="26">
        <f>'Cover Page &amp; Instructions'!$C$9</f>
        <v>0</v>
      </c>
      <c r="D11" s="26">
        <f>'Cover Page &amp; Instructions'!$C$10</f>
        <v>0</v>
      </c>
      <c r="E11" s="24"/>
      <c r="F11" s="24"/>
      <c r="G11" s="24"/>
      <c r="H11" s="24"/>
      <c r="I11" s="24"/>
      <c r="J11" s="24"/>
      <c r="K11" s="25"/>
      <c r="L11" s="25"/>
    </row>
    <row r="12" spans="1:22" x14ac:dyDescent="0.25">
      <c r="A12" s="26">
        <f>'Cover Page &amp; Instructions'!$C$7</f>
        <v>0</v>
      </c>
      <c r="B12" s="26">
        <f>'Cover Page &amp; Instructions'!$C$8</f>
        <v>0</v>
      </c>
      <c r="C12" s="26">
        <f>'Cover Page &amp; Instructions'!$C$9</f>
        <v>0</v>
      </c>
      <c r="D12" s="26">
        <f>'Cover Page &amp; Instructions'!$C$10</f>
        <v>0</v>
      </c>
      <c r="E12" s="24"/>
      <c r="F12" s="24"/>
      <c r="G12" s="24"/>
      <c r="H12" s="24"/>
      <c r="I12" s="24"/>
      <c r="J12" s="24"/>
      <c r="K12" s="25"/>
      <c r="L12" s="25"/>
    </row>
    <row r="13" spans="1:22" x14ac:dyDescent="0.25">
      <c r="A13" s="26">
        <f>'Cover Page &amp; Instructions'!$C$7</f>
        <v>0</v>
      </c>
      <c r="B13" s="26">
        <f>'Cover Page &amp; Instructions'!$C$8</f>
        <v>0</v>
      </c>
      <c r="C13" s="26">
        <f>'Cover Page &amp; Instructions'!$C$9</f>
        <v>0</v>
      </c>
      <c r="D13" s="26">
        <f>'Cover Page &amp; Instructions'!$C$10</f>
        <v>0</v>
      </c>
      <c r="E13" s="24"/>
      <c r="F13" s="24"/>
      <c r="G13" s="24"/>
      <c r="H13" s="24"/>
      <c r="I13" s="24"/>
      <c r="J13" s="24"/>
      <c r="K13" s="25"/>
      <c r="L13" s="25"/>
    </row>
    <row r="14" spans="1:22" x14ac:dyDescent="0.25">
      <c r="A14" s="26">
        <f>'Cover Page &amp; Instructions'!$C$7</f>
        <v>0</v>
      </c>
      <c r="B14" s="26">
        <f>'Cover Page &amp; Instructions'!$C$8</f>
        <v>0</v>
      </c>
      <c r="C14" s="26">
        <f>'Cover Page &amp; Instructions'!$C$9</f>
        <v>0</v>
      </c>
      <c r="D14" s="26">
        <f>'Cover Page &amp; Instructions'!$C$10</f>
        <v>0</v>
      </c>
      <c r="E14" s="24"/>
      <c r="F14" s="24"/>
      <c r="G14" s="24"/>
      <c r="H14" s="24"/>
      <c r="I14" s="24"/>
      <c r="J14" s="24"/>
      <c r="K14" s="25"/>
      <c r="L14" s="25"/>
    </row>
    <row r="15" spans="1:22" x14ac:dyDescent="0.25">
      <c r="A15" s="26">
        <f>'Cover Page &amp; Instructions'!$C$7</f>
        <v>0</v>
      </c>
      <c r="B15" s="26">
        <f>'Cover Page &amp; Instructions'!$C$8</f>
        <v>0</v>
      </c>
      <c r="C15" s="26">
        <f>'Cover Page &amp; Instructions'!$C$9</f>
        <v>0</v>
      </c>
      <c r="D15" s="26">
        <f>'Cover Page &amp; Instructions'!$C$10</f>
        <v>0</v>
      </c>
      <c r="E15" s="24"/>
      <c r="F15" s="24"/>
      <c r="G15" s="24"/>
      <c r="H15" s="24"/>
      <c r="I15" s="24"/>
      <c r="J15" s="24"/>
      <c r="K15" s="25"/>
      <c r="L15" s="25"/>
    </row>
    <row r="16" spans="1:22" x14ac:dyDescent="0.25">
      <c r="A16" s="26">
        <f>'Cover Page &amp; Instructions'!$C$7</f>
        <v>0</v>
      </c>
      <c r="B16" s="26">
        <f>'Cover Page &amp; Instructions'!$C$8</f>
        <v>0</v>
      </c>
      <c r="C16" s="26">
        <f>'Cover Page &amp; Instructions'!$C$9</f>
        <v>0</v>
      </c>
      <c r="D16" s="26">
        <f>'Cover Page &amp; Instructions'!$C$10</f>
        <v>0</v>
      </c>
      <c r="E16" s="24"/>
      <c r="F16" s="24"/>
      <c r="G16" s="24"/>
      <c r="H16" s="24"/>
      <c r="I16" s="24"/>
      <c r="J16" s="24"/>
      <c r="K16" s="25"/>
      <c r="L16" s="25"/>
    </row>
    <row r="17" spans="1:12" x14ac:dyDescent="0.25">
      <c r="A17" s="26">
        <f>'Cover Page &amp; Instructions'!$C$7</f>
        <v>0</v>
      </c>
      <c r="B17" s="26">
        <f>'Cover Page &amp; Instructions'!$C$8</f>
        <v>0</v>
      </c>
      <c r="C17" s="26">
        <f>'Cover Page &amp; Instructions'!$C$9</f>
        <v>0</v>
      </c>
      <c r="D17" s="26">
        <f>'Cover Page &amp; Instructions'!$C$10</f>
        <v>0</v>
      </c>
      <c r="E17" s="24"/>
      <c r="F17" s="24"/>
      <c r="G17" s="24"/>
      <c r="H17" s="24"/>
      <c r="I17" s="24"/>
      <c r="J17" s="24"/>
      <c r="K17" s="25"/>
      <c r="L17" s="25"/>
    </row>
    <row r="18" spans="1:12" x14ac:dyDescent="0.25">
      <c r="A18" s="26">
        <f>'Cover Page &amp; Instructions'!$C$7</f>
        <v>0</v>
      </c>
      <c r="B18" s="26">
        <f>'Cover Page &amp; Instructions'!$C$8</f>
        <v>0</v>
      </c>
      <c r="C18" s="26">
        <f>'Cover Page &amp; Instructions'!$C$9</f>
        <v>0</v>
      </c>
      <c r="D18" s="26">
        <f>'Cover Page &amp; Instructions'!$C$10</f>
        <v>0</v>
      </c>
      <c r="E18" s="24"/>
      <c r="F18" s="24"/>
      <c r="G18" s="24"/>
      <c r="H18" s="24"/>
      <c r="I18" s="24"/>
      <c r="J18" s="24"/>
      <c r="K18" s="25"/>
      <c r="L18" s="25"/>
    </row>
    <row r="19" spans="1:12" x14ac:dyDescent="0.25">
      <c r="A19" s="26">
        <f>'Cover Page &amp; Instructions'!$C$7</f>
        <v>0</v>
      </c>
      <c r="B19" s="26">
        <f>'Cover Page &amp; Instructions'!$C$8</f>
        <v>0</v>
      </c>
      <c r="C19" s="26">
        <f>'Cover Page &amp; Instructions'!$C$9</f>
        <v>0</v>
      </c>
      <c r="D19" s="26">
        <f>'Cover Page &amp; Instructions'!$C$10</f>
        <v>0</v>
      </c>
      <c r="E19" s="24"/>
      <c r="F19" s="24"/>
      <c r="G19" s="24"/>
      <c r="H19" s="24"/>
      <c r="I19" s="24"/>
      <c r="J19" s="24"/>
      <c r="K19" s="25"/>
      <c r="L19" s="25"/>
    </row>
    <row r="20" spans="1:12" x14ac:dyDescent="0.25">
      <c r="A20" s="26">
        <f>'Cover Page &amp; Instructions'!$C$7</f>
        <v>0</v>
      </c>
      <c r="B20" s="26">
        <f>'Cover Page &amp; Instructions'!$C$8</f>
        <v>0</v>
      </c>
      <c r="C20" s="26">
        <f>'Cover Page &amp; Instructions'!$C$9</f>
        <v>0</v>
      </c>
      <c r="D20" s="26">
        <f>'Cover Page &amp; Instructions'!$C$10</f>
        <v>0</v>
      </c>
      <c r="E20" s="24"/>
      <c r="F20" s="24"/>
      <c r="G20" s="24"/>
      <c r="H20" s="24"/>
      <c r="I20" s="24"/>
      <c r="J20" s="24"/>
      <c r="K20" s="25"/>
      <c r="L20" s="25"/>
    </row>
    <row r="21" spans="1:12" x14ac:dyDescent="0.25">
      <c r="A21" s="26">
        <f>'Cover Page &amp; Instructions'!$C$7</f>
        <v>0</v>
      </c>
      <c r="B21" s="26">
        <f>'Cover Page &amp; Instructions'!$C$8</f>
        <v>0</v>
      </c>
      <c r="C21" s="26">
        <f>'Cover Page &amp; Instructions'!$C$9</f>
        <v>0</v>
      </c>
      <c r="D21" s="26">
        <f>'Cover Page &amp; Instructions'!$C$10</f>
        <v>0</v>
      </c>
      <c r="E21" s="24"/>
      <c r="F21" s="24"/>
      <c r="G21" s="24"/>
      <c r="H21" s="24"/>
      <c r="I21" s="24"/>
      <c r="J21" s="24"/>
      <c r="K21" s="25"/>
      <c r="L21" s="25"/>
    </row>
    <row r="22" spans="1:12" x14ac:dyDescent="0.25">
      <c r="A22" s="26">
        <f>'Cover Page &amp; Instructions'!$C$7</f>
        <v>0</v>
      </c>
      <c r="B22" s="26">
        <f>'Cover Page &amp; Instructions'!$C$8</f>
        <v>0</v>
      </c>
      <c r="C22" s="26">
        <f>'Cover Page &amp; Instructions'!$C$9</f>
        <v>0</v>
      </c>
      <c r="D22" s="26">
        <f>'Cover Page &amp; Instructions'!$C$10</f>
        <v>0</v>
      </c>
      <c r="E22" s="24"/>
      <c r="F22" s="24"/>
      <c r="G22" s="24"/>
      <c r="H22" s="24"/>
      <c r="I22" s="24"/>
      <c r="J22" s="24"/>
      <c r="K22" s="25"/>
      <c r="L22" s="25"/>
    </row>
    <row r="23" spans="1:12" x14ac:dyDescent="0.25">
      <c r="A23" s="26">
        <f>'Cover Page &amp; Instructions'!$C$7</f>
        <v>0</v>
      </c>
      <c r="B23" s="26">
        <f>'Cover Page &amp; Instructions'!$C$8</f>
        <v>0</v>
      </c>
      <c r="C23" s="26">
        <f>'Cover Page &amp; Instructions'!$C$9</f>
        <v>0</v>
      </c>
      <c r="D23" s="26">
        <f>'Cover Page &amp; Instructions'!$C$10</f>
        <v>0</v>
      </c>
      <c r="E23" s="24"/>
      <c r="F23" s="24"/>
      <c r="G23" s="24"/>
      <c r="H23" s="24"/>
      <c r="I23" s="24"/>
      <c r="J23" s="24"/>
      <c r="K23" s="25"/>
      <c r="L23" s="25"/>
    </row>
    <row r="24" spans="1:12" x14ac:dyDescent="0.25">
      <c r="A24" s="26">
        <f>'Cover Page &amp; Instructions'!$C$7</f>
        <v>0</v>
      </c>
      <c r="B24" s="26">
        <f>'Cover Page &amp; Instructions'!$C$8</f>
        <v>0</v>
      </c>
      <c r="C24" s="26">
        <f>'Cover Page &amp; Instructions'!$C$9</f>
        <v>0</v>
      </c>
      <c r="D24" s="26">
        <f>'Cover Page &amp; Instructions'!$C$10</f>
        <v>0</v>
      </c>
      <c r="E24" s="24"/>
      <c r="F24" s="24"/>
      <c r="G24" s="24"/>
      <c r="H24" s="24"/>
      <c r="I24" s="24"/>
      <c r="J24" s="24"/>
      <c r="K24" s="25"/>
      <c r="L24" s="25"/>
    </row>
    <row r="25" spans="1:12" x14ac:dyDescent="0.25">
      <c r="A25" s="26">
        <f>'Cover Page &amp; Instructions'!$C$7</f>
        <v>0</v>
      </c>
      <c r="B25" s="26">
        <f>'Cover Page &amp; Instructions'!$C$8</f>
        <v>0</v>
      </c>
      <c r="C25" s="26">
        <f>'Cover Page &amp; Instructions'!$C$9</f>
        <v>0</v>
      </c>
      <c r="D25" s="26">
        <f>'Cover Page &amp; Instructions'!$C$10</f>
        <v>0</v>
      </c>
      <c r="E25" s="24"/>
      <c r="F25" s="24"/>
      <c r="G25" s="24"/>
      <c r="H25" s="24"/>
      <c r="I25" s="24"/>
      <c r="J25" s="24"/>
      <c r="K25" s="25"/>
      <c r="L25" s="25"/>
    </row>
    <row r="26" spans="1:12" x14ac:dyDescent="0.25">
      <c r="A26" s="26">
        <f>'Cover Page &amp; Instructions'!$C$7</f>
        <v>0</v>
      </c>
      <c r="B26" s="26">
        <f>'Cover Page &amp; Instructions'!$C$8</f>
        <v>0</v>
      </c>
      <c r="C26" s="26">
        <f>'Cover Page &amp; Instructions'!$C$9</f>
        <v>0</v>
      </c>
      <c r="D26" s="26">
        <f>'Cover Page &amp; Instructions'!$C$10</f>
        <v>0</v>
      </c>
      <c r="E26" s="24"/>
      <c r="F26" s="24"/>
      <c r="G26" s="24"/>
      <c r="H26" s="24"/>
      <c r="I26" s="24"/>
      <c r="J26" s="24"/>
      <c r="K26" s="25"/>
      <c r="L26" s="25"/>
    </row>
    <row r="27" spans="1:12" x14ac:dyDescent="0.25">
      <c r="A27" s="26">
        <f>'Cover Page &amp; Instructions'!$C$7</f>
        <v>0</v>
      </c>
      <c r="B27" s="26">
        <f>'Cover Page &amp; Instructions'!$C$8</f>
        <v>0</v>
      </c>
      <c r="C27" s="26">
        <f>'Cover Page &amp; Instructions'!$C$9</f>
        <v>0</v>
      </c>
      <c r="D27" s="26">
        <f>'Cover Page &amp; Instructions'!$C$10</f>
        <v>0</v>
      </c>
      <c r="E27" s="24"/>
      <c r="F27" s="24"/>
      <c r="G27" s="24"/>
      <c r="H27" s="24"/>
      <c r="I27" s="24"/>
      <c r="J27" s="24"/>
      <c r="K27" s="25"/>
      <c r="L27" s="25"/>
    </row>
    <row r="28" spans="1:12" x14ac:dyDescent="0.25">
      <c r="A28" s="26">
        <f>'Cover Page &amp; Instructions'!$C$7</f>
        <v>0</v>
      </c>
      <c r="B28" s="26">
        <f>'Cover Page &amp; Instructions'!$C$8</f>
        <v>0</v>
      </c>
      <c r="C28" s="26">
        <f>'Cover Page &amp; Instructions'!$C$9</f>
        <v>0</v>
      </c>
      <c r="D28" s="26">
        <f>'Cover Page &amp; Instructions'!$C$10</f>
        <v>0</v>
      </c>
      <c r="E28" s="24"/>
      <c r="F28" s="24"/>
      <c r="G28" s="24"/>
      <c r="H28" s="24"/>
      <c r="I28" s="24"/>
      <c r="J28" s="24"/>
      <c r="K28" s="25"/>
      <c r="L28" s="25"/>
    </row>
    <row r="30" spans="1:12" x14ac:dyDescent="0.25">
      <c r="L30" s="27"/>
    </row>
  </sheetData>
  <sheetProtection algorithmName="SHA-512" hashValue="SF1mfMeZlFDGmrmgI85zfbdxyak1wu1KK8cs3b6B5NBsJmI/e2+fjTEGv+Lqxe7XD7JM6CswR3AVMfIkbRcwhA==" saltValue="gMKT51AnkjzJaFAwf5n46w==" spinCount="100000" sheet="1" formatRows="0" insertRows="0"/>
  <mergeCells count="10">
    <mergeCell ref="E1:L1"/>
    <mergeCell ref="E2:G2"/>
    <mergeCell ref="H2:L2"/>
    <mergeCell ref="E4:G4"/>
    <mergeCell ref="H4:L4"/>
    <mergeCell ref="E6:L6"/>
    <mergeCell ref="E3:G3"/>
    <mergeCell ref="H3:L3"/>
    <mergeCell ref="E5:G5"/>
    <mergeCell ref="H5:L5"/>
  </mergeCells>
  <conditionalFormatting sqref="K9:K28">
    <cfRule type="containsBlanks" priority="2" stopIfTrue="1">
      <formula>LEN(TRIM(K9))=0</formula>
    </cfRule>
  </conditionalFormatting>
  <dataValidations count="3">
    <dataValidation type="list" allowBlank="1" showInputMessage="1" showErrorMessage="1" sqref="L9:L28" xr:uid="{3FEDEBE4-1E2D-458F-8764-79D2332731CE}">
      <formula1>"Yes, No, Pending"</formula1>
    </dataValidation>
    <dataValidation type="list" allowBlank="1" showInputMessage="1" showErrorMessage="1" sqref="I9:I28" xr:uid="{A0DB6526-F18E-4389-AE90-8976B3B6CCAD}">
      <formula1>"Lot 1A, Lot 1B, Lot 2, Lot 3"</formula1>
    </dataValidation>
    <dataValidation type="list" allowBlank="1" showInputMessage="1" showErrorMessage="1" sqref="H9:H28" xr:uid="{4FE4E888-5CF9-4B86-B0D4-AC3DBCE6DDC5}">
      <formula1>"Y, N"</formula1>
    </dataValidation>
  </dataValidations>
  <pageMargins left="0.7" right="0.7" top="0.75" bottom="0.75" header="0.3" footer="0.3"/>
  <pageSetup scale="67" fitToHeight="0" orientation="portrait" r:id="rId1"/>
  <headerFooter>
    <oddHeader>&amp;L&amp;"Arial,Regular"&amp;9Sept. 2023&amp;C&amp;"Arial,Regular"&amp;9Group 73600 - Solicitation 23269 
Project Based Information Technology Consulting Services (Statewide) 
Attachment 8 – Report of Contract Usage&amp;R&amp;"Arial,Regular"&amp;9Page &amp;P of &amp;N</oddHeader>
    <oddFooter>&amp;L&amp;"Arial,Regular"&amp;9 23269 Attachment 8 – Report of Contract Usage</oddFooter>
  </headerFooter>
  <extLst>
    <ext xmlns:x14="http://schemas.microsoft.com/office/spreadsheetml/2009/9/main" uri="{78C0D931-6437-407d-A8EE-F0AAD7539E65}">
      <x14:conditionalFormattings>
        <x14:conditionalFormatting xmlns:xm="http://schemas.microsoft.com/office/excel/2006/main">
          <x14:cfRule type="expression" priority="1" id="{0D967403-D985-4080-9CED-50CE8A620DD7}">
            <xm:f>'Cover Page &amp; Instructions'!$D$15=TRUE</xm:f>
            <x14:dxf>
              <fill>
                <patternFill patternType="darkGray"/>
              </fill>
            </x14:dxf>
          </x14:cfRule>
          <xm:sqref>E9:L28</xm:sqref>
        </x14:conditionalFormatting>
        <x14:conditionalFormatting xmlns:xm="http://schemas.microsoft.com/office/excel/2006/main">
          <x14:cfRule type="cellIs" priority="3" operator="notBetween" id="{4F0D6678-63D0-4D14-A701-B777C6458FEC}">
            <xm:f>'Cover Page &amp; Instructions'!$I$11</xm:f>
            <xm:f>'Cover Page &amp; Instructions'!$J$11</xm:f>
            <x14:dxf>
              <font>
                <color theme="0"/>
              </font>
              <fill>
                <patternFill>
                  <bgColor rgb="FFC00000"/>
                </patternFill>
              </fill>
            </x14:dxf>
          </x14:cfRule>
          <xm:sqref>K9:K28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showZeros="0" topLeftCell="E1" zoomScaleNormal="100" zoomScalePageLayoutView="115" workbookViewId="0">
      <selection activeCell="M28" sqref="M28"/>
    </sheetView>
  </sheetViews>
  <sheetFormatPr defaultColWidth="9.140625" defaultRowHeight="15" x14ac:dyDescent="0.25"/>
  <cols>
    <col min="1" max="4" width="0" style="26" hidden="1" customWidth="1"/>
    <col min="5" max="5" width="11.7109375" style="26" customWidth="1"/>
    <col min="6" max="6" width="12.7109375" style="26" customWidth="1"/>
    <col min="7" max="7" width="18.5703125" style="26" customWidth="1"/>
    <col min="8" max="8" width="7.85546875" style="26" customWidth="1"/>
    <col min="9" max="9" width="8.5703125" style="26" customWidth="1"/>
    <col min="10" max="10" width="28" style="26" customWidth="1"/>
    <col min="11" max="11" width="12.140625" style="26" customWidth="1"/>
    <col min="12" max="12" width="12" style="26" customWidth="1"/>
    <col min="13" max="13" width="19.7109375" style="26" customWidth="1"/>
    <col min="14" max="14" width="22.42578125" customWidth="1"/>
    <col min="15" max="15" width="25.5703125" customWidth="1"/>
    <col min="16" max="16" width="18.28515625" customWidth="1"/>
    <col min="17" max="17" width="18.28515625" hidden="1" customWidth="1"/>
    <col min="18" max="18" width="15.28515625" hidden="1" customWidth="1"/>
    <col min="19" max="19" width="16.28515625" hidden="1" customWidth="1"/>
    <col min="20" max="20" width="22.5703125" hidden="1" customWidth="1"/>
    <col min="21" max="21" width="13.7109375" customWidth="1"/>
    <col min="22" max="22" width="14" customWidth="1"/>
    <col min="23" max="23" width="22.42578125" customWidth="1"/>
    <col min="24" max="16384" width="9.140625" style="26"/>
  </cols>
  <sheetData>
    <row r="1" spans="1:23" ht="15.75" x14ac:dyDescent="0.25">
      <c r="E1" s="78" t="s">
        <v>20</v>
      </c>
      <c r="F1" s="79"/>
      <c r="G1" s="79"/>
      <c r="H1" s="79"/>
      <c r="I1" s="79"/>
      <c r="J1" s="79"/>
      <c r="K1" s="79"/>
      <c r="L1" s="79"/>
      <c r="M1" s="79"/>
    </row>
    <row r="2" spans="1:23" x14ac:dyDescent="0.25">
      <c r="E2" s="75" t="s">
        <v>4</v>
      </c>
      <c r="F2" s="75"/>
      <c r="G2" s="75"/>
      <c r="H2" s="76">
        <f>'Cover Page &amp; Instructions'!C7</f>
        <v>0</v>
      </c>
      <c r="I2" s="76"/>
      <c r="J2" s="76"/>
      <c r="K2" s="76"/>
      <c r="L2" s="76"/>
      <c r="M2" s="76"/>
    </row>
    <row r="3" spans="1:23" x14ac:dyDescent="0.25">
      <c r="E3" s="75" t="s">
        <v>5</v>
      </c>
      <c r="F3" s="75"/>
      <c r="G3" s="75"/>
      <c r="H3" s="76">
        <f>'Cover Page &amp; Instructions'!C8</f>
        <v>0</v>
      </c>
      <c r="I3" s="76"/>
      <c r="J3" s="76"/>
      <c r="K3" s="76"/>
      <c r="L3" s="76"/>
      <c r="M3" s="76"/>
    </row>
    <row r="4" spans="1:23" x14ac:dyDescent="0.25">
      <c r="E4" s="75" t="s">
        <v>3</v>
      </c>
      <c r="F4" s="75"/>
      <c r="G4" s="75"/>
      <c r="H4" s="76">
        <f>'Cover Page &amp; Instructions'!C9</f>
        <v>0</v>
      </c>
      <c r="I4" s="76"/>
      <c r="J4" s="76"/>
      <c r="K4" s="76"/>
      <c r="L4" s="76"/>
      <c r="M4" s="76"/>
    </row>
    <row r="5" spans="1:23" x14ac:dyDescent="0.25">
      <c r="E5" s="75" t="s">
        <v>36</v>
      </c>
      <c r="F5" s="75"/>
      <c r="G5" s="75"/>
      <c r="H5" s="77" t="str">
        <f>'Cover Page &amp; Instructions'!C11</f>
        <v/>
      </c>
      <c r="I5" s="76"/>
      <c r="J5" s="76"/>
      <c r="K5" s="76"/>
      <c r="L5" s="76"/>
      <c r="M5" s="76"/>
    </row>
    <row r="6" spans="1:23" ht="47.1" customHeight="1" x14ac:dyDescent="0.25">
      <c r="E6" s="80" t="s">
        <v>53</v>
      </c>
      <c r="F6" s="81"/>
      <c r="G6" s="81"/>
      <c r="H6" s="81"/>
      <c r="I6" s="81"/>
      <c r="J6" s="81"/>
      <c r="K6" s="81"/>
      <c r="L6" s="81"/>
      <c r="M6" s="81"/>
    </row>
    <row r="7" spans="1:23" s="27" customFormat="1" ht="42.75" customHeight="1" x14ac:dyDescent="0.25">
      <c r="E7" s="28" t="s">
        <v>28</v>
      </c>
      <c r="F7" s="28" t="s">
        <v>29</v>
      </c>
      <c r="G7" s="28" t="s">
        <v>7</v>
      </c>
      <c r="H7" s="28" t="s">
        <v>8</v>
      </c>
      <c r="I7" s="28" t="s">
        <v>2</v>
      </c>
      <c r="J7" s="28" t="s">
        <v>9</v>
      </c>
      <c r="K7" s="28" t="s">
        <v>11</v>
      </c>
      <c r="L7" s="28" t="s">
        <v>12</v>
      </c>
      <c r="M7" s="28" t="s">
        <v>14</v>
      </c>
      <c r="N7"/>
      <c r="O7"/>
      <c r="P7"/>
      <c r="Q7"/>
      <c r="R7"/>
      <c r="S7"/>
      <c r="T7"/>
      <c r="U7"/>
      <c r="V7"/>
      <c r="W7"/>
    </row>
    <row r="8" spans="1:23" s="29" customFormat="1" ht="27.95" customHeight="1" x14ac:dyDescent="0.25">
      <c r="E8" s="30" t="s">
        <v>30</v>
      </c>
      <c r="F8" s="31">
        <v>45331</v>
      </c>
      <c r="G8" s="30" t="s">
        <v>32</v>
      </c>
      <c r="H8" s="30" t="s">
        <v>10</v>
      </c>
      <c r="I8" s="30" t="s">
        <v>42</v>
      </c>
      <c r="J8" s="30" t="s">
        <v>13</v>
      </c>
      <c r="K8" s="31">
        <v>45352</v>
      </c>
      <c r="L8" s="31">
        <v>45444</v>
      </c>
      <c r="M8" s="35">
        <v>50000</v>
      </c>
      <c r="N8" s="33"/>
      <c r="O8" s="33"/>
      <c r="P8" s="33"/>
      <c r="Q8" s="33"/>
      <c r="R8" s="33"/>
      <c r="S8" s="33"/>
      <c r="T8" s="33"/>
      <c r="U8" s="33"/>
      <c r="V8" s="33"/>
      <c r="W8" s="33"/>
    </row>
    <row r="9" spans="1:23" x14ac:dyDescent="0.25">
      <c r="A9" s="26">
        <f>'Cover Page &amp; Instructions'!$C$7</f>
        <v>0</v>
      </c>
      <c r="B9" s="26">
        <f>'Cover Page &amp; Instructions'!$C$8</f>
        <v>0</v>
      </c>
      <c r="C9" s="26">
        <f>'Cover Page &amp; Instructions'!$C$9</f>
        <v>0</v>
      </c>
      <c r="D9" s="26">
        <f>'Cover Page &amp; Instructions'!$C$10</f>
        <v>0</v>
      </c>
      <c r="E9" s="24"/>
      <c r="F9" s="25"/>
      <c r="G9" s="24"/>
      <c r="H9" s="24"/>
      <c r="I9" s="24"/>
      <c r="J9" s="24"/>
      <c r="K9" s="25"/>
      <c r="L9" s="25"/>
      <c r="M9" s="34"/>
      <c r="Q9" t="s">
        <v>42</v>
      </c>
      <c r="R9" s="6">
        <v>1</v>
      </c>
      <c r="S9">
        <v>250000</v>
      </c>
    </row>
    <row r="10" spans="1:23" x14ac:dyDescent="0.25">
      <c r="A10" s="26">
        <f>'Cover Page &amp; Instructions'!$C$7</f>
        <v>0</v>
      </c>
      <c r="B10" s="26">
        <f>'Cover Page &amp; Instructions'!$C$8</f>
        <v>0</v>
      </c>
      <c r="C10" s="26">
        <f>'Cover Page &amp; Instructions'!$C$9</f>
        <v>0</v>
      </c>
      <c r="D10" s="26">
        <f>'Cover Page &amp; Instructions'!$C$10</f>
        <v>0</v>
      </c>
      <c r="E10" s="24"/>
      <c r="F10" s="25"/>
      <c r="G10" s="24"/>
      <c r="H10" s="24"/>
      <c r="I10" s="24"/>
      <c r="J10" s="24"/>
      <c r="K10" s="25"/>
      <c r="L10" s="25"/>
      <c r="M10" s="34"/>
      <c r="Q10" t="s">
        <v>43</v>
      </c>
      <c r="R10">
        <v>250001</v>
      </c>
      <c r="S10">
        <v>500000</v>
      </c>
    </row>
    <row r="11" spans="1:23" x14ac:dyDescent="0.25">
      <c r="A11" s="26">
        <f>'Cover Page &amp; Instructions'!$C$7</f>
        <v>0</v>
      </c>
      <c r="B11" s="26">
        <f>'Cover Page &amp; Instructions'!$C$8</f>
        <v>0</v>
      </c>
      <c r="C11" s="26">
        <f>'Cover Page &amp; Instructions'!$C$9</f>
        <v>0</v>
      </c>
      <c r="D11" s="26">
        <f>'Cover Page &amp; Instructions'!$C$10</f>
        <v>0</v>
      </c>
      <c r="E11" s="24"/>
      <c r="F11" s="25"/>
      <c r="G11" s="24"/>
      <c r="H11" s="24"/>
      <c r="I11" s="24"/>
      <c r="J11" s="24"/>
      <c r="K11" s="25"/>
      <c r="L11" s="25"/>
      <c r="M11" s="34"/>
      <c r="Q11" t="s">
        <v>44</v>
      </c>
      <c r="R11">
        <v>500001</v>
      </c>
      <c r="S11">
        <v>10000000</v>
      </c>
    </row>
    <row r="12" spans="1:23" x14ac:dyDescent="0.25">
      <c r="A12" s="26">
        <f>'Cover Page &amp; Instructions'!$C$7</f>
        <v>0</v>
      </c>
      <c r="B12" s="26">
        <f>'Cover Page &amp; Instructions'!$C$8</f>
        <v>0</v>
      </c>
      <c r="C12" s="26">
        <f>'Cover Page &amp; Instructions'!$C$9</f>
        <v>0</v>
      </c>
      <c r="D12" s="26">
        <f>'Cover Page &amp; Instructions'!$C$10</f>
        <v>0</v>
      </c>
      <c r="E12" s="24"/>
      <c r="F12" s="25"/>
      <c r="G12" s="24"/>
      <c r="H12" s="24"/>
      <c r="I12" s="24"/>
      <c r="J12" s="24"/>
      <c r="K12" s="25"/>
      <c r="L12" s="25"/>
      <c r="M12" s="34"/>
      <c r="Q12" t="s">
        <v>45</v>
      </c>
      <c r="R12">
        <v>10000001</v>
      </c>
      <c r="S12">
        <v>30000000</v>
      </c>
    </row>
    <row r="13" spans="1:23" x14ac:dyDescent="0.25">
      <c r="A13" s="26">
        <f>'Cover Page &amp; Instructions'!$C$7</f>
        <v>0</v>
      </c>
      <c r="B13" s="26">
        <f>'Cover Page &amp; Instructions'!$C$8</f>
        <v>0</v>
      </c>
      <c r="C13" s="26">
        <f>'Cover Page &amp; Instructions'!$C$9</f>
        <v>0</v>
      </c>
      <c r="D13" s="26">
        <f>'Cover Page &amp; Instructions'!$C$10</f>
        <v>0</v>
      </c>
      <c r="E13" s="24"/>
      <c r="F13" s="25"/>
      <c r="G13" s="24"/>
      <c r="H13" s="24"/>
      <c r="I13" s="24"/>
      <c r="J13" s="24"/>
      <c r="K13" s="25"/>
      <c r="L13" s="25"/>
      <c r="M13" s="34"/>
    </row>
    <row r="14" spans="1:23" x14ac:dyDescent="0.25">
      <c r="A14" s="26">
        <f>'Cover Page &amp; Instructions'!$C$7</f>
        <v>0</v>
      </c>
      <c r="B14" s="26">
        <f>'Cover Page &amp; Instructions'!$C$8</f>
        <v>0</v>
      </c>
      <c r="C14" s="26">
        <f>'Cover Page &amp; Instructions'!$C$9</f>
        <v>0</v>
      </c>
      <c r="D14" s="26">
        <f>'Cover Page &amp; Instructions'!$C$10</f>
        <v>0</v>
      </c>
      <c r="E14" s="24"/>
      <c r="F14" s="25"/>
      <c r="G14" s="24"/>
      <c r="H14" s="24"/>
      <c r="I14" s="24"/>
      <c r="J14" s="24"/>
      <c r="K14" s="25"/>
      <c r="L14" s="25"/>
      <c r="M14" s="34"/>
    </row>
    <row r="15" spans="1:23" x14ac:dyDescent="0.25">
      <c r="A15" s="26">
        <f>'Cover Page &amp; Instructions'!$C$7</f>
        <v>0</v>
      </c>
      <c r="B15" s="26">
        <f>'Cover Page &amp; Instructions'!$C$8</f>
        <v>0</v>
      </c>
      <c r="C15" s="26">
        <f>'Cover Page &amp; Instructions'!$C$9</f>
        <v>0</v>
      </c>
      <c r="D15" s="26">
        <f>'Cover Page &amp; Instructions'!$C$10</f>
        <v>0</v>
      </c>
      <c r="E15" s="24"/>
      <c r="F15" s="25"/>
      <c r="G15" s="24"/>
      <c r="H15" s="24"/>
      <c r="I15" s="24"/>
      <c r="J15" s="24"/>
      <c r="K15" s="25"/>
      <c r="L15" s="25"/>
      <c r="M15" s="34"/>
    </row>
    <row r="16" spans="1:23" x14ac:dyDescent="0.25">
      <c r="A16" s="26">
        <f>'Cover Page &amp; Instructions'!$C$7</f>
        <v>0</v>
      </c>
      <c r="B16" s="26">
        <f>'Cover Page &amp; Instructions'!$C$8</f>
        <v>0</v>
      </c>
      <c r="C16" s="26">
        <f>'Cover Page &amp; Instructions'!$C$9</f>
        <v>0</v>
      </c>
      <c r="D16" s="26">
        <f>'Cover Page &amp; Instructions'!$C$10</f>
        <v>0</v>
      </c>
      <c r="E16" s="24"/>
      <c r="F16" s="25"/>
      <c r="G16" s="24"/>
      <c r="H16" s="24"/>
      <c r="I16" s="24"/>
      <c r="J16" s="24"/>
      <c r="K16" s="25"/>
      <c r="L16" s="25"/>
      <c r="M16" s="34"/>
    </row>
    <row r="17" spans="1:13" x14ac:dyDescent="0.25">
      <c r="A17" s="26">
        <f>'Cover Page &amp; Instructions'!$C$7</f>
        <v>0</v>
      </c>
      <c r="B17" s="26">
        <f>'Cover Page &amp; Instructions'!$C$8</f>
        <v>0</v>
      </c>
      <c r="C17" s="26">
        <f>'Cover Page &amp; Instructions'!$C$9</f>
        <v>0</v>
      </c>
      <c r="D17" s="26">
        <f>'Cover Page &amp; Instructions'!$C$10</f>
        <v>0</v>
      </c>
      <c r="E17" s="24"/>
      <c r="F17" s="25"/>
      <c r="G17" s="24"/>
      <c r="H17" s="24"/>
      <c r="I17" s="24"/>
      <c r="J17" s="24"/>
      <c r="K17" s="25"/>
      <c r="L17" s="25"/>
      <c r="M17" s="34"/>
    </row>
    <row r="18" spans="1:13" x14ac:dyDescent="0.25">
      <c r="A18" s="26">
        <f>'Cover Page &amp; Instructions'!$C$7</f>
        <v>0</v>
      </c>
      <c r="B18" s="26">
        <f>'Cover Page &amp; Instructions'!$C$8</f>
        <v>0</v>
      </c>
      <c r="C18" s="26">
        <f>'Cover Page &amp; Instructions'!$C$9</f>
        <v>0</v>
      </c>
      <c r="D18" s="26">
        <f>'Cover Page &amp; Instructions'!$C$10</f>
        <v>0</v>
      </c>
      <c r="E18" s="24"/>
      <c r="F18" s="25"/>
      <c r="G18" s="24"/>
      <c r="H18" s="24"/>
      <c r="I18" s="24"/>
      <c r="J18" s="24"/>
      <c r="K18" s="25"/>
      <c r="L18" s="25"/>
      <c r="M18" s="34"/>
    </row>
    <row r="19" spans="1:13" x14ac:dyDescent="0.25">
      <c r="A19" s="26">
        <f>'Cover Page &amp; Instructions'!$C$7</f>
        <v>0</v>
      </c>
      <c r="B19" s="26">
        <f>'Cover Page &amp; Instructions'!$C$8</f>
        <v>0</v>
      </c>
      <c r="C19" s="26">
        <f>'Cover Page &amp; Instructions'!$C$9</f>
        <v>0</v>
      </c>
      <c r="D19" s="26">
        <f>'Cover Page &amp; Instructions'!$C$10</f>
        <v>0</v>
      </c>
      <c r="E19" s="24"/>
      <c r="F19" s="25"/>
      <c r="G19" s="24"/>
      <c r="H19" s="24"/>
      <c r="I19" s="24"/>
      <c r="J19" s="24"/>
      <c r="K19" s="25"/>
      <c r="L19" s="25"/>
      <c r="M19" s="34"/>
    </row>
    <row r="20" spans="1:13" x14ac:dyDescent="0.25">
      <c r="A20" s="26">
        <f>'Cover Page &amp; Instructions'!$C$7</f>
        <v>0</v>
      </c>
      <c r="B20" s="26">
        <f>'Cover Page &amp; Instructions'!$C$8</f>
        <v>0</v>
      </c>
      <c r="C20" s="26">
        <f>'Cover Page &amp; Instructions'!$C$9</f>
        <v>0</v>
      </c>
      <c r="D20" s="26">
        <f>'Cover Page &amp; Instructions'!$C$10</f>
        <v>0</v>
      </c>
      <c r="E20" s="24"/>
      <c r="F20" s="25"/>
      <c r="G20" s="24"/>
      <c r="H20" s="24"/>
      <c r="I20" s="24"/>
      <c r="J20" s="24"/>
      <c r="K20" s="25"/>
      <c r="L20" s="25"/>
      <c r="M20" s="34"/>
    </row>
    <row r="21" spans="1:13" x14ac:dyDescent="0.25">
      <c r="A21" s="26">
        <f>'Cover Page &amp; Instructions'!$C$7</f>
        <v>0</v>
      </c>
      <c r="B21" s="26">
        <f>'Cover Page &amp; Instructions'!$C$8</f>
        <v>0</v>
      </c>
      <c r="C21" s="26">
        <f>'Cover Page &amp; Instructions'!$C$9</f>
        <v>0</v>
      </c>
      <c r="D21" s="26">
        <f>'Cover Page &amp; Instructions'!$C$10</f>
        <v>0</v>
      </c>
      <c r="E21" s="24"/>
      <c r="F21" s="25"/>
      <c r="G21" s="24"/>
      <c r="H21" s="24"/>
      <c r="I21" s="24"/>
      <c r="J21" s="24"/>
      <c r="K21" s="25"/>
      <c r="L21" s="25"/>
      <c r="M21" s="34"/>
    </row>
    <row r="22" spans="1:13" x14ac:dyDescent="0.25">
      <c r="A22" s="26">
        <f>'Cover Page &amp; Instructions'!$C$7</f>
        <v>0</v>
      </c>
      <c r="B22" s="26">
        <f>'Cover Page &amp; Instructions'!$C$8</f>
        <v>0</v>
      </c>
      <c r="C22" s="26">
        <f>'Cover Page &amp; Instructions'!$C$9</f>
        <v>0</v>
      </c>
      <c r="D22" s="26">
        <f>'Cover Page &amp; Instructions'!$C$10</f>
        <v>0</v>
      </c>
      <c r="E22" s="24"/>
      <c r="F22" s="25"/>
      <c r="G22" s="24"/>
      <c r="H22" s="24"/>
      <c r="I22" s="24"/>
      <c r="J22" s="24"/>
      <c r="K22" s="25"/>
      <c r="L22" s="25"/>
      <c r="M22" s="34"/>
    </row>
    <row r="23" spans="1:13" x14ac:dyDescent="0.25">
      <c r="A23" s="26">
        <f>'Cover Page &amp; Instructions'!$C$7</f>
        <v>0</v>
      </c>
      <c r="B23" s="26">
        <f>'Cover Page &amp; Instructions'!$C$8</f>
        <v>0</v>
      </c>
      <c r="C23" s="26">
        <f>'Cover Page &amp; Instructions'!$C$9</f>
        <v>0</v>
      </c>
      <c r="D23" s="26">
        <f>'Cover Page &amp; Instructions'!$C$10</f>
        <v>0</v>
      </c>
      <c r="E23" s="24"/>
      <c r="F23" s="25"/>
      <c r="G23" s="24"/>
      <c r="H23" s="24"/>
      <c r="I23" s="24"/>
      <c r="J23" s="24"/>
      <c r="K23" s="25"/>
      <c r="L23" s="25"/>
      <c r="M23" s="34"/>
    </row>
    <row r="24" spans="1:13" x14ac:dyDescent="0.25">
      <c r="A24" s="26">
        <f>'Cover Page &amp; Instructions'!$C$7</f>
        <v>0</v>
      </c>
      <c r="B24" s="26">
        <f>'Cover Page &amp; Instructions'!$C$8</f>
        <v>0</v>
      </c>
      <c r="C24" s="26">
        <f>'Cover Page &amp; Instructions'!$C$9</f>
        <v>0</v>
      </c>
      <c r="D24" s="26">
        <f>'Cover Page &amp; Instructions'!$C$10</f>
        <v>0</v>
      </c>
      <c r="E24" s="24"/>
      <c r="F24" s="25"/>
      <c r="G24" s="24"/>
      <c r="H24" s="24"/>
      <c r="I24" s="24"/>
      <c r="J24" s="24"/>
      <c r="K24" s="25"/>
      <c r="L24" s="25"/>
      <c r="M24" s="34"/>
    </row>
    <row r="25" spans="1:13" x14ac:dyDescent="0.25">
      <c r="A25" s="26">
        <f>'Cover Page &amp; Instructions'!$C$7</f>
        <v>0</v>
      </c>
      <c r="B25" s="26">
        <f>'Cover Page &amp; Instructions'!$C$8</f>
        <v>0</v>
      </c>
      <c r="C25" s="26">
        <f>'Cover Page &amp; Instructions'!$C$9</f>
        <v>0</v>
      </c>
      <c r="D25" s="26">
        <f>'Cover Page &amp; Instructions'!$C$10</f>
        <v>0</v>
      </c>
      <c r="E25" s="24"/>
      <c r="F25" s="25"/>
      <c r="G25" s="24"/>
      <c r="H25" s="24"/>
      <c r="I25" s="24"/>
      <c r="J25" s="24"/>
      <c r="K25" s="25"/>
      <c r="L25" s="25"/>
      <c r="M25" s="34"/>
    </row>
    <row r="26" spans="1:13" x14ac:dyDescent="0.25">
      <c r="A26" s="26">
        <f>'Cover Page &amp; Instructions'!$C$7</f>
        <v>0</v>
      </c>
      <c r="B26" s="26">
        <f>'Cover Page &amp; Instructions'!$C$8</f>
        <v>0</v>
      </c>
      <c r="C26" s="26">
        <f>'Cover Page &amp; Instructions'!$C$9</f>
        <v>0</v>
      </c>
      <c r="D26" s="26">
        <f>'Cover Page &amp; Instructions'!$C$10</f>
        <v>0</v>
      </c>
      <c r="E26" s="24"/>
      <c r="F26" s="25"/>
      <c r="G26" s="24"/>
      <c r="H26" s="24"/>
      <c r="I26" s="24"/>
      <c r="J26" s="24"/>
      <c r="K26" s="25"/>
      <c r="L26" s="25"/>
      <c r="M26" s="34"/>
    </row>
    <row r="27" spans="1:13" x14ac:dyDescent="0.25">
      <c r="A27" s="26">
        <f>'Cover Page &amp; Instructions'!$C$7</f>
        <v>0</v>
      </c>
      <c r="B27" s="26">
        <f>'Cover Page &amp; Instructions'!$C$8</f>
        <v>0</v>
      </c>
      <c r="C27" s="26">
        <f>'Cover Page &amp; Instructions'!$C$9</f>
        <v>0</v>
      </c>
      <c r="D27" s="26">
        <f>'Cover Page &amp; Instructions'!$C$10</f>
        <v>0</v>
      </c>
      <c r="E27" s="24"/>
      <c r="F27" s="25"/>
      <c r="G27" s="24"/>
      <c r="H27" s="24"/>
      <c r="I27" s="24"/>
      <c r="J27" s="24"/>
      <c r="K27" s="25"/>
      <c r="L27" s="25"/>
      <c r="M27" s="34"/>
    </row>
    <row r="28" spans="1:13" x14ac:dyDescent="0.25">
      <c r="A28" s="26">
        <f>'Cover Page &amp; Instructions'!$C$7</f>
        <v>0</v>
      </c>
      <c r="B28" s="26">
        <f>'Cover Page &amp; Instructions'!$C$8</f>
        <v>0</v>
      </c>
      <c r="C28" s="26">
        <f>'Cover Page &amp; Instructions'!$C$9</f>
        <v>0</v>
      </c>
      <c r="D28" s="26">
        <f>'Cover Page &amp; Instructions'!$C$10</f>
        <v>0</v>
      </c>
      <c r="E28" s="24"/>
      <c r="F28" s="25"/>
      <c r="G28" s="24"/>
      <c r="H28" s="24"/>
      <c r="I28" s="24"/>
      <c r="J28" s="24"/>
      <c r="K28" s="25"/>
      <c r="L28" s="25"/>
      <c r="M28" s="34"/>
    </row>
    <row r="30" spans="1:13" ht="26.25" x14ac:dyDescent="0.25">
      <c r="L30" s="36" t="s">
        <v>40</v>
      </c>
      <c r="M30" s="37">
        <f>SUM(M9:M28)</f>
        <v>0</v>
      </c>
    </row>
  </sheetData>
  <sheetProtection algorithmName="SHA-512" hashValue="bIBy8XqYxk1xmE0LiSno2YHFnxk1jMZcwYh5QjM6eheEE0HZwy+VSGBBSm+3bJwqLUfA2zj+mw3UPL5jqD/iCw==" saltValue="R8/cCdNgDqfFc5CHqr5m8A==" spinCount="100000" sheet="1" formatRows="0" insertRows="0"/>
  <mergeCells count="10">
    <mergeCell ref="E6:M6"/>
    <mergeCell ref="E1:M1"/>
    <mergeCell ref="E2:G2"/>
    <mergeCell ref="E4:G4"/>
    <mergeCell ref="E5:G5"/>
    <mergeCell ref="E3:G3"/>
    <mergeCell ref="H2:M2"/>
    <mergeCell ref="H4:M4"/>
    <mergeCell ref="H5:M5"/>
    <mergeCell ref="H3:M3"/>
  </mergeCells>
  <conditionalFormatting sqref="F9:F28">
    <cfRule type="containsBlanks" priority="4" stopIfTrue="1">
      <formula>LEN(TRIM(F9))=0</formula>
    </cfRule>
  </conditionalFormatting>
  <conditionalFormatting sqref="M9:M28">
    <cfRule type="containsBlanks" priority="2" stopIfTrue="1">
      <formula>LEN(TRIM(M9))=0</formula>
    </cfRule>
    <cfRule type="cellIs" dxfId="2" priority="3" operator="notBetween">
      <formula>VLOOKUP($I9,$Q$9:$S$12,2,0)</formula>
      <formula>VLOOKUP($I9,$Q$9:$S$12,3,0)</formula>
    </cfRule>
  </conditionalFormatting>
  <dataValidations count="2">
    <dataValidation type="list" allowBlank="1" showInputMessage="1" showErrorMessage="1" sqref="I9:I28" xr:uid="{D6464F77-0701-472A-A35B-5CA1DE1B5ECB}">
      <formula1>"Lot 1A, Lot 1B, Lot 2, Lot 3"</formula1>
    </dataValidation>
    <dataValidation type="list" allowBlank="1" showInputMessage="1" showErrorMessage="1" sqref="H9:H28" xr:uid="{E80D06E0-1AD7-4F52-BFF6-91AEFD0F7160}">
      <formula1>"Y, N"</formula1>
    </dataValidation>
  </dataValidations>
  <printOptions horizontalCentered="1"/>
  <pageMargins left="0.5" right="0.5" top="1" bottom="0.5" header="0.3" footer="0.3"/>
  <pageSetup scale="97" fitToHeight="0" orientation="landscape" r:id="rId1"/>
  <headerFooter>
    <oddHeader>&amp;L&amp;"Arial,Regular"&amp;9Sept. 2023&amp;C&amp;"Arial,Regular"&amp;9Group 73600 - Solicitation 23269 
Project Based Information Technology Consulting Services (Statewide) 
Attachment 8 – Report of Contract Usage&amp;R&amp;"Arial,Regular"&amp;9Page &amp;P of &amp;N</oddHeader>
    <oddFooter>&amp;L&amp;"Arial,Regular"&amp;9 23269 Attachment 8 – Report of Contract Usage</oddFooter>
  </headerFooter>
  <ignoredErrors>
    <ignoredError sqref="M30" formulaRange="1"/>
  </ignoredErrors>
  <extLst>
    <ext xmlns:x14="http://schemas.microsoft.com/office/spreadsheetml/2009/9/main" uri="{78C0D931-6437-407d-A8EE-F0AAD7539E65}">
      <x14:conditionalFormattings>
        <x14:conditionalFormatting xmlns:xm="http://schemas.microsoft.com/office/excel/2006/main">
          <x14:cfRule type="expression" priority="1" id="{9E5C1D44-ACB3-4480-9D20-06EF0B69C12D}">
            <xm:f>'Cover Page &amp; Instructions'!$D$15=TRUE</xm:f>
            <x14:dxf>
              <fill>
                <patternFill patternType="darkGray"/>
              </fill>
            </x14:dxf>
          </x14:cfRule>
          <xm:sqref>E9:M28</xm:sqref>
        </x14:conditionalFormatting>
        <x14:conditionalFormatting xmlns:xm="http://schemas.microsoft.com/office/excel/2006/main">
          <x14:cfRule type="cellIs" priority="5" operator="notBetween" id="{92DFDB9B-D6F5-433A-970A-03F5709A974F}">
            <xm:f>'Cover Page &amp; Instructions'!$I$11</xm:f>
            <xm:f>'Cover Page &amp; Instructions'!$J$11</xm:f>
            <x14:dxf>
              <font>
                <color theme="0"/>
              </font>
              <fill>
                <patternFill>
                  <bgColor rgb="FFC00000"/>
                </patternFill>
              </fill>
            </x14:dxf>
          </x14:cfRule>
          <xm:sqref>F9:F28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0"/>
  <sheetViews>
    <sheetView showGridLines="0" showZeros="0" topLeftCell="E1" zoomScaleNormal="100" zoomScalePageLayoutView="115" workbookViewId="0">
      <selection activeCell="H11" sqref="H11"/>
    </sheetView>
  </sheetViews>
  <sheetFormatPr defaultColWidth="9.140625" defaultRowHeight="15" x14ac:dyDescent="0.25"/>
  <cols>
    <col min="1" max="4" width="9.140625" style="26" hidden="1" customWidth="1"/>
    <col min="5" max="5" width="11.5703125" style="26" customWidth="1"/>
    <col min="6" max="6" width="12.140625" style="26" customWidth="1"/>
    <col min="7" max="7" width="10" style="26" customWidth="1"/>
    <col min="8" max="8" width="21.140625" style="26" customWidth="1"/>
    <col min="9" max="9" width="10.140625" style="26" customWidth="1"/>
    <col min="10" max="10" width="8.28515625" style="26" customWidth="1"/>
    <col min="11" max="11" width="21.42578125" style="26" customWidth="1"/>
    <col min="12" max="12" width="18.140625" customWidth="1"/>
    <col min="13" max="13" width="25.5703125" customWidth="1"/>
    <col min="14" max="15" width="18.28515625" customWidth="1"/>
    <col min="16" max="16" width="15.28515625" customWidth="1"/>
    <col min="17" max="17" width="16.28515625" customWidth="1"/>
    <col min="18" max="18" width="22.5703125" customWidth="1"/>
    <col min="19" max="19" width="13.7109375" customWidth="1"/>
    <col min="20" max="20" width="14" customWidth="1"/>
    <col min="21" max="21" width="22.42578125" customWidth="1"/>
    <col min="22" max="16384" width="9.140625" style="26"/>
  </cols>
  <sheetData>
    <row r="1" spans="1:21" ht="14.45" customHeight="1" x14ac:dyDescent="0.25">
      <c r="E1" s="82" t="s">
        <v>22</v>
      </c>
      <c r="F1" s="82"/>
      <c r="G1" s="82"/>
      <c r="H1" s="82"/>
      <c r="I1" s="82"/>
      <c r="J1" s="82"/>
      <c r="K1" s="82"/>
      <c r="L1" s="82"/>
    </row>
    <row r="2" spans="1:21" x14ac:dyDescent="0.25">
      <c r="E2" s="75" t="s">
        <v>4</v>
      </c>
      <c r="F2" s="75"/>
      <c r="G2" s="75"/>
      <c r="H2" s="75"/>
      <c r="I2" s="76">
        <f>'Cover Page &amp; Instructions'!C7</f>
        <v>0</v>
      </c>
      <c r="J2" s="76"/>
      <c r="K2" s="76"/>
      <c r="L2" s="76"/>
    </row>
    <row r="3" spans="1:21" x14ac:dyDescent="0.25">
      <c r="E3" s="75" t="s">
        <v>5</v>
      </c>
      <c r="F3" s="75"/>
      <c r="G3" s="75"/>
      <c r="H3" s="75"/>
      <c r="I3" s="76">
        <f>'Cover Page &amp; Instructions'!C8</f>
        <v>0</v>
      </c>
      <c r="J3" s="76"/>
      <c r="K3" s="76"/>
      <c r="L3" s="76"/>
    </row>
    <row r="4" spans="1:21" x14ac:dyDescent="0.25">
      <c r="E4" s="75" t="s">
        <v>3</v>
      </c>
      <c r="F4" s="75"/>
      <c r="G4" s="75"/>
      <c r="H4" s="75"/>
      <c r="I4" s="76">
        <f>'Cover Page &amp; Instructions'!C9</f>
        <v>0</v>
      </c>
      <c r="J4" s="76"/>
      <c r="K4" s="76"/>
      <c r="L4" s="76"/>
    </row>
    <row r="5" spans="1:21" x14ac:dyDescent="0.25">
      <c r="E5" s="75" t="s">
        <v>36</v>
      </c>
      <c r="F5" s="75"/>
      <c r="G5" s="75"/>
      <c r="H5" s="75"/>
      <c r="I5" s="77" t="str">
        <f>'Cover Page &amp; Instructions'!C11</f>
        <v/>
      </c>
      <c r="J5" s="76"/>
      <c r="K5" s="76"/>
      <c r="L5" s="76"/>
    </row>
    <row r="6" spans="1:21" ht="51.95" customHeight="1" x14ac:dyDescent="0.25">
      <c r="E6" s="83" t="s">
        <v>54</v>
      </c>
      <c r="F6" s="83"/>
      <c r="G6" s="83"/>
      <c r="H6" s="83"/>
      <c r="I6" s="83"/>
      <c r="J6" s="83"/>
      <c r="K6" s="83"/>
      <c r="L6" s="83"/>
    </row>
    <row r="7" spans="1:21" s="38" customFormat="1" ht="43.5" customHeight="1" x14ac:dyDescent="0.2">
      <c r="E7" s="36" t="s">
        <v>28</v>
      </c>
      <c r="F7" s="36" t="s">
        <v>6</v>
      </c>
      <c r="G7" s="36" t="s">
        <v>18</v>
      </c>
      <c r="H7" s="36" t="s">
        <v>7</v>
      </c>
      <c r="I7" s="36" t="s">
        <v>8</v>
      </c>
      <c r="J7" s="36" t="s">
        <v>2</v>
      </c>
      <c r="K7" s="36" t="s">
        <v>9</v>
      </c>
      <c r="L7" s="36" t="s">
        <v>19</v>
      </c>
      <c r="M7" s="39"/>
      <c r="N7" s="39"/>
      <c r="O7" s="39"/>
      <c r="P7" s="39"/>
      <c r="Q7" s="39"/>
      <c r="R7" s="39"/>
      <c r="S7" s="39"/>
      <c r="T7" s="39"/>
      <c r="U7" s="39"/>
    </row>
    <row r="8" spans="1:21" s="29" customFormat="1" ht="30.6" customHeight="1" x14ac:dyDescent="0.25">
      <c r="E8" s="30" t="s">
        <v>30</v>
      </c>
      <c r="F8" s="30">
        <v>12345</v>
      </c>
      <c r="G8" s="31">
        <v>45381</v>
      </c>
      <c r="H8" s="30" t="s">
        <v>32</v>
      </c>
      <c r="I8" s="30" t="s">
        <v>10</v>
      </c>
      <c r="J8" s="30" t="s">
        <v>42</v>
      </c>
      <c r="K8" s="30" t="s">
        <v>13</v>
      </c>
      <c r="L8" s="35">
        <v>25000</v>
      </c>
      <c r="M8" s="33"/>
      <c r="N8" s="33"/>
      <c r="O8" s="33"/>
      <c r="P8" s="33"/>
      <c r="Q8" s="33"/>
      <c r="R8" s="33"/>
      <c r="S8" s="33"/>
      <c r="T8" s="33"/>
      <c r="U8" s="33"/>
    </row>
    <row r="9" spans="1:21" x14ac:dyDescent="0.25">
      <c r="A9" s="26">
        <f>'Cover Page &amp; Instructions'!$C$7</f>
        <v>0</v>
      </c>
      <c r="B9" s="26">
        <f>'Cover Page &amp; Instructions'!$C$8</f>
        <v>0</v>
      </c>
      <c r="C9" s="26">
        <f>'Cover Page &amp; Instructions'!$C$9</f>
        <v>0</v>
      </c>
      <c r="D9" s="26">
        <f>'Cover Page &amp; Instructions'!$C$10</f>
        <v>0</v>
      </c>
      <c r="E9" s="24"/>
      <c r="F9" s="24"/>
      <c r="G9" s="25"/>
      <c r="H9" s="24"/>
      <c r="I9" s="24"/>
      <c r="J9" s="24"/>
      <c r="K9" s="24"/>
      <c r="L9" s="34"/>
    </row>
    <row r="10" spans="1:21" x14ac:dyDescent="0.25">
      <c r="A10" s="26">
        <f>'Cover Page &amp; Instructions'!$C$7</f>
        <v>0</v>
      </c>
      <c r="B10" s="26">
        <f>'Cover Page &amp; Instructions'!$C$8</f>
        <v>0</v>
      </c>
      <c r="C10" s="26">
        <f>'Cover Page &amp; Instructions'!$C$9</f>
        <v>0</v>
      </c>
      <c r="D10" s="26">
        <f>'Cover Page &amp; Instructions'!$C$10</f>
        <v>0</v>
      </c>
      <c r="E10" s="24"/>
      <c r="F10" s="24"/>
      <c r="G10" s="25"/>
      <c r="H10" s="24"/>
      <c r="I10" s="24"/>
      <c r="J10" s="24"/>
      <c r="K10" s="24"/>
      <c r="L10" s="34"/>
    </row>
    <row r="11" spans="1:21" x14ac:dyDescent="0.25">
      <c r="A11" s="26">
        <f>'Cover Page &amp; Instructions'!$C$7</f>
        <v>0</v>
      </c>
      <c r="B11" s="26">
        <f>'Cover Page &amp; Instructions'!$C$8</f>
        <v>0</v>
      </c>
      <c r="C11" s="26">
        <f>'Cover Page &amp; Instructions'!$C$9</f>
        <v>0</v>
      </c>
      <c r="D11" s="26">
        <f>'Cover Page &amp; Instructions'!$C$10</f>
        <v>0</v>
      </c>
      <c r="E11" s="24"/>
      <c r="F11" s="24"/>
      <c r="G11" s="25"/>
      <c r="H11" s="24"/>
      <c r="I11" s="24"/>
      <c r="J11" s="24"/>
      <c r="K11" s="24"/>
      <c r="L11" s="34"/>
    </row>
    <row r="12" spans="1:21" x14ac:dyDescent="0.25">
      <c r="A12" s="26">
        <f>'Cover Page &amp; Instructions'!$C$7</f>
        <v>0</v>
      </c>
      <c r="B12" s="26">
        <f>'Cover Page &amp; Instructions'!$C$8</f>
        <v>0</v>
      </c>
      <c r="C12" s="26">
        <f>'Cover Page &amp; Instructions'!$C$9</f>
        <v>0</v>
      </c>
      <c r="D12" s="26">
        <f>'Cover Page &amp; Instructions'!$C$10</f>
        <v>0</v>
      </c>
      <c r="E12" s="24"/>
      <c r="F12" s="24"/>
      <c r="G12" s="25"/>
      <c r="H12" s="24"/>
      <c r="I12" s="24"/>
      <c r="J12" s="24"/>
      <c r="K12" s="24"/>
      <c r="L12" s="34"/>
    </row>
    <row r="13" spans="1:21" x14ac:dyDescent="0.25">
      <c r="A13" s="26">
        <f>'Cover Page &amp; Instructions'!$C$7</f>
        <v>0</v>
      </c>
      <c r="B13" s="26">
        <f>'Cover Page &amp; Instructions'!$C$8</f>
        <v>0</v>
      </c>
      <c r="C13" s="26">
        <f>'Cover Page &amp; Instructions'!$C$9</f>
        <v>0</v>
      </c>
      <c r="D13" s="26">
        <f>'Cover Page &amp; Instructions'!$C$10</f>
        <v>0</v>
      </c>
      <c r="E13" s="24"/>
      <c r="F13" s="24"/>
      <c r="G13" s="25"/>
      <c r="H13" s="24"/>
      <c r="I13" s="24"/>
      <c r="J13" s="24"/>
      <c r="K13" s="24"/>
      <c r="L13" s="34"/>
    </row>
    <row r="14" spans="1:21" x14ac:dyDescent="0.25">
      <c r="A14" s="26">
        <f>'Cover Page &amp; Instructions'!$C$7</f>
        <v>0</v>
      </c>
      <c r="B14" s="26">
        <f>'Cover Page &amp; Instructions'!$C$8</f>
        <v>0</v>
      </c>
      <c r="C14" s="26">
        <f>'Cover Page &amp; Instructions'!$C$9</f>
        <v>0</v>
      </c>
      <c r="D14" s="26">
        <f>'Cover Page &amp; Instructions'!$C$10</f>
        <v>0</v>
      </c>
      <c r="E14" s="24"/>
      <c r="F14" s="24"/>
      <c r="G14" s="25"/>
      <c r="H14" s="24"/>
      <c r="I14" s="24"/>
      <c r="J14" s="24"/>
      <c r="K14" s="24"/>
      <c r="L14" s="34"/>
    </row>
    <row r="15" spans="1:21" x14ac:dyDescent="0.25">
      <c r="A15" s="26">
        <f>'Cover Page &amp; Instructions'!$C$7</f>
        <v>0</v>
      </c>
      <c r="B15" s="26">
        <f>'Cover Page &amp; Instructions'!$C$8</f>
        <v>0</v>
      </c>
      <c r="C15" s="26">
        <f>'Cover Page &amp; Instructions'!$C$9</f>
        <v>0</v>
      </c>
      <c r="D15" s="26">
        <f>'Cover Page &amp; Instructions'!$C$10</f>
        <v>0</v>
      </c>
      <c r="E15" s="24"/>
      <c r="F15" s="24"/>
      <c r="G15" s="25"/>
      <c r="H15" s="24"/>
      <c r="I15" s="24"/>
      <c r="J15" s="24"/>
      <c r="K15" s="24"/>
      <c r="L15" s="34"/>
    </row>
    <row r="16" spans="1:21" x14ac:dyDescent="0.25">
      <c r="A16" s="26">
        <f>'Cover Page &amp; Instructions'!$C$7</f>
        <v>0</v>
      </c>
      <c r="B16" s="26">
        <f>'Cover Page &amp; Instructions'!$C$8</f>
        <v>0</v>
      </c>
      <c r="C16" s="26">
        <f>'Cover Page &amp; Instructions'!$C$9</f>
        <v>0</v>
      </c>
      <c r="D16" s="26">
        <f>'Cover Page &amp; Instructions'!$C$10</f>
        <v>0</v>
      </c>
      <c r="E16" s="24"/>
      <c r="F16" s="24"/>
      <c r="G16" s="25"/>
      <c r="H16" s="24"/>
      <c r="I16" s="24"/>
      <c r="J16" s="24"/>
      <c r="K16" s="24"/>
      <c r="L16" s="34"/>
    </row>
    <row r="17" spans="1:12" x14ac:dyDescent="0.25">
      <c r="A17" s="26">
        <f>'Cover Page &amp; Instructions'!$C$7</f>
        <v>0</v>
      </c>
      <c r="B17" s="26">
        <f>'Cover Page &amp; Instructions'!$C$8</f>
        <v>0</v>
      </c>
      <c r="C17" s="26">
        <f>'Cover Page &amp; Instructions'!$C$9</f>
        <v>0</v>
      </c>
      <c r="D17" s="26">
        <f>'Cover Page &amp; Instructions'!$C$10</f>
        <v>0</v>
      </c>
      <c r="E17" s="24"/>
      <c r="F17" s="24"/>
      <c r="G17" s="25"/>
      <c r="H17" s="24"/>
      <c r="I17" s="24"/>
      <c r="J17" s="24"/>
      <c r="K17" s="24"/>
      <c r="L17" s="34"/>
    </row>
    <row r="18" spans="1:12" x14ac:dyDescent="0.25">
      <c r="A18" s="26">
        <f>'Cover Page &amp; Instructions'!$C$7</f>
        <v>0</v>
      </c>
      <c r="B18" s="26">
        <f>'Cover Page &amp; Instructions'!$C$8</f>
        <v>0</v>
      </c>
      <c r="C18" s="26">
        <f>'Cover Page &amp; Instructions'!$C$9</f>
        <v>0</v>
      </c>
      <c r="D18" s="26">
        <f>'Cover Page &amp; Instructions'!$C$10</f>
        <v>0</v>
      </c>
      <c r="E18" s="24"/>
      <c r="F18" s="24"/>
      <c r="G18" s="25"/>
      <c r="H18" s="24"/>
      <c r="I18" s="24"/>
      <c r="J18" s="24"/>
      <c r="K18" s="24"/>
      <c r="L18" s="34"/>
    </row>
    <row r="19" spans="1:12" x14ac:dyDescent="0.25">
      <c r="A19" s="26">
        <f>'Cover Page &amp; Instructions'!$C$7</f>
        <v>0</v>
      </c>
      <c r="B19" s="26">
        <f>'Cover Page &amp; Instructions'!$C$8</f>
        <v>0</v>
      </c>
      <c r="C19" s="26">
        <f>'Cover Page &amp; Instructions'!$C$9</f>
        <v>0</v>
      </c>
      <c r="D19" s="26">
        <f>'Cover Page &amp; Instructions'!$C$10</f>
        <v>0</v>
      </c>
      <c r="E19" s="24"/>
      <c r="F19" s="24"/>
      <c r="G19" s="25"/>
      <c r="H19" s="24"/>
      <c r="I19" s="24"/>
      <c r="J19" s="24"/>
      <c r="K19" s="24"/>
      <c r="L19" s="34"/>
    </row>
    <row r="20" spans="1:12" x14ac:dyDescent="0.25">
      <c r="A20" s="26">
        <f>'Cover Page &amp; Instructions'!$C$7</f>
        <v>0</v>
      </c>
      <c r="B20" s="26">
        <f>'Cover Page &amp; Instructions'!$C$8</f>
        <v>0</v>
      </c>
      <c r="C20" s="26">
        <f>'Cover Page &amp; Instructions'!$C$9</f>
        <v>0</v>
      </c>
      <c r="D20" s="26">
        <f>'Cover Page &amp; Instructions'!$C$10</f>
        <v>0</v>
      </c>
      <c r="E20" s="24"/>
      <c r="F20" s="24"/>
      <c r="G20" s="25"/>
      <c r="H20" s="24"/>
      <c r="I20" s="24"/>
      <c r="J20" s="24"/>
      <c r="K20" s="24"/>
      <c r="L20" s="34"/>
    </row>
    <row r="21" spans="1:12" x14ac:dyDescent="0.25">
      <c r="A21" s="26">
        <f>'Cover Page &amp; Instructions'!$C$7</f>
        <v>0</v>
      </c>
      <c r="B21" s="26">
        <f>'Cover Page &amp; Instructions'!$C$8</f>
        <v>0</v>
      </c>
      <c r="C21" s="26">
        <f>'Cover Page &amp; Instructions'!$C$9</f>
        <v>0</v>
      </c>
      <c r="D21" s="26">
        <f>'Cover Page &amp; Instructions'!$C$10</f>
        <v>0</v>
      </c>
      <c r="E21" s="24"/>
      <c r="F21" s="24"/>
      <c r="G21" s="25"/>
      <c r="H21" s="24"/>
      <c r="I21" s="24"/>
      <c r="J21" s="24"/>
      <c r="K21" s="24"/>
      <c r="L21" s="34"/>
    </row>
    <row r="22" spans="1:12" x14ac:dyDescent="0.25">
      <c r="A22" s="26">
        <f>'Cover Page &amp; Instructions'!$C$7</f>
        <v>0</v>
      </c>
      <c r="B22" s="26">
        <f>'Cover Page &amp; Instructions'!$C$8</f>
        <v>0</v>
      </c>
      <c r="C22" s="26">
        <f>'Cover Page &amp; Instructions'!$C$9</f>
        <v>0</v>
      </c>
      <c r="D22" s="26">
        <f>'Cover Page &amp; Instructions'!$C$10</f>
        <v>0</v>
      </c>
      <c r="E22" s="24"/>
      <c r="F22" s="24"/>
      <c r="G22" s="25"/>
      <c r="H22" s="24"/>
      <c r="I22" s="24"/>
      <c r="J22" s="24"/>
      <c r="K22" s="24"/>
      <c r="L22" s="34"/>
    </row>
    <row r="23" spans="1:12" x14ac:dyDescent="0.25">
      <c r="A23" s="26">
        <f>'Cover Page &amp; Instructions'!$C$7</f>
        <v>0</v>
      </c>
      <c r="B23" s="26">
        <f>'Cover Page &amp; Instructions'!$C$8</f>
        <v>0</v>
      </c>
      <c r="C23" s="26">
        <f>'Cover Page &amp; Instructions'!$C$9</f>
        <v>0</v>
      </c>
      <c r="D23" s="26">
        <f>'Cover Page &amp; Instructions'!$C$10</f>
        <v>0</v>
      </c>
      <c r="E23" s="24"/>
      <c r="F23" s="24"/>
      <c r="G23" s="25"/>
      <c r="H23" s="24"/>
      <c r="I23" s="24"/>
      <c r="J23" s="24"/>
      <c r="K23" s="24"/>
      <c r="L23" s="34"/>
    </row>
    <row r="24" spans="1:12" x14ac:dyDescent="0.25">
      <c r="A24" s="26">
        <f>'Cover Page &amp; Instructions'!$C$7</f>
        <v>0</v>
      </c>
      <c r="B24" s="26">
        <f>'Cover Page &amp; Instructions'!$C$8</f>
        <v>0</v>
      </c>
      <c r="C24" s="26">
        <f>'Cover Page &amp; Instructions'!$C$9</f>
        <v>0</v>
      </c>
      <c r="D24" s="26">
        <f>'Cover Page &amp; Instructions'!$C$10</f>
        <v>0</v>
      </c>
      <c r="E24" s="24"/>
      <c r="F24" s="24"/>
      <c r="G24" s="25"/>
      <c r="H24" s="24"/>
      <c r="I24" s="24"/>
      <c r="J24" s="24"/>
      <c r="K24" s="24"/>
      <c r="L24" s="34"/>
    </row>
    <row r="25" spans="1:12" x14ac:dyDescent="0.25">
      <c r="A25" s="26">
        <f>'Cover Page &amp; Instructions'!$C$7</f>
        <v>0</v>
      </c>
      <c r="B25" s="26">
        <f>'Cover Page &amp; Instructions'!$C$8</f>
        <v>0</v>
      </c>
      <c r="C25" s="26">
        <f>'Cover Page &amp; Instructions'!$C$9</f>
        <v>0</v>
      </c>
      <c r="D25" s="26">
        <f>'Cover Page &amp; Instructions'!$C$10</f>
        <v>0</v>
      </c>
      <c r="E25" s="24"/>
      <c r="F25" s="24"/>
      <c r="G25" s="25"/>
      <c r="H25" s="24"/>
      <c r="I25" s="24"/>
      <c r="J25" s="24"/>
      <c r="K25" s="24"/>
      <c r="L25" s="34"/>
    </row>
    <row r="26" spans="1:12" x14ac:dyDescent="0.25">
      <c r="A26" s="26">
        <f>'Cover Page &amp; Instructions'!$C$7</f>
        <v>0</v>
      </c>
      <c r="B26" s="26">
        <f>'Cover Page &amp; Instructions'!$C$8</f>
        <v>0</v>
      </c>
      <c r="C26" s="26">
        <f>'Cover Page &amp; Instructions'!$C$9</f>
        <v>0</v>
      </c>
      <c r="D26" s="26">
        <f>'Cover Page &amp; Instructions'!$C$10</f>
        <v>0</v>
      </c>
      <c r="E26" s="24"/>
      <c r="F26" s="24"/>
      <c r="G26" s="25"/>
      <c r="H26" s="24"/>
      <c r="I26" s="24"/>
      <c r="J26" s="24"/>
      <c r="K26" s="24"/>
      <c r="L26" s="34"/>
    </row>
    <row r="27" spans="1:12" x14ac:dyDescent="0.25">
      <c r="A27" s="26">
        <f>'Cover Page &amp; Instructions'!$C$7</f>
        <v>0</v>
      </c>
      <c r="B27" s="26">
        <f>'Cover Page &amp; Instructions'!$C$8</f>
        <v>0</v>
      </c>
      <c r="C27" s="26">
        <f>'Cover Page &amp; Instructions'!$C$9</f>
        <v>0</v>
      </c>
      <c r="D27" s="26">
        <f>'Cover Page &amp; Instructions'!$C$10</f>
        <v>0</v>
      </c>
      <c r="E27" s="24"/>
      <c r="F27" s="24"/>
      <c r="G27" s="25"/>
      <c r="H27" s="24"/>
      <c r="I27" s="24"/>
      <c r="J27" s="24"/>
      <c r="K27" s="24"/>
      <c r="L27" s="34"/>
    </row>
    <row r="28" spans="1:12" x14ac:dyDescent="0.25">
      <c r="A28" s="26">
        <f>'Cover Page &amp; Instructions'!$C$7</f>
        <v>0</v>
      </c>
      <c r="B28" s="26">
        <f>'Cover Page &amp; Instructions'!$C$8</f>
        <v>0</v>
      </c>
      <c r="C28" s="26">
        <f>'Cover Page &amp; Instructions'!$C$9</f>
        <v>0</v>
      </c>
      <c r="D28" s="26">
        <f>'Cover Page &amp; Instructions'!$C$10</f>
        <v>0</v>
      </c>
      <c r="E28" s="24"/>
      <c r="F28" s="24"/>
      <c r="G28" s="25"/>
      <c r="H28" s="24"/>
      <c r="I28" s="24"/>
      <c r="J28" s="24"/>
      <c r="K28" s="24"/>
      <c r="L28" s="34"/>
    </row>
    <row r="30" spans="1:12" ht="29.1" customHeight="1" x14ac:dyDescent="0.25">
      <c r="K30" s="36" t="s">
        <v>49</v>
      </c>
      <c r="L30" s="37">
        <f>SUM(L9:L28)</f>
        <v>0</v>
      </c>
    </row>
  </sheetData>
  <sheetProtection algorithmName="SHA-512" hashValue="e3gRsEISgHEEv1PrdzZsJtZWmfDbRm/s4Ncr677uWQJ0NXvVCVG+xQefqYkfGbd0mPiLJhUAKW9NH8aYrZYcOA==" saltValue="TYbSba/RU7IfyJ1ROMgJDA==" spinCount="100000" sheet="1" formatRows="0" insertRows="0"/>
  <mergeCells count="10">
    <mergeCell ref="E6:L6"/>
    <mergeCell ref="I2:L2"/>
    <mergeCell ref="I4:L4"/>
    <mergeCell ref="I5:L5"/>
    <mergeCell ref="I3:L3"/>
    <mergeCell ref="E1:L1"/>
    <mergeCell ref="E2:H2"/>
    <mergeCell ref="E3:H3"/>
    <mergeCell ref="E4:H4"/>
    <mergeCell ref="E5:H5"/>
  </mergeCells>
  <conditionalFormatting sqref="G9:G28">
    <cfRule type="containsBlanks" priority="2" stopIfTrue="1">
      <formula>LEN(TRIM(G9))=0</formula>
    </cfRule>
  </conditionalFormatting>
  <dataValidations count="2">
    <dataValidation type="list" allowBlank="1" showInputMessage="1" showErrorMessage="1" sqref="J9:J28" xr:uid="{F7FAF8FE-BEE4-4A85-B9FC-BB84ADCBA199}">
      <formula1>"Lot 1A, Lot 1B, Lot 2, Lot 3"</formula1>
    </dataValidation>
    <dataValidation type="list" allowBlank="1" showInputMessage="1" showErrorMessage="1" sqref="I9:I28" xr:uid="{4B85780F-02F6-4FB8-9F39-F9E1CB3C1392}">
      <formula1>"Y,N"</formula1>
    </dataValidation>
  </dataValidations>
  <printOptions horizontalCentered="1"/>
  <pageMargins left="0.25" right="0.25" top="1" bottom="0.5" header="0.3" footer="0.3"/>
  <pageSetup fitToHeight="0" orientation="landscape" r:id="rId1"/>
  <headerFooter>
    <oddHeader>&amp;L&amp;"Arial,Regular"&amp;9Sept. 2023&amp;C&amp;"Arial,Regular"&amp;9Group 73600 - Solicitation 23269 
Project Based Information Technology Consulting Services (Statewide) 
Attachment 8 – Report of Contract Usage&amp;R&amp;"Arial,Regular"&amp;9Page &amp;P of &amp;N</oddHeader>
    <oddFooter>&amp;L&amp;"Arial,Regular"&amp;9 23269 Attachment 8 – Report of Contract Usage</oddFooter>
  </headerFooter>
  <extLst>
    <ext xmlns:x14="http://schemas.microsoft.com/office/spreadsheetml/2009/9/main" uri="{78C0D931-6437-407d-A8EE-F0AAD7539E65}">
      <x14:conditionalFormattings>
        <x14:conditionalFormatting xmlns:xm="http://schemas.microsoft.com/office/excel/2006/main">
          <x14:cfRule type="expression" priority="1" id="{B0DC96BF-9521-4C6B-A9A4-93FE87A5FCDF}">
            <xm:f>'Cover Page &amp; Instructions'!$D$15=TRUE</xm:f>
            <x14:dxf>
              <fill>
                <patternFill patternType="darkGray"/>
              </fill>
            </x14:dxf>
          </x14:cfRule>
          <xm:sqref>E9:L28</xm:sqref>
        </x14:conditionalFormatting>
        <x14:conditionalFormatting xmlns:xm="http://schemas.microsoft.com/office/excel/2006/main">
          <x14:cfRule type="cellIs" priority="3" operator="notBetween" id="{75FCFFB7-BCA9-46E5-BF81-F6C6A476F144}">
            <xm:f>'Cover Page &amp; Instructions'!$I$11</xm:f>
            <xm:f>'Cover Page &amp; Instructions'!$J$11</xm:f>
            <x14:dxf>
              <font>
                <color theme="0"/>
              </font>
              <fill>
                <patternFill>
                  <bgColor rgb="FFC00000"/>
                </patternFill>
              </fill>
            </x14:dxf>
          </x14:cfRule>
          <xm:sqref>G9:G28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 &amp; Instructions</vt:lpstr>
      <vt:lpstr>Mini-Bid Responses This Quarter</vt:lpstr>
      <vt:lpstr>New Awards This Quarter</vt:lpstr>
      <vt:lpstr>Billed This Quarter</vt:lpstr>
      <vt:lpstr>'Cover Page &amp; Instructions'!Print_Area</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Allison (OGS)</dc:creator>
  <cp:lastModifiedBy>Blake, Daniel F (OGS)</cp:lastModifiedBy>
  <cp:lastPrinted>2022-11-21T19:39:34Z</cp:lastPrinted>
  <dcterms:created xsi:type="dcterms:W3CDTF">2015-02-24T15:21:42Z</dcterms:created>
  <dcterms:modified xsi:type="dcterms:W3CDTF">2025-06-18T17:58:31Z</dcterms:modified>
</cp:coreProperties>
</file>