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V:\ProcurementServices\OPTeam04\Telecom\77017-23100TCS\4ConMgmt\Cntrctrs\PS68691_Cablevision\Contract Mods\Update15\"/>
    </mc:Choice>
  </mc:AlternateContent>
  <xr:revisionPtr revIDLastSave="0" documentId="13_ncr:1_{386F2E7C-B744-4CD9-BB5C-9CC1A61E0E4A}" xr6:coauthVersionLast="47" xr6:coauthVersionMax="47" xr10:uidLastSave="{00000000-0000-0000-0000-000000000000}"/>
  <workbookProtection workbookAlgorithmName="SHA-512" workbookHashValue="I2zOR+i5sR2zdC6gJk63hSJKfT9Pjgl47HIbX9AEcByUnToK9AWvTRaAMmRBlGafX7CMTe26v1bqpiNyXxk4NQ==" workbookSaltValue="hT+NUFaI/go+8Fv3qW4mKQ==" workbookSpinCount="100000" lockStructure="1"/>
  <bookViews>
    <workbookView xWindow="-28920" yWindow="-120" windowWidth="29040" windowHeight="15720" tabRatio="796" firstSheet="1" activeTab="4" xr2:uid="{00000000-000D-0000-FFFF-FFFF00000000}"/>
  </bookViews>
  <sheets>
    <sheet name="Instructions (2)" sheetId="27" state="hidden" r:id="rId1"/>
    <sheet name="Pricing - Lot 1 Voice" sheetId="43" r:id="rId2"/>
    <sheet name="Geographic Location - Lot 1" sheetId="30" r:id="rId3"/>
    <sheet name="Service Descriptions - Lot 1" sheetId="61" r:id="rId4"/>
    <sheet name="Pricing - Lot 2 Data" sheetId="47" r:id="rId5"/>
    <sheet name="Geographic Location - Lot 2" sheetId="60" r:id="rId6"/>
    <sheet name="Service Descriptions - Lot 2" sheetId="62" r:id="rId7"/>
    <sheet name="Pass-Through Charges" sheetId="64" r:id="rId8"/>
  </sheets>
  <externalReferences>
    <externalReference r:id="rId9"/>
    <externalReference r:id="rId10"/>
    <externalReference r:id="rId11"/>
    <externalReference r:id="rId12"/>
  </externalReferences>
  <definedNames>
    <definedName name="_xlnm._FilterDatabase" localSheetId="1" hidden="1">'Pricing - Lot 1 Voice'!$B$5:$P$5</definedName>
    <definedName name="_xlnm.Print_Titles" localSheetId="7">'Pass-Through Charges'!$1:$6</definedName>
    <definedName name="_xlnm.Print_Titles" localSheetId="1">'Pricing - Lot 1 Voice'!$1:$5</definedName>
    <definedName name="_xlnm.Print_Titles" localSheetId="4">'Pricing - Lot 2 Data'!$1:$5</definedName>
    <definedName name="_xlnm.Print_Titles" localSheetId="3">'Service Descriptions - Lot 1'!$1:$5</definedName>
    <definedName name="_xlnm.Print_Titles" localSheetId="6">'Service Descriptions - Lot 2'!$1:$5</definedName>
  </definedNames>
  <calcPr calcId="191029"/>
  <customWorkbookViews>
    <customWorkbookView name="michael.falstich - Personal View" guid="{03CC777F-CB35-4204-9FA4-98641554F379}" mergeInterval="0" personalView="1" maximized="1" xWindow="1" yWindow="1" windowWidth="1276" windowHeight="580" activeSheetId="1"/>
    <customWorkbookView name="Accenture - Personal View" guid="{8A8F7088-C6A3-4AFB-9EB1-C188635FEB3C}" mergeInterval="0" personalView="1" maximized="1" xWindow="1" yWindow="1" windowWidth="1280" windowHeight="58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1" i="47" l="1"/>
  <c r="L130" i="47"/>
  <c r="L129" i="47"/>
  <c r="L128" i="47"/>
  <c r="L127" i="47"/>
  <c r="L126" i="47"/>
  <c r="L125" i="47"/>
  <c r="L124" i="47"/>
  <c r="L123" i="47"/>
  <c r="L122" i="47"/>
  <c r="L121" i="47"/>
  <c r="L120" i="47"/>
  <c r="L512" i="43"/>
  <c r="L119" i="47"/>
  <c r="L118" i="47"/>
  <c r="L117" i="47"/>
  <c r="L116" i="47"/>
  <c r="L115" i="47"/>
  <c r="L114" i="47"/>
  <c r="L511" i="43"/>
  <c r="L510" i="43"/>
  <c r="L509" i="43"/>
  <c r="L508" i="43"/>
  <c r="L93" i="47"/>
  <c r="L92" i="47"/>
  <c r="L89" i="47" l="1"/>
  <c r="L88" i="47"/>
  <c r="L87" i="47"/>
  <c r="L86" i="47"/>
  <c r="L85" i="47"/>
  <c r="L84" i="47"/>
  <c r="L83" i="47"/>
  <c r="L82" i="47"/>
  <c r="L507" i="43"/>
  <c r="L506" i="43"/>
  <c r="L505" i="43"/>
  <c r="L504" i="43"/>
  <c r="L81" i="47" l="1"/>
  <c r="L80" i="47"/>
  <c r="L79" i="47"/>
  <c r="L78" i="47"/>
  <c r="L77" i="47"/>
  <c r="L76" i="47"/>
  <c r="L75" i="47"/>
  <c r="L74" i="47"/>
  <c r="L73" i="47"/>
  <c r="L72" i="47"/>
  <c r="L71" i="47"/>
  <c r="L70" i="47"/>
  <c r="L69" i="47"/>
  <c r="L68" i="47"/>
  <c r="L67" i="47"/>
  <c r="L66" i="47"/>
  <c r="L65" i="47"/>
  <c r="L64" i="47"/>
  <c r="L63" i="47"/>
  <c r="L62" i="47"/>
  <c r="L61" i="47"/>
  <c r="L60" i="47"/>
  <c r="L59" i="47"/>
  <c r="L58" i="47"/>
  <c r="L57" i="47"/>
  <c r="L56" i="47"/>
  <c r="L55" i="47"/>
  <c r="L54" i="47"/>
  <c r="L53" i="47"/>
  <c r="L52" i="47"/>
  <c r="L51" i="47"/>
  <c r="L50" i="47"/>
  <c r="L49" i="47"/>
  <c r="L48" i="47"/>
  <c r="L47" i="47"/>
  <c r="L46" i="47"/>
  <c r="L45" i="47"/>
  <c r="L44" i="47"/>
  <c r="L43" i="47"/>
  <c r="L42" i="47"/>
  <c r="L41" i="47"/>
  <c r="L40" i="47"/>
  <c r="L39" i="47"/>
  <c r="L38" i="47"/>
  <c r="L37" i="47"/>
  <c r="L36" i="47"/>
  <c r="L35" i="47"/>
  <c r="L34" i="47"/>
  <c r="L33" i="47"/>
  <c r="L32" i="47"/>
  <c r="L31" i="47"/>
  <c r="L503" i="43"/>
  <c r="L502" i="43"/>
  <c r="L501" i="43"/>
  <c r="L500" i="43"/>
  <c r="L499" i="43"/>
  <c r="L498" i="43"/>
  <c r="L497" i="43"/>
  <c r="L496" i="43"/>
  <c r="L495" i="43"/>
  <c r="L494" i="43"/>
  <c r="L493" i="43"/>
  <c r="L492" i="43"/>
  <c r="L491" i="43"/>
  <c r="L490" i="43"/>
  <c r="L489" i="43"/>
  <c r="L488" i="43"/>
  <c r="L487" i="43"/>
  <c r="L486" i="43"/>
  <c r="L485" i="43"/>
  <c r="L484" i="43"/>
  <c r="L483" i="43"/>
  <c r="L482" i="43"/>
  <c r="L474" i="43"/>
  <c r="L481" i="43"/>
  <c r="L480" i="43"/>
  <c r="L479" i="43"/>
  <c r="L478" i="43"/>
  <c r="L477" i="43"/>
  <c r="L476" i="43"/>
  <c r="L475" i="43"/>
  <c r="L473" i="43"/>
  <c r="L472" i="43"/>
  <c r="L471" i="43"/>
  <c r="L470" i="43"/>
  <c r="L469" i="43"/>
  <c r="L468" i="43"/>
  <c r="L467" i="43"/>
  <c r="L466" i="43"/>
  <c r="L465" i="43"/>
  <c r="L464" i="43"/>
  <c r="L463" i="43"/>
  <c r="L462" i="43"/>
  <c r="L461" i="43"/>
  <c r="L460" i="43"/>
  <c r="L459" i="43"/>
  <c r="L458" i="43"/>
  <c r="L457" i="43"/>
  <c r="L456" i="43"/>
  <c r="L455" i="43" l="1"/>
  <c r="L454" i="43"/>
  <c r="L453" i="43"/>
  <c r="L452" i="43"/>
  <c r="L451" i="43"/>
  <c r="L450" i="43"/>
  <c r="L449" i="43"/>
  <c r="L448" i="43"/>
  <c r="L447" i="43"/>
  <c r="L446" i="43"/>
  <c r="L445" i="43"/>
  <c r="L444" i="43"/>
  <c r="L443" i="43"/>
  <c r="L442" i="43"/>
  <c r="L441" i="43"/>
  <c r="L440" i="43"/>
  <c r="L439" i="43"/>
  <c r="L438" i="43"/>
  <c r="L437" i="43"/>
  <c r="L436" i="43"/>
  <c r="L435" i="43"/>
  <c r="L434" i="43"/>
  <c r="L433" i="43"/>
  <c r="L432" i="43"/>
  <c r="L431" i="43"/>
  <c r="L430" i="43"/>
  <c r="L429" i="43"/>
  <c r="L428" i="43"/>
  <c r="L427" i="43"/>
  <c r="L426" i="43"/>
  <c r="L425" i="43"/>
  <c r="L424" i="43"/>
  <c r="L423" i="43"/>
  <c r="L422" i="43"/>
  <c r="L421" i="43"/>
  <c r="L420" i="43"/>
  <c r="L419" i="43"/>
  <c r="L418" i="43"/>
  <c r="L417" i="43"/>
  <c r="L416" i="43"/>
  <c r="L415" i="43"/>
  <c r="L414" i="43"/>
  <c r="L413" i="43"/>
  <c r="L412" i="43"/>
  <c r="L411" i="43"/>
  <c r="L410" i="43"/>
  <c r="L409" i="43"/>
  <c r="L408" i="43"/>
  <c r="L407" i="43"/>
  <c r="L406" i="43"/>
  <c r="L405" i="43"/>
  <c r="L404" i="43"/>
  <c r="L403" i="43"/>
  <c r="L402" i="43"/>
  <c r="L401" i="43"/>
  <c r="L400" i="43"/>
  <c r="L399" i="43"/>
  <c r="L398" i="43"/>
  <c r="L397" i="43"/>
  <c r="L396" i="43"/>
  <c r="L395" i="43"/>
  <c r="L394" i="43"/>
  <c r="L393" i="43"/>
  <c r="L392" i="43"/>
  <c r="L391" i="43"/>
  <c r="L390" i="43"/>
  <c r="L389" i="43"/>
  <c r="L388" i="43"/>
  <c r="L387" i="43"/>
  <c r="L386" i="43"/>
  <c r="L385" i="43"/>
  <c r="L384" i="43"/>
  <c r="L383" i="43"/>
  <c r="L382" i="43"/>
  <c r="L381" i="43"/>
  <c r="L380" i="43"/>
  <c r="L379" i="43"/>
  <c r="L378" i="43"/>
  <c r="L377" i="43"/>
  <c r="L376" i="43"/>
  <c r="L375" i="43"/>
  <c r="L374" i="43"/>
  <c r="L373" i="43"/>
  <c r="L372" i="43"/>
  <c r="L371" i="43"/>
  <c r="L370" i="43"/>
  <c r="L369" i="43"/>
  <c r="L368" i="43"/>
  <c r="L367" i="43"/>
  <c r="L366" i="43"/>
  <c r="L365" i="43"/>
  <c r="L364" i="43"/>
  <c r="L363" i="43"/>
  <c r="L362" i="43"/>
  <c r="L361" i="43"/>
  <c r="L360" i="43"/>
  <c r="L359" i="43"/>
  <c r="L358" i="43"/>
  <c r="L357" i="43"/>
  <c r="L356" i="43"/>
  <c r="L355" i="43"/>
  <c r="L354" i="43"/>
  <c r="L353" i="43"/>
  <c r="L352" i="43"/>
  <c r="L351" i="43"/>
  <c r="L350" i="43"/>
  <c r="L349" i="43"/>
  <c r="L348" i="43"/>
  <c r="L347" i="43"/>
  <c r="L346" i="43"/>
  <c r="L345" i="43"/>
  <c r="L344" i="43"/>
  <c r="L343" i="43"/>
  <c r="L342" i="43"/>
  <c r="L341" i="43"/>
  <c r="L340" i="43"/>
  <c r="L339" i="43"/>
  <c r="L338" i="43"/>
  <c r="L337" i="43"/>
  <c r="L336" i="43"/>
  <c r="L335" i="43"/>
  <c r="L334" i="43"/>
  <c r="L333" i="43"/>
  <c r="L332" i="43"/>
  <c r="L331" i="43"/>
  <c r="L330" i="43"/>
  <c r="L329" i="43"/>
  <c r="L328" i="43"/>
  <c r="L327" i="43"/>
  <c r="L326" i="43"/>
  <c r="L325" i="43"/>
  <c r="L324" i="43"/>
  <c r="L323" i="43"/>
  <c r="L322" i="43"/>
  <c r="L321" i="43"/>
  <c r="L320" i="43"/>
  <c r="L319" i="43"/>
  <c r="L318" i="43"/>
  <c r="L317" i="43"/>
  <c r="L316" i="43"/>
  <c r="L315" i="43"/>
  <c r="L314" i="43"/>
  <c r="L313" i="43"/>
  <c r="L312" i="43"/>
  <c r="L311" i="43"/>
  <c r="L310" i="43"/>
  <c r="L309" i="43"/>
  <c r="L308" i="43"/>
  <c r="L307" i="43"/>
  <c r="L306" i="43"/>
  <c r="L305" i="43"/>
  <c r="L304" i="43"/>
  <c r="L303" i="43"/>
  <c r="L302" i="43"/>
  <c r="L301" i="43"/>
  <c r="L300" i="43"/>
  <c r="L299" i="43"/>
  <c r="L298" i="43"/>
  <c r="L297" i="43"/>
  <c r="L296" i="43"/>
  <c r="L295" i="43"/>
  <c r="L294" i="43"/>
  <c r="L293" i="43"/>
  <c r="L292" i="43"/>
  <c r="L291" i="43"/>
  <c r="L290" i="43"/>
  <c r="L289" i="43"/>
  <c r="L288" i="43"/>
  <c r="L287" i="43"/>
  <c r="L286" i="43"/>
  <c r="L285" i="43"/>
  <c r="L284" i="43"/>
  <c r="L283" i="43"/>
  <c r="L282" i="43"/>
  <c r="L281" i="43"/>
  <c r="L280" i="43"/>
  <c r="L279" i="43"/>
  <c r="L278" i="43"/>
  <c r="L277" i="43"/>
  <c r="L276" i="43"/>
  <c r="L275" i="43"/>
  <c r="L274" i="43"/>
  <c r="L273" i="43"/>
  <c r="L272" i="43"/>
  <c r="L271" i="43"/>
  <c r="L270" i="43"/>
  <c r="L269" i="43"/>
  <c r="L268" i="43"/>
  <c r="L267" i="43"/>
  <c r="L266" i="43"/>
  <c r="L265" i="43"/>
  <c r="L264" i="43"/>
  <c r="L263" i="43"/>
  <c r="L39" i="43"/>
  <c r="L38" i="43"/>
  <c r="L37" i="43"/>
  <c r="L36" i="43"/>
  <c r="L35" i="43"/>
  <c r="L34" i="43"/>
  <c r="L33" i="43"/>
  <c r="L32" i="43"/>
  <c r="L31" i="43"/>
  <c r="L30" i="43"/>
  <c r="L29" i="43"/>
  <c r="L28" i="43"/>
  <c r="L27" i="43"/>
  <c r="L26" i="43"/>
  <c r="L25" i="43"/>
  <c r="L24" i="43"/>
  <c r="L23" i="43"/>
  <c r="L22" i="43"/>
  <c r="L21" i="43"/>
  <c r="L20" i="43"/>
  <c r="L19" i="43"/>
  <c r="L18" i="43"/>
  <c r="L17" i="43"/>
  <c r="L16" i="43"/>
  <c r="L15" i="43"/>
  <c r="L14" i="43"/>
  <c r="L13" i="43"/>
  <c r="L12" i="43"/>
  <c r="L11" i="43"/>
  <c r="L10" i="43"/>
  <c r="L9" i="43"/>
  <c r="L8" i="43"/>
  <c r="L30" i="47" l="1"/>
  <c r="L29" i="47"/>
  <c r="L28" i="47"/>
  <c r="L27" i="47"/>
  <c r="L26" i="47"/>
  <c r="L25" i="47"/>
  <c r="L24" i="47"/>
  <c r="L23" i="47"/>
  <c r="L22" i="47"/>
  <c r="L21" i="47"/>
  <c r="L20" i="47"/>
  <c r="L19" i="47"/>
  <c r="L18" i="47"/>
  <c r="L17" i="47"/>
  <c r="L16" i="47"/>
  <c r="L15" i="47" l="1"/>
  <c r="L14" i="47"/>
  <c r="L13" i="47"/>
  <c r="L12" i="47"/>
  <c r="L11" i="47"/>
  <c r="L10" i="47"/>
  <c r="L9" i="47"/>
  <c r="L8" i="47"/>
  <c r="P3" i="47" l="1"/>
  <c r="P3" i="43"/>
  <c r="C3" i="64" l="1"/>
  <c r="C4" i="64"/>
  <c r="C2" i="64"/>
  <c r="B2" i="62" l="1"/>
  <c r="B3" i="62"/>
  <c r="B1" i="62"/>
  <c r="B2" i="60"/>
  <c r="B3" i="60"/>
  <c r="B1" i="60"/>
  <c r="C2" i="47" l="1"/>
  <c r="C1" i="47"/>
  <c r="B2" i="61" l="1"/>
  <c r="B3" i="61"/>
  <c r="B1" i="61"/>
  <c r="B2" i="30" l="1"/>
  <c r="B3" i="30"/>
  <c r="B1" i="30"/>
  <c r="D5" i="60" l="1"/>
  <c r="D5" i="30" l="1"/>
  <c r="L6" i="47" l="1"/>
  <c r="L7" i="47"/>
  <c r="L6" i="43" l="1"/>
  <c r="L7" i="43"/>
  <c r="A1" i="27"/>
</calcChain>
</file>

<file path=xl/sharedStrings.xml><?xml version="1.0" encoding="utf-8"?>
<sst xmlns="http://schemas.openxmlformats.org/spreadsheetml/2006/main" count="6276" uniqueCount="1077">
  <si>
    <t>Service Name</t>
  </si>
  <si>
    <t>Statewide</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</si>
  <si>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</si>
  <si>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</si>
  <si>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</si>
  <si>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</si>
  <si>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</si>
  <si>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</si>
  <si>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</si>
  <si>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</si>
  <si>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</si>
  <si>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</si>
  <si>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</si>
  <si>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</si>
  <si>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</si>
  <si>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</si>
  <si>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</si>
  <si>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</si>
  <si>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</si>
  <si>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</si>
  <si>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</si>
  <si>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</si>
  <si>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</si>
  <si>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</si>
  <si>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</si>
  <si>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</si>
  <si>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</si>
  <si>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</si>
  <si>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</si>
  <si>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</si>
  <si>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</si>
  <si>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</si>
  <si>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</si>
  <si>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</si>
  <si>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</si>
  <si>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</si>
  <si>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</si>
  <si>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</si>
  <si>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</si>
  <si>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</si>
  <si>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</si>
  <si>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</si>
  <si>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</si>
  <si>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</si>
  <si>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</si>
  <si>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</si>
  <si>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</si>
  <si>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</si>
  <si>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</si>
  <si>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</si>
  <si>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</si>
  <si>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</si>
  <si>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</si>
  <si>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</si>
  <si>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</si>
  <si>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</si>
  <si>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</si>
  <si>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</si>
  <si>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</si>
  <si>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</si>
  <si>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</si>
  <si>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</si>
  <si>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</si>
  <si>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Net NYS Contract Price</t>
  </si>
  <si>
    <t>List Price
(Per Unit)</t>
  </si>
  <si>
    <r>
      <t xml:space="preserve">Agencies Note: </t>
    </r>
    <r>
      <rPr>
        <sz val="10"/>
        <color theme="1"/>
        <rFont val="Arial"/>
        <family val="2"/>
      </rPr>
      <t>Some Products/Services in this Contract may be available from one or more Preferred Sources. Agencies are reminded to comply with the statutory requirements under §162 of the State Finance Law and the guidelines issued by the State Procurement Council to afford first priority to Products/services available from Preferred Sources which meet your form, function and utility.</t>
    </r>
  </si>
  <si>
    <t>Date:</t>
  </si>
  <si>
    <t>Line Number</t>
  </si>
  <si>
    <t>Geographic Locations Serviced:</t>
  </si>
  <si>
    <t>Unit of Measure - Numerical</t>
  </si>
  <si>
    <t>Unit of Measure - Description</t>
  </si>
  <si>
    <t>10</t>
  </si>
  <si>
    <t>N/A</t>
  </si>
  <si>
    <t>SKU Number</t>
  </si>
  <si>
    <t>St. Lawrence</t>
  </si>
  <si>
    <t>Telephone, PBX</t>
  </si>
  <si>
    <t>Recurring</t>
  </si>
  <si>
    <t>NYS Discount %</t>
  </si>
  <si>
    <t>Service Specifications</t>
  </si>
  <si>
    <t>Yes</t>
  </si>
  <si>
    <t>1</t>
  </si>
  <si>
    <t>Frequency</t>
  </si>
  <si>
    <t>Detailed Narrative</t>
  </si>
  <si>
    <t>Technical Specifications</t>
  </si>
  <si>
    <t>Minimum and Maximum Amount of Data that Can Be Transmitted</t>
  </si>
  <si>
    <t>Information Pertaining to the Available Features</t>
  </si>
  <si>
    <t>Required Network or System Specifications that Allow the Service to Operate</t>
  </si>
  <si>
    <t>How the Service Will Be Provided, Including Any Physical Service Connection Charges</t>
  </si>
  <si>
    <t>Speed</t>
  </si>
  <si>
    <t>Internet Access Services</t>
  </si>
  <si>
    <t>No</t>
  </si>
  <si>
    <t>Fiber Based Voice MOU (Minutes of Use) Usage Includes Local &amp; Long Distance-Continental US</t>
  </si>
  <si>
    <t>MOU</t>
  </si>
  <si>
    <t>LITEV25K</t>
  </si>
  <si>
    <t>Enterprise Voice-25K MOU</t>
  </si>
  <si>
    <t>LITEV50K</t>
  </si>
  <si>
    <t>Enterprise Voice-50K MOU</t>
  </si>
  <si>
    <t>NA</t>
  </si>
  <si>
    <t>IP Hardware and Cabling</t>
  </si>
  <si>
    <t>Gbps</t>
  </si>
  <si>
    <t>PFN-1Gb</t>
  </si>
  <si>
    <t xml:space="preserve">Interconnects LAN using dedicated private fiber </t>
  </si>
  <si>
    <t>PFN-10Gb</t>
  </si>
  <si>
    <t>Enterprise Voice</t>
  </si>
  <si>
    <t>Fiber Connection over PSTN. Local and long distance within Continental US included. International calling at additional charge.</t>
  </si>
  <si>
    <t>ISDN PRI, SIP, POTS</t>
  </si>
  <si>
    <t>Voice Only</t>
  </si>
  <si>
    <t>See Product Description</t>
  </si>
  <si>
    <t>Traditional phone equipment</t>
  </si>
  <si>
    <t>See product description and pricing tab</t>
  </si>
  <si>
    <t>See product description and price tab</t>
  </si>
  <si>
    <t>Appropriate network hardware</t>
  </si>
  <si>
    <t xml:space="preserve">See price tab </t>
  </si>
  <si>
    <t>Private Fiber Network</t>
  </si>
  <si>
    <t>Get the power of dark fiber without the hassle. Altice Business’s private fiber packages provide total connectivity for businesses and institutions that demand high-level speeds and customization.</t>
  </si>
  <si>
    <t>1Gb, 10Gb, 40Gb</t>
  </si>
  <si>
    <t>Private Fiber Network 1 Gbps</t>
  </si>
  <si>
    <t>Private Fiber Network 10 Gbps</t>
  </si>
  <si>
    <t>See service description and price tab for options</t>
  </si>
  <si>
    <t>Contractor:</t>
  </si>
  <si>
    <t>Contract #:</t>
  </si>
  <si>
    <t>Cablevision Lightpath, Inc. and Affiliates AKA Altice Business</t>
  </si>
  <si>
    <t>PS68691</t>
  </si>
  <si>
    <t>Required On Premises Equipment</t>
  </si>
  <si>
    <t xml:space="preserve">Overage Charges </t>
  </si>
  <si>
    <t>Additional Discount %</t>
  </si>
  <si>
    <t>Terms of Additional Discount</t>
  </si>
  <si>
    <t>Proposed Pass Through Item</t>
  </si>
  <si>
    <t>Nature of Charge (Tax, Surcharge, Fee, or Other)</t>
  </si>
  <si>
    <t>Pertinent Section(s) of Statute, Regulation or Other Authority to Pass Through</t>
  </si>
  <si>
    <t>Formula Used to Calculate Charge</t>
  </si>
  <si>
    <t>One-Time or Monthly Recurring Charge (MRC)?</t>
  </si>
  <si>
    <t>If approved for pass through by OGS, Bidder commits to listing this charge separately on the bill and not bundling it with other charges.</t>
  </si>
  <si>
    <t>Bidder Response</t>
  </si>
  <si>
    <t>Conditions on Pass-Through</t>
  </si>
  <si>
    <t>Fee</t>
  </si>
  <si>
    <t>MRC</t>
  </si>
  <si>
    <t>Surcharge</t>
  </si>
  <si>
    <t>Tax</t>
  </si>
  <si>
    <t xml:space="preserve">NYS Tax law  186-e a </t>
  </si>
  <si>
    <t xml:space="preserve">All Services,    Internet, Dark Fiber, Private Fiber Network, ELAN, ELINE VLINE Optical Transport  - OTS Pt to Pt,  Optimum Coax Svc., POTS Svc,  Enterprise Voice, Toll Free, Audio Conference,  Internet Voice Bundle (IVB), International Long Distance, SecureNet </t>
  </si>
  <si>
    <t xml:space="preserve"> Intrastate Services.. Voice and Private Line and Internet </t>
  </si>
  <si>
    <t xml:space="preserve">NYS Tax Law Sec 183 &amp; 184 </t>
  </si>
  <si>
    <t xml:space="preserve">All Interstate Services,    Internet, Dark Fiber, Private Fiber Network, ELAN, ELINE VLINE Optical Transport  - OTS Pt to Pt,  Optimum Coax Svc., POTS Svc,  Enterprise Voice, Toll Free, Audio Conference,  Internet Voice Bundle (IVB), International Long Distance, SecureNet </t>
  </si>
  <si>
    <t xml:space="preserve">NYS Tax Law Sec 186-c </t>
  </si>
  <si>
    <t xml:space="preserve">All Service in MTA Jurisdiction: Internet, Dark Fiber, Private Fiber Network, ELAN, ELINE VLINE Optical Transport  - OTS Pt to Pt,  Optimum Coax Svc., POTS Svc,  Enterprise Voice, Toll Free, Audio Conference,  Internet Voice Bundle (IVB), International Long Distance, SecureNet </t>
  </si>
  <si>
    <t xml:space="preserve"> Intrastate Services.. Voice and Private Line and Internet within MTA jurisdiction </t>
  </si>
  <si>
    <t xml:space="preserve">NYS Tax Law Sec 183a &amp; 184a </t>
  </si>
  <si>
    <t xml:space="preserve"> Intracity Services.. Voice and Private Line and Internet </t>
  </si>
  <si>
    <t>1%-3%</t>
  </si>
  <si>
    <t xml:space="preserve">All Intracity Services: : Internet, Dark Fiber, Private Fiber Network, ELAN, ELINE VLINE Optical Transport  - OTS Pt to Pt,  Optimum Coax Svc., POTS Svc,  Enterprise Voice, Toll Free, Audio Conference,  Internet Voice Bundle (IVB),  SecureNet </t>
  </si>
  <si>
    <t xml:space="preserve">All Interstate Telecommunications Services   No Internet, </t>
  </si>
  <si>
    <t xml:space="preserve">47 C.F.R. Sec 69.152 &amp; 69.153 </t>
  </si>
  <si>
    <t xml:space="preserve">All Interstate Services,  No Internet,   -  Dark Fiber, Private Fiber Network, ELAN, ELINE, VLINE, Optical Transport  - OTS Pt to Pt,  Optimum Coax Svc., POTS Svc,  Enterprise Voice, Toll Free, Audio Conference,  Internet Voice Bundle (IVB),  SecureNet , International calling </t>
  </si>
  <si>
    <t xml:space="preserve">All Voice Services on a Per line charge </t>
  </si>
  <si>
    <t xml:space="preserve">NY Co. Law Sec 303-305 </t>
  </si>
  <si>
    <t>$0.35- $1.00</t>
  </si>
  <si>
    <t>May not be passed through to State Agency Authorized Users. Non-State Agency Authorized Users must offer their own proof of exemption upon request.</t>
  </si>
  <si>
    <t xml:space="preserve">All Services </t>
  </si>
  <si>
    <t xml:space="preserve">NY Gen. City Law Sec 20-b
NY Tax Law Sec 186-a(1)(a), (1)(c ),(2)(e )  
NY Tax Law Sec. 1201
NY Tax Law Sec. 186-e(1)(g) </t>
  </si>
  <si>
    <t xml:space="preserve">Only taxes, surcharges, fees or other charges approved in advance by OGS and listed on this sheet may be passed through to Authorized Users on the Contractor’s quote and invoice. </t>
  </si>
  <si>
    <t xml:space="preserve">All Services in MTA jurisdiction </t>
  </si>
  <si>
    <t xml:space="preserve">All Intrastate Services in MTA Jurisdiction: Internet, Dark Fiber, Private Fiber Network, ELAN, ELINE VLINE Optical Transport  - OTS Pt to Pt,  Optimum Coax Svc., POTS Svc,  Enterprise Voice, Toll Free, Audio Conference,  Internet Voice Bundle (IVB),  SecureNet </t>
  </si>
  <si>
    <t xml:space="preserve">All Voice Services on a Per line charge - Enterprise Voice, POTS, Internet Voice Bundle (IVB)  - Voice only , International calling. Audio Conference </t>
  </si>
  <si>
    <t>Total Number of Items:</t>
  </si>
  <si>
    <t>IA20</t>
  </si>
  <si>
    <t>Internet Access 20 Mbps</t>
  </si>
  <si>
    <t xml:space="preserve"> Fiber Based -Synchronous up/download and Guaranteed Bandwidth</t>
  </si>
  <si>
    <t>IA50</t>
  </si>
  <si>
    <t>Internet Access 50 Mbps</t>
  </si>
  <si>
    <t>IA100</t>
  </si>
  <si>
    <t>Internet Access 100 Mbps</t>
  </si>
  <si>
    <t>IA150</t>
  </si>
  <si>
    <t>Internet Access 150 Mbps</t>
  </si>
  <si>
    <t>IA300</t>
  </si>
  <si>
    <t>Internet Access 300 Mbps</t>
  </si>
  <si>
    <t>IA500</t>
  </si>
  <si>
    <t>Internet Access 500 Mbps</t>
  </si>
  <si>
    <t>IA1000</t>
  </si>
  <si>
    <t>Internet Access 1000 Mbps</t>
  </si>
  <si>
    <t>IA1</t>
  </si>
  <si>
    <t>Internet Access 1 Gbps</t>
  </si>
  <si>
    <t>20</t>
  </si>
  <si>
    <t>Mbps</t>
  </si>
  <si>
    <t>50</t>
  </si>
  <si>
    <t>100</t>
  </si>
  <si>
    <t>150</t>
  </si>
  <si>
    <t>300</t>
  </si>
  <si>
    <t>500</t>
  </si>
  <si>
    <t>1000</t>
  </si>
  <si>
    <t>Demarc, power, access</t>
  </si>
  <si>
    <t>IANRC</t>
  </si>
  <si>
    <t>Internet Access Installation Charge</t>
  </si>
  <si>
    <t>Fiber Based-Synchronous up/download and Guaranteed Bandwidth</t>
  </si>
  <si>
    <t>ELAN-10Mbps</t>
  </si>
  <si>
    <t>E-LAN 10 Mbps</t>
  </si>
  <si>
    <t>Layer 2 multi-point to multi-point svcs using a single shared EVC</t>
  </si>
  <si>
    <t>EVC</t>
  </si>
  <si>
    <t>ELAN-20Mbps</t>
  </si>
  <si>
    <t>E-LAN 20 Mbps</t>
  </si>
  <si>
    <t>ELAN-50Mbps</t>
  </si>
  <si>
    <t>E-LAN 50 Mbps</t>
  </si>
  <si>
    <t>ELAN-100Mbps</t>
  </si>
  <si>
    <t>E-LAN 100 Mbps</t>
  </si>
  <si>
    <t>ELAN-150Mbps</t>
  </si>
  <si>
    <t>E-LAN 150 Mbps</t>
  </si>
  <si>
    <t>ELAN-300Mbps</t>
  </si>
  <si>
    <t>E-LAN 300 Mbps</t>
  </si>
  <si>
    <t>ELAN-1000Mbps</t>
  </si>
  <si>
    <t>E-LAN 1000 Mbps</t>
  </si>
  <si>
    <t>ELANNRC</t>
  </si>
  <si>
    <t xml:space="preserve">E-LAN Installation Charge </t>
  </si>
  <si>
    <t>ELINE-20Mbps</t>
  </si>
  <si>
    <t>Eline or Vline 20 Mbps</t>
  </si>
  <si>
    <t>ELINE-50Mbps</t>
  </si>
  <si>
    <t>Eline or Vline 50 Mbps</t>
  </si>
  <si>
    <t>ELINE-100Mbps</t>
  </si>
  <si>
    <t>Eline or Vline 100 Mbps</t>
  </si>
  <si>
    <t>ELINE-300Mbps</t>
  </si>
  <si>
    <t>Eline or Vline 300 Mbps</t>
  </si>
  <si>
    <t>ELINE-1000Mbps</t>
  </si>
  <si>
    <t>Eline or Vline 1000 Mbps</t>
  </si>
  <si>
    <t>ELINENRC</t>
  </si>
  <si>
    <t>Eline or Vline Installation Charge</t>
  </si>
  <si>
    <t>Non-recurring</t>
  </si>
  <si>
    <t>TF5K</t>
  </si>
  <si>
    <t>Enhanced Toll Free Domestic-5K MOU</t>
  </si>
  <si>
    <t xml:space="preserve">MOU (Minutes of Use) includes Long Distance in the Continental US </t>
  </si>
  <si>
    <t>5000</t>
  </si>
  <si>
    <t>TF10K</t>
  </si>
  <si>
    <t>Enhanced Toll Free Domestic-10K MOU</t>
  </si>
  <si>
    <t>10000</t>
  </si>
  <si>
    <t>TF20K</t>
  </si>
  <si>
    <t>Enhanced Toll Free Domestic-20K MOU</t>
  </si>
  <si>
    <t>20000</t>
  </si>
  <si>
    <t>TF50K</t>
  </si>
  <si>
    <t>Enhanced Toll Free Domestic-50K MOU</t>
  </si>
  <si>
    <t>50000</t>
  </si>
  <si>
    <t>TF100K</t>
  </si>
  <si>
    <t>Enhanced Toll Free Domestic-100K MOU</t>
  </si>
  <si>
    <t>100000</t>
  </si>
  <si>
    <t>TF200K</t>
  </si>
  <si>
    <t>Enhanced Toll Free Domestic-200K MOU</t>
  </si>
  <si>
    <t>200000</t>
  </si>
  <si>
    <t>IVB-10Mbps-25000</t>
  </si>
  <si>
    <t>Internet Voice Bundle 10Mbps 25000 MOU</t>
  </si>
  <si>
    <t>25000</t>
  </si>
  <si>
    <t>IVB-10Mbps-50000</t>
  </si>
  <si>
    <t>Internet Voice Bundle 10Mbps 50000 MOU</t>
  </si>
  <si>
    <t>IVB-20Mbps-50000</t>
  </si>
  <si>
    <t>Internet Voice Bundle 20Mbps 50000 MOU</t>
  </si>
  <si>
    <t>IVB-50Mbps-50000</t>
  </si>
  <si>
    <t>Internet Voice Bundle 50Mbps 50000 MOU</t>
  </si>
  <si>
    <t>IVB-50Mbps-100000</t>
  </si>
  <si>
    <t>Internet Voice Bundle 50Mbps 100000 MOU</t>
  </si>
  <si>
    <t>IVB-50Mbps-150000</t>
  </si>
  <si>
    <t>Internet Voice Bundle 50Mbps 150000 MOU</t>
  </si>
  <si>
    <t>150000</t>
  </si>
  <si>
    <t>IVB-100Mbps-50000</t>
  </si>
  <si>
    <t>Internet Voice Bundle 100Mbps 50000 MOU</t>
  </si>
  <si>
    <t>IVB-100Mbps-100000</t>
  </si>
  <si>
    <t>Internet Voice Bundle 100Mbps 100000 MOU</t>
  </si>
  <si>
    <t>IVB-100Mbps-250000</t>
  </si>
  <si>
    <t>Internet Voice Bundle 100Mbps 250000 MOU</t>
  </si>
  <si>
    <t>250000</t>
  </si>
  <si>
    <t>IVB-100Mbps-500000</t>
  </si>
  <si>
    <t>Internet Voice Bundle 100Mbps 500000 MOU</t>
  </si>
  <si>
    <t>500000</t>
  </si>
  <si>
    <t>IVB-100Mbps-1000000</t>
  </si>
  <si>
    <t>Internet Voice Bundle 100Mbps 1000000 MOU</t>
  </si>
  <si>
    <t>1000000</t>
  </si>
  <si>
    <t>IVB-150Mbps-100000</t>
  </si>
  <si>
    <t>Internet Voice Bundle 150Mbps 100000 MOU</t>
  </si>
  <si>
    <t>IVB-150Mbps-250000</t>
  </si>
  <si>
    <t>Internet Voice Bundle 150Mbps 250000 MOU</t>
  </si>
  <si>
    <t>IVB-150Mbps-500000</t>
  </si>
  <si>
    <t>Internet Voice Bundle 150Mbps 500000 MOU</t>
  </si>
  <si>
    <t>IVB-300Mbps-100000</t>
  </si>
  <si>
    <t>Internet Voice Bundle 300Mbps 100000 MOU</t>
  </si>
  <si>
    <t>IVB-300Mbps-250000</t>
  </si>
  <si>
    <t>Internet Voice Bundle 300Mbps 250000 MOU</t>
  </si>
  <si>
    <t>IVB-300Mbps-500000</t>
  </si>
  <si>
    <t>Internet Voice Bundle 300Mbps 500000 MOU</t>
  </si>
  <si>
    <t>INTLD</t>
  </si>
  <si>
    <t>International Long Distance-Billing Increments 18 Sec / 6 Secs</t>
  </si>
  <si>
    <t>Afghanistan</t>
  </si>
  <si>
    <t>Albania</t>
  </si>
  <si>
    <t>Albania (Mobile)</t>
  </si>
  <si>
    <t>Algeria</t>
  </si>
  <si>
    <t>Algeria (Mobile)</t>
  </si>
  <si>
    <t>American Samoa</t>
  </si>
  <si>
    <t>Andorra</t>
  </si>
  <si>
    <t>Andorra (Mobile)</t>
  </si>
  <si>
    <t>Angola</t>
  </si>
  <si>
    <t>Angola (Mobile)</t>
  </si>
  <si>
    <t>Anguilla</t>
  </si>
  <si>
    <t>Antigua &amp; Barbuda</t>
  </si>
  <si>
    <t>Argentina</t>
  </si>
  <si>
    <t>Argentina (Buenos Aires)</t>
  </si>
  <si>
    <t>Argentina (Cordoba)</t>
  </si>
  <si>
    <t>Argentina (Mendoza)</t>
  </si>
  <si>
    <t>Argentina (Mobile)</t>
  </si>
  <si>
    <t>Argentina (Rosario)</t>
  </si>
  <si>
    <t>Armenia</t>
  </si>
  <si>
    <t>Armenia (Mobile)</t>
  </si>
  <si>
    <t>Armenia (N. Karabakh Fixed)</t>
  </si>
  <si>
    <t>Armenia (Yerevan Fixed)</t>
  </si>
  <si>
    <t>Aruba</t>
  </si>
  <si>
    <t>Ascension Island</t>
  </si>
  <si>
    <t>Australia</t>
  </si>
  <si>
    <t>Australia (Mobile B)</t>
  </si>
  <si>
    <t>Austria</t>
  </si>
  <si>
    <t>Austria (Mobile A)</t>
  </si>
  <si>
    <t>Austria (Mobile B)</t>
  </si>
  <si>
    <t>Azerbaijan</t>
  </si>
  <si>
    <t>Azerbaijan (Mobile)</t>
  </si>
  <si>
    <t>Bahamas</t>
  </si>
  <si>
    <t>Bahrain</t>
  </si>
  <si>
    <t>Bahrain (Mobile)</t>
  </si>
  <si>
    <t>Bangladesh</t>
  </si>
  <si>
    <t>Bangladesh (Chittagong)</t>
  </si>
  <si>
    <t>Bangladesh (Dhaka)</t>
  </si>
  <si>
    <t>Bangladesh (Mobile)</t>
  </si>
  <si>
    <t>Barbados</t>
  </si>
  <si>
    <t>Belarus</t>
  </si>
  <si>
    <t>Belarus (Mobile)</t>
  </si>
  <si>
    <t>Belgium</t>
  </si>
  <si>
    <t>Belgium (Mobile A)</t>
  </si>
  <si>
    <t>Belgium (Mobile B)</t>
  </si>
  <si>
    <t>Belize</t>
  </si>
  <si>
    <t>Belize (Mobile)</t>
  </si>
  <si>
    <t>Benin</t>
  </si>
  <si>
    <t>Bermuda</t>
  </si>
  <si>
    <t>Bermuda (Mobile)</t>
  </si>
  <si>
    <t>Bhutan</t>
  </si>
  <si>
    <t>Bolivia</t>
  </si>
  <si>
    <t>Bolivia (Mobile)</t>
  </si>
  <si>
    <t>Bolivia Cochabamba</t>
  </si>
  <si>
    <t>Bolivia Lapaz</t>
  </si>
  <si>
    <t>Bolivia Santa Cruz</t>
  </si>
  <si>
    <t>Bosnia &amp; Herze (Mobile A)</t>
  </si>
  <si>
    <t>Bosnia &amp; Herze (Mobile B)</t>
  </si>
  <si>
    <t>Bosnia &amp; Herzegovina</t>
  </si>
  <si>
    <t>Botswana</t>
  </si>
  <si>
    <t>Botswana (Mobile)</t>
  </si>
  <si>
    <t>Brazil</t>
  </si>
  <si>
    <t>Brazil (Behlo Horizonte)</t>
  </si>
  <si>
    <t>Brazil (Mobile)</t>
  </si>
  <si>
    <t>Brazil (Rio de Janeiro)</t>
  </si>
  <si>
    <t>Brazil (Sao Paulo)</t>
  </si>
  <si>
    <t>British Virgin Islands</t>
  </si>
  <si>
    <t>Brunei</t>
  </si>
  <si>
    <t>Brunei (Mobile)</t>
  </si>
  <si>
    <t>Bulgaria</t>
  </si>
  <si>
    <t>Bulgaria (Mobile)</t>
  </si>
  <si>
    <t>Burkina Faso</t>
  </si>
  <si>
    <t>Burkina Faso (Mobile)</t>
  </si>
  <si>
    <t>Burundi</t>
  </si>
  <si>
    <t>Cambodia</t>
  </si>
  <si>
    <t>Cambodia (Mobile)</t>
  </si>
  <si>
    <t>Cameroon</t>
  </si>
  <si>
    <t>Cameroon (Mobile A)</t>
  </si>
  <si>
    <t>Cameroon (Mobile B)</t>
  </si>
  <si>
    <t xml:space="preserve">Canada </t>
  </si>
  <si>
    <t>Cape Verde Islands</t>
  </si>
  <si>
    <t>Cayman Islands</t>
  </si>
  <si>
    <t>Central Africa</t>
  </si>
  <si>
    <t>Chad Republic</t>
  </si>
  <si>
    <t>Chile (includes Easter Island)</t>
  </si>
  <si>
    <t>Chile (Mobile)</t>
  </si>
  <si>
    <t>China</t>
  </si>
  <si>
    <t>China (Mobile)</t>
  </si>
  <si>
    <t>Christmas</t>
  </si>
  <si>
    <t>Cocos Islands</t>
  </si>
  <si>
    <t>Colombia</t>
  </si>
  <si>
    <t>Colombia (Mobile)</t>
  </si>
  <si>
    <t>Colombia Armenia Fixed</t>
  </si>
  <si>
    <t>Colombia Barranquilla Fixed</t>
  </si>
  <si>
    <t>Colombia Bogota Fixed</t>
  </si>
  <si>
    <t>Colombia Medellin Fixed</t>
  </si>
  <si>
    <t>Colombia Pereira Fixed</t>
  </si>
  <si>
    <t>Congo Republic (Fixed)</t>
  </si>
  <si>
    <t>Congo Republic (Mobile)</t>
  </si>
  <si>
    <t>Cook Islands</t>
  </si>
  <si>
    <t>Costa Rica</t>
  </si>
  <si>
    <t>Croatia</t>
  </si>
  <si>
    <t>Croatia (Mobile)</t>
  </si>
  <si>
    <t>Cuba (excluding Guantanamo)</t>
  </si>
  <si>
    <t>Cyprus</t>
  </si>
  <si>
    <t>Cyprus (Mobile)</t>
  </si>
  <si>
    <t>Czech Republic</t>
  </si>
  <si>
    <t>Czech Republic (Mobile)</t>
  </si>
  <si>
    <t>Dem Rep of Congo (FKA as Zaire)</t>
  </si>
  <si>
    <t>Dem Rep of Congo (Mobile A)</t>
  </si>
  <si>
    <t>Denmark</t>
  </si>
  <si>
    <t>Denmark (Mobile)</t>
  </si>
  <si>
    <t>Diego Garcia</t>
  </si>
  <si>
    <t>Djibouti Republic</t>
  </si>
  <si>
    <t>Dominica</t>
  </si>
  <si>
    <t>Dominica (Mobile)</t>
  </si>
  <si>
    <t>Dominican Republic</t>
  </si>
  <si>
    <t>Dominican Republic (Mobile)</t>
  </si>
  <si>
    <t>Ecuador</t>
  </si>
  <si>
    <t>Ecuador (Cuenca Fixed)</t>
  </si>
  <si>
    <t>Ecuador (Guayaquil Fixed)</t>
  </si>
  <si>
    <t>Ecuador (Mobile)</t>
  </si>
  <si>
    <t>Ecuador (Quito Zone Fixed)</t>
  </si>
  <si>
    <t>Egypt</t>
  </si>
  <si>
    <t>Egypt (Mobile)</t>
  </si>
  <si>
    <t>El Salvador (Mobile A)</t>
  </si>
  <si>
    <t>El Salvador (Mobile B)</t>
  </si>
  <si>
    <t>El Salvador (Off Net Fixed)</t>
  </si>
  <si>
    <t>El Salvador (On Net Fixed)</t>
  </si>
  <si>
    <t>Equatorial Guinea</t>
  </si>
  <si>
    <t>Eritrea</t>
  </si>
  <si>
    <t>Estonia</t>
  </si>
  <si>
    <t>Estonia (Mobile B)</t>
  </si>
  <si>
    <t>Ethiopia</t>
  </si>
  <si>
    <t>Faeroe Island</t>
  </si>
  <si>
    <t>Falkland Islands</t>
  </si>
  <si>
    <t>Federated States of Micronesia</t>
  </si>
  <si>
    <t>Fiji Islands</t>
  </si>
  <si>
    <t>Finland</t>
  </si>
  <si>
    <t>Finland (Mobile)</t>
  </si>
  <si>
    <t>French Antilles (inc Martinique)</t>
  </si>
  <si>
    <t>French Guiana</t>
  </si>
  <si>
    <t>French Polynesia</t>
  </si>
  <si>
    <t>French Polynesia (Mobile)</t>
  </si>
  <si>
    <t>Gabon Republic</t>
  </si>
  <si>
    <t>Gabon Republic (Mobile)</t>
  </si>
  <si>
    <t>Gambia</t>
  </si>
  <si>
    <t>Gambia (Mobile)</t>
  </si>
  <si>
    <t>Georgia</t>
  </si>
  <si>
    <t>Georgia (Mobile)</t>
  </si>
  <si>
    <t>Germany</t>
  </si>
  <si>
    <t>Germany (Mobile A)</t>
  </si>
  <si>
    <t>Germany (Mobile B)</t>
  </si>
  <si>
    <t>Germany (Mobile C)</t>
  </si>
  <si>
    <t>Ghana</t>
  </si>
  <si>
    <t>Ghana (Mobile)</t>
  </si>
  <si>
    <t>Gibraltar</t>
  </si>
  <si>
    <t>Greece</t>
  </si>
  <si>
    <t>Greece (Mobile)</t>
  </si>
  <si>
    <t>Greenland</t>
  </si>
  <si>
    <t>Grenada</t>
  </si>
  <si>
    <t>Grenada (Mobile)</t>
  </si>
  <si>
    <t>Guadeloupe</t>
  </si>
  <si>
    <t>Guadeloupe (Mobile)</t>
  </si>
  <si>
    <t>Guatemala (Mobile A)</t>
  </si>
  <si>
    <t>Guatemala (Mobile B)</t>
  </si>
  <si>
    <t>Guatemala (Off Net Fixed)</t>
  </si>
  <si>
    <t>Guatemala (On Net Fixed)</t>
  </si>
  <si>
    <t>Guinea Bissau</t>
  </si>
  <si>
    <t xml:space="preserve">Guinea Republic </t>
  </si>
  <si>
    <t>Guyana</t>
  </si>
  <si>
    <t xml:space="preserve">Haiti   </t>
  </si>
  <si>
    <t>Haiti (Mobile)</t>
  </si>
  <si>
    <t>Honduras</t>
  </si>
  <si>
    <t>Hong Kong</t>
  </si>
  <si>
    <t>Hong Kong (Mobile)</t>
  </si>
  <si>
    <t>Hungary</t>
  </si>
  <si>
    <t>Hungary (Mobile)</t>
  </si>
  <si>
    <t>Iceland</t>
  </si>
  <si>
    <t>Iceland (Mobile)</t>
  </si>
  <si>
    <t>India</t>
  </si>
  <si>
    <t>India (Mobile B)</t>
  </si>
  <si>
    <t>India Ahmedabad</t>
  </si>
  <si>
    <t>India Amristrsar Fixed</t>
  </si>
  <si>
    <t>India Bangalore Fixed</t>
  </si>
  <si>
    <t>India Baroda Fixed</t>
  </si>
  <si>
    <t>India Bhopal Fixed</t>
  </si>
  <si>
    <t>India Bombay</t>
  </si>
  <si>
    <t>India Calcutta</t>
  </si>
  <si>
    <t>India Chandigarh</t>
  </si>
  <si>
    <t>India Gandhinagar Fixed</t>
  </si>
  <si>
    <t>India Hyderabad Fixed</t>
  </si>
  <si>
    <t>India Jaipur Fixed</t>
  </si>
  <si>
    <t>India Jalandhar Fixed</t>
  </si>
  <si>
    <t>India Kanpur Fixed</t>
  </si>
  <si>
    <t xml:space="preserve">India Madras </t>
  </si>
  <si>
    <t>India New Delhi</t>
  </si>
  <si>
    <t>India, Ernakulum</t>
  </si>
  <si>
    <t>Indonesia</t>
  </si>
  <si>
    <t>Indonesia (Mobile A)</t>
  </si>
  <si>
    <t>Indonesia (Mobile B)</t>
  </si>
  <si>
    <t>Indonesia Jakarta</t>
  </si>
  <si>
    <t>Indonesia Surabaya</t>
  </si>
  <si>
    <t>Inmarsat Atlantic East A</t>
  </si>
  <si>
    <t>Inmarsat Atlantic East B</t>
  </si>
  <si>
    <t>Inmarsat Atlantic East M</t>
  </si>
  <si>
    <t>Inmarsat Atlantic East Mini-M</t>
  </si>
  <si>
    <t>Inmarsat Atlantic W. Skyphone</t>
  </si>
  <si>
    <t>Inmarsat Atlantic West A</t>
  </si>
  <si>
    <t>Inmarsat Atlantic West B</t>
  </si>
  <si>
    <t>Inmarsat Atlantic West M</t>
  </si>
  <si>
    <t>Inmarsat Atlantic West Mini-M</t>
  </si>
  <si>
    <t>Inmarsat Indian A</t>
  </si>
  <si>
    <t>Inmarsat Indian B</t>
  </si>
  <si>
    <t>Inmarsat Indian M</t>
  </si>
  <si>
    <t>Inmarsat Indian Mini-M</t>
  </si>
  <si>
    <t>Inmarsat Indian Skyphone</t>
  </si>
  <si>
    <t>Inmarsat Pacific A</t>
  </si>
  <si>
    <t>Inmarsat Pacific B</t>
  </si>
  <si>
    <t>Inmarsat Pacific M</t>
  </si>
  <si>
    <t>Inmarsat Pacific Mini-M</t>
  </si>
  <si>
    <t>Inmarsat Pacific Skyphone</t>
  </si>
  <si>
    <t>Iran</t>
  </si>
  <si>
    <t>Iran (Mobile)</t>
  </si>
  <si>
    <t>Iraq</t>
  </si>
  <si>
    <t>Iraq (Mobile A)</t>
  </si>
  <si>
    <t>Iraq (Mobile B)</t>
  </si>
  <si>
    <t>Ireland</t>
  </si>
  <si>
    <t>Ireland (Mobile)</t>
  </si>
  <si>
    <t>Iridium (Global)</t>
  </si>
  <si>
    <t>Iridium (Local)</t>
  </si>
  <si>
    <t>Israel</t>
  </si>
  <si>
    <t>Israel (Mobile A)</t>
  </si>
  <si>
    <t>Israel (Mobile B)</t>
  </si>
  <si>
    <t>Italy</t>
  </si>
  <si>
    <t>Italy (Mobile A)</t>
  </si>
  <si>
    <t>Italy (Mobile B)</t>
  </si>
  <si>
    <t>Italy (Mobile C)</t>
  </si>
  <si>
    <t>Ivory Coast</t>
  </si>
  <si>
    <t>Ivory Coast (Mobile)</t>
  </si>
  <si>
    <t>Jamaica</t>
  </si>
  <si>
    <t>Jamaica (Mobile A)</t>
  </si>
  <si>
    <t>Jamaica (Mobile B)</t>
  </si>
  <si>
    <t>Japan</t>
  </si>
  <si>
    <t>Kazakhstan</t>
  </si>
  <si>
    <t>Kazakhstan (Mobile)</t>
  </si>
  <si>
    <t>Kenya</t>
  </si>
  <si>
    <t>Kenya (Mobile)</t>
  </si>
  <si>
    <t>Kiribati</t>
  </si>
  <si>
    <t>Korea - North</t>
  </si>
  <si>
    <t>Korea - South</t>
  </si>
  <si>
    <t>Korea - South (Mobile)</t>
  </si>
  <si>
    <t>Kuwait</t>
  </si>
  <si>
    <t>Kyrgyzstan</t>
  </si>
  <si>
    <t>Kyrgyzstan (Mobile)</t>
  </si>
  <si>
    <t>Latvia</t>
  </si>
  <si>
    <t>Latvia (Mobile)</t>
  </si>
  <si>
    <t>Lebanon</t>
  </si>
  <si>
    <t>Lebanon (Mobile)</t>
  </si>
  <si>
    <t>Lesotho</t>
  </si>
  <si>
    <t>Lesotho (Mobile)</t>
  </si>
  <si>
    <t>Libya</t>
  </si>
  <si>
    <t>Libya (Mobile)</t>
  </si>
  <si>
    <t>Liechtenstein</t>
  </si>
  <si>
    <t>Lithuania</t>
  </si>
  <si>
    <t>Lithuania (Mobile)</t>
  </si>
  <si>
    <t>Luxembourg</t>
  </si>
  <si>
    <t>Luxembourg (Mobile)</t>
  </si>
  <si>
    <t xml:space="preserve">Macau  </t>
  </si>
  <si>
    <t>Macau (Mobile)</t>
  </si>
  <si>
    <t>Macedonia</t>
  </si>
  <si>
    <t>Macedonia (Mobile)</t>
  </si>
  <si>
    <t>Malawi</t>
  </si>
  <si>
    <t>Malawi (Mobile)</t>
  </si>
  <si>
    <t>Malaysia</t>
  </si>
  <si>
    <t>Malaysia (Mobile)</t>
  </si>
  <si>
    <t>Mali Republic</t>
  </si>
  <si>
    <t>Mali Republic (Mobile)</t>
  </si>
  <si>
    <t>Malta</t>
  </si>
  <si>
    <t>Marshall Island</t>
  </si>
  <si>
    <t>Mauritius</t>
  </si>
  <si>
    <t>Mauritius (Mobile)</t>
  </si>
  <si>
    <t>Mexico-Tier 1</t>
  </si>
  <si>
    <t>Mexico-Tier 2</t>
  </si>
  <si>
    <t>Mexico-Tier 3</t>
  </si>
  <si>
    <t>Moldova</t>
  </si>
  <si>
    <t>Moldova (Mobile)</t>
  </si>
  <si>
    <t>Monaco</t>
  </si>
  <si>
    <t>Monaco (Mobile)</t>
  </si>
  <si>
    <t>Montserrat</t>
  </si>
  <si>
    <t>Montserrat (Mobile)</t>
  </si>
  <si>
    <t>Morocco</t>
  </si>
  <si>
    <t>Morocco (Mobile)</t>
  </si>
  <si>
    <t>Mozambique</t>
  </si>
  <si>
    <t>Mozambique (Mobile)</t>
  </si>
  <si>
    <t>Netherlands (Mobile A)</t>
  </si>
  <si>
    <t>Netherlands (Mobile B)</t>
  </si>
  <si>
    <t>Netherlands Antilles</t>
  </si>
  <si>
    <t>Netherlands Antilles (Mobile)</t>
  </si>
  <si>
    <t>New Caledonia</t>
  </si>
  <si>
    <t>New Zealand (including Tokelau)</t>
  </si>
  <si>
    <t xml:space="preserve">New Zealand (Mobile A) </t>
  </si>
  <si>
    <t xml:space="preserve">New Zealand (Mobile B) </t>
  </si>
  <si>
    <t>Nicaragua</t>
  </si>
  <si>
    <t>Nicaragua (Mobile A)</t>
  </si>
  <si>
    <t>Nicaragua (Mobile B)</t>
  </si>
  <si>
    <t>Nigeria</t>
  </si>
  <si>
    <t>Nigeria (Mobile)</t>
  </si>
  <si>
    <t>Oman</t>
  </si>
  <si>
    <t>Oman (Mobile)</t>
  </si>
  <si>
    <t>Pakistan</t>
  </si>
  <si>
    <t>Panama</t>
  </si>
  <si>
    <t>Panama (Mobile)</t>
  </si>
  <si>
    <t>Paraguay</t>
  </si>
  <si>
    <t>Paraguay (Ascuncion)</t>
  </si>
  <si>
    <t>Paraguay (Mobile)</t>
  </si>
  <si>
    <t>Peru</t>
  </si>
  <si>
    <t>Peru (Lima)</t>
  </si>
  <si>
    <t>Peru (Mobile A)</t>
  </si>
  <si>
    <t>Peru (Mobile B)</t>
  </si>
  <si>
    <t>Philippines</t>
  </si>
  <si>
    <t>Philippines (Mobile A)</t>
  </si>
  <si>
    <t>Philippines (Mobile B)</t>
  </si>
  <si>
    <t>Poland</t>
  </si>
  <si>
    <t>Poland (Mobile)</t>
  </si>
  <si>
    <t>Poland (Warsaw)</t>
  </si>
  <si>
    <t>Portugal</t>
  </si>
  <si>
    <t>Portugal (Mobile A)</t>
  </si>
  <si>
    <t>Portugal (Mobile B)</t>
  </si>
  <si>
    <t>Qatar</t>
  </si>
  <si>
    <t>Qatar (Mobile)</t>
  </si>
  <si>
    <t>Romania</t>
  </si>
  <si>
    <t>Russia</t>
  </si>
  <si>
    <t>Russia (Mobile)</t>
  </si>
  <si>
    <t>Russia Moscow</t>
  </si>
  <si>
    <t>Russia St. Petersburg</t>
  </si>
  <si>
    <t>San Marino</t>
  </si>
  <si>
    <t>Saudi Arabia</t>
  </si>
  <si>
    <t>Saudi Arabia (Mobile)</t>
  </si>
  <si>
    <t>Saudi Arabia Dharan Fixed</t>
  </si>
  <si>
    <t>Saudi Arabia Jeddah Fixed</t>
  </si>
  <si>
    <t>Saudi Arabia Ryadh Fixed</t>
  </si>
  <si>
    <t>Senegal</t>
  </si>
  <si>
    <t>Senegal (Mobile)</t>
  </si>
  <si>
    <t>Serbia</t>
  </si>
  <si>
    <t>Serbia &amp; Montenegro (Mobile)</t>
  </si>
  <si>
    <t>Serbia &amp; Montenegro {Yugoslavia}</t>
  </si>
  <si>
    <t>Seychelles Island</t>
  </si>
  <si>
    <t>Sierra Leone</t>
  </si>
  <si>
    <t>Sierra Leone (Mobile)</t>
  </si>
  <si>
    <t>Singapore</t>
  </si>
  <si>
    <t>Singapore (Mobile)</t>
  </si>
  <si>
    <t>Slovakia</t>
  </si>
  <si>
    <t>Slovakia (Mobile)</t>
  </si>
  <si>
    <t>Slovenia</t>
  </si>
  <si>
    <t>Slovenia (Mobile)</t>
  </si>
  <si>
    <t>South Africa</t>
  </si>
  <si>
    <t>South Africa (Mobile)</t>
  </si>
  <si>
    <t>Spain</t>
  </si>
  <si>
    <t>Spain (Mobile A)</t>
  </si>
  <si>
    <t>Spain (Mobile B)</t>
  </si>
  <si>
    <t>Sri Lanka</t>
  </si>
  <si>
    <t>Sri Lanka (Mobile)</t>
  </si>
  <si>
    <t>St Kitts &amp; Nevis</t>
  </si>
  <si>
    <t>St Kitts &amp; Nevis (Mobile)</t>
  </si>
  <si>
    <t>St Lucia</t>
  </si>
  <si>
    <t>St Lucia (Mobile)</t>
  </si>
  <si>
    <t>St Vincent &amp; Grenadines</t>
  </si>
  <si>
    <t>St Vincent &amp; Grenadines (Mobile)</t>
  </si>
  <si>
    <t>Sudan</t>
  </si>
  <si>
    <t>Suriname</t>
  </si>
  <si>
    <t>Suriname (Mobile)</t>
  </si>
  <si>
    <t>Sweden</t>
  </si>
  <si>
    <t>Sweden (Mobile A)</t>
  </si>
  <si>
    <t>Sweden (Mobile B)</t>
  </si>
  <si>
    <t>Switzerland</t>
  </si>
  <si>
    <t>Switzerland (Mobile)</t>
  </si>
  <si>
    <t>Syria</t>
  </si>
  <si>
    <t>Syria (Mobile)</t>
  </si>
  <si>
    <t>Taiwan</t>
  </si>
  <si>
    <t>Taiwan (Mobile A)</t>
  </si>
  <si>
    <t>Taiwan (Mobile C)</t>
  </si>
  <si>
    <t>Tajikistan</t>
  </si>
  <si>
    <t>Tanzania</t>
  </si>
  <si>
    <t>Tanzania (Mobile)</t>
  </si>
  <si>
    <t>Thailand</t>
  </si>
  <si>
    <t>Thailand Bhangkok</t>
  </si>
  <si>
    <t>Togo</t>
  </si>
  <si>
    <t>Tonga Islands</t>
  </si>
  <si>
    <t>Trinidad &amp; Tobago</t>
  </si>
  <si>
    <t>Tunisia</t>
  </si>
  <si>
    <t>Tunisia (Mobile)</t>
  </si>
  <si>
    <t>Turkey</t>
  </si>
  <si>
    <t>Turkey (Ankara Fixed)</t>
  </si>
  <si>
    <t>Turkey (Istanbul Fixed)</t>
  </si>
  <si>
    <t>Turkey (Mobile)</t>
  </si>
  <si>
    <t>Turkmenistan</t>
  </si>
  <si>
    <t>Turks &amp; Caicos Islands</t>
  </si>
  <si>
    <t>Uganda</t>
  </si>
  <si>
    <t>Uganda (Mobile)</t>
  </si>
  <si>
    <t>Ukraine</t>
  </si>
  <si>
    <t>Ukraine (Mobile)</t>
  </si>
  <si>
    <t>United Arab Emirates</t>
  </si>
  <si>
    <t>United Arab Emirates (Mobile)</t>
  </si>
  <si>
    <t>United Kingdom</t>
  </si>
  <si>
    <t>United Kingdom (Mobile A)</t>
  </si>
  <si>
    <t>United Kingdom (Mobile B)</t>
  </si>
  <si>
    <t>United Kingdom (Mobile C)</t>
  </si>
  <si>
    <t>Uruguary (Mobile)</t>
  </si>
  <si>
    <t>Uruguay</t>
  </si>
  <si>
    <t>Uzbekistan</t>
  </si>
  <si>
    <t>Uzbekistan (Mobile)</t>
  </si>
  <si>
    <t>Venezuela</t>
  </si>
  <si>
    <t>Venezuela (Mobile A)</t>
  </si>
  <si>
    <t>Venezuela (Mobile B)</t>
  </si>
  <si>
    <t>Venezuela Caracas</t>
  </si>
  <si>
    <t>Venezuela, Maracaibo Fixed</t>
  </si>
  <si>
    <t>Venezuela, Valancia Fixed</t>
  </si>
  <si>
    <t>Vietnam</t>
  </si>
  <si>
    <t>Vietnam (Mobile)</t>
  </si>
  <si>
    <t>Vietnam Hanoi</t>
  </si>
  <si>
    <t>Vietnam Ho Chi Minh City</t>
  </si>
  <si>
    <t>Yemen (Mobile)</t>
  </si>
  <si>
    <t>Yemen Republic</t>
  </si>
  <si>
    <t>Zambia</t>
  </si>
  <si>
    <t>Zambia (Mobile)</t>
  </si>
  <si>
    <t>EV10K</t>
  </si>
  <si>
    <t xml:space="preserve">Enterprise Voice-10K MOU </t>
  </si>
  <si>
    <t>EV25K</t>
  </si>
  <si>
    <t xml:space="preserve">Enterprise Voice-25K MOU </t>
  </si>
  <si>
    <t>EV50K</t>
  </si>
  <si>
    <t xml:space="preserve">Enterprise Voice-50K MOU </t>
  </si>
  <si>
    <t>EV75K</t>
  </si>
  <si>
    <t xml:space="preserve">Enterprise Voice-75K MOU </t>
  </si>
  <si>
    <t>EV100K</t>
  </si>
  <si>
    <t xml:space="preserve">Enterprise Voice-100K MOU </t>
  </si>
  <si>
    <t>EV150K</t>
  </si>
  <si>
    <t xml:space="preserve">Enterprise Voice-150K MOU </t>
  </si>
  <si>
    <t>EV250K</t>
  </si>
  <si>
    <t xml:space="preserve">Enterprise Voice-250K MOU </t>
  </si>
  <si>
    <t>EV500K</t>
  </si>
  <si>
    <t>Enterprise Voice-500K MOU</t>
  </si>
  <si>
    <t>EV750K</t>
  </si>
  <si>
    <t>Enterprise Voice-750K MOU</t>
  </si>
  <si>
    <t>EV1M</t>
  </si>
  <si>
    <t xml:space="preserve">Enterprise Voice-1M MOU </t>
  </si>
  <si>
    <t>EV1.5M</t>
  </si>
  <si>
    <t>Enterprise Voice-1.5M MOU</t>
  </si>
  <si>
    <t>EVSIPAD5</t>
  </si>
  <si>
    <t>SIP Additional Concurrent Calls-5</t>
  </si>
  <si>
    <t> SIP Trunking Service with five (5) simultaneous call sessions</t>
  </si>
  <si>
    <t>5</t>
  </si>
  <si>
    <t>Concurrent Calls</t>
  </si>
  <si>
    <t>EVSIPAD10</t>
  </si>
  <si>
    <t>SIP Additional Concurrent Calls-10</t>
  </si>
  <si>
    <t> SIP Trunking Service with ten (10) simultaneous call sessions</t>
  </si>
  <si>
    <t>EVSIPAD20</t>
  </si>
  <si>
    <t>SIP Additional Concurrent Calls-20</t>
  </si>
  <si>
    <t> SIP Trunking Service with twenty (20) simultaneous call sessions</t>
  </si>
  <si>
    <t>EVANLNS4</t>
  </si>
  <si>
    <t>Analog lines for SIP-4</t>
  </si>
  <si>
    <t>Analog Lines available with SIP Trunking Service - four (4)</t>
  </si>
  <si>
    <t>4</t>
  </si>
  <si>
    <t>Analog Lines</t>
  </si>
  <si>
    <t>EVANLNS8</t>
  </si>
  <si>
    <t>Analog lines for SIP-8</t>
  </si>
  <si>
    <t xml:space="preserve">Analog Lines available with SIP Trunking Service - eight (8) </t>
  </si>
  <si>
    <t>8</t>
  </si>
  <si>
    <t>EVANLNS24</t>
  </si>
  <si>
    <t>Analog lines for SIP-24</t>
  </si>
  <si>
    <t>Analog Lines available with SIP Trunking Service - twenty four (24)</t>
  </si>
  <si>
    <t>24</t>
  </si>
  <si>
    <t>TF30K</t>
  </si>
  <si>
    <t>Enhanced Toll Free Domestic-30K MOU</t>
  </si>
  <si>
    <t>30000</t>
  </si>
  <si>
    <t>TF150K</t>
  </si>
  <si>
    <t>Enhanced Toll Free Domestic-150K MOU</t>
  </si>
  <si>
    <t>TF250K</t>
  </si>
  <si>
    <t>Enhanced Toll Free Domestic-250K MOU</t>
  </si>
  <si>
    <t>TF300K</t>
  </si>
  <si>
    <t>Enhanced Toll Free Domestic-300K MOU</t>
  </si>
  <si>
    <t>300000</t>
  </si>
  <si>
    <t>TF400K</t>
  </si>
  <si>
    <t>Enhanced Toll Free Domestic-400K MOU</t>
  </si>
  <si>
    <t>400000</t>
  </si>
  <si>
    <t>TF500K</t>
  </si>
  <si>
    <t>Enhanced Toll Free Domestic-500K MOU</t>
  </si>
  <si>
    <t>TF600K</t>
  </si>
  <si>
    <t>Enhanced Toll Free Domestic-600K MOU</t>
  </si>
  <si>
    <t>600000</t>
  </si>
  <si>
    <t>TF750K</t>
  </si>
  <si>
    <t>Enhanced Toll Free Domestic-750K MOU</t>
  </si>
  <si>
    <t>750000</t>
  </si>
  <si>
    <t>TF1M</t>
  </si>
  <si>
    <t>Enhanced Toll Free Domestic-1M MOU</t>
  </si>
  <si>
    <t>ACONF-2K</t>
  </si>
  <si>
    <t>Audio Conference-2K MOU-LIT</t>
  </si>
  <si>
    <t>ACONF-5K</t>
  </si>
  <si>
    <t>Audio Conference-5K MOU-LIT</t>
  </si>
  <si>
    <t>ACONF-10K</t>
  </si>
  <si>
    <t>Audio Conference-10K MOU-LIT</t>
  </si>
  <si>
    <t>ACONF-15K</t>
  </si>
  <si>
    <t>Audio Conference-15K MOU-LIT</t>
  </si>
  <si>
    <t>ACONF-25K</t>
  </si>
  <si>
    <t>Audio Conference-25K MOU-LIT</t>
  </si>
  <si>
    <t>ACONF-50K</t>
  </si>
  <si>
    <t>Audio Conference-50K MOU-LIT</t>
  </si>
  <si>
    <t>ACONF-100K</t>
  </si>
  <si>
    <t>Audio Conference-100K MOU-LIT</t>
  </si>
  <si>
    <t>ACONF-250K</t>
  </si>
  <si>
    <t>Audio Conference-250K MOU-LIT</t>
  </si>
  <si>
    <t>ACONF-500K</t>
  </si>
  <si>
    <t>Audio Conference-500K MOU-LIT</t>
  </si>
  <si>
    <t>ACONF-1M</t>
  </si>
  <si>
    <t>Audio Conference-1M MOU-LIT</t>
  </si>
  <si>
    <t>ACONF Overage-2K</t>
  </si>
  <si>
    <t xml:space="preserve">Audio Conference Overage -2K MOU  </t>
  </si>
  <si>
    <t>ACONF Overage-5K</t>
  </si>
  <si>
    <t xml:space="preserve">Audio Conference Overage -5KMOU  </t>
  </si>
  <si>
    <t>ACONF Overage-10K</t>
  </si>
  <si>
    <t xml:space="preserve">Audio Conference Overage -10K MOU  </t>
  </si>
  <si>
    <t>ACONF Overage-15K</t>
  </si>
  <si>
    <t xml:space="preserve">Audio Conference Overage -15K MOU  </t>
  </si>
  <si>
    <t>ACONF Overage-25K</t>
  </si>
  <si>
    <t xml:space="preserve">Audio Conference Overage -25K MOU  </t>
  </si>
  <si>
    <t>ACONF Overage-50K</t>
  </si>
  <si>
    <t xml:space="preserve">Audio Conference Overage -50K MOU  </t>
  </si>
  <si>
    <t>ACONF Overage-100K</t>
  </si>
  <si>
    <t xml:space="preserve">Audio Conference Overage -100KMOU  </t>
  </si>
  <si>
    <t>ACONF Overage-250K</t>
  </si>
  <si>
    <t xml:space="preserve">Audio Conference Overage -250K MOU  </t>
  </si>
  <si>
    <t>ACONF Overage-500K</t>
  </si>
  <si>
    <t xml:space="preserve">Audio Conference Overage -500KMOU  </t>
  </si>
  <si>
    <t>ACONF Overage-1M</t>
  </si>
  <si>
    <t xml:space="preserve">Audio Conference Overage -1M MOU  </t>
  </si>
  <si>
    <t>BUSOPTIMUM-VOICE-1-3</t>
  </si>
  <si>
    <t>Business Optimum Voice 1-3 Lines (per line)</t>
  </si>
  <si>
    <t>Coaxial delivered voice service</t>
  </si>
  <si>
    <t>Telephone Line</t>
  </si>
  <si>
    <t>BUSOPTIMUM-VOICE-4-24</t>
  </si>
  <si>
    <t>Business Optimum Voice 4-24 Lines (per line)</t>
  </si>
  <si>
    <t>IA1B3</t>
  </si>
  <si>
    <t>Internet Access - 1 Gbps Burstable</t>
  </si>
  <si>
    <t>1 burst to 3</t>
  </si>
  <si>
    <t>IA2</t>
  </si>
  <si>
    <t>Internet Access 2 Gbps</t>
  </si>
  <si>
    <t>2</t>
  </si>
  <si>
    <t>IA2B5</t>
  </si>
  <si>
    <t>Internet Access - 2 Gbps Burstable</t>
  </si>
  <si>
    <t>2 burst to 5</t>
  </si>
  <si>
    <t>IA3</t>
  </si>
  <si>
    <t>Internet Access 3 Gbps</t>
  </si>
  <si>
    <t>3</t>
  </si>
  <si>
    <t>IA3B7</t>
  </si>
  <si>
    <t>Internet Access - 3 Gbps Burstable</t>
  </si>
  <si>
    <t>3 burst to 7</t>
  </si>
  <si>
    <t>IA5</t>
  </si>
  <si>
    <t>Internet Access 5 Gbps</t>
  </si>
  <si>
    <t>IA5B10</t>
  </si>
  <si>
    <t>Internet Access - 5 Gbps Burstable</t>
  </si>
  <si>
    <t>5 burst to 10</t>
  </si>
  <si>
    <t>IA10</t>
  </si>
  <si>
    <t>Internet Access 10 Gbps</t>
  </si>
  <si>
    <t>SECNET 100 Mbps</t>
  </si>
  <si>
    <t>Secure Net 100Mbps</t>
  </si>
  <si>
    <t>SECNET 150 Mbps</t>
  </si>
  <si>
    <t>Secure Net 150Mbps</t>
  </si>
  <si>
    <t>SECNET 300 Mbps</t>
  </si>
  <si>
    <t>Secure Net 300Mbps</t>
  </si>
  <si>
    <t>SECNET 500 Mbps</t>
  </si>
  <si>
    <t>Secure Net 500Mbps</t>
  </si>
  <si>
    <t>SECNET 1 Gbps</t>
  </si>
  <si>
    <t>Secure Net 1Gbps</t>
  </si>
  <si>
    <t xml:space="preserve">Gbps </t>
  </si>
  <si>
    <t>SECNET 2 Gbps</t>
  </si>
  <si>
    <t>Secure Net 2Gbps</t>
  </si>
  <si>
    <t>SECNET 3 Gbps</t>
  </si>
  <si>
    <t>Secure Net 3Gbps</t>
  </si>
  <si>
    <t>SECNET 5 Gbps</t>
  </si>
  <si>
    <t>Secure Net 5Gbps</t>
  </si>
  <si>
    <t>SECNET 10 Gbps</t>
  </si>
  <si>
    <t>Secure Net 10Gbps</t>
  </si>
  <si>
    <t>SECNETPLUS 100 Mbps</t>
  </si>
  <si>
    <t>Secure Net Plus 100Mbps</t>
  </si>
  <si>
    <t>SECNETPLUS 150 Mbps</t>
  </si>
  <si>
    <t>Secure Net Plus 150Mbps</t>
  </si>
  <si>
    <t>SECNETPLUS 300 Mbps</t>
  </si>
  <si>
    <t>Secure Net Plus 300Mbps</t>
  </si>
  <si>
    <t>SECNETPLUS 500 Mbps</t>
  </si>
  <si>
    <t>Secure Net Plus 500Mbps</t>
  </si>
  <si>
    <t>SECNETPLUS 1 Gbps</t>
  </si>
  <si>
    <t>Secure Net Plus 1Gbps</t>
  </si>
  <si>
    <t>SECNETPLUS 2 Gbps</t>
  </si>
  <si>
    <t>Secure Net Plus 2Gbps</t>
  </si>
  <si>
    <t>SECNETPLUS 3 Gbps</t>
  </si>
  <si>
    <t>Secure Net Plus 3Gbps</t>
  </si>
  <si>
    <t>SECNETPLUS 5 Gbps</t>
  </si>
  <si>
    <t>Secure Net Plus 5Gbps</t>
  </si>
  <si>
    <t>SECNETPLUS 10 Gbps</t>
  </si>
  <si>
    <t>Secure Net Plus 10Gbps</t>
  </si>
  <si>
    <t>ELAN-500Mbps</t>
  </si>
  <si>
    <t>E-LAN 500 Mbps</t>
  </si>
  <si>
    <t>ELINE-40Mbps</t>
  </si>
  <si>
    <t>Eline or Vline 40 Mbps</t>
  </si>
  <si>
    <t>40</t>
  </si>
  <si>
    <t>ELINE-200Mbps</t>
  </si>
  <si>
    <t>Eline or Vline 200 Mbps</t>
  </si>
  <si>
    <t>200</t>
  </si>
  <si>
    <t>ELINE-500Mbps</t>
  </si>
  <si>
    <t>Eline or Vline 500 Mbps</t>
  </si>
  <si>
    <t>OPTICAL-1Gbps</t>
  </si>
  <si>
    <t>Optical Transport, unprotected 1 Gbps</t>
  </si>
  <si>
    <t>OPTICALP-1Gbps</t>
  </si>
  <si>
    <t xml:space="preserve">Optical Transport, protected 1 Gbps </t>
  </si>
  <si>
    <t>OPTICAL-10Gbps</t>
  </si>
  <si>
    <t>Optical Transport, unprotected 10 Gbps</t>
  </si>
  <si>
    <t>OPTICALP-10Gbps</t>
  </si>
  <si>
    <t>Optical Transport, protected 10 Gbps</t>
  </si>
  <si>
    <t>OPTICAL-40Gbps</t>
  </si>
  <si>
    <t>Optical Transport, unprotected 40 Gbps</t>
  </si>
  <si>
    <t>OPTICALP-40Gbps</t>
  </si>
  <si>
    <t xml:space="preserve">Optical Transport, protected 40 Gbps </t>
  </si>
  <si>
    <t>OPTICAL-100Gbps</t>
  </si>
  <si>
    <t xml:space="preserve">Optical Transport, unprotected 100 Gbps </t>
  </si>
  <si>
    <t>OPTICALP-100Gbps</t>
  </si>
  <si>
    <t>Optical Transport, protected 100 Gbps</t>
  </si>
  <si>
    <t>DARKFIBER</t>
  </si>
  <si>
    <t xml:space="preserve">Dark Fiber - 2 Strands of Fiber </t>
  </si>
  <si>
    <t>High capacity network connectivity -optimal control, dedicated strands</t>
  </si>
  <si>
    <t>Strands of Fiber</t>
  </si>
  <si>
    <t>PFN-40Gb</t>
  </si>
  <si>
    <t>Private Fiber Network 40 Gbps</t>
  </si>
  <si>
    <t>PFNNRC</t>
  </si>
  <si>
    <t xml:space="preserve">Private Fiber Network Installation Charge </t>
  </si>
  <si>
    <t>BUSOPTIMUM-60Mbps</t>
  </si>
  <si>
    <t>Business Optimum 60Dn/25Up-New Service bundled with MODEM</t>
  </si>
  <si>
    <t>Coaxial delivered broadband - Asynchronous up/download</t>
  </si>
  <si>
    <t>60</t>
  </si>
  <si>
    <t>BUSOPTIMUM-150Mbps</t>
  </si>
  <si>
    <t>Business Optimum 150Dn/35Up--New Service bundled with MODEM</t>
  </si>
  <si>
    <t>BUSOPTIMUM-300Mbps</t>
  </si>
  <si>
    <t>Business Optimum 300Dn/50Up--New Service bundled with MODEM</t>
  </si>
  <si>
    <t>BUSOPTIMUM-500Mbps</t>
  </si>
  <si>
    <t>Business Optimum 500Dn/50Up--New Service bundled with MODEM</t>
  </si>
  <si>
    <t>STATICIP</t>
  </si>
  <si>
    <t>Static IP with Business Optimum - 1 IP Address</t>
  </si>
  <si>
    <t xml:space="preserve">Static IP for Optimum </t>
  </si>
  <si>
    <t>IP Address</t>
  </si>
  <si>
    <t>STATICIP-5</t>
  </si>
  <si>
    <t>Static IP with Business Optimum - 5 IP Address</t>
  </si>
  <si>
    <t>STATICIP-13</t>
  </si>
  <si>
    <t>Static IP with Business Optimum - 13 IP Address</t>
  </si>
  <si>
    <t>13</t>
  </si>
  <si>
    <t>STATICIP-29</t>
  </si>
  <si>
    <t>Static IP with Business Optimum - 29 IP Address</t>
  </si>
  <si>
    <t>29</t>
  </si>
  <si>
    <t>Optimum</t>
  </si>
  <si>
    <t>Coaxial delivered broadband connectivity for voice and internet</t>
  </si>
  <si>
    <t>See price tab</t>
  </si>
  <si>
    <t>$0.0300/minute</t>
  </si>
  <si>
    <t>$0.0200/minute</t>
  </si>
  <si>
    <t>$0.0100/minute</t>
  </si>
  <si>
    <t xml:space="preserve">Fiber Based -Synchronous up/download and Guaranteed Bandwidth -Bursting is assessed using the 95/5% calculation rule. </t>
  </si>
  <si>
    <t>$3.0000/Mbps</t>
  </si>
  <si>
    <t>$4.0000/Mbps</t>
  </si>
  <si>
    <t>$5.0000/Mbps</t>
  </si>
  <si>
    <t>$6.0000/Mbps</t>
  </si>
  <si>
    <t>PRI</t>
  </si>
  <si>
    <t>Fiber Based Voice  Includes Local &amp; Long Distance-Continental US</t>
  </si>
  <si>
    <t>DID-20</t>
  </si>
  <si>
    <t>DID - Block of 20</t>
  </si>
  <si>
    <t>Block of 20 DID numbers</t>
  </si>
  <si>
    <t>DID Block</t>
  </si>
  <si>
    <t>DID-100</t>
  </si>
  <si>
    <t>DID - Block of 100</t>
  </si>
  <si>
    <t>Block of 100 DID numbers</t>
  </si>
  <si>
    <t>BUSLINE</t>
  </si>
  <si>
    <t>Business Line</t>
  </si>
  <si>
    <t>IA-Burst OVG1B3</t>
  </si>
  <si>
    <t>Internet Access- Overage Burstable Charge</t>
  </si>
  <si>
    <t>IA-Burst OVG2B5</t>
  </si>
  <si>
    <t>IA-Burst OVG3B7</t>
  </si>
  <si>
    <t>IA-Burst OVG5B10</t>
  </si>
  <si>
    <t xml:space="preserve">SECNETNRC </t>
  </si>
  <si>
    <t>Secure Net Installation Charge</t>
  </si>
  <si>
    <t>SNPLUSNRC</t>
  </si>
  <si>
    <t>Secure Net Plus Installation Charge</t>
  </si>
  <si>
    <t>OPTNRC</t>
  </si>
  <si>
    <t xml:space="preserve">Optical Transport Installation Charge </t>
  </si>
  <si>
    <t>DARKFIBERNRC</t>
  </si>
  <si>
    <t xml:space="preserve">Dark Fiber Installation Charge </t>
  </si>
  <si>
    <t>IA200</t>
  </si>
  <si>
    <t>Internet Access 200 Mbps</t>
  </si>
  <si>
    <t>ELINE-2000Mbps</t>
  </si>
  <si>
    <t>Eline or Vline 2000 Mbps</t>
  </si>
  <si>
    <t>2000</t>
  </si>
  <si>
    <t>ELINE-3000Mbps</t>
  </si>
  <si>
    <t>Eline or Vline 3000 Mbps</t>
  </si>
  <si>
    <t>3000</t>
  </si>
  <si>
    <t>ELINE-4000Mbps</t>
  </si>
  <si>
    <t>Eline or Vline 5000 Mbps</t>
  </si>
  <si>
    <t>ELINE-5000Mbps</t>
  </si>
  <si>
    <t>ELINE-6000Mbps</t>
  </si>
  <si>
    <t>ELINE-7000Mbps</t>
  </si>
  <si>
    <t>ELINE-8000Mbps</t>
  </si>
  <si>
    <t>ELINE-9000Mbps</t>
  </si>
  <si>
    <t>ELINE-10000Mbps</t>
  </si>
  <si>
    <t>Eline or Vline 10000 Mbps</t>
  </si>
  <si>
    <t>IPv4 30-2</t>
  </si>
  <si>
    <t>IPv4-/30-Allocated IP-4,Usable IP-2</t>
  </si>
  <si>
    <t>n/a</t>
  </si>
  <si>
    <t>IPv4 29-6</t>
  </si>
  <si>
    <t>Ipv4-/29-Allocated IP-8,Usable IP-6</t>
  </si>
  <si>
    <t>IPv4 28-14</t>
  </si>
  <si>
    <t>Ipv4-/28-Allocated IP-16,Usable IP-14</t>
  </si>
  <si>
    <t>16</t>
  </si>
  <si>
    <t>IPv4 27-30</t>
  </si>
  <si>
    <t>Ipv4-/27-Allocated IP-32,Usable IP-30</t>
  </si>
  <si>
    <t>32</t>
  </si>
  <si>
    <t>IPv4 26-62</t>
  </si>
  <si>
    <t>Ipv4-/26-Allocated IP-64,Usable IP-62</t>
  </si>
  <si>
    <t>64</t>
  </si>
  <si>
    <t>IPv4 25-126</t>
  </si>
  <si>
    <t>Ipv4-/25-Allocated IP-128,Usable IP-126</t>
  </si>
  <si>
    <t>128</t>
  </si>
  <si>
    <t>IPv4 24-254</t>
  </si>
  <si>
    <t>Ipv4-/24-Allocated IP-256,Usable IP-254</t>
  </si>
  <si>
    <t>256</t>
  </si>
  <si>
    <t>Internet Access 20 Gbps</t>
  </si>
  <si>
    <t>IA40</t>
  </si>
  <si>
    <t>Internet Access 40 Gbps</t>
  </si>
  <si>
    <t>Internet Access 100 Gbps</t>
  </si>
  <si>
    <t>SECNET 200 Mbps</t>
  </si>
  <si>
    <t>Secure Net 200Mbps</t>
  </si>
  <si>
    <t>SECNETPLUS 200 Mbps</t>
  </si>
  <si>
    <t>Secure Net Plus 200Mbps</t>
  </si>
  <si>
    <t>EVUNLIMSIP30</t>
  </si>
  <si>
    <t>EV Unlimited SIP-30</t>
  </si>
  <si>
    <t xml:space="preserve">Fiber Based Voice MOU (Minutes of Use) Usage Includes Local &amp; Long Distance-Continental US, including SIP trunking service with thirty (30) simultaneous call sessions </t>
  </si>
  <si>
    <t>Unlimited</t>
  </si>
  <si>
    <t>EVUNLIMSIP50</t>
  </si>
  <si>
    <t>EV Unlimited SIP-50</t>
  </si>
  <si>
    <t xml:space="preserve">Fiber Based Voice MOU (Minutes of Use) Usage Includes Local &amp; Long Distance-Continental US, including SIP trunking service with fifty (50) simultaneous call sessions </t>
  </si>
  <si>
    <t>EVUNLIMSIP100</t>
  </si>
  <si>
    <t>EV Unlimited SIP-100</t>
  </si>
  <si>
    <t xml:space="preserve">Fiber Based Voice MOU (Minutes of Use) Usage Includes Local &amp; Long Distance-Continental US, including SIP trunking service with One Hundred (100) simultaneous call sessions </t>
  </si>
  <si>
    <t>DID-1</t>
  </si>
  <si>
    <t>DID - 1</t>
  </si>
  <si>
    <t>Single DID numbers</t>
  </si>
  <si>
    <t>DID</t>
  </si>
  <si>
    <t>SECNET 4 Gbps</t>
  </si>
  <si>
    <t>Secure Net 4Gbps</t>
  </si>
  <si>
    <t>SECNETPLUS 4 Gbps</t>
  </si>
  <si>
    <t>Secure Net Plus 4Gbps</t>
  </si>
  <si>
    <t>ELINE Burst OVG1000Mbps</t>
  </si>
  <si>
    <t>Eline or Vline-Overage burstable Charge up to 1000Mbps</t>
  </si>
  <si>
    <t>Layer 2 multi-point to multi-point svcs using a single shared EVC with overage</t>
  </si>
  <si>
    <t>Per Month</t>
  </si>
  <si>
    <t>ELINE Burst OVG10,000Mbps</t>
  </si>
  <si>
    <t>Eline or Vline-Overage burstable Charge up to 10,000Mbps</t>
  </si>
  <si>
    <t>IA15</t>
  </si>
  <si>
    <t>Internet Access 15 Gbps</t>
  </si>
  <si>
    <t>15</t>
  </si>
  <si>
    <t>IA25</t>
  </si>
  <si>
    <t>Internet Access 25 Gbps</t>
  </si>
  <si>
    <t>25</t>
  </si>
  <si>
    <t>SCNRC</t>
  </si>
  <si>
    <t>Special Construction</t>
  </si>
  <si>
    <t>One Time Construction charges</t>
  </si>
  <si>
    <t xml:space="preserve">N/A </t>
  </si>
  <si>
    <t>MVPN -1Gb</t>
  </si>
  <si>
    <t>Metro Virtual Private Network  -1Gb</t>
  </si>
  <si>
    <t>Layer 2 multi-point to multi-point svcs using a single shared EVC with CoS configuration</t>
  </si>
  <si>
    <t>MVPN-10Gb</t>
  </si>
  <si>
    <t>Metro Virtual Private Network - 10Gb</t>
  </si>
  <si>
    <t>MPL-1Gb</t>
  </si>
  <si>
    <t>Metro Private Line - 1Gb</t>
  </si>
  <si>
    <t>MPL-10Gb</t>
  </si>
  <si>
    <t>Metro Private Line - 10Gb</t>
  </si>
  <si>
    <t>MPLAN-1Gb</t>
  </si>
  <si>
    <t>Metro Private Network 1Gb</t>
  </si>
  <si>
    <t>MPLAN-10Gb</t>
  </si>
  <si>
    <t>Metro Private Network- 10Gb</t>
  </si>
  <si>
    <t>MPNNRC</t>
  </si>
  <si>
    <t>Metro Private Network Installation charge</t>
  </si>
  <si>
    <t>ELAN-10Gb</t>
  </si>
  <si>
    <t>E-LAN 10 Gbps</t>
  </si>
  <si>
    <t>IA8</t>
  </si>
  <si>
    <t>Internet Access 8 Gbps</t>
  </si>
  <si>
    <t>SECNET 8 Gbps</t>
  </si>
  <si>
    <t>Secure Net 8 Gbps</t>
  </si>
  <si>
    <t>SECNETPLUS 8 Gbps</t>
  </si>
  <si>
    <t>Secure Net Plus 8 Gbps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</si>
</sst>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quot;$&quot;#,##0.00"/>
    <numFmt numFmtId="165" formatCode="_(&quot;$&quot;* #,##0.000_);_(&quot;$&quot;* \(#,##0.000\);_(&quot;$&quot;* &quot;-&quot;?????_);_(@_)"/>
    <numFmt numFmtId="166" formatCode="&quot;$&quot;#,##0.000"/>
    <numFmt numFmtId="167" formatCode="&quot;$&quot;#,##0.0000"/>
    <numFmt numFmtId="168" formatCode="_(&quot;$&quot;* #,##0.0000_);_(&quot;$&quot;* \(#,##0.0000\);_(&quot;$&quot;* &quot;-&quot;????_);_(@_)"/>
    <numFmt numFmtId="169" formatCode="0.000%"/>
    <numFmt numFmtId="170" formatCode="[$$-409]\ #,##0.00_);[Red]\([$$-409]\ #,##0.00\);\-_)"/>
    <numFmt numFmtId="171" formatCode="_(&quot;$&quot;* #,##0.0000_);_(&quot;$&quot;* \(#,##0.0000\);_(&quot;$&quot;* &quot;-&quot;??_);_(@_)"/>
  </numFmts>
  <fonts count="23"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sz val="10"/>
      <color theme="1"/>
      <name val="Arial"/>
      <family val="2"/>
    </font>
    <font>
      <b/>
      <sz val="10"/>
      <color theme="1"/>
      <name val="Arial"/>
      <family val="2"/>
    </font>
    <font>
      <b/>
      <sz val="14"/>
      <color theme="0"/>
      <name val="Arial"/>
      <family val="2"/>
    </font>
    <font>
      <sz val="11"/>
      <color theme="1"/>
      <name val="Arial"/>
      <family val="2"/>
    </font>
    <font>
      <sz val="11"/>
      <color indexed="8"/>
      <name val="Calibri"/>
      <family val="2"/>
    </font>
    <font>
      <sz val="10"/>
      <name val="Helv"/>
      <family val="2"/>
    </font>
    <font>
      <sz val="12"/>
      <color theme="1"/>
      <name val="Calibri"/>
      <family val="2"/>
      <scheme val="minor"/>
    </font>
    <font>
      <b/>
      <sz val="10"/>
      <color theme="0"/>
      <name val="Arial"/>
      <family val="2"/>
    </font>
    <font>
      <i/>
      <sz val="10"/>
      <color theme="1"/>
      <name val="Arial"/>
      <family val="2"/>
    </font>
    <font>
      <b/>
      <sz val="10"/>
      <color rgb="FFFF0000"/>
      <name val="Arial"/>
      <family val="2"/>
    </font>
    <font>
      <b/>
      <sz val="12"/>
      <color theme="0"/>
      <name val="Arial"/>
      <family val="2"/>
    </font>
    <font>
      <b/>
      <sz val="11"/>
      <color theme="0"/>
      <name val="Arial"/>
      <family val="2"/>
    </font>
    <font>
      <b/>
      <sz val="10"/>
      <name val="Arial"/>
      <family val="2"/>
    </font>
    <font>
      <sz val="9"/>
      <name val="Arial"/>
      <family val="2"/>
    </font>
    <font>
      <sz val="12"/>
      <color theme="1"/>
      <name val="Arial"/>
      <family val="2"/>
    </font>
    <font>
      <sz val="10"/>
      <color rgb="FFFF0000"/>
      <name val="Arial"/>
      <family val="2"/>
    </font>
  </fonts>
  <fills count="10">
    <fill>
      <patternFill patternType="none"/>
    </fill>
    <fill>
      <patternFill patternType="gray125"/>
    </fill>
    <fill>
      <patternFill patternType="solid">
        <fgColor rgb="FF002266"/>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99"/>
        <bgColor indexed="64"/>
      </patternFill>
    </fill>
    <fill>
      <patternFill patternType="solid">
        <fgColor rgb="FFDDDDDD"/>
        <bgColor indexed="64"/>
      </patternFill>
    </fill>
    <fill>
      <patternFill patternType="solid">
        <fgColor rgb="FFFFCC66"/>
        <bgColor indexed="64"/>
      </patternFill>
    </fill>
    <fill>
      <patternFill patternType="solid">
        <fgColor theme="5" tint="0.79998168889431442"/>
        <bgColor indexed="64"/>
      </patternFill>
    </fill>
    <fill>
      <patternFill patternType="solid">
        <fgColor theme="3"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otted">
        <color indexed="64"/>
      </right>
      <top/>
      <bottom style="dotted">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s>
  <cellStyleXfs count="28">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11" fillId="0" borderId="0" applyFont="0" applyFill="0" applyBorder="0" applyAlignment="0" applyProtection="0"/>
    <xf numFmtId="9" fontId="11" fillId="0" borderId="0" applyFont="0" applyFill="0" applyBorder="0" applyAlignment="0" applyProtection="0"/>
    <xf numFmtId="0" fontId="12"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13" fillId="0" borderId="0" applyFont="0" applyFill="0" applyBorder="0" applyAlignment="0" applyProtection="0"/>
    <xf numFmtId="44" fontId="11"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xf numFmtId="44" fontId="4" fillId="0" borderId="0" applyFont="0" applyFill="0" applyBorder="0" applyAlignment="0" applyProtection="0"/>
  </cellStyleXfs>
  <cellXfs count="219">
    <xf numFmtId="0" fontId="0" fillId="0" borderId="0" xfId="0"/>
    <xf numFmtId="0" fontId="10" fillId="0" borderId="0" xfId="0" applyFont="1" applyProtection="1"/>
    <xf numFmtId="0" fontId="0" fillId="0" borderId="0" xfId="0" applyBorder="1"/>
    <xf numFmtId="0" fontId="0" fillId="0" borderId="5" xfId="0" applyBorder="1"/>
    <xf numFmtId="0" fontId="0" fillId="0" borderId="2" xfId="0" applyBorder="1"/>
    <xf numFmtId="0" fontId="5" fillId="0" borderId="0" xfId="0" applyFont="1" applyFill="1" applyAlignment="1" applyProtection="1">
      <alignment horizontal="center" vertical="center"/>
      <protection hidden="1"/>
    </xf>
    <xf numFmtId="166" fontId="5" fillId="0" borderId="0" xfId="0" applyNumberFormat="1" applyFont="1" applyFill="1" applyAlignment="1" applyProtection="1">
      <alignment horizontal="center" vertical="center"/>
      <protection hidden="1"/>
    </xf>
    <xf numFmtId="164" fontId="5" fillId="0" borderId="0" xfId="0" applyNumberFormat="1" applyFont="1" applyFill="1" applyAlignment="1" applyProtection="1">
      <alignment horizontal="center" vertical="center"/>
      <protection hidden="1"/>
    </xf>
    <xf numFmtId="0" fontId="14" fillId="2" borderId="14"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center" vertical="center" wrapText="1"/>
      <protection hidden="1"/>
    </xf>
    <xf numFmtId="10" fontId="14" fillId="2" borderId="1" xfId="4" applyNumberFormat="1" applyFont="1" applyFill="1" applyBorder="1" applyAlignment="1" applyProtection="1">
      <alignment horizontal="center" vertical="center" wrapText="1"/>
      <protection hidden="1"/>
    </xf>
    <xf numFmtId="0" fontId="1" fillId="0" borderId="0" xfId="0" applyFont="1" applyFill="1" applyAlignment="1" applyProtection="1">
      <alignment vertical="center"/>
      <protection hidden="1"/>
    </xf>
    <xf numFmtId="0" fontId="1" fillId="0" borderId="0" xfId="0" applyFont="1" applyFill="1" applyAlignment="1" applyProtection="1">
      <alignment vertical="center"/>
    </xf>
    <xf numFmtId="10" fontId="5" fillId="0" borderId="0" xfId="4" applyNumberFormat="1" applyFont="1" applyFill="1" applyAlignment="1" applyProtection="1">
      <alignment horizontal="center" vertical="center"/>
      <protection hidden="1"/>
    </xf>
    <xf numFmtId="0" fontId="7" fillId="0" borderId="0" xfId="0" applyFont="1" applyFill="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0" fontId="8" fillId="0" borderId="0" xfId="0" applyFont="1" applyFill="1" applyBorder="1" applyAlignment="1" applyProtection="1">
      <alignment vertical="center" wrapText="1"/>
      <protection hidden="1"/>
    </xf>
    <xf numFmtId="0" fontId="14" fillId="2" borderId="1" xfId="4"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left" vertical="center" wrapText="1"/>
      <protection hidden="1"/>
    </xf>
    <xf numFmtId="0" fontId="14" fillId="2" borderId="1" xfId="9" applyNumberFormat="1" applyFont="1" applyFill="1" applyBorder="1" applyAlignment="1" applyProtection="1">
      <alignment horizontal="center" vertical="center" wrapText="1"/>
      <protection hidden="1"/>
    </xf>
    <xf numFmtId="0" fontId="14" fillId="2" borderId="1" xfId="0" applyFont="1" applyFill="1" applyBorder="1" applyAlignment="1" applyProtection="1">
      <alignment vertical="center" wrapText="1"/>
      <protection hidden="1"/>
    </xf>
    <xf numFmtId="0" fontId="14" fillId="2" borderId="1" xfId="0" applyFont="1" applyFill="1" applyBorder="1" applyAlignment="1" applyProtection="1">
      <alignment vertical="center"/>
      <protection hidden="1"/>
    </xf>
    <xf numFmtId="0" fontId="7" fillId="0" borderId="0" xfId="0" applyFont="1" applyFill="1" applyBorder="1" applyProtection="1"/>
    <xf numFmtId="164" fontId="14" fillId="2" borderId="1" xfId="9" applyNumberFormat="1"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44"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7" fillId="0" borderId="0" xfId="0" applyFont="1" applyFill="1" applyAlignment="1" applyProtection="1">
      <alignment vertical="center"/>
    </xf>
    <xf numFmtId="0" fontId="7" fillId="0" borderId="0" xfId="0" applyNumberFormat="1" applyFont="1" applyFill="1" applyAlignment="1" applyProtection="1">
      <alignment vertical="center"/>
    </xf>
    <xf numFmtId="164" fontId="7" fillId="0" borderId="0" xfId="9" applyNumberFormat="1" applyFont="1" applyFill="1" applyAlignment="1" applyProtection="1">
      <alignment horizontal="center" vertical="center"/>
    </xf>
    <xf numFmtId="10" fontId="7" fillId="0" borderId="0" xfId="4" applyNumberFormat="1" applyFont="1" applyFill="1" applyAlignment="1" applyProtection="1">
      <alignment horizontal="center" vertical="center"/>
    </xf>
    <xf numFmtId="44" fontId="7" fillId="0" borderId="0" xfId="9" applyNumberFormat="1" applyFont="1" applyFill="1" applyAlignment="1" applyProtection="1">
      <alignment horizontal="center" vertical="center"/>
    </xf>
    <xf numFmtId="0" fontId="7" fillId="0" borderId="0" xfId="4" applyNumberFormat="1" applyFont="1" applyFill="1" applyAlignment="1" applyProtection="1">
      <alignment horizontal="left" vertical="center" wrapText="1"/>
    </xf>
    <xf numFmtId="165" fontId="7" fillId="0" borderId="0" xfId="9" applyNumberFormat="1" applyFont="1" applyFill="1" applyAlignment="1" applyProtection="1">
      <alignment horizontal="center" vertical="center"/>
    </xf>
    <xf numFmtId="0" fontId="1" fillId="0" borderId="0" xfId="0" applyFont="1" applyFill="1" applyBorder="1" applyAlignment="1" applyProtection="1">
      <alignment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17" fillId="2" borderId="0" xfId="0" applyFont="1" applyFill="1" applyBorder="1" applyAlignment="1" applyProtection="1"/>
    <xf numFmtId="0" fontId="14" fillId="2" borderId="0" xfId="0" applyFont="1" applyFill="1" applyBorder="1" applyAlignment="1" applyProtection="1"/>
    <xf numFmtId="0" fontId="18"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7" fillId="0" borderId="0" xfId="0" applyFont="1" applyFill="1" applyBorder="1" applyAlignment="1" applyProtection="1">
      <alignment horizontal="center" vertical="top"/>
    </xf>
    <xf numFmtId="165" fontId="7" fillId="0" borderId="0" xfId="0" applyNumberFormat="1" applyFont="1" applyFill="1" applyBorder="1" applyAlignment="1" applyProtection="1">
      <alignment horizontal="center" vertical="center" wrapText="1"/>
    </xf>
    <xf numFmtId="44" fontId="7" fillId="0" borderId="0" xfId="4" applyNumberFormat="1" applyFont="1" applyFill="1" applyAlignment="1" applyProtection="1">
      <alignment horizontal="center" vertical="center"/>
    </xf>
    <xf numFmtId="0" fontId="14" fillId="2" borderId="1" xfId="0" applyNumberFormat="1" applyFont="1" applyFill="1" applyBorder="1" applyAlignment="1" applyProtection="1">
      <alignment horizontal="center" vertical="center" wrapText="1"/>
      <protection hidden="1"/>
    </xf>
    <xf numFmtId="0" fontId="7" fillId="0" borderId="0" xfId="0" applyFont="1" applyProtection="1"/>
    <xf numFmtId="0" fontId="7" fillId="0" borderId="0" xfId="0" applyFont="1" applyAlignment="1" applyProtection="1">
      <alignment wrapText="1"/>
    </xf>
    <xf numFmtId="0" fontId="7" fillId="0" borderId="0" xfId="0" applyNumberFormat="1" applyFont="1" applyProtection="1"/>
    <xf numFmtId="0" fontId="8" fillId="3" borderId="1" xfId="0"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wrapText="1"/>
      <protection hidden="1"/>
    </xf>
    <xf numFmtId="0" fontId="8" fillId="0" borderId="0" xfId="0" applyFont="1" applyFill="1" applyBorder="1" applyAlignment="1" applyProtection="1">
      <alignment horizontal="center" vertical="center" wrapText="1"/>
      <protection hidden="1"/>
    </xf>
    <xf numFmtId="10" fontId="7" fillId="7" borderId="1" xfId="4" applyNumberFormat="1" applyFont="1" applyFill="1" applyBorder="1" applyAlignment="1" applyProtection="1">
      <alignment horizontal="center" vertical="center"/>
      <protection hidden="1"/>
    </xf>
    <xf numFmtId="168" fontId="14" fillId="2" borderId="1" xfId="9" applyNumberFormat="1" applyFont="1" applyFill="1" applyBorder="1" applyAlignment="1" applyProtection="1">
      <alignment horizontal="center" vertical="center" wrapText="1"/>
      <protection hidden="1"/>
    </xf>
    <xf numFmtId="0" fontId="0" fillId="0" borderId="0" xfId="0" applyProtection="1"/>
    <xf numFmtId="167" fontId="19" fillId="6" borderId="16" xfId="9" applyNumberFormat="1" applyFont="1" applyFill="1" applyBorder="1" applyAlignment="1" applyProtection="1">
      <alignment horizontal="right" vertical="center"/>
    </xf>
    <xf numFmtId="14" fontId="8" fillId="3" borderId="1" xfId="0" applyNumberFormat="1" applyFont="1" applyFill="1" applyBorder="1" applyAlignment="1" applyProtection="1">
      <alignment horizontal="left" vertical="center"/>
      <protection hidden="1"/>
    </xf>
    <xf numFmtId="0" fontId="5" fillId="0" borderId="0" xfId="0" applyFont="1" applyAlignment="1" applyProtection="1">
      <alignment vertical="center"/>
    </xf>
    <xf numFmtId="0" fontId="5" fillId="0" borderId="0" xfId="0" applyFont="1" applyFill="1" applyAlignment="1" applyProtection="1">
      <alignment vertical="center"/>
    </xf>
    <xf numFmtId="10" fontId="5" fillId="0" borderId="0" xfId="4" applyNumberFormat="1" applyFont="1" applyFill="1" applyAlignment="1" applyProtection="1">
      <alignment vertical="center"/>
    </xf>
    <xf numFmtId="0" fontId="5" fillId="0" borderId="0" xfId="4" applyNumberFormat="1" applyFont="1" applyFill="1" applyAlignment="1" applyProtection="1">
      <alignment vertical="center"/>
    </xf>
    <xf numFmtId="0" fontId="5" fillId="0" borderId="0" xfId="0" applyFont="1" applyFill="1" applyAlignment="1" applyProtection="1">
      <alignment horizontal="center" vertical="center"/>
    </xf>
    <xf numFmtId="0" fontId="20" fillId="0" borderId="0" xfId="0" applyFont="1" applyFill="1" applyAlignment="1" applyProtection="1">
      <alignment vertical="center"/>
    </xf>
    <xf numFmtId="0" fontId="7" fillId="0" borderId="0" xfId="0" applyFont="1" applyFill="1" applyAlignment="1" applyProtection="1">
      <alignment vertical="center"/>
      <protection hidden="1"/>
    </xf>
    <xf numFmtId="14" fontId="8" fillId="0" borderId="0" xfId="0" applyNumberFormat="1" applyFont="1" applyFill="1" applyBorder="1" applyAlignment="1" applyProtection="1">
      <alignment horizontal="center" vertical="center"/>
      <protection hidden="1"/>
    </xf>
    <xf numFmtId="10" fontId="19" fillId="0" borderId="0" xfId="0"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0" fontId="14" fillId="4" borderId="1" xfId="0" applyFont="1" applyFill="1" applyBorder="1" applyAlignment="1" applyProtection="1">
      <alignment horizontal="center" vertical="center" wrapText="1"/>
      <protection hidden="1"/>
    </xf>
    <xf numFmtId="0" fontId="14" fillId="4" borderId="0" xfId="0"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xf>
    <xf numFmtId="49" fontId="5" fillId="5" borderId="1" xfId="0" applyNumberFormat="1" applyFont="1" applyFill="1" applyBorder="1" applyAlignment="1" applyProtection="1">
      <alignment vertical="center" wrapText="1"/>
    </xf>
    <xf numFmtId="0" fontId="20" fillId="5" borderId="1" xfId="4" applyNumberFormat="1" applyFont="1" applyFill="1" applyBorder="1" applyAlignment="1" applyProtection="1">
      <alignment horizontal="center" vertical="center"/>
    </xf>
    <xf numFmtId="169" fontId="20" fillId="5" borderId="1" xfId="4" applyNumberFormat="1" applyFont="1" applyFill="1" applyBorder="1" applyAlignment="1" applyProtection="1">
      <alignment horizontal="center" vertical="center"/>
    </xf>
    <xf numFmtId="164" fontId="5" fillId="5" borderId="1" xfId="0" applyNumberFormat="1" applyFont="1" applyFill="1" applyBorder="1" applyAlignment="1" applyProtection="1">
      <alignment horizontal="center" vertical="center" wrapText="1"/>
    </xf>
    <xf numFmtId="10" fontId="20" fillId="5" borderId="1" xfId="4" applyNumberFormat="1" applyFont="1" applyFill="1" applyBorder="1" applyAlignment="1" applyProtection="1">
      <alignment horizontal="center" vertical="center"/>
    </xf>
    <xf numFmtId="49" fontId="5" fillId="5" borderId="1" xfId="0" applyNumberFormat="1"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49" fontId="7" fillId="5" borderId="1" xfId="0" applyNumberFormat="1" applyFont="1" applyFill="1" applyBorder="1" applyAlignment="1" applyProtection="1">
      <alignment vertical="center" wrapText="1"/>
    </xf>
    <xf numFmtId="49" fontId="7" fillId="5" borderId="1" xfId="0" applyNumberFormat="1" applyFont="1" applyFill="1" applyBorder="1" applyAlignment="1" applyProtection="1">
      <alignment horizontal="center" vertical="center"/>
    </xf>
    <xf numFmtId="0" fontId="7" fillId="5" borderId="1" xfId="9" applyNumberFormat="1" applyFont="1" applyFill="1" applyBorder="1" applyAlignment="1" applyProtection="1">
      <alignment horizontal="center" vertical="center"/>
    </xf>
    <xf numFmtId="170" fontId="10" fillId="5" borderId="17" xfId="27" applyNumberFormat="1" applyFont="1" applyFill="1" applyBorder="1" applyAlignment="1" applyProtection="1">
      <alignment horizontal="right"/>
    </xf>
    <xf numFmtId="10" fontId="10" fillId="5" borderId="17" xfId="4" applyNumberFormat="1" applyFont="1" applyFill="1" applyBorder="1" applyAlignment="1" applyProtection="1">
      <alignment horizontal="right"/>
    </xf>
    <xf numFmtId="0" fontId="16" fillId="5" borderId="1" xfId="0" applyFont="1" applyFill="1" applyBorder="1" applyAlignment="1" applyProtection="1">
      <alignment horizontal="center" vertical="center" wrapText="1"/>
    </xf>
    <xf numFmtId="0" fontId="7" fillId="5" borderId="1" xfId="0" applyNumberFormat="1" applyFont="1" applyFill="1" applyBorder="1" applyAlignment="1" applyProtection="1">
      <alignment horizontal="center" vertical="center"/>
    </xf>
    <xf numFmtId="0" fontId="7" fillId="5" borderId="1" xfId="9" applyNumberFormat="1" applyFont="1" applyFill="1" applyBorder="1" applyAlignment="1" applyProtection="1">
      <alignment horizontal="center" vertical="center" wrapText="1"/>
    </xf>
    <xf numFmtId="164" fontId="7" fillId="5" borderId="1" xfId="9"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7" fillId="5" borderId="1" xfId="0" applyNumberFormat="1" applyFont="1" applyFill="1" applyBorder="1" applyAlignment="1" applyProtection="1">
      <alignment horizontal="center" vertical="center" wrapText="1"/>
    </xf>
    <xf numFmtId="164" fontId="7" fillId="5" borderId="1" xfId="9" applyNumberFormat="1" applyFont="1" applyFill="1" applyBorder="1" applyAlignment="1" applyProtection="1">
      <alignment horizontal="center" vertical="center"/>
    </xf>
    <xf numFmtId="0" fontId="7" fillId="0" borderId="0" xfId="0" applyNumberFormat="1" applyFont="1" applyAlignment="1" applyProtection="1">
      <alignment wrapText="1"/>
    </xf>
    <xf numFmtId="0" fontId="14" fillId="2" borderId="1"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wrapText="1"/>
    </xf>
    <xf numFmtId="10" fontId="8" fillId="0" borderId="0" xfId="0" applyNumberFormat="1" applyFont="1" applyFill="1" applyBorder="1" applyAlignment="1" applyProtection="1">
      <alignment vertical="center" wrapText="1"/>
    </xf>
    <xf numFmtId="0" fontId="8" fillId="0" borderId="0" xfId="0" applyNumberFormat="1" applyFont="1" applyFill="1" applyBorder="1" applyAlignment="1" applyProtection="1">
      <alignment vertical="center" wrapText="1"/>
    </xf>
    <xf numFmtId="0" fontId="14" fillId="2" borderId="1" xfId="0" applyFont="1" applyFill="1" applyBorder="1" applyAlignment="1" applyProtection="1">
      <alignment vertical="center"/>
    </xf>
    <xf numFmtId="0" fontId="14" fillId="2" borderId="14"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2" borderId="1" xfId="9" applyNumberFormat="1" applyFont="1" applyFill="1" applyBorder="1" applyAlignment="1" applyProtection="1">
      <alignment horizontal="center" vertical="center" wrapText="1"/>
    </xf>
    <xf numFmtId="168" fontId="14" fillId="2" borderId="1" xfId="9" applyNumberFormat="1" applyFont="1" applyFill="1" applyBorder="1" applyAlignment="1" applyProtection="1">
      <alignment horizontal="center" vertical="center" wrapText="1"/>
    </xf>
    <xf numFmtId="10" fontId="14" fillId="2" borderId="11" xfId="4" applyNumberFormat="1" applyFont="1" applyFill="1" applyBorder="1" applyAlignment="1" applyProtection="1">
      <alignment horizontal="center" vertical="center" wrapText="1"/>
    </xf>
    <xf numFmtId="10" fontId="14" fillId="2" borderId="1" xfId="4" applyNumberFormat="1" applyFont="1" applyFill="1" applyBorder="1" applyAlignment="1" applyProtection="1">
      <alignment horizontal="center" vertical="center" wrapText="1"/>
    </xf>
    <xf numFmtId="0" fontId="14" fillId="2" borderId="1" xfId="4" applyNumberFormat="1" applyFont="1" applyFill="1" applyBorder="1" applyAlignment="1" applyProtection="1">
      <alignment horizontal="center" vertical="center" wrapText="1"/>
    </xf>
    <xf numFmtId="49" fontId="1" fillId="5" borderId="1" xfId="0" applyNumberFormat="1" applyFont="1" applyFill="1" applyBorder="1" applyAlignment="1" applyProtection="1">
      <alignment vertical="center" wrapText="1"/>
    </xf>
    <xf numFmtId="10" fontId="7" fillId="5" borderId="1" xfId="4" applyNumberFormat="1" applyFont="1" applyFill="1" applyBorder="1" applyAlignment="1" applyProtection="1">
      <alignment horizontal="center" vertical="center"/>
    </xf>
    <xf numFmtId="10" fontId="7" fillId="7" borderId="1" xfId="4" applyNumberFormat="1" applyFont="1" applyFill="1" applyBorder="1" applyAlignment="1" applyProtection="1">
      <alignment horizontal="center" vertical="center"/>
    </xf>
    <xf numFmtId="0" fontId="7" fillId="0" borderId="0" xfId="0" applyNumberFormat="1" applyFont="1" applyAlignment="1" applyProtection="1">
      <alignment horizontal="left" vertical="center" wrapText="1"/>
    </xf>
    <xf numFmtId="0" fontId="8" fillId="9" borderId="19" xfId="0" applyNumberFormat="1" applyFont="1" applyFill="1" applyBorder="1" applyAlignment="1" applyProtection="1">
      <alignment horizontal="center" vertical="center" wrapText="1"/>
      <protection hidden="1"/>
    </xf>
    <xf numFmtId="0" fontId="7" fillId="3" borderId="1" xfId="0" applyFont="1" applyFill="1" applyBorder="1" applyAlignment="1" applyProtection="1">
      <alignment horizontal="center" vertical="center"/>
      <protection locked="0"/>
    </xf>
    <xf numFmtId="49" fontId="7" fillId="5" borderId="1" xfId="0" applyNumberFormat="1" applyFont="1" applyFill="1" applyBorder="1" applyAlignment="1" applyProtection="1">
      <alignment vertical="center" wrapText="1"/>
      <protection locked="0"/>
    </xf>
    <xf numFmtId="49" fontId="7" fillId="5" borderId="1" xfId="0" applyNumberFormat="1" applyFont="1" applyFill="1" applyBorder="1" applyAlignment="1" applyProtection="1">
      <alignment horizontal="center" vertical="center"/>
      <protection locked="0"/>
    </xf>
    <xf numFmtId="0" fontId="7" fillId="5" borderId="1" xfId="9" applyNumberFormat="1" applyFont="1" applyFill="1" applyBorder="1" applyAlignment="1" applyProtection="1">
      <alignment horizontal="center" vertical="center"/>
      <protection locked="0"/>
    </xf>
    <xf numFmtId="164" fontId="7" fillId="5" borderId="1" xfId="9" applyNumberFormat="1" applyFont="1" applyFill="1" applyBorder="1" applyAlignment="1" applyProtection="1">
      <alignment horizontal="center" vertical="center"/>
      <protection locked="0"/>
    </xf>
    <xf numFmtId="164" fontId="1" fillId="5" borderId="1" xfId="9" applyNumberFormat="1" applyFont="1" applyFill="1" applyBorder="1" applyAlignment="1" applyProtection="1">
      <alignment horizontal="center" vertical="center"/>
      <protection locked="0"/>
    </xf>
    <xf numFmtId="49" fontId="1" fillId="5" borderId="1" xfId="0" applyNumberFormat="1" applyFont="1" applyFill="1" applyBorder="1" applyAlignment="1" applyProtection="1">
      <alignment vertical="center" wrapText="1"/>
      <protection locked="0"/>
    </xf>
    <xf numFmtId="10" fontId="7" fillId="5" borderId="11" xfId="4" applyNumberFormat="1" applyFont="1" applyFill="1" applyBorder="1" applyAlignment="1" applyProtection="1">
      <alignment horizontal="center" vertical="center"/>
      <protection locked="0" hidden="1"/>
    </xf>
    <xf numFmtId="164" fontId="7" fillId="7" borderId="1" xfId="9" applyNumberFormat="1" applyFont="1" applyFill="1" applyBorder="1" applyAlignment="1" applyProtection="1">
      <alignment horizontal="center" vertical="center"/>
      <protection locked="0"/>
    </xf>
    <xf numFmtId="0" fontId="16" fillId="5" borderId="1" xfId="0" applyFont="1" applyFill="1" applyBorder="1" applyAlignment="1" applyProtection="1">
      <alignment horizontal="center" vertical="center" wrapText="1"/>
      <protection locked="0"/>
    </xf>
    <xf numFmtId="0" fontId="7" fillId="5" borderId="1" xfId="0" applyNumberFormat="1" applyFont="1" applyFill="1" applyBorder="1" applyAlignment="1" applyProtection="1">
      <alignment horizontal="center" vertical="center" wrapText="1"/>
      <protection locked="0"/>
    </xf>
    <xf numFmtId="10" fontId="22" fillId="0" borderId="0" xfId="4" applyNumberFormat="1" applyFont="1" applyFill="1" applyBorder="1" applyAlignment="1" applyProtection="1">
      <alignment horizontal="center" vertical="center" wrapText="1"/>
      <protection locked="0" hidden="1"/>
    </xf>
    <xf numFmtId="167" fontId="19" fillId="6" borderId="21" xfId="9" applyNumberFormat="1" applyFont="1" applyFill="1" applyBorder="1" applyAlignment="1" applyProtection="1">
      <alignment horizontal="right" vertical="center"/>
    </xf>
    <xf numFmtId="171" fontId="19" fillId="6" borderId="16" xfId="9" applyNumberFormat="1" applyFont="1" applyFill="1" applyBorder="1" applyAlignment="1" applyProtection="1">
      <alignment horizontal="right" vertical="center"/>
    </xf>
    <xf numFmtId="171" fontId="19" fillId="6" borderId="21" xfId="9" applyNumberFormat="1" applyFont="1" applyFill="1" applyBorder="1" applyAlignment="1" applyProtection="1">
      <alignment horizontal="right" vertical="center"/>
    </xf>
    <xf numFmtId="171" fontId="19" fillId="6" borderId="21" xfId="9" applyNumberFormat="1" applyFont="1" applyFill="1" applyBorder="1" applyAlignment="1" applyProtection="1">
      <alignment horizontal="center" vertical="center"/>
    </xf>
    <xf numFmtId="171" fontId="19" fillId="6" borderId="16" xfId="9" applyNumberFormat="1" applyFont="1" applyFill="1" applyBorder="1" applyAlignment="1" applyProtection="1">
      <alignment horizontal="center" vertical="center"/>
    </xf>
    <xf numFmtId="167" fontId="7" fillId="7" borderId="1" xfId="9" applyNumberFormat="1" applyFont="1" applyFill="1" applyBorder="1" applyAlignment="1" applyProtection="1">
      <alignment horizontal="center" vertical="center"/>
      <protection locked="0"/>
    </xf>
    <xf numFmtId="171" fontId="19" fillId="6" borderId="16" xfId="9" applyNumberFormat="1" applyFont="1" applyFill="1" applyBorder="1" applyAlignment="1">
      <alignment horizontal="center" vertical="center"/>
    </xf>
    <xf numFmtId="171" fontId="19" fillId="6" borderId="20" xfId="9" applyNumberFormat="1" applyFont="1" applyFill="1" applyBorder="1" applyAlignment="1">
      <alignment horizontal="center" vertical="center"/>
    </xf>
    <xf numFmtId="171" fontId="19" fillId="6" borderId="21" xfId="9" applyNumberFormat="1" applyFont="1" applyFill="1" applyBorder="1" applyAlignment="1">
      <alignment horizontal="center" vertical="center"/>
    </xf>
    <xf numFmtId="167" fontId="19" fillId="6" borderId="16" xfId="9" applyNumberFormat="1" applyFont="1" applyFill="1" applyBorder="1" applyAlignment="1">
      <alignment horizontal="right" vertical="center"/>
    </xf>
    <xf numFmtId="167" fontId="19" fillId="6" borderId="21" xfId="9" applyNumberFormat="1" applyFont="1" applyFill="1" applyBorder="1" applyAlignment="1">
      <alignment horizontal="right" vertical="center"/>
    </xf>
    <xf numFmtId="167" fontId="19" fillId="6" borderId="16" xfId="9" applyNumberFormat="1" applyFont="1" applyFill="1" applyBorder="1" applyAlignment="1" applyProtection="1">
      <alignment horizontal="right" vertical="center"/>
      <protection locked="0"/>
    </xf>
    <xf numFmtId="167" fontId="19" fillId="6" borderId="20" xfId="9" applyNumberFormat="1" applyFont="1" applyFill="1" applyBorder="1" applyAlignment="1" applyProtection="1">
      <alignment horizontal="right" vertical="center"/>
      <protection locked="0"/>
    </xf>
    <xf numFmtId="167" fontId="19" fillId="6" borderId="21" xfId="9" applyNumberFormat="1" applyFont="1" applyFill="1" applyBorder="1" applyAlignment="1" applyProtection="1">
      <alignment horizontal="right" vertical="center"/>
      <protection locked="0"/>
    </xf>
    <xf numFmtId="49" fontId="1" fillId="5" borderId="1" xfId="0" applyNumberFormat="1" applyFont="1" applyFill="1" applyBorder="1" applyAlignment="1" applyProtection="1">
      <alignment horizontal="center" vertical="center"/>
      <protection locked="0"/>
    </xf>
    <xf numFmtId="0" fontId="1" fillId="5" borderId="1" xfId="9" applyNumberFormat="1" applyFont="1" applyFill="1" applyBorder="1" applyAlignment="1" applyProtection="1">
      <alignment horizontal="center" vertical="center"/>
      <protection locked="0"/>
    </xf>
    <xf numFmtId="10" fontId="1" fillId="5" borderId="11" xfId="4" applyNumberFormat="1" applyFont="1" applyFill="1" applyBorder="1" applyAlignment="1" applyProtection="1">
      <alignment horizontal="center" vertical="center"/>
      <protection locked="0" hidden="1"/>
    </xf>
    <xf numFmtId="0" fontId="1" fillId="0" borderId="0" xfId="0" applyFont="1" applyAlignment="1">
      <alignment vertical="center"/>
    </xf>
    <xf numFmtId="0" fontId="5" fillId="0" borderId="0" xfId="0" applyFont="1" applyFill="1" applyBorder="1" applyAlignment="1" applyProtection="1">
      <alignment horizontal="center" vertical="center"/>
      <protection locked="0"/>
    </xf>
    <xf numFmtId="171" fontId="19" fillId="6" borderId="23" xfId="9" applyNumberFormat="1" applyFont="1" applyFill="1" applyBorder="1" applyAlignment="1" applyProtection="1">
      <alignment horizontal="center" vertical="center"/>
    </xf>
    <xf numFmtId="167" fontId="19" fillId="6" borderId="23" xfId="9" applyNumberFormat="1" applyFont="1" applyFill="1" applyBorder="1" applyAlignment="1" applyProtection="1">
      <alignment horizontal="right" vertical="center"/>
    </xf>
    <xf numFmtId="167" fontId="19" fillId="6" borderId="20" xfId="9" applyNumberFormat="1" applyFont="1" applyFill="1" applyBorder="1" applyAlignment="1" applyProtection="1">
      <alignment horizontal="right" vertical="center"/>
    </xf>
    <xf numFmtId="167" fontId="19" fillId="6" borderId="30" xfId="9" applyNumberFormat="1" applyFont="1" applyFill="1" applyBorder="1" applyAlignment="1" applyProtection="1">
      <alignment horizontal="right" vertical="center"/>
    </xf>
    <xf numFmtId="49" fontId="7" fillId="5" borderId="22" xfId="0" applyNumberFormat="1" applyFont="1" applyFill="1" applyBorder="1" applyAlignment="1" applyProtection="1">
      <alignment vertical="center" wrapText="1"/>
      <protection locked="0"/>
    </xf>
    <xf numFmtId="49" fontId="7" fillId="5" borderId="22" xfId="0" applyNumberFormat="1" applyFont="1" applyFill="1" applyBorder="1" applyAlignment="1" applyProtection="1">
      <alignment horizontal="center" vertical="center"/>
      <protection locked="0"/>
    </xf>
    <xf numFmtId="0" fontId="7" fillId="5" borderId="22" xfId="9" applyNumberFormat="1" applyFont="1" applyFill="1" applyBorder="1" applyAlignment="1" applyProtection="1">
      <alignment horizontal="center" vertical="center"/>
      <protection locked="0"/>
    </xf>
    <xf numFmtId="164" fontId="7" fillId="5" borderId="22" xfId="9" applyNumberFormat="1" applyFont="1" applyFill="1" applyBorder="1" applyAlignment="1" applyProtection="1">
      <alignment horizontal="center" vertical="center"/>
      <protection locked="0"/>
    </xf>
    <xf numFmtId="10" fontId="7" fillId="5" borderId="9" xfId="4" applyNumberFormat="1" applyFont="1" applyFill="1" applyBorder="1" applyAlignment="1" applyProtection="1">
      <alignment horizontal="center" vertical="center"/>
      <protection locked="0" hidden="1"/>
    </xf>
    <xf numFmtId="49" fontId="7" fillId="5" borderId="24" xfId="0" applyNumberFormat="1" applyFont="1" applyFill="1" applyBorder="1" applyAlignment="1" applyProtection="1">
      <alignment vertical="center" wrapText="1"/>
      <protection locked="0"/>
    </xf>
    <xf numFmtId="49" fontId="7" fillId="5" borderId="24" xfId="0" applyNumberFormat="1" applyFont="1" applyFill="1" applyBorder="1" applyAlignment="1" applyProtection="1">
      <alignment horizontal="center" vertical="center"/>
      <protection locked="0"/>
    </xf>
    <xf numFmtId="0" fontId="7" fillId="5" borderId="24" xfId="9" applyNumberFormat="1" applyFont="1" applyFill="1" applyBorder="1" applyAlignment="1" applyProtection="1">
      <alignment horizontal="center" vertical="center"/>
      <protection locked="0"/>
    </xf>
    <xf numFmtId="164" fontId="7" fillId="5" borderId="24" xfId="9" applyNumberFormat="1" applyFont="1" applyFill="1" applyBorder="1" applyAlignment="1" applyProtection="1">
      <alignment horizontal="center" vertical="center"/>
      <protection locked="0"/>
    </xf>
    <xf numFmtId="10" fontId="7" fillId="5" borderId="25" xfId="4" applyNumberFormat="1" applyFont="1" applyFill="1" applyBorder="1" applyAlignment="1" applyProtection="1">
      <alignment horizontal="center" vertical="center"/>
      <protection locked="0" hidden="1"/>
    </xf>
    <xf numFmtId="49" fontId="1" fillId="5" borderId="26" xfId="0" applyNumberFormat="1" applyFont="1" applyFill="1" applyBorder="1" applyAlignment="1" applyProtection="1">
      <alignment vertical="center" wrapText="1"/>
      <protection locked="0"/>
    </xf>
    <xf numFmtId="49" fontId="7" fillId="5" borderId="26" xfId="0" applyNumberFormat="1" applyFont="1" applyFill="1" applyBorder="1" applyAlignment="1" applyProtection="1">
      <alignment vertical="center" wrapText="1"/>
      <protection locked="0"/>
    </xf>
    <xf numFmtId="49" fontId="7" fillId="5" borderId="26" xfId="0" applyNumberFormat="1" applyFont="1" applyFill="1" applyBorder="1" applyAlignment="1" applyProtection="1">
      <alignment horizontal="center" vertical="center"/>
      <protection locked="0"/>
    </xf>
    <xf numFmtId="0" fontId="7" fillId="5" borderId="26" xfId="9" applyNumberFormat="1" applyFont="1" applyFill="1" applyBorder="1" applyAlignment="1" applyProtection="1">
      <alignment horizontal="center" vertical="center"/>
      <protection locked="0"/>
    </xf>
    <xf numFmtId="164" fontId="7" fillId="5" borderId="26" xfId="9" applyNumberFormat="1" applyFont="1" applyFill="1" applyBorder="1" applyAlignment="1" applyProtection="1">
      <alignment horizontal="center" vertical="center"/>
      <protection locked="0"/>
    </xf>
    <xf numFmtId="10" fontId="7" fillId="5" borderId="27" xfId="4" applyNumberFormat="1" applyFont="1" applyFill="1" applyBorder="1" applyAlignment="1" applyProtection="1">
      <alignment horizontal="center" vertical="center"/>
      <protection locked="0" hidden="1"/>
    </xf>
    <xf numFmtId="49" fontId="7" fillId="5" borderId="14" xfId="0" applyNumberFormat="1" applyFont="1" applyFill="1" applyBorder="1" applyAlignment="1" applyProtection="1">
      <alignment vertical="center" wrapText="1"/>
      <protection locked="0"/>
    </xf>
    <xf numFmtId="49" fontId="7" fillId="5" borderId="14" xfId="0" applyNumberFormat="1" applyFont="1" applyFill="1" applyBorder="1" applyAlignment="1" applyProtection="1">
      <alignment horizontal="center" vertical="center"/>
      <protection locked="0"/>
    </xf>
    <xf numFmtId="0" fontId="7" fillId="5" borderId="14" xfId="9" applyNumberFormat="1" applyFont="1" applyFill="1" applyBorder="1" applyAlignment="1" applyProtection="1">
      <alignment horizontal="center" vertical="center"/>
      <protection locked="0"/>
    </xf>
    <xf numFmtId="164" fontId="7" fillId="5" borderId="14" xfId="9" applyNumberFormat="1" applyFont="1" applyFill="1" applyBorder="1" applyAlignment="1" applyProtection="1">
      <alignment horizontal="center" vertical="center"/>
      <protection locked="0"/>
    </xf>
    <xf numFmtId="10" fontId="7" fillId="5" borderId="32" xfId="4" applyNumberFormat="1" applyFont="1" applyFill="1" applyBorder="1" applyAlignment="1" applyProtection="1">
      <alignment horizontal="center" vertical="center"/>
      <protection locked="0" hidden="1"/>
    </xf>
    <xf numFmtId="10" fontId="7" fillId="5" borderId="31" xfId="4" applyNumberFormat="1" applyFont="1" applyFill="1" applyBorder="1" applyAlignment="1" applyProtection="1">
      <alignment horizontal="center" vertical="center"/>
      <protection locked="0" hidden="1"/>
    </xf>
    <xf numFmtId="49" fontId="1" fillId="5" borderId="22" xfId="0" applyNumberFormat="1" applyFont="1" applyFill="1" applyBorder="1" applyAlignment="1" applyProtection="1">
      <alignment vertical="center" wrapText="1"/>
      <protection locked="0"/>
    </xf>
    <xf numFmtId="49" fontId="1" fillId="5" borderId="24" xfId="0" applyNumberFormat="1" applyFont="1" applyFill="1" applyBorder="1" applyAlignment="1" applyProtection="1">
      <alignment vertical="center" wrapText="1"/>
      <protection locked="0"/>
    </xf>
    <xf numFmtId="49" fontId="1" fillId="5" borderId="28" xfId="0" applyNumberFormat="1" applyFont="1" applyFill="1" applyBorder="1" applyAlignment="1" applyProtection="1">
      <alignment vertical="center" wrapText="1"/>
      <protection locked="0"/>
    </xf>
    <xf numFmtId="49" fontId="7" fillId="5" borderId="28" xfId="0" applyNumberFormat="1" applyFont="1" applyFill="1" applyBorder="1" applyAlignment="1" applyProtection="1">
      <alignment vertical="center" wrapText="1"/>
      <protection locked="0"/>
    </xf>
    <xf numFmtId="49" fontId="7" fillId="5" borderId="28" xfId="0" applyNumberFormat="1" applyFont="1" applyFill="1" applyBorder="1" applyAlignment="1" applyProtection="1">
      <alignment horizontal="center" vertical="center"/>
      <protection locked="0"/>
    </xf>
    <xf numFmtId="0" fontId="7" fillId="5" borderId="28" xfId="9" applyNumberFormat="1" applyFont="1" applyFill="1" applyBorder="1" applyAlignment="1" applyProtection="1">
      <alignment horizontal="center" vertical="center"/>
      <protection locked="0"/>
    </xf>
    <xf numFmtId="164" fontId="7" fillId="5" borderId="28" xfId="9" applyNumberFormat="1" applyFont="1" applyFill="1" applyBorder="1" applyAlignment="1" applyProtection="1">
      <alignment horizontal="center" vertical="center"/>
      <protection locked="0"/>
    </xf>
    <xf numFmtId="10" fontId="7" fillId="5" borderId="29" xfId="4" applyNumberFormat="1" applyFont="1" applyFill="1" applyBorder="1" applyAlignment="1" applyProtection="1">
      <alignment horizontal="center" vertical="center"/>
      <protection locked="0" hidden="1"/>
    </xf>
    <xf numFmtId="49" fontId="1" fillId="5" borderId="22" xfId="0" applyNumberFormat="1" applyFont="1" applyFill="1" applyBorder="1" applyAlignment="1" applyProtection="1">
      <alignment horizontal="center" vertical="center"/>
      <protection locked="0"/>
    </xf>
    <xf numFmtId="0" fontId="1" fillId="5" borderId="22" xfId="9" applyNumberFormat="1" applyFont="1" applyFill="1" applyBorder="1" applyAlignment="1" applyProtection="1">
      <alignment horizontal="center" vertical="center"/>
      <protection locked="0"/>
    </xf>
    <xf numFmtId="49" fontId="7" fillId="5" borderId="1" xfId="0" applyNumberFormat="1" applyFont="1" applyFill="1" applyBorder="1" applyAlignment="1" applyProtection="1">
      <alignment horizontal="center" vertical="center" wrapText="1"/>
      <protection locked="0"/>
    </xf>
    <xf numFmtId="10" fontId="7" fillId="5" borderId="1" xfId="4" applyNumberFormat="1" applyFont="1" applyFill="1" applyBorder="1" applyAlignment="1" applyProtection="1">
      <alignment horizontal="center" vertical="center"/>
      <protection locked="0" hidden="1"/>
    </xf>
    <xf numFmtId="49" fontId="7" fillId="5" borderId="1" xfId="0" applyNumberFormat="1" applyFont="1" applyFill="1" applyBorder="1" applyAlignment="1" applyProtection="1">
      <alignment horizontal="left" vertical="center" wrapText="1"/>
      <protection locked="0"/>
    </xf>
    <xf numFmtId="167" fontId="19" fillId="6" borderId="20" xfId="9" applyNumberFormat="1" applyFont="1" applyFill="1" applyBorder="1" applyAlignment="1">
      <alignment horizontal="right" vertical="center"/>
    </xf>
    <xf numFmtId="49" fontId="1" fillId="5" borderId="14" xfId="0" applyNumberFormat="1" applyFont="1" applyFill="1" applyBorder="1" applyAlignment="1" applyProtection="1">
      <alignment vertical="center" wrapText="1"/>
      <protection locked="0"/>
    </xf>
    <xf numFmtId="49" fontId="7" fillId="5" borderId="14" xfId="0" applyNumberFormat="1" applyFont="1" applyFill="1" applyBorder="1" applyAlignment="1" applyProtection="1">
      <alignment horizontal="left" vertical="center" wrapText="1"/>
      <protection locked="0"/>
    </xf>
    <xf numFmtId="10" fontId="7" fillId="5" borderId="14" xfId="4" applyNumberFormat="1" applyFont="1" applyFill="1" applyBorder="1" applyAlignment="1" applyProtection="1">
      <alignment horizontal="center" vertical="center"/>
      <protection locked="0" hidden="1"/>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9" fillId="4" borderId="4" xfId="0" applyFont="1" applyFill="1" applyBorder="1" applyAlignment="1" applyProtection="1">
      <alignment horizontal="center"/>
    </xf>
    <xf numFmtId="0" fontId="9" fillId="4" borderId="6" xfId="0" applyFont="1" applyFill="1" applyBorder="1" applyAlignment="1" applyProtection="1">
      <alignment horizontal="center"/>
    </xf>
    <xf numFmtId="0" fontId="8" fillId="3" borderId="1" xfId="0" applyFont="1" applyFill="1" applyBorder="1" applyAlignment="1" applyProtection="1">
      <alignment horizontal="left" vertical="center"/>
    </xf>
    <xf numFmtId="14" fontId="8" fillId="3" borderId="1" xfId="0" applyNumberFormat="1" applyFont="1" applyFill="1" applyBorder="1" applyAlignment="1" applyProtection="1">
      <alignment horizontal="left" vertical="center"/>
    </xf>
    <xf numFmtId="0" fontId="8" fillId="0" borderId="0" xfId="0" applyFont="1" applyFill="1" applyBorder="1" applyAlignment="1" applyProtection="1">
      <alignment horizontal="left" vertical="center" wrapText="1"/>
    </xf>
    <xf numFmtId="0" fontId="7" fillId="6" borderId="9" xfId="0" applyFont="1" applyFill="1" applyBorder="1" applyAlignment="1" applyProtection="1">
      <alignment horizontal="left" vertical="center" wrapText="1"/>
    </xf>
    <xf numFmtId="0" fontId="7" fillId="6" borderId="15"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14" fontId="7" fillId="6" borderId="9" xfId="0" applyNumberFormat="1" applyFont="1" applyFill="1" applyBorder="1" applyAlignment="1" applyProtection="1">
      <alignment horizontal="left" vertical="center" wrapText="1"/>
    </xf>
    <xf numFmtId="14" fontId="7" fillId="6" borderId="15" xfId="0" applyNumberFormat="1" applyFont="1" applyFill="1" applyBorder="1" applyAlignment="1" applyProtection="1">
      <alignment horizontal="left" vertical="center" wrapText="1"/>
    </xf>
    <xf numFmtId="14" fontId="7" fillId="6" borderId="10"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hidden="1"/>
    </xf>
    <xf numFmtId="0" fontId="8" fillId="3" borderId="11" xfId="0" applyFont="1" applyFill="1" applyBorder="1" applyAlignment="1" applyProtection="1">
      <alignment horizontal="left" vertical="center"/>
      <protection hidden="1"/>
    </xf>
    <xf numFmtId="0" fontId="8" fillId="3" borderId="12" xfId="0" applyFont="1" applyFill="1" applyBorder="1" applyAlignment="1" applyProtection="1">
      <alignment horizontal="left" vertical="center"/>
      <protection hidden="1"/>
    </xf>
    <xf numFmtId="0" fontId="8" fillId="3" borderId="13" xfId="0" applyFont="1" applyFill="1" applyBorder="1" applyAlignment="1" applyProtection="1">
      <alignment horizontal="left" vertical="center"/>
      <protection hidden="1"/>
    </xf>
    <xf numFmtId="14" fontId="8" fillId="3" borderId="11" xfId="0" applyNumberFormat="1" applyFont="1" applyFill="1" applyBorder="1" applyAlignment="1" applyProtection="1">
      <alignment horizontal="left" vertical="center"/>
      <protection hidden="1"/>
    </xf>
    <xf numFmtId="14" fontId="8" fillId="3" borderId="12" xfId="0" applyNumberFormat="1" applyFont="1" applyFill="1" applyBorder="1" applyAlignment="1" applyProtection="1">
      <alignment horizontal="left" vertical="center"/>
      <protection hidden="1"/>
    </xf>
    <xf numFmtId="14" fontId="8" fillId="3" borderId="13"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wrapText="1"/>
      <protection hidden="1"/>
    </xf>
    <xf numFmtId="0" fontId="21" fillId="8" borderId="7" xfId="0" applyFont="1" applyFill="1" applyBorder="1" applyAlignment="1" applyProtection="1">
      <alignment horizontal="center" vertical="center" wrapText="1"/>
    </xf>
    <xf numFmtId="0" fontId="21" fillId="8" borderId="8" xfId="0" applyFont="1" applyFill="1" applyBorder="1" applyAlignment="1" applyProtection="1">
      <alignment horizontal="center" vertical="center" wrapText="1"/>
    </xf>
    <xf numFmtId="0" fontId="21" fillId="8" borderId="0" xfId="0" applyFont="1" applyFill="1" applyBorder="1" applyAlignment="1" applyProtection="1">
      <alignment horizontal="center" vertical="center" wrapText="1"/>
    </xf>
    <xf numFmtId="0" fontId="21" fillId="8" borderId="5" xfId="0" applyFont="1" applyFill="1" applyBorder="1" applyAlignment="1" applyProtection="1">
      <alignment horizontal="center" vertical="center" wrapText="1"/>
    </xf>
    <xf numFmtId="0" fontId="21" fillId="8" borderId="6" xfId="0" applyFont="1" applyFill="1" applyBorder="1" applyAlignment="1" applyProtection="1">
      <alignment horizontal="center" vertical="center" wrapText="1"/>
    </xf>
    <xf numFmtId="0" fontId="21" fillId="8" borderId="18" xfId="0" applyFont="1" applyFill="1" applyBorder="1" applyAlignment="1" applyProtection="1">
      <alignment horizontal="center" vertical="center" wrapText="1"/>
    </xf>
  </cellXfs>
  <cellStyles count="28">
    <cellStyle name="Comma" xfId="9" builtinId="3"/>
    <cellStyle name="Currency" xfId="27" builtinId="4"/>
    <cellStyle name="Currency 10" xfId="15" xr:uid="{00000000-0005-0000-0000-000002000000}"/>
    <cellStyle name="Currency 10 2" xfId="23" xr:uid="{00000000-0005-0000-0000-000003000000}"/>
    <cellStyle name="Currency 10 2 2" xfId="25" xr:uid="{00000000-0005-0000-0000-000004000000}"/>
    <cellStyle name="Currency 11 2" xfId="26" xr:uid="{00000000-0005-0000-0000-000005000000}"/>
    <cellStyle name="Currency 11 2 2" xfId="20" xr:uid="{00000000-0005-0000-0000-000006000000}"/>
    <cellStyle name="Currency 13" xfId="17" xr:uid="{00000000-0005-0000-0000-000007000000}"/>
    <cellStyle name="Currency 16" xfId="18" xr:uid="{00000000-0005-0000-0000-000008000000}"/>
    <cellStyle name="Currency 5 7" xfId="21" xr:uid="{00000000-0005-0000-0000-000009000000}"/>
    <cellStyle name="Currency 7 6" xfId="11" xr:uid="{00000000-0005-0000-0000-00000A000000}"/>
    <cellStyle name="Normal" xfId="0" builtinId="0"/>
    <cellStyle name="Normal 10" xfId="7" xr:uid="{00000000-0005-0000-0000-00000C000000}"/>
    <cellStyle name="Normal 10 10" xfId="19" xr:uid="{00000000-0005-0000-0000-00000D000000}"/>
    <cellStyle name="Normal 10 7_Product template" xfId="10" xr:uid="{00000000-0005-0000-0000-00000E000000}"/>
    <cellStyle name="Normal 12" xfId="16" xr:uid="{00000000-0005-0000-0000-00000F000000}"/>
    <cellStyle name="Normal 13 3" xfId="14" xr:uid="{00000000-0005-0000-0000-000010000000}"/>
    <cellStyle name="Normal 13 3 3" xfId="24" xr:uid="{00000000-0005-0000-0000-000011000000}"/>
    <cellStyle name="Normal 2" xfId="1" xr:uid="{00000000-0005-0000-0000-000012000000}"/>
    <cellStyle name="Normal 2 2" xfId="2" xr:uid="{00000000-0005-0000-0000-000013000000}"/>
    <cellStyle name="Normal 2 3" xfId="5" xr:uid="{00000000-0005-0000-0000-000014000000}"/>
    <cellStyle name="Normal 2 4" xfId="6" xr:uid="{00000000-0005-0000-0000-000015000000}"/>
    <cellStyle name="Normal 3" xfId="3" xr:uid="{00000000-0005-0000-0000-000016000000}"/>
    <cellStyle name="Normal 37" xfId="22" xr:uid="{00000000-0005-0000-0000-000017000000}"/>
    <cellStyle name="Normal 4 2" xfId="8" xr:uid="{00000000-0005-0000-0000-000018000000}"/>
    <cellStyle name="Percent" xfId="4" builtinId="5"/>
    <cellStyle name="Percent 6 3" xfId="12" xr:uid="{00000000-0005-0000-0000-00001A000000}"/>
    <cellStyle name="Style 1" xfId="13" xr:uid="{00000000-0005-0000-0000-00001B000000}"/>
  </cellStyles>
  <dxfs count="47">
    <dxf>
      <fill>
        <patternFill patternType="darkGray">
          <bgColor theme="0" tint="-0.499984740745262"/>
        </patternFill>
      </fill>
    </dxf>
    <dxf>
      <font>
        <color auto="1"/>
      </font>
      <fill>
        <patternFill>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ont>
        <color indexed="22"/>
      </font>
      <fill>
        <patternFill patternType="solid">
          <fgColor indexed="64"/>
          <bgColor indexed="2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ont>
        <color auto="1"/>
      </font>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s>
  <tableStyles count="0" defaultTableStyle="TableStyleMedium9" defaultPivotStyle="PivotStyleLight16"/>
  <colors>
    <mruColors>
      <color rgb="FFFFFF99"/>
      <color rgb="FFFFCC66"/>
      <color rgb="FFFFFFCC"/>
      <color rgb="FFDDDDDD"/>
      <color rgb="FF002266"/>
      <color rgb="FFA5002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175260</xdr:rowOff>
    </xdr:from>
    <xdr:to>
      <xdr:col>10</xdr:col>
      <xdr:colOff>598439</xdr:colOff>
      <xdr:row>51</xdr:row>
      <xdr:rowOff>22860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75260"/>
          <a:ext cx="6663959" cy="922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curementServices\PSTm06(Davis)\Telecommunications\77017-23100%20TCS\4ConMgmt\Contractors\PS68691_Cablevision\Contract%20Mods\Update%20%231\OGS%20%20Cablevision%20Lightpath%20-%20Attachment%202b%20-%20MODIFICATION%20ROP%20REV%2010%2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xlFile://Root/CurrentDir/OGS%20%20Cablevision%20Lightpath%20-%20Attachment%202b%20-%20MODIFICATION%20ROP%20REV%2010.03.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C:\ProcurementServices\PSTm06(Davis)\Telecommunications\77017-23100%20TCS\4ConMgmt\Contractors\PS68691_Cablevision\Contract%20Mods\Update%20%232\OGS%20%20Cablevision%20Lightpath%20-%20Attachment%202b%20-%20MODIFICATION%20%232%20ROP%20REV%2010-23-19.xlsx?337EC4B0" TargetMode="External"/><Relationship Id="rId1" Type="http://schemas.openxmlformats.org/officeDocument/2006/relationships/externalLinkPath" Target="file:///\\337EC4B0\OGS%20%20Cablevision%20Lightpath%20-%20Attachment%202b%20-%20MODIFICATION%20%232%20ROP%20REV%2010-23-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harless\AppData\Local\Microsoft\Windows\Temporary%20Internet%20Files\Content.Outlook\9YCLX3VK\OGS%20%20Cablevision%20Lightpath%20-%20Attachment%202%20-%20MODIFICATION%20%232%20ROP%20REV%2011.0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der Inform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der Informatio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der Informatio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der Information"/>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52"/>
  <sheetViews>
    <sheetView showGridLines="0" topLeftCell="A37" workbookViewId="0">
      <selection activeCell="A2" sqref="A2:K40"/>
    </sheetView>
  </sheetViews>
  <sheetFormatPr defaultRowHeight="15" x14ac:dyDescent="0.25"/>
  <cols>
    <col min="11" max="11" width="32.5703125" customWidth="1"/>
  </cols>
  <sheetData>
    <row r="1" spans="1:11" s="1" customFormat="1" ht="18" customHeight="1" thickBot="1" x14ac:dyDescent="0.3">
      <c r="A1" s="194" t="str">
        <f ca="1">MID(CELL("filename",A1),FIND("]",CELL("filename",A1))+1,30)</f>
        <v>Instructions (2)</v>
      </c>
      <c r="B1" s="195"/>
      <c r="C1" s="195"/>
      <c r="D1" s="195"/>
      <c r="E1" s="195"/>
      <c r="F1" s="195"/>
      <c r="G1" s="195"/>
      <c r="H1" s="195"/>
      <c r="I1" s="195"/>
      <c r="J1" s="195"/>
      <c r="K1" s="195"/>
    </row>
    <row r="2" spans="1:11" x14ac:dyDescent="0.25">
      <c r="A2" s="188"/>
      <c r="B2" s="189"/>
      <c r="C2" s="189"/>
      <c r="D2" s="189"/>
      <c r="E2" s="189"/>
      <c r="F2" s="189"/>
      <c r="G2" s="189"/>
      <c r="H2" s="189"/>
      <c r="I2" s="189"/>
      <c r="J2" s="189"/>
      <c r="K2" s="190"/>
    </row>
    <row r="3" spans="1:11" x14ac:dyDescent="0.25">
      <c r="A3" s="191"/>
      <c r="B3" s="192"/>
      <c r="C3" s="192"/>
      <c r="D3" s="192"/>
      <c r="E3" s="192"/>
      <c r="F3" s="192"/>
      <c r="G3" s="192"/>
      <c r="H3" s="192"/>
      <c r="I3" s="192"/>
      <c r="J3" s="192"/>
      <c r="K3" s="193"/>
    </row>
    <row r="4" spans="1:11" x14ac:dyDescent="0.25">
      <c r="A4" s="191"/>
      <c r="B4" s="192"/>
      <c r="C4" s="192"/>
      <c r="D4" s="192"/>
      <c r="E4" s="192"/>
      <c r="F4" s="192"/>
      <c r="G4" s="192"/>
      <c r="H4" s="192"/>
      <c r="I4" s="192"/>
      <c r="J4" s="192"/>
      <c r="K4" s="193"/>
    </row>
    <row r="5" spans="1:11" x14ac:dyDescent="0.25">
      <c r="A5" s="191"/>
      <c r="B5" s="192"/>
      <c r="C5" s="192"/>
      <c r="D5" s="192"/>
      <c r="E5" s="192"/>
      <c r="F5" s="192"/>
      <c r="G5" s="192"/>
      <c r="H5" s="192"/>
      <c r="I5" s="192"/>
      <c r="J5" s="192"/>
      <c r="K5" s="193"/>
    </row>
    <row r="6" spans="1:11" x14ac:dyDescent="0.25">
      <c r="A6" s="191"/>
      <c r="B6" s="192"/>
      <c r="C6" s="192"/>
      <c r="D6" s="192"/>
      <c r="E6" s="192"/>
      <c r="F6" s="192"/>
      <c r="G6" s="192"/>
      <c r="H6" s="192"/>
      <c r="I6" s="192"/>
      <c r="J6" s="192"/>
      <c r="K6" s="193"/>
    </row>
    <row r="7" spans="1:11" x14ac:dyDescent="0.25">
      <c r="A7" s="191"/>
      <c r="B7" s="192"/>
      <c r="C7" s="192"/>
      <c r="D7" s="192"/>
      <c r="E7" s="192"/>
      <c r="F7" s="192"/>
      <c r="G7" s="192"/>
      <c r="H7" s="192"/>
      <c r="I7" s="192"/>
      <c r="J7" s="192"/>
      <c r="K7" s="193"/>
    </row>
    <row r="8" spans="1:11" x14ac:dyDescent="0.25">
      <c r="A8" s="191"/>
      <c r="B8" s="192"/>
      <c r="C8" s="192"/>
      <c r="D8" s="192"/>
      <c r="E8" s="192"/>
      <c r="F8" s="192"/>
      <c r="G8" s="192"/>
      <c r="H8" s="192"/>
      <c r="I8" s="192"/>
      <c r="J8" s="192"/>
      <c r="K8" s="193"/>
    </row>
    <row r="9" spans="1:11" x14ac:dyDescent="0.25">
      <c r="A9" s="191"/>
      <c r="B9" s="192"/>
      <c r="C9" s="192"/>
      <c r="D9" s="192"/>
      <c r="E9" s="192"/>
      <c r="F9" s="192"/>
      <c r="G9" s="192"/>
      <c r="H9" s="192"/>
      <c r="I9" s="192"/>
      <c r="J9" s="192"/>
      <c r="K9" s="193"/>
    </row>
    <row r="10" spans="1:11" x14ac:dyDescent="0.25">
      <c r="A10" s="191"/>
      <c r="B10" s="192"/>
      <c r="C10" s="192"/>
      <c r="D10" s="192"/>
      <c r="E10" s="192"/>
      <c r="F10" s="192"/>
      <c r="G10" s="192"/>
      <c r="H10" s="192"/>
      <c r="I10" s="192"/>
      <c r="J10" s="192"/>
      <c r="K10" s="193"/>
    </row>
    <row r="11" spans="1:11" x14ac:dyDescent="0.25">
      <c r="A11" s="191"/>
      <c r="B11" s="192"/>
      <c r="C11" s="192"/>
      <c r="D11" s="192"/>
      <c r="E11" s="192"/>
      <c r="F11" s="192"/>
      <c r="G11" s="192"/>
      <c r="H11" s="192"/>
      <c r="I11" s="192"/>
      <c r="J11" s="192"/>
      <c r="K11" s="193"/>
    </row>
    <row r="12" spans="1:11" x14ac:dyDescent="0.25">
      <c r="A12" s="191"/>
      <c r="B12" s="192"/>
      <c r="C12" s="192"/>
      <c r="D12" s="192"/>
      <c r="E12" s="192"/>
      <c r="F12" s="192"/>
      <c r="G12" s="192"/>
      <c r="H12" s="192"/>
      <c r="I12" s="192"/>
      <c r="J12" s="192"/>
      <c r="K12" s="193"/>
    </row>
    <row r="13" spans="1:11" x14ac:dyDescent="0.25">
      <c r="A13" s="191"/>
      <c r="B13" s="192"/>
      <c r="C13" s="192"/>
      <c r="D13" s="192"/>
      <c r="E13" s="192"/>
      <c r="F13" s="192"/>
      <c r="G13" s="192"/>
      <c r="H13" s="192"/>
      <c r="I13" s="192"/>
      <c r="J13" s="192"/>
      <c r="K13" s="193"/>
    </row>
    <row r="14" spans="1:11" x14ac:dyDescent="0.25">
      <c r="A14" s="191"/>
      <c r="B14" s="192"/>
      <c r="C14" s="192"/>
      <c r="D14" s="192"/>
      <c r="E14" s="192"/>
      <c r="F14" s="192"/>
      <c r="G14" s="192"/>
      <c r="H14" s="192"/>
      <c r="I14" s="192"/>
      <c r="J14" s="192"/>
      <c r="K14" s="193"/>
    </row>
    <row r="15" spans="1:11" x14ac:dyDescent="0.25">
      <c r="A15" s="191"/>
      <c r="B15" s="192"/>
      <c r="C15" s="192"/>
      <c r="D15" s="192"/>
      <c r="E15" s="192"/>
      <c r="F15" s="192"/>
      <c r="G15" s="192"/>
      <c r="H15" s="192"/>
      <c r="I15" s="192"/>
      <c r="J15" s="192"/>
      <c r="K15" s="193"/>
    </row>
    <row r="16" spans="1:11" x14ac:dyDescent="0.25">
      <c r="A16" s="191"/>
      <c r="B16" s="192"/>
      <c r="C16" s="192"/>
      <c r="D16" s="192"/>
      <c r="E16" s="192"/>
      <c r="F16" s="192"/>
      <c r="G16" s="192"/>
      <c r="H16" s="192"/>
      <c r="I16" s="192"/>
      <c r="J16" s="192"/>
      <c r="K16" s="193"/>
    </row>
    <row r="17" spans="1:11" x14ac:dyDescent="0.25">
      <c r="A17" s="191"/>
      <c r="B17" s="192"/>
      <c r="C17" s="192"/>
      <c r="D17" s="192"/>
      <c r="E17" s="192"/>
      <c r="F17" s="192"/>
      <c r="G17" s="192"/>
      <c r="H17" s="192"/>
      <c r="I17" s="192"/>
      <c r="J17" s="192"/>
      <c r="K17" s="193"/>
    </row>
    <row r="18" spans="1:11" x14ac:dyDescent="0.25">
      <c r="A18" s="191"/>
      <c r="B18" s="192"/>
      <c r="C18" s="192"/>
      <c r="D18" s="192"/>
      <c r="E18" s="192"/>
      <c r="F18" s="192"/>
      <c r="G18" s="192"/>
      <c r="H18" s="192"/>
      <c r="I18" s="192"/>
      <c r="J18" s="192"/>
      <c r="K18" s="193"/>
    </row>
    <row r="19" spans="1:11" x14ac:dyDescent="0.25">
      <c r="A19" s="191"/>
      <c r="B19" s="192"/>
      <c r="C19" s="192"/>
      <c r="D19" s="192"/>
      <c r="E19" s="192"/>
      <c r="F19" s="192"/>
      <c r="G19" s="192"/>
      <c r="H19" s="192"/>
      <c r="I19" s="192"/>
      <c r="J19" s="192"/>
      <c r="K19" s="193"/>
    </row>
    <row r="20" spans="1:11" x14ac:dyDescent="0.25">
      <c r="A20" s="191"/>
      <c r="B20" s="192"/>
      <c r="C20" s="192"/>
      <c r="D20" s="192"/>
      <c r="E20" s="192"/>
      <c r="F20" s="192"/>
      <c r="G20" s="192"/>
      <c r="H20" s="192"/>
      <c r="I20" s="192"/>
      <c r="J20" s="192"/>
      <c r="K20" s="193"/>
    </row>
    <row r="21" spans="1:11" x14ac:dyDescent="0.25">
      <c r="A21" s="191"/>
      <c r="B21" s="192"/>
      <c r="C21" s="192"/>
      <c r="D21" s="192"/>
      <c r="E21" s="192"/>
      <c r="F21" s="192"/>
      <c r="G21" s="192"/>
      <c r="H21" s="192"/>
      <c r="I21" s="192"/>
      <c r="J21" s="192"/>
      <c r="K21" s="193"/>
    </row>
    <row r="22" spans="1:11" x14ac:dyDescent="0.25">
      <c r="A22" s="191"/>
      <c r="B22" s="192"/>
      <c r="C22" s="192"/>
      <c r="D22" s="192"/>
      <c r="E22" s="192"/>
      <c r="F22" s="192"/>
      <c r="G22" s="192"/>
      <c r="H22" s="192"/>
      <c r="I22" s="192"/>
      <c r="J22" s="192"/>
      <c r="K22" s="193"/>
    </row>
    <row r="23" spans="1:11" x14ac:dyDescent="0.25">
      <c r="A23" s="191"/>
      <c r="B23" s="192"/>
      <c r="C23" s="192"/>
      <c r="D23" s="192"/>
      <c r="E23" s="192"/>
      <c r="F23" s="192"/>
      <c r="G23" s="192"/>
      <c r="H23" s="192"/>
      <c r="I23" s="192"/>
      <c r="J23" s="192"/>
      <c r="K23" s="193"/>
    </row>
    <row r="24" spans="1:11" x14ac:dyDescent="0.25">
      <c r="A24" s="191"/>
      <c r="B24" s="192"/>
      <c r="C24" s="192"/>
      <c r="D24" s="192"/>
      <c r="E24" s="192"/>
      <c r="F24" s="192"/>
      <c r="G24" s="192"/>
      <c r="H24" s="192"/>
      <c r="I24" s="192"/>
      <c r="J24" s="192"/>
      <c r="K24" s="193"/>
    </row>
    <row r="25" spans="1:11" x14ac:dyDescent="0.25">
      <c r="A25" s="191"/>
      <c r="B25" s="192"/>
      <c r="C25" s="192"/>
      <c r="D25" s="192"/>
      <c r="E25" s="192"/>
      <c r="F25" s="192"/>
      <c r="G25" s="192"/>
      <c r="H25" s="192"/>
      <c r="I25" s="192"/>
      <c r="J25" s="192"/>
      <c r="K25" s="193"/>
    </row>
    <row r="26" spans="1:11" x14ac:dyDescent="0.25">
      <c r="A26" s="191"/>
      <c r="B26" s="192"/>
      <c r="C26" s="192"/>
      <c r="D26" s="192"/>
      <c r="E26" s="192"/>
      <c r="F26" s="192"/>
      <c r="G26" s="192"/>
      <c r="H26" s="192"/>
      <c r="I26" s="192"/>
      <c r="J26" s="192"/>
      <c r="K26" s="193"/>
    </row>
    <row r="27" spans="1:11" x14ac:dyDescent="0.25">
      <c r="A27" s="191"/>
      <c r="B27" s="192"/>
      <c r="C27" s="192"/>
      <c r="D27" s="192"/>
      <c r="E27" s="192"/>
      <c r="F27" s="192"/>
      <c r="G27" s="192"/>
      <c r="H27" s="192"/>
      <c r="I27" s="192"/>
      <c r="J27" s="192"/>
      <c r="K27" s="193"/>
    </row>
    <row r="28" spans="1:11" x14ac:dyDescent="0.25">
      <c r="A28" s="191"/>
      <c r="B28" s="192"/>
      <c r="C28" s="192"/>
      <c r="D28" s="192"/>
      <c r="E28" s="192"/>
      <c r="F28" s="192"/>
      <c r="G28" s="192"/>
      <c r="H28" s="192"/>
      <c r="I28" s="192"/>
      <c r="J28" s="192"/>
      <c r="K28" s="193"/>
    </row>
    <row r="29" spans="1:11" x14ac:dyDescent="0.25">
      <c r="A29" s="191"/>
      <c r="B29" s="192"/>
      <c r="C29" s="192"/>
      <c r="D29" s="192"/>
      <c r="E29" s="192"/>
      <c r="F29" s="192"/>
      <c r="G29" s="192"/>
      <c r="H29" s="192"/>
      <c r="I29" s="192"/>
      <c r="J29" s="192"/>
      <c r="K29" s="193"/>
    </row>
    <row r="30" spans="1:11" x14ac:dyDescent="0.25">
      <c r="A30" s="191"/>
      <c r="B30" s="192"/>
      <c r="C30" s="192"/>
      <c r="D30" s="192"/>
      <c r="E30" s="192"/>
      <c r="F30" s="192"/>
      <c r="G30" s="192"/>
      <c r="H30" s="192"/>
      <c r="I30" s="192"/>
      <c r="J30" s="192"/>
      <c r="K30" s="193"/>
    </row>
    <row r="31" spans="1:11" x14ac:dyDescent="0.25">
      <c r="A31" s="191"/>
      <c r="B31" s="192"/>
      <c r="C31" s="192"/>
      <c r="D31" s="192"/>
      <c r="E31" s="192"/>
      <c r="F31" s="192"/>
      <c r="G31" s="192"/>
      <c r="H31" s="192"/>
      <c r="I31" s="192"/>
      <c r="J31" s="192"/>
      <c r="K31" s="193"/>
    </row>
    <row r="32" spans="1:11" x14ac:dyDescent="0.25">
      <c r="A32" s="191"/>
      <c r="B32" s="192"/>
      <c r="C32" s="192"/>
      <c r="D32" s="192"/>
      <c r="E32" s="192"/>
      <c r="F32" s="192"/>
      <c r="G32" s="192"/>
      <c r="H32" s="192"/>
      <c r="I32" s="192"/>
      <c r="J32" s="192"/>
      <c r="K32" s="193"/>
    </row>
    <row r="33" spans="1:11" x14ac:dyDescent="0.25">
      <c r="A33" s="191"/>
      <c r="B33" s="192"/>
      <c r="C33" s="192"/>
      <c r="D33" s="192"/>
      <c r="E33" s="192"/>
      <c r="F33" s="192"/>
      <c r="G33" s="192"/>
      <c r="H33" s="192"/>
      <c r="I33" s="192"/>
      <c r="J33" s="192"/>
      <c r="K33" s="193"/>
    </row>
    <row r="34" spans="1:11" x14ac:dyDescent="0.25">
      <c r="A34" s="191"/>
      <c r="B34" s="192"/>
      <c r="C34" s="192"/>
      <c r="D34" s="192"/>
      <c r="E34" s="192"/>
      <c r="F34" s="192"/>
      <c r="G34" s="192"/>
      <c r="H34" s="192"/>
      <c r="I34" s="192"/>
      <c r="J34" s="192"/>
      <c r="K34" s="193"/>
    </row>
    <row r="35" spans="1:11" x14ac:dyDescent="0.25">
      <c r="A35" s="191"/>
      <c r="B35" s="192"/>
      <c r="C35" s="192"/>
      <c r="D35" s="192"/>
      <c r="E35" s="192"/>
      <c r="F35" s="192"/>
      <c r="G35" s="192"/>
      <c r="H35" s="192"/>
      <c r="I35" s="192"/>
      <c r="J35" s="192"/>
      <c r="K35" s="193"/>
    </row>
    <row r="36" spans="1:11" x14ac:dyDescent="0.25">
      <c r="A36" s="191"/>
      <c r="B36" s="192"/>
      <c r="C36" s="192"/>
      <c r="D36" s="192"/>
      <c r="E36" s="192"/>
      <c r="F36" s="192"/>
      <c r="G36" s="192"/>
      <c r="H36" s="192"/>
      <c r="I36" s="192"/>
      <c r="J36" s="192"/>
      <c r="K36" s="193"/>
    </row>
    <row r="37" spans="1:11" x14ac:dyDescent="0.25">
      <c r="A37" s="191"/>
      <c r="B37" s="192"/>
      <c r="C37" s="192"/>
      <c r="D37" s="192"/>
      <c r="E37" s="192"/>
      <c r="F37" s="192"/>
      <c r="G37" s="192"/>
      <c r="H37" s="192"/>
      <c r="I37" s="192"/>
      <c r="J37" s="192"/>
      <c r="K37" s="193"/>
    </row>
    <row r="38" spans="1:11" x14ac:dyDescent="0.25">
      <c r="A38" s="191"/>
      <c r="B38" s="192"/>
      <c r="C38" s="192"/>
      <c r="D38" s="192"/>
      <c r="E38" s="192"/>
      <c r="F38" s="192"/>
      <c r="G38" s="192"/>
      <c r="H38" s="192"/>
      <c r="I38" s="192"/>
      <c r="J38" s="192"/>
      <c r="K38" s="193"/>
    </row>
    <row r="39" spans="1:11" x14ac:dyDescent="0.25">
      <c r="A39" s="191"/>
      <c r="B39" s="192"/>
      <c r="C39" s="192"/>
      <c r="D39" s="192"/>
      <c r="E39" s="192"/>
      <c r="F39" s="192"/>
      <c r="G39" s="192"/>
      <c r="H39" s="192"/>
      <c r="I39" s="192"/>
      <c r="J39" s="192"/>
      <c r="K39" s="193"/>
    </row>
    <row r="40" spans="1:11" x14ac:dyDescent="0.25">
      <c r="A40" s="191"/>
      <c r="B40" s="192"/>
      <c r="C40" s="192"/>
      <c r="D40" s="192"/>
      <c r="E40" s="192"/>
      <c r="F40" s="192"/>
      <c r="G40" s="192"/>
      <c r="H40" s="192"/>
      <c r="I40" s="192"/>
      <c r="J40" s="192"/>
      <c r="K40" s="193"/>
    </row>
    <row r="41" spans="1:11" x14ac:dyDescent="0.25">
      <c r="A41" s="4"/>
      <c r="B41" s="2"/>
      <c r="C41" s="2"/>
      <c r="D41" s="2"/>
      <c r="E41" s="2"/>
      <c r="F41" s="2"/>
      <c r="G41" s="2"/>
      <c r="H41" s="2"/>
      <c r="I41" s="2"/>
      <c r="J41" s="2"/>
      <c r="K41" s="3"/>
    </row>
    <row r="42" spans="1:11" x14ac:dyDescent="0.25">
      <c r="A42" s="4"/>
      <c r="B42" s="2"/>
      <c r="C42" s="2"/>
      <c r="D42" s="2"/>
      <c r="E42" s="2"/>
      <c r="F42" s="2"/>
      <c r="G42" s="2"/>
      <c r="H42" s="2"/>
      <c r="I42" s="2"/>
      <c r="J42" s="2"/>
      <c r="K42" s="3"/>
    </row>
    <row r="43" spans="1:11" x14ac:dyDescent="0.25">
      <c r="A43" s="4"/>
      <c r="B43" s="2"/>
      <c r="C43" s="2"/>
      <c r="D43" s="2"/>
      <c r="E43" s="2"/>
      <c r="F43" s="2"/>
      <c r="G43" s="2"/>
      <c r="H43" s="2"/>
      <c r="I43" s="2"/>
      <c r="J43" s="2"/>
      <c r="K43" s="3"/>
    </row>
    <row r="44" spans="1:11" x14ac:dyDescent="0.25">
      <c r="A44" s="4"/>
      <c r="B44" s="2"/>
      <c r="C44" s="2"/>
      <c r="D44" s="2"/>
      <c r="E44" s="2"/>
      <c r="F44" s="2"/>
      <c r="G44" s="2"/>
      <c r="H44" s="2"/>
      <c r="I44" s="2"/>
      <c r="J44" s="2"/>
      <c r="K44" s="3"/>
    </row>
    <row r="45" spans="1:11" x14ac:dyDescent="0.25">
      <c r="A45" s="4"/>
      <c r="B45" s="2"/>
      <c r="C45" s="2"/>
      <c r="D45" s="2"/>
      <c r="E45" s="2"/>
      <c r="F45" s="2"/>
      <c r="G45" s="2"/>
      <c r="H45" s="2"/>
      <c r="I45" s="2"/>
      <c r="J45" s="2"/>
      <c r="K45" s="3"/>
    </row>
    <row r="46" spans="1:11" x14ac:dyDescent="0.25">
      <c r="A46" s="4"/>
      <c r="B46" s="2"/>
      <c r="C46" s="2"/>
      <c r="D46" s="2"/>
      <c r="E46" s="2"/>
      <c r="F46" s="2"/>
      <c r="G46" s="2"/>
      <c r="H46" s="2"/>
      <c r="I46" s="2"/>
      <c r="J46" s="2"/>
      <c r="K46" s="3"/>
    </row>
    <row r="47" spans="1:11" x14ac:dyDescent="0.25">
      <c r="A47" s="4"/>
      <c r="B47" s="2"/>
      <c r="C47" s="2"/>
      <c r="D47" s="2"/>
      <c r="E47" s="2"/>
      <c r="F47" s="2"/>
      <c r="G47" s="2"/>
      <c r="H47" s="2"/>
      <c r="I47" s="2"/>
      <c r="J47" s="2"/>
      <c r="K47" s="3"/>
    </row>
    <row r="48" spans="1:11" x14ac:dyDescent="0.25">
      <c r="A48" s="4"/>
      <c r="B48" s="2"/>
      <c r="C48" s="2"/>
      <c r="D48" s="2"/>
      <c r="E48" s="2"/>
      <c r="F48" s="2"/>
      <c r="G48" s="2"/>
      <c r="H48" s="2"/>
      <c r="I48" s="2"/>
      <c r="J48" s="2"/>
      <c r="K48" s="3"/>
    </row>
    <row r="49" spans="1:12" x14ac:dyDescent="0.25">
      <c r="A49" s="4"/>
      <c r="B49" s="2"/>
      <c r="C49" s="2"/>
      <c r="D49" s="2"/>
      <c r="E49" s="2"/>
      <c r="F49" s="2"/>
      <c r="G49" s="2"/>
      <c r="H49" s="2"/>
      <c r="I49" s="2"/>
      <c r="J49" s="2"/>
      <c r="K49" s="3"/>
    </row>
    <row r="50" spans="1:12" s="2" customFormat="1" x14ac:dyDescent="0.25">
      <c r="A50" s="4"/>
      <c r="L50" s="4"/>
    </row>
    <row r="51" spans="1:12" x14ac:dyDescent="0.25">
      <c r="A51" s="2"/>
      <c r="B51" s="2"/>
      <c r="C51" s="2"/>
      <c r="D51" s="2"/>
      <c r="E51" s="2"/>
      <c r="F51" s="2"/>
      <c r="G51" s="2"/>
      <c r="H51" s="2"/>
      <c r="I51" s="2"/>
      <c r="J51" s="2"/>
      <c r="K51" s="2"/>
      <c r="L51" s="4"/>
    </row>
    <row r="52" spans="1:12" x14ac:dyDescent="0.25">
      <c r="A52" s="2"/>
      <c r="B52" s="2"/>
      <c r="C52" s="2"/>
      <c r="D52" s="2"/>
      <c r="E52" s="2"/>
      <c r="F52" s="2"/>
      <c r="G52" s="2"/>
      <c r="H52" s="2"/>
      <c r="I52" s="2"/>
      <c r="J52" s="2"/>
      <c r="K52" s="2"/>
    </row>
  </sheetData>
  <mergeCells count="2">
    <mergeCell ref="A2:K40"/>
    <mergeCell ref="A1:K1"/>
  </mergeCells>
  <printOptions horizontalCentered="1"/>
  <pageMargins left="0.25" right="0.25" top="0.75" bottom="0.75" header="0.3" footer="0.3"/>
  <pageSetup scale="76" orientation="portrait" r:id="rId1"/>
  <headerFooter>
    <oddHeader>&amp;L&amp;"Arial,Regular"&amp;9Office of General Services
NYS Procurement&amp;C&amp;"Arial,Regular"&amp;9Group 73600 Solicitation 22802
Information Technology Umbrella Contract - Manufacturer Based (Statewide)&amp;R&amp;"Arial,Regular"&amp;9Attachment 1 - Price Pages
&amp;A</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autoPageBreaks="0" fitToPage="1"/>
  </sheetPr>
  <dimension ref="B1:AV527"/>
  <sheetViews>
    <sheetView showGridLines="0" zoomScaleNormal="100" workbookViewId="0">
      <pane xSplit="4" ySplit="5" topLeftCell="E6" activePane="bottomRight" state="frozen"/>
      <selection activeCell="C33" sqref="C33"/>
      <selection pane="topRight" activeCell="C33" sqref="C33"/>
      <selection pane="bottomLeft" activeCell="C33" sqref="C33"/>
      <selection pane="bottomRight" activeCell="C3" sqref="C3:E3"/>
    </sheetView>
  </sheetViews>
  <sheetFormatPr defaultColWidth="9.140625" defaultRowHeight="15" x14ac:dyDescent="0.25"/>
  <cols>
    <col min="1" max="1" width="1.85546875" style="12" customWidth="1"/>
    <col min="2" max="2" width="18.42578125" style="32" customWidth="1"/>
    <col min="3" max="3" width="29.42578125" style="32" bestFit="1" customWidth="1"/>
    <col min="4" max="4" width="57.7109375" style="32" bestFit="1" customWidth="1"/>
    <col min="5" max="5" width="76.42578125" style="32" customWidth="1"/>
    <col min="6" max="6" width="24.140625" style="32" customWidth="1"/>
    <col min="7" max="7" width="19.140625" style="32" customWidth="1"/>
    <col min="8" max="8" width="25.85546875" style="32" bestFit="1" customWidth="1"/>
    <col min="9" max="9" width="17" style="33" customWidth="1"/>
    <col min="10" max="10" width="17" style="34" customWidth="1"/>
    <col min="11" max="11" width="18" style="35" customWidth="1"/>
    <col min="12" max="12" width="17" style="36" customWidth="1"/>
    <col min="13" max="13" width="3.85546875" style="59" customWidth="1"/>
    <col min="14" max="14" width="17" style="36" customWidth="1"/>
    <col min="15" max="15" width="17" style="35" customWidth="1"/>
    <col min="16" max="16" width="28" style="37" customWidth="1"/>
    <col min="17" max="16384" width="9.140625" style="12"/>
  </cols>
  <sheetData>
    <row r="1" spans="2:48" s="15" customFormat="1" ht="15" customHeight="1" x14ac:dyDescent="0.25">
      <c r="B1" s="96" t="s">
        <v>119</v>
      </c>
      <c r="C1" s="196" t="s">
        <v>121</v>
      </c>
      <c r="D1" s="196"/>
      <c r="E1" s="196"/>
      <c r="F1" s="97"/>
      <c r="G1" s="198" t="s">
        <v>65</v>
      </c>
      <c r="H1" s="198"/>
      <c r="I1" s="198"/>
      <c r="J1" s="198"/>
      <c r="K1" s="198"/>
      <c r="L1" s="198"/>
      <c r="M1" s="59"/>
      <c r="N1" s="98"/>
      <c r="O1" s="99"/>
      <c r="P1" s="100"/>
    </row>
    <row r="2" spans="2:48" s="15" customFormat="1" ht="15.75" customHeight="1" thickBot="1" x14ac:dyDescent="0.3">
      <c r="B2" s="101" t="s">
        <v>120</v>
      </c>
      <c r="C2" s="196" t="s">
        <v>122</v>
      </c>
      <c r="D2" s="196"/>
      <c r="E2" s="196"/>
      <c r="F2" s="97"/>
      <c r="G2" s="198"/>
      <c r="H2" s="198"/>
      <c r="I2" s="198"/>
      <c r="J2" s="198"/>
      <c r="K2" s="198"/>
      <c r="L2" s="198"/>
      <c r="M2" s="59"/>
      <c r="N2" s="98"/>
      <c r="O2" s="99"/>
      <c r="P2" s="112" t="s">
        <v>164</v>
      </c>
    </row>
    <row r="3" spans="2:48" s="15" customFormat="1" ht="15" customHeight="1" thickBot="1" x14ac:dyDescent="0.3">
      <c r="B3" s="101" t="s">
        <v>66</v>
      </c>
      <c r="C3" s="197">
        <v>46171</v>
      </c>
      <c r="D3" s="196"/>
      <c r="E3" s="196"/>
      <c r="F3" s="97"/>
      <c r="G3" s="198"/>
      <c r="H3" s="198"/>
      <c r="I3" s="198"/>
      <c r="J3" s="198"/>
      <c r="K3" s="198"/>
      <c r="L3" s="198"/>
      <c r="M3" s="59"/>
      <c r="N3" s="98"/>
      <c r="O3" s="99"/>
      <c r="P3" s="113">
        <f>COUNTA($C$6:$C$527)</f>
        <v>507</v>
      </c>
    </row>
    <row r="4" spans="2:48" s="14" customFormat="1" ht="15" customHeight="1" x14ac:dyDescent="0.25">
      <c r="B4" s="26"/>
      <c r="C4" s="26"/>
      <c r="D4" s="26"/>
      <c r="E4" s="26"/>
      <c r="F4" s="26"/>
      <c r="G4" s="26"/>
      <c r="H4" s="26"/>
      <c r="I4" s="27"/>
      <c r="J4" s="28"/>
      <c r="K4" s="29"/>
      <c r="L4" s="30"/>
      <c r="M4" s="59"/>
      <c r="N4" s="30"/>
      <c r="O4" s="29"/>
      <c r="P4" s="31"/>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row>
    <row r="5" spans="2:48" ht="30.75" customHeight="1" x14ac:dyDescent="0.25">
      <c r="B5" s="102" t="s">
        <v>67</v>
      </c>
      <c r="C5" s="102" t="s">
        <v>73</v>
      </c>
      <c r="D5" s="102" t="s">
        <v>0</v>
      </c>
      <c r="E5" s="102" t="s">
        <v>78</v>
      </c>
      <c r="F5" s="102" t="s">
        <v>123</v>
      </c>
      <c r="G5" s="103" t="s">
        <v>69</v>
      </c>
      <c r="H5" s="103" t="s">
        <v>70</v>
      </c>
      <c r="I5" s="104" t="s">
        <v>81</v>
      </c>
      <c r="J5" s="105" t="s">
        <v>64</v>
      </c>
      <c r="K5" s="106" t="s">
        <v>77</v>
      </c>
      <c r="L5" s="105" t="s">
        <v>63</v>
      </c>
      <c r="N5" s="107" t="s">
        <v>124</v>
      </c>
      <c r="O5" s="107" t="s">
        <v>125</v>
      </c>
      <c r="P5" s="108" t="s">
        <v>126</v>
      </c>
    </row>
    <row r="6" spans="2:48" ht="25.5" customHeight="1" x14ac:dyDescent="0.25">
      <c r="B6" s="82">
        <v>1</v>
      </c>
      <c r="C6" s="109" t="s">
        <v>93</v>
      </c>
      <c r="D6" s="83" t="s">
        <v>94</v>
      </c>
      <c r="E6" s="83" t="s">
        <v>91</v>
      </c>
      <c r="F6" s="83" t="s">
        <v>75</v>
      </c>
      <c r="G6" s="84">
        <v>25000</v>
      </c>
      <c r="H6" s="84" t="s">
        <v>92</v>
      </c>
      <c r="I6" s="85" t="s">
        <v>76</v>
      </c>
      <c r="J6" s="94">
        <v>1362.9</v>
      </c>
      <c r="K6" s="110">
        <v>0</v>
      </c>
      <c r="L6" s="127">
        <f t="shared" ref="L6:L39" si="0">IF(J6="","",(J6-(J6*K6)))</f>
        <v>1362.9</v>
      </c>
      <c r="N6" s="111" t="s">
        <v>72</v>
      </c>
      <c r="O6" s="111" t="s">
        <v>72</v>
      </c>
      <c r="P6" s="111" t="s">
        <v>97</v>
      </c>
    </row>
    <row r="7" spans="2:48" ht="25.5" customHeight="1" x14ac:dyDescent="0.25">
      <c r="B7" s="82">
        <v>2</v>
      </c>
      <c r="C7" s="109" t="s">
        <v>95</v>
      </c>
      <c r="D7" s="83" t="s">
        <v>96</v>
      </c>
      <c r="E7" s="83" t="s">
        <v>91</v>
      </c>
      <c r="F7" s="83" t="s">
        <v>75</v>
      </c>
      <c r="G7" s="84">
        <v>50000</v>
      </c>
      <c r="H7" s="84" t="s">
        <v>92</v>
      </c>
      <c r="I7" s="85" t="s">
        <v>76</v>
      </c>
      <c r="J7" s="94">
        <v>1527.9</v>
      </c>
      <c r="K7" s="110">
        <v>0</v>
      </c>
      <c r="L7" s="127">
        <f t="shared" si="0"/>
        <v>1527.9</v>
      </c>
      <c r="N7" s="111" t="s">
        <v>72</v>
      </c>
      <c r="O7" s="111" t="s">
        <v>72</v>
      </c>
      <c r="P7" s="111" t="s">
        <v>97</v>
      </c>
    </row>
    <row r="8" spans="2:48" s="59" customFormat="1" ht="15" customHeight="1" x14ac:dyDescent="0.25">
      <c r="B8" s="114">
        <v>3</v>
      </c>
      <c r="C8" s="120" t="s">
        <v>225</v>
      </c>
      <c r="D8" s="115" t="s">
        <v>226</v>
      </c>
      <c r="E8" s="115" t="s">
        <v>227</v>
      </c>
      <c r="F8" s="115" t="s">
        <v>75</v>
      </c>
      <c r="G8" s="116" t="s">
        <v>228</v>
      </c>
      <c r="H8" s="116" t="s">
        <v>92</v>
      </c>
      <c r="I8" s="117" t="s">
        <v>76</v>
      </c>
      <c r="J8" s="118">
        <v>152</v>
      </c>
      <c r="K8" s="121">
        <v>0</v>
      </c>
      <c r="L8" s="128">
        <f t="shared" si="0"/>
        <v>152</v>
      </c>
      <c r="N8" s="111" t="s">
        <v>72</v>
      </c>
      <c r="O8" s="111" t="s">
        <v>72</v>
      </c>
      <c r="P8" s="111" t="s">
        <v>97</v>
      </c>
    </row>
    <row r="9" spans="2:48" s="59" customFormat="1" ht="15" customHeight="1" x14ac:dyDescent="0.25">
      <c r="B9" s="114">
        <v>4</v>
      </c>
      <c r="C9" s="120" t="s">
        <v>229</v>
      </c>
      <c r="D9" s="115" t="s">
        <v>230</v>
      </c>
      <c r="E9" s="115" t="s">
        <v>227</v>
      </c>
      <c r="F9" s="115" t="s">
        <v>75</v>
      </c>
      <c r="G9" s="116" t="s">
        <v>231</v>
      </c>
      <c r="H9" s="116" t="s">
        <v>92</v>
      </c>
      <c r="I9" s="117" t="s">
        <v>76</v>
      </c>
      <c r="J9" s="118">
        <v>303</v>
      </c>
      <c r="K9" s="121">
        <v>0</v>
      </c>
      <c r="L9" s="127">
        <f t="shared" si="0"/>
        <v>303</v>
      </c>
      <c r="N9" s="111" t="s">
        <v>72</v>
      </c>
      <c r="O9" s="111" t="s">
        <v>72</v>
      </c>
      <c r="P9" s="111" t="s">
        <v>97</v>
      </c>
    </row>
    <row r="10" spans="2:48" s="59" customFormat="1" ht="15" customHeight="1" x14ac:dyDescent="0.25">
      <c r="B10" s="114">
        <v>5</v>
      </c>
      <c r="C10" s="120" t="s">
        <v>232</v>
      </c>
      <c r="D10" s="115" t="s">
        <v>233</v>
      </c>
      <c r="E10" s="115" t="s">
        <v>227</v>
      </c>
      <c r="F10" s="115" t="s">
        <v>75</v>
      </c>
      <c r="G10" s="116" t="s">
        <v>234</v>
      </c>
      <c r="H10" s="116" t="s">
        <v>92</v>
      </c>
      <c r="I10" s="117" t="s">
        <v>76</v>
      </c>
      <c r="J10" s="118">
        <v>605</v>
      </c>
      <c r="K10" s="121">
        <v>0</v>
      </c>
      <c r="L10" s="127">
        <f t="shared" si="0"/>
        <v>605</v>
      </c>
      <c r="N10" s="111" t="s">
        <v>72</v>
      </c>
      <c r="O10" s="111" t="s">
        <v>72</v>
      </c>
      <c r="P10" s="111" t="s">
        <v>97</v>
      </c>
    </row>
    <row r="11" spans="2:48" s="59" customFormat="1" ht="15" customHeight="1" x14ac:dyDescent="0.25">
      <c r="B11" s="114">
        <v>6</v>
      </c>
      <c r="C11" s="120" t="s">
        <v>235</v>
      </c>
      <c r="D11" s="115" t="s">
        <v>236</v>
      </c>
      <c r="E11" s="115" t="s">
        <v>227</v>
      </c>
      <c r="F11" s="115" t="s">
        <v>75</v>
      </c>
      <c r="G11" s="116" t="s">
        <v>237</v>
      </c>
      <c r="H11" s="116" t="s">
        <v>92</v>
      </c>
      <c r="I11" s="117" t="s">
        <v>76</v>
      </c>
      <c r="J11" s="118">
        <v>1375</v>
      </c>
      <c r="K11" s="121">
        <v>0</v>
      </c>
      <c r="L11" s="127">
        <f t="shared" si="0"/>
        <v>1375</v>
      </c>
      <c r="N11" s="111" t="s">
        <v>72</v>
      </c>
      <c r="O11" s="111" t="s">
        <v>72</v>
      </c>
      <c r="P11" s="111" t="s">
        <v>97</v>
      </c>
    </row>
    <row r="12" spans="2:48" s="59" customFormat="1" ht="15" customHeight="1" x14ac:dyDescent="0.25">
      <c r="B12" s="114">
        <v>7</v>
      </c>
      <c r="C12" s="120" t="s">
        <v>238</v>
      </c>
      <c r="D12" s="115" t="s">
        <v>239</v>
      </c>
      <c r="E12" s="115" t="s">
        <v>227</v>
      </c>
      <c r="F12" s="115" t="s">
        <v>75</v>
      </c>
      <c r="G12" s="116" t="s">
        <v>240</v>
      </c>
      <c r="H12" s="116" t="s">
        <v>92</v>
      </c>
      <c r="I12" s="117" t="s">
        <v>76</v>
      </c>
      <c r="J12" s="118">
        <v>2750</v>
      </c>
      <c r="K12" s="121">
        <v>0</v>
      </c>
      <c r="L12" s="127">
        <f t="shared" si="0"/>
        <v>2750</v>
      </c>
      <c r="N12" s="111" t="s">
        <v>72</v>
      </c>
      <c r="O12" s="111" t="s">
        <v>72</v>
      </c>
      <c r="P12" s="111" t="s">
        <v>97</v>
      </c>
    </row>
    <row r="13" spans="2:48" s="59" customFormat="1" ht="15" customHeight="1" x14ac:dyDescent="0.25">
      <c r="B13" s="114">
        <v>8</v>
      </c>
      <c r="C13" s="120" t="s">
        <v>241</v>
      </c>
      <c r="D13" s="115" t="s">
        <v>242</v>
      </c>
      <c r="E13" s="115" t="s">
        <v>227</v>
      </c>
      <c r="F13" s="115" t="s">
        <v>75</v>
      </c>
      <c r="G13" s="116" t="s">
        <v>243</v>
      </c>
      <c r="H13" s="116" t="s">
        <v>92</v>
      </c>
      <c r="I13" s="117" t="s">
        <v>76</v>
      </c>
      <c r="J13" s="118">
        <v>5500</v>
      </c>
      <c r="K13" s="121">
        <v>0</v>
      </c>
      <c r="L13" s="127">
        <f t="shared" si="0"/>
        <v>5500</v>
      </c>
      <c r="N13" s="111" t="s">
        <v>72</v>
      </c>
      <c r="O13" s="111" t="s">
        <v>72</v>
      </c>
      <c r="P13" s="111" t="s">
        <v>97</v>
      </c>
    </row>
    <row r="14" spans="2:48" s="59" customFormat="1" ht="15" customHeight="1" x14ac:dyDescent="0.25">
      <c r="B14" s="114">
        <v>9</v>
      </c>
      <c r="C14" s="120" t="s">
        <v>244</v>
      </c>
      <c r="D14" s="115" t="s">
        <v>245</v>
      </c>
      <c r="E14" s="115" t="s">
        <v>193</v>
      </c>
      <c r="F14" s="115" t="s">
        <v>98</v>
      </c>
      <c r="G14" s="116" t="s">
        <v>246</v>
      </c>
      <c r="H14" s="116" t="s">
        <v>92</v>
      </c>
      <c r="I14" s="117" t="s">
        <v>76</v>
      </c>
      <c r="J14" s="118">
        <v>1379</v>
      </c>
      <c r="K14" s="121">
        <v>0</v>
      </c>
      <c r="L14" s="127">
        <f t="shared" si="0"/>
        <v>1379</v>
      </c>
      <c r="N14" s="111" t="s">
        <v>72</v>
      </c>
      <c r="O14" s="111" t="s">
        <v>72</v>
      </c>
      <c r="P14" s="111" t="s">
        <v>97</v>
      </c>
    </row>
    <row r="15" spans="2:48" s="59" customFormat="1" ht="15" customHeight="1" x14ac:dyDescent="0.25">
      <c r="B15" s="114">
        <v>10</v>
      </c>
      <c r="C15" s="120" t="s">
        <v>247</v>
      </c>
      <c r="D15" s="115" t="s">
        <v>248</v>
      </c>
      <c r="E15" s="115" t="s">
        <v>193</v>
      </c>
      <c r="F15" s="115" t="s">
        <v>98</v>
      </c>
      <c r="G15" s="116" t="s">
        <v>237</v>
      </c>
      <c r="H15" s="116" t="s">
        <v>92</v>
      </c>
      <c r="I15" s="117" t="s">
        <v>76</v>
      </c>
      <c r="J15" s="118">
        <v>1808</v>
      </c>
      <c r="K15" s="121">
        <v>0</v>
      </c>
      <c r="L15" s="127">
        <f t="shared" si="0"/>
        <v>1808</v>
      </c>
      <c r="N15" s="111" t="s">
        <v>72</v>
      </c>
      <c r="O15" s="111" t="s">
        <v>72</v>
      </c>
      <c r="P15" s="111" t="s">
        <v>97</v>
      </c>
    </row>
    <row r="16" spans="2:48" s="59" customFormat="1" ht="15" customHeight="1" x14ac:dyDescent="0.25">
      <c r="B16" s="114">
        <v>11</v>
      </c>
      <c r="C16" s="120" t="s">
        <v>249</v>
      </c>
      <c r="D16" s="115" t="s">
        <v>250</v>
      </c>
      <c r="E16" s="115" t="s">
        <v>193</v>
      </c>
      <c r="F16" s="115" t="s">
        <v>98</v>
      </c>
      <c r="G16" s="116" t="s">
        <v>237</v>
      </c>
      <c r="H16" s="116" t="s">
        <v>92</v>
      </c>
      <c r="I16" s="117" t="s">
        <v>76</v>
      </c>
      <c r="J16" s="118">
        <v>2244</v>
      </c>
      <c r="K16" s="121">
        <v>0</v>
      </c>
      <c r="L16" s="127">
        <f t="shared" si="0"/>
        <v>2244</v>
      </c>
      <c r="N16" s="111" t="s">
        <v>72</v>
      </c>
      <c r="O16" s="111" t="s">
        <v>72</v>
      </c>
      <c r="P16" s="111" t="s">
        <v>97</v>
      </c>
    </row>
    <row r="17" spans="2:16" s="59" customFormat="1" ht="15" customHeight="1" x14ac:dyDescent="0.25">
      <c r="B17" s="114">
        <v>12</v>
      </c>
      <c r="C17" s="120" t="s">
        <v>251</v>
      </c>
      <c r="D17" s="115" t="s">
        <v>252</v>
      </c>
      <c r="E17" s="115" t="s">
        <v>193</v>
      </c>
      <c r="F17" s="115" t="s">
        <v>98</v>
      </c>
      <c r="G17" s="116" t="s">
        <v>237</v>
      </c>
      <c r="H17" s="116" t="s">
        <v>92</v>
      </c>
      <c r="I17" s="117" t="s">
        <v>76</v>
      </c>
      <c r="J17" s="118">
        <v>2772</v>
      </c>
      <c r="K17" s="121">
        <v>0</v>
      </c>
      <c r="L17" s="127">
        <f t="shared" si="0"/>
        <v>2772</v>
      </c>
      <c r="N17" s="111" t="s">
        <v>72</v>
      </c>
      <c r="O17" s="111" t="s">
        <v>72</v>
      </c>
      <c r="P17" s="111" t="s">
        <v>97</v>
      </c>
    </row>
    <row r="18" spans="2:16" s="59" customFormat="1" ht="15" customHeight="1" x14ac:dyDescent="0.25">
      <c r="B18" s="114">
        <v>13</v>
      </c>
      <c r="C18" s="120" t="s">
        <v>253</v>
      </c>
      <c r="D18" s="115" t="s">
        <v>254</v>
      </c>
      <c r="E18" s="115" t="s">
        <v>193</v>
      </c>
      <c r="F18" s="115" t="s">
        <v>98</v>
      </c>
      <c r="G18" s="116" t="s">
        <v>240</v>
      </c>
      <c r="H18" s="116" t="s">
        <v>92</v>
      </c>
      <c r="I18" s="117" t="s">
        <v>76</v>
      </c>
      <c r="J18" s="118">
        <v>3564</v>
      </c>
      <c r="K18" s="121">
        <v>0</v>
      </c>
      <c r="L18" s="127">
        <f t="shared" si="0"/>
        <v>3564</v>
      </c>
      <c r="N18" s="111" t="s">
        <v>72</v>
      </c>
      <c r="O18" s="111" t="s">
        <v>72</v>
      </c>
      <c r="P18" s="111" t="s">
        <v>97</v>
      </c>
    </row>
    <row r="19" spans="2:16" s="59" customFormat="1" ht="15" customHeight="1" x14ac:dyDescent="0.25">
      <c r="B19" s="114">
        <v>14</v>
      </c>
      <c r="C19" s="120" t="s">
        <v>255</v>
      </c>
      <c r="D19" s="115" t="s">
        <v>256</v>
      </c>
      <c r="E19" s="115" t="s">
        <v>193</v>
      </c>
      <c r="F19" s="115" t="s">
        <v>98</v>
      </c>
      <c r="G19" s="116" t="s">
        <v>257</v>
      </c>
      <c r="H19" s="116" t="s">
        <v>92</v>
      </c>
      <c r="I19" s="117" t="s">
        <v>76</v>
      </c>
      <c r="J19" s="118">
        <v>4422</v>
      </c>
      <c r="K19" s="121">
        <v>0</v>
      </c>
      <c r="L19" s="127">
        <f t="shared" si="0"/>
        <v>4422</v>
      </c>
      <c r="N19" s="111" t="s">
        <v>72</v>
      </c>
      <c r="O19" s="111" t="s">
        <v>72</v>
      </c>
      <c r="P19" s="111" t="s">
        <v>97</v>
      </c>
    </row>
    <row r="20" spans="2:16" s="59" customFormat="1" ht="15" customHeight="1" x14ac:dyDescent="0.25">
      <c r="B20" s="114">
        <v>15</v>
      </c>
      <c r="C20" s="120" t="s">
        <v>258</v>
      </c>
      <c r="D20" s="115" t="s">
        <v>259</v>
      </c>
      <c r="E20" s="115" t="s">
        <v>193</v>
      </c>
      <c r="F20" s="115" t="s">
        <v>98</v>
      </c>
      <c r="G20" s="116" t="s">
        <v>237</v>
      </c>
      <c r="H20" s="116" t="s">
        <v>92</v>
      </c>
      <c r="I20" s="117" t="s">
        <v>76</v>
      </c>
      <c r="J20" s="118">
        <v>3300</v>
      </c>
      <c r="K20" s="121">
        <v>0</v>
      </c>
      <c r="L20" s="127">
        <f t="shared" si="0"/>
        <v>3300</v>
      </c>
      <c r="N20" s="111" t="s">
        <v>72</v>
      </c>
      <c r="O20" s="111" t="s">
        <v>72</v>
      </c>
      <c r="P20" s="111" t="s">
        <v>97</v>
      </c>
    </row>
    <row r="21" spans="2:16" s="59" customFormat="1" ht="15" customHeight="1" x14ac:dyDescent="0.25">
      <c r="B21" s="114">
        <v>16</v>
      </c>
      <c r="C21" s="120" t="s">
        <v>260</v>
      </c>
      <c r="D21" s="115" t="s">
        <v>261</v>
      </c>
      <c r="E21" s="115" t="s">
        <v>193</v>
      </c>
      <c r="F21" s="115" t="s">
        <v>98</v>
      </c>
      <c r="G21" s="116" t="s">
        <v>240</v>
      </c>
      <c r="H21" s="116" t="s">
        <v>92</v>
      </c>
      <c r="I21" s="117" t="s">
        <v>76</v>
      </c>
      <c r="J21" s="118">
        <v>4092</v>
      </c>
      <c r="K21" s="121">
        <v>0</v>
      </c>
      <c r="L21" s="127">
        <f t="shared" si="0"/>
        <v>4092</v>
      </c>
      <c r="N21" s="111" t="s">
        <v>72</v>
      </c>
      <c r="O21" s="111" t="s">
        <v>72</v>
      </c>
      <c r="P21" s="111" t="s">
        <v>97</v>
      </c>
    </row>
    <row r="22" spans="2:16" s="59" customFormat="1" ht="15" customHeight="1" x14ac:dyDescent="0.25">
      <c r="B22" s="114">
        <v>17</v>
      </c>
      <c r="C22" s="120" t="s">
        <v>262</v>
      </c>
      <c r="D22" s="115" t="s">
        <v>263</v>
      </c>
      <c r="E22" s="115" t="s">
        <v>193</v>
      </c>
      <c r="F22" s="115" t="s">
        <v>98</v>
      </c>
      <c r="G22" s="116" t="s">
        <v>264</v>
      </c>
      <c r="H22" s="116" t="s">
        <v>92</v>
      </c>
      <c r="I22" s="117" t="s">
        <v>76</v>
      </c>
      <c r="J22" s="118">
        <v>6006</v>
      </c>
      <c r="K22" s="121">
        <v>0</v>
      </c>
      <c r="L22" s="127">
        <f t="shared" si="0"/>
        <v>6006</v>
      </c>
      <c r="N22" s="111" t="s">
        <v>72</v>
      </c>
      <c r="O22" s="111" t="s">
        <v>72</v>
      </c>
      <c r="P22" s="111" t="s">
        <v>97</v>
      </c>
    </row>
    <row r="23" spans="2:16" s="59" customFormat="1" ht="15" customHeight="1" x14ac:dyDescent="0.25">
      <c r="B23" s="114">
        <v>18</v>
      </c>
      <c r="C23" s="120" t="s">
        <v>265</v>
      </c>
      <c r="D23" s="115" t="s">
        <v>266</v>
      </c>
      <c r="E23" s="115" t="s">
        <v>193</v>
      </c>
      <c r="F23" s="115" t="s">
        <v>98</v>
      </c>
      <c r="G23" s="116" t="s">
        <v>267</v>
      </c>
      <c r="H23" s="116" t="s">
        <v>92</v>
      </c>
      <c r="I23" s="117" t="s">
        <v>76</v>
      </c>
      <c r="J23" s="118">
        <v>9636</v>
      </c>
      <c r="K23" s="121">
        <v>0</v>
      </c>
      <c r="L23" s="127">
        <f t="shared" si="0"/>
        <v>9636</v>
      </c>
      <c r="N23" s="111" t="s">
        <v>72</v>
      </c>
      <c r="O23" s="111" t="s">
        <v>72</v>
      </c>
      <c r="P23" s="111" t="s">
        <v>97</v>
      </c>
    </row>
    <row r="24" spans="2:16" s="59" customFormat="1" ht="15" customHeight="1" x14ac:dyDescent="0.25">
      <c r="B24" s="114">
        <v>19</v>
      </c>
      <c r="C24" s="120" t="s">
        <v>268</v>
      </c>
      <c r="D24" s="115" t="s">
        <v>269</v>
      </c>
      <c r="E24" s="115" t="s">
        <v>193</v>
      </c>
      <c r="F24" s="115" t="s">
        <v>98</v>
      </c>
      <c r="G24" s="116" t="s">
        <v>270</v>
      </c>
      <c r="H24" s="116" t="s">
        <v>92</v>
      </c>
      <c r="I24" s="117" t="s">
        <v>76</v>
      </c>
      <c r="J24" s="118">
        <v>15576</v>
      </c>
      <c r="K24" s="121">
        <v>0</v>
      </c>
      <c r="L24" s="127">
        <f t="shared" si="0"/>
        <v>15576</v>
      </c>
      <c r="N24" s="111" t="s">
        <v>72</v>
      </c>
      <c r="O24" s="111" t="s">
        <v>72</v>
      </c>
      <c r="P24" s="111" t="s">
        <v>97</v>
      </c>
    </row>
    <row r="25" spans="2:16" s="59" customFormat="1" ht="15" customHeight="1" x14ac:dyDescent="0.25">
      <c r="B25" s="114">
        <v>20</v>
      </c>
      <c r="C25" s="120" t="s">
        <v>271</v>
      </c>
      <c r="D25" s="115" t="s">
        <v>272</v>
      </c>
      <c r="E25" s="115" t="s">
        <v>193</v>
      </c>
      <c r="F25" s="115" t="s">
        <v>98</v>
      </c>
      <c r="G25" s="116" t="s">
        <v>240</v>
      </c>
      <c r="H25" s="116" t="s">
        <v>92</v>
      </c>
      <c r="I25" s="117" t="s">
        <v>76</v>
      </c>
      <c r="J25" s="118">
        <v>4884</v>
      </c>
      <c r="K25" s="121">
        <v>0</v>
      </c>
      <c r="L25" s="127">
        <f t="shared" si="0"/>
        <v>4884</v>
      </c>
      <c r="N25" s="111" t="s">
        <v>72</v>
      </c>
      <c r="O25" s="111" t="s">
        <v>72</v>
      </c>
      <c r="P25" s="111" t="s">
        <v>97</v>
      </c>
    </row>
    <row r="26" spans="2:16" s="59" customFormat="1" ht="15" customHeight="1" x14ac:dyDescent="0.25">
      <c r="B26" s="114">
        <v>21</v>
      </c>
      <c r="C26" s="120" t="s">
        <v>273</v>
      </c>
      <c r="D26" s="115" t="s">
        <v>274</v>
      </c>
      <c r="E26" s="115" t="s">
        <v>193</v>
      </c>
      <c r="F26" s="115" t="s">
        <v>98</v>
      </c>
      <c r="G26" s="116" t="s">
        <v>264</v>
      </c>
      <c r="H26" s="116" t="s">
        <v>92</v>
      </c>
      <c r="I26" s="117" t="s">
        <v>76</v>
      </c>
      <c r="J26" s="118">
        <v>6798</v>
      </c>
      <c r="K26" s="121">
        <v>0</v>
      </c>
      <c r="L26" s="127">
        <f t="shared" si="0"/>
        <v>6798</v>
      </c>
      <c r="N26" s="111" t="s">
        <v>72</v>
      </c>
      <c r="O26" s="111" t="s">
        <v>72</v>
      </c>
      <c r="P26" s="111" t="s">
        <v>97</v>
      </c>
    </row>
    <row r="27" spans="2:16" s="59" customFormat="1" ht="15" customHeight="1" x14ac:dyDescent="0.25">
      <c r="B27" s="114">
        <v>22</v>
      </c>
      <c r="C27" s="120" t="s">
        <v>275</v>
      </c>
      <c r="D27" s="115" t="s">
        <v>276</v>
      </c>
      <c r="E27" s="115" t="s">
        <v>193</v>
      </c>
      <c r="F27" s="115" t="s">
        <v>98</v>
      </c>
      <c r="G27" s="116" t="s">
        <v>267</v>
      </c>
      <c r="H27" s="116" t="s">
        <v>92</v>
      </c>
      <c r="I27" s="117" t="s">
        <v>76</v>
      </c>
      <c r="J27" s="118">
        <v>10428</v>
      </c>
      <c r="K27" s="121">
        <v>0</v>
      </c>
      <c r="L27" s="127">
        <f t="shared" si="0"/>
        <v>10428</v>
      </c>
      <c r="N27" s="111" t="s">
        <v>72</v>
      </c>
      <c r="O27" s="111" t="s">
        <v>72</v>
      </c>
      <c r="P27" s="111" t="s">
        <v>97</v>
      </c>
    </row>
    <row r="28" spans="2:16" s="59" customFormat="1" ht="15" customHeight="1" x14ac:dyDescent="0.25">
      <c r="B28" s="114">
        <v>23</v>
      </c>
      <c r="C28" s="120" t="s">
        <v>277</v>
      </c>
      <c r="D28" s="115" t="s">
        <v>278</v>
      </c>
      <c r="E28" s="115" t="s">
        <v>193</v>
      </c>
      <c r="F28" s="115" t="s">
        <v>98</v>
      </c>
      <c r="G28" s="116" t="s">
        <v>240</v>
      </c>
      <c r="H28" s="116" t="s">
        <v>92</v>
      </c>
      <c r="I28" s="117" t="s">
        <v>76</v>
      </c>
      <c r="J28" s="118">
        <v>6072</v>
      </c>
      <c r="K28" s="121">
        <v>0</v>
      </c>
      <c r="L28" s="127">
        <f t="shared" si="0"/>
        <v>6072</v>
      </c>
      <c r="N28" s="111" t="s">
        <v>72</v>
      </c>
      <c r="O28" s="111" t="s">
        <v>72</v>
      </c>
      <c r="P28" s="111" t="s">
        <v>97</v>
      </c>
    </row>
    <row r="29" spans="2:16" s="59" customFormat="1" ht="15" customHeight="1" x14ac:dyDescent="0.25">
      <c r="B29" s="114">
        <v>24</v>
      </c>
      <c r="C29" s="120" t="s">
        <v>279</v>
      </c>
      <c r="D29" s="115" t="s">
        <v>280</v>
      </c>
      <c r="E29" s="115" t="s">
        <v>193</v>
      </c>
      <c r="F29" s="115" t="s">
        <v>98</v>
      </c>
      <c r="G29" s="116" t="s">
        <v>264</v>
      </c>
      <c r="H29" s="116" t="s">
        <v>92</v>
      </c>
      <c r="I29" s="117" t="s">
        <v>76</v>
      </c>
      <c r="J29" s="118">
        <v>7986</v>
      </c>
      <c r="K29" s="121">
        <v>0</v>
      </c>
      <c r="L29" s="127">
        <f t="shared" si="0"/>
        <v>7986</v>
      </c>
      <c r="N29" s="111" t="s">
        <v>72</v>
      </c>
      <c r="O29" s="111" t="s">
        <v>72</v>
      </c>
      <c r="P29" s="111" t="s">
        <v>97</v>
      </c>
    </row>
    <row r="30" spans="2:16" s="59" customFormat="1" ht="15" customHeight="1" x14ac:dyDescent="0.25">
      <c r="B30" s="114">
        <v>25</v>
      </c>
      <c r="C30" s="120" t="s">
        <v>281</v>
      </c>
      <c r="D30" s="115" t="s">
        <v>282</v>
      </c>
      <c r="E30" s="115" t="s">
        <v>193</v>
      </c>
      <c r="F30" s="115" t="s">
        <v>98</v>
      </c>
      <c r="G30" s="116" t="s">
        <v>267</v>
      </c>
      <c r="H30" s="116" t="s">
        <v>92</v>
      </c>
      <c r="I30" s="117" t="s">
        <v>76</v>
      </c>
      <c r="J30" s="118">
        <v>11616</v>
      </c>
      <c r="K30" s="121">
        <v>0</v>
      </c>
      <c r="L30" s="127">
        <f t="shared" si="0"/>
        <v>11616</v>
      </c>
      <c r="N30" s="111" t="s">
        <v>72</v>
      </c>
      <c r="O30" s="111" t="s">
        <v>72</v>
      </c>
      <c r="P30" s="111" t="s">
        <v>97</v>
      </c>
    </row>
    <row r="31" spans="2:16" s="59" customFormat="1" ht="15" customHeight="1" x14ac:dyDescent="0.25">
      <c r="B31" s="114">
        <v>26</v>
      </c>
      <c r="C31" s="115" t="s">
        <v>283</v>
      </c>
      <c r="D31" s="115" t="s">
        <v>284</v>
      </c>
      <c r="E31" s="115" t="s">
        <v>285</v>
      </c>
      <c r="F31" s="115" t="s">
        <v>75</v>
      </c>
      <c r="G31" s="116">
        <v>1</v>
      </c>
      <c r="H31" s="116" t="s">
        <v>92</v>
      </c>
      <c r="I31" s="117" t="s">
        <v>224</v>
      </c>
      <c r="J31" s="118">
        <v>1.1599999999999999</v>
      </c>
      <c r="K31" s="121">
        <v>0</v>
      </c>
      <c r="L31" s="127">
        <f t="shared" si="0"/>
        <v>1.1599999999999999</v>
      </c>
      <c r="N31" s="111" t="s">
        <v>72</v>
      </c>
      <c r="O31" s="111" t="s">
        <v>72</v>
      </c>
      <c r="P31" s="111" t="s">
        <v>97</v>
      </c>
    </row>
    <row r="32" spans="2:16" s="59" customFormat="1" ht="15" customHeight="1" x14ac:dyDescent="0.25">
      <c r="B32" s="114">
        <v>27</v>
      </c>
      <c r="C32" s="115" t="s">
        <v>283</v>
      </c>
      <c r="D32" s="115" t="s">
        <v>284</v>
      </c>
      <c r="E32" s="115" t="s">
        <v>286</v>
      </c>
      <c r="F32" s="115" t="s">
        <v>75</v>
      </c>
      <c r="G32" s="116">
        <v>1</v>
      </c>
      <c r="H32" s="116" t="s">
        <v>92</v>
      </c>
      <c r="I32" s="117" t="s">
        <v>224</v>
      </c>
      <c r="J32" s="118">
        <v>0.4</v>
      </c>
      <c r="K32" s="121">
        <v>0</v>
      </c>
      <c r="L32" s="127">
        <f t="shared" si="0"/>
        <v>0.4</v>
      </c>
      <c r="N32" s="111" t="s">
        <v>72</v>
      </c>
      <c r="O32" s="111" t="s">
        <v>72</v>
      </c>
      <c r="P32" s="111" t="s">
        <v>97</v>
      </c>
    </row>
    <row r="33" spans="2:16" s="59" customFormat="1" ht="15" customHeight="1" x14ac:dyDescent="0.25">
      <c r="B33" s="114">
        <v>28</v>
      </c>
      <c r="C33" s="115" t="s">
        <v>283</v>
      </c>
      <c r="D33" s="115" t="s">
        <v>284</v>
      </c>
      <c r="E33" s="115" t="s">
        <v>287</v>
      </c>
      <c r="F33" s="115" t="s">
        <v>75</v>
      </c>
      <c r="G33" s="116">
        <v>1</v>
      </c>
      <c r="H33" s="116" t="s">
        <v>92</v>
      </c>
      <c r="I33" s="117" t="s">
        <v>224</v>
      </c>
      <c r="J33" s="118">
        <v>0.4</v>
      </c>
      <c r="K33" s="121">
        <v>0</v>
      </c>
      <c r="L33" s="127">
        <f t="shared" si="0"/>
        <v>0.4</v>
      </c>
      <c r="N33" s="111" t="s">
        <v>72</v>
      </c>
      <c r="O33" s="111" t="s">
        <v>72</v>
      </c>
      <c r="P33" s="111" t="s">
        <v>97</v>
      </c>
    </row>
    <row r="34" spans="2:16" s="59" customFormat="1" ht="15" customHeight="1" x14ac:dyDescent="0.25">
      <c r="B34" s="114">
        <v>29</v>
      </c>
      <c r="C34" s="115" t="s">
        <v>283</v>
      </c>
      <c r="D34" s="115" t="s">
        <v>284</v>
      </c>
      <c r="E34" s="115" t="s">
        <v>288</v>
      </c>
      <c r="F34" s="115" t="s">
        <v>75</v>
      </c>
      <c r="G34" s="116">
        <v>1</v>
      </c>
      <c r="H34" s="116" t="s">
        <v>92</v>
      </c>
      <c r="I34" s="117" t="s">
        <v>224</v>
      </c>
      <c r="J34" s="118">
        <v>0.4</v>
      </c>
      <c r="K34" s="121">
        <v>0</v>
      </c>
      <c r="L34" s="127">
        <f t="shared" si="0"/>
        <v>0.4</v>
      </c>
      <c r="N34" s="111" t="s">
        <v>72</v>
      </c>
      <c r="O34" s="111" t="s">
        <v>72</v>
      </c>
      <c r="P34" s="111" t="s">
        <v>97</v>
      </c>
    </row>
    <row r="35" spans="2:16" s="59" customFormat="1" ht="15" customHeight="1" x14ac:dyDescent="0.25">
      <c r="B35" s="114">
        <v>30</v>
      </c>
      <c r="C35" s="115" t="s">
        <v>283</v>
      </c>
      <c r="D35" s="115" t="s">
        <v>284</v>
      </c>
      <c r="E35" s="115" t="s">
        <v>289</v>
      </c>
      <c r="F35" s="115" t="s">
        <v>75</v>
      </c>
      <c r="G35" s="116">
        <v>1</v>
      </c>
      <c r="H35" s="116" t="s">
        <v>92</v>
      </c>
      <c r="I35" s="117" t="s">
        <v>224</v>
      </c>
      <c r="J35" s="118">
        <v>0.4</v>
      </c>
      <c r="K35" s="121">
        <v>0</v>
      </c>
      <c r="L35" s="127">
        <f t="shared" si="0"/>
        <v>0.4</v>
      </c>
      <c r="N35" s="111" t="s">
        <v>72</v>
      </c>
      <c r="O35" s="111" t="s">
        <v>72</v>
      </c>
      <c r="P35" s="111" t="s">
        <v>97</v>
      </c>
    </row>
    <row r="36" spans="2:16" s="59" customFormat="1" ht="15" customHeight="1" x14ac:dyDescent="0.25">
      <c r="B36" s="114">
        <v>31</v>
      </c>
      <c r="C36" s="115" t="s">
        <v>283</v>
      </c>
      <c r="D36" s="115" t="s">
        <v>284</v>
      </c>
      <c r="E36" s="115" t="s">
        <v>290</v>
      </c>
      <c r="F36" s="115" t="s">
        <v>75</v>
      </c>
      <c r="G36" s="116">
        <v>1</v>
      </c>
      <c r="H36" s="116" t="s">
        <v>92</v>
      </c>
      <c r="I36" s="117" t="s">
        <v>224</v>
      </c>
      <c r="J36" s="118">
        <v>0.45</v>
      </c>
      <c r="K36" s="121">
        <v>0</v>
      </c>
      <c r="L36" s="127">
        <f t="shared" si="0"/>
        <v>0.45</v>
      </c>
      <c r="N36" s="111" t="s">
        <v>72</v>
      </c>
      <c r="O36" s="111" t="s">
        <v>72</v>
      </c>
      <c r="P36" s="111" t="s">
        <v>97</v>
      </c>
    </row>
    <row r="37" spans="2:16" s="59" customFormat="1" ht="15" customHeight="1" x14ac:dyDescent="0.25">
      <c r="B37" s="114">
        <v>32</v>
      </c>
      <c r="C37" s="115" t="s">
        <v>283</v>
      </c>
      <c r="D37" s="115" t="s">
        <v>284</v>
      </c>
      <c r="E37" s="115" t="s">
        <v>291</v>
      </c>
      <c r="F37" s="115" t="s">
        <v>75</v>
      </c>
      <c r="G37" s="116">
        <v>1</v>
      </c>
      <c r="H37" s="116" t="s">
        <v>92</v>
      </c>
      <c r="I37" s="117" t="s">
        <v>224</v>
      </c>
      <c r="J37" s="118">
        <v>0.35</v>
      </c>
      <c r="K37" s="121">
        <v>0</v>
      </c>
      <c r="L37" s="127">
        <f t="shared" si="0"/>
        <v>0.35</v>
      </c>
      <c r="N37" s="111" t="s">
        <v>72</v>
      </c>
      <c r="O37" s="111" t="s">
        <v>72</v>
      </c>
      <c r="P37" s="111" t="s">
        <v>97</v>
      </c>
    </row>
    <row r="38" spans="2:16" s="59" customFormat="1" ht="15" customHeight="1" x14ac:dyDescent="0.25">
      <c r="B38" s="114">
        <v>33</v>
      </c>
      <c r="C38" s="115" t="s">
        <v>283</v>
      </c>
      <c r="D38" s="115" t="s">
        <v>284</v>
      </c>
      <c r="E38" s="115" t="s">
        <v>292</v>
      </c>
      <c r="F38" s="115" t="s">
        <v>75</v>
      </c>
      <c r="G38" s="116">
        <v>1</v>
      </c>
      <c r="H38" s="116" t="s">
        <v>92</v>
      </c>
      <c r="I38" s="117" t="s">
        <v>224</v>
      </c>
      <c r="J38" s="118">
        <v>0.6</v>
      </c>
      <c r="K38" s="121">
        <v>0</v>
      </c>
      <c r="L38" s="127">
        <f t="shared" si="0"/>
        <v>0.6</v>
      </c>
      <c r="N38" s="111" t="s">
        <v>72</v>
      </c>
      <c r="O38" s="111" t="s">
        <v>72</v>
      </c>
      <c r="P38" s="111" t="s">
        <v>97</v>
      </c>
    </row>
    <row r="39" spans="2:16" s="59" customFormat="1" ht="15" customHeight="1" x14ac:dyDescent="0.25">
      <c r="B39" s="114">
        <v>34</v>
      </c>
      <c r="C39" s="115" t="s">
        <v>283</v>
      </c>
      <c r="D39" s="115" t="s">
        <v>284</v>
      </c>
      <c r="E39" s="115" t="s">
        <v>293</v>
      </c>
      <c r="F39" s="115" t="s">
        <v>75</v>
      </c>
      <c r="G39" s="116">
        <v>1</v>
      </c>
      <c r="H39" s="116" t="s">
        <v>92</v>
      </c>
      <c r="I39" s="117" t="s">
        <v>224</v>
      </c>
      <c r="J39" s="118">
        <v>0.5</v>
      </c>
      <c r="K39" s="121">
        <v>0</v>
      </c>
      <c r="L39" s="127">
        <f t="shared" si="0"/>
        <v>0.5</v>
      </c>
      <c r="N39" s="111" t="s">
        <v>72</v>
      </c>
      <c r="O39" s="111" t="s">
        <v>72</v>
      </c>
      <c r="P39" s="111" t="s">
        <v>97</v>
      </c>
    </row>
    <row r="40" spans="2:16" s="59" customFormat="1" ht="15" customHeight="1" x14ac:dyDescent="0.25">
      <c r="B40" s="114">
        <v>35</v>
      </c>
      <c r="C40" s="115" t="s">
        <v>283</v>
      </c>
      <c r="D40" s="115" t="s">
        <v>284</v>
      </c>
      <c r="E40" s="115" t="s">
        <v>294</v>
      </c>
      <c r="F40" s="115" t="s">
        <v>75</v>
      </c>
      <c r="G40" s="116">
        <v>1</v>
      </c>
      <c r="H40" s="116" t="s">
        <v>92</v>
      </c>
      <c r="I40" s="117" t="s">
        <v>224</v>
      </c>
      <c r="J40" s="118">
        <v>0.5</v>
      </c>
      <c r="K40" s="121">
        <v>0</v>
      </c>
      <c r="L40" s="127">
        <v>0.5</v>
      </c>
      <c r="N40" s="111" t="s">
        <v>72</v>
      </c>
      <c r="O40" s="111" t="s">
        <v>72</v>
      </c>
      <c r="P40" s="111" t="s">
        <v>97</v>
      </c>
    </row>
    <row r="41" spans="2:16" s="59" customFormat="1" ht="15" customHeight="1" x14ac:dyDescent="0.25">
      <c r="B41" s="114">
        <v>36</v>
      </c>
      <c r="C41" s="115" t="s">
        <v>283</v>
      </c>
      <c r="D41" s="115" t="s">
        <v>284</v>
      </c>
      <c r="E41" s="115" t="s">
        <v>295</v>
      </c>
      <c r="F41" s="115" t="s">
        <v>75</v>
      </c>
      <c r="G41" s="116">
        <v>1</v>
      </c>
      <c r="H41" s="116" t="s">
        <v>92</v>
      </c>
      <c r="I41" s="117" t="s">
        <v>224</v>
      </c>
      <c r="J41" s="118">
        <v>0.4</v>
      </c>
      <c r="K41" s="121">
        <v>0</v>
      </c>
      <c r="L41" s="127">
        <v>0.4</v>
      </c>
      <c r="N41" s="111" t="s">
        <v>72</v>
      </c>
      <c r="O41" s="111" t="s">
        <v>72</v>
      </c>
      <c r="P41" s="111" t="s">
        <v>97</v>
      </c>
    </row>
    <row r="42" spans="2:16" s="59" customFormat="1" ht="15" customHeight="1" x14ac:dyDescent="0.25">
      <c r="B42" s="114">
        <v>37</v>
      </c>
      <c r="C42" s="115" t="s">
        <v>283</v>
      </c>
      <c r="D42" s="115" t="s">
        <v>284</v>
      </c>
      <c r="E42" s="115" t="s">
        <v>296</v>
      </c>
      <c r="F42" s="115" t="s">
        <v>75</v>
      </c>
      <c r="G42" s="116">
        <v>1</v>
      </c>
      <c r="H42" s="116" t="s">
        <v>92</v>
      </c>
      <c r="I42" s="117" t="s">
        <v>224</v>
      </c>
      <c r="J42" s="118">
        <v>0.5</v>
      </c>
      <c r="K42" s="121">
        <v>0</v>
      </c>
      <c r="L42" s="127">
        <v>0.5</v>
      </c>
      <c r="N42" s="111" t="s">
        <v>72</v>
      </c>
      <c r="O42" s="111" t="s">
        <v>72</v>
      </c>
      <c r="P42" s="111" t="s">
        <v>97</v>
      </c>
    </row>
    <row r="43" spans="2:16" s="59" customFormat="1" ht="15" customHeight="1" x14ac:dyDescent="0.25">
      <c r="B43" s="114">
        <v>38</v>
      </c>
      <c r="C43" s="115" t="s">
        <v>283</v>
      </c>
      <c r="D43" s="115" t="s">
        <v>284</v>
      </c>
      <c r="E43" s="115" t="s">
        <v>297</v>
      </c>
      <c r="F43" s="115" t="s">
        <v>75</v>
      </c>
      <c r="G43" s="116">
        <v>1</v>
      </c>
      <c r="H43" s="116" t="s">
        <v>92</v>
      </c>
      <c r="I43" s="117" t="s">
        <v>224</v>
      </c>
      <c r="J43" s="118">
        <v>0.12</v>
      </c>
      <c r="K43" s="121">
        <v>0</v>
      </c>
      <c r="L43" s="127">
        <v>0.12</v>
      </c>
      <c r="N43" s="111" t="s">
        <v>72</v>
      </c>
      <c r="O43" s="111" t="s">
        <v>72</v>
      </c>
      <c r="P43" s="111" t="s">
        <v>97</v>
      </c>
    </row>
    <row r="44" spans="2:16" s="59" customFormat="1" ht="15" customHeight="1" x14ac:dyDescent="0.25">
      <c r="B44" s="114">
        <v>39</v>
      </c>
      <c r="C44" s="115" t="s">
        <v>283</v>
      </c>
      <c r="D44" s="115" t="s">
        <v>284</v>
      </c>
      <c r="E44" s="115" t="s">
        <v>298</v>
      </c>
      <c r="F44" s="115" t="s">
        <v>75</v>
      </c>
      <c r="G44" s="116">
        <v>1</v>
      </c>
      <c r="H44" s="116" t="s">
        <v>92</v>
      </c>
      <c r="I44" s="117" t="s">
        <v>224</v>
      </c>
      <c r="J44" s="118">
        <v>0.12</v>
      </c>
      <c r="K44" s="121">
        <v>0</v>
      </c>
      <c r="L44" s="127">
        <v>0.12</v>
      </c>
      <c r="N44" s="111" t="s">
        <v>72</v>
      </c>
      <c r="O44" s="111" t="s">
        <v>72</v>
      </c>
      <c r="P44" s="111" t="s">
        <v>97</v>
      </c>
    </row>
    <row r="45" spans="2:16" s="59" customFormat="1" ht="15" customHeight="1" x14ac:dyDescent="0.25">
      <c r="B45" s="114">
        <v>40</v>
      </c>
      <c r="C45" s="115" t="s">
        <v>283</v>
      </c>
      <c r="D45" s="115" t="s">
        <v>284</v>
      </c>
      <c r="E45" s="115" t="s">
        <v>299</v>
      </c>
      <c r="F45" s="115" t="s">
        <v>75</v>
      </c>
      <c r="G45" s="116">
        <v>1</v>
      </c>
      <c r="H45" s="116" t="s">
        <v>92</v>
      </c>
      <c r="I45" s="117" t="s">
        <v>224</v>
      </c>
      <c r="J45" s="118">
        <v>0.12</v>
      </c>
      <c r="K45" s="121">
        <v>0</v>
      </c>
      <c r="L45" s="127">
        <v>0.12</v>
      </c>
      <c r="N45" s="111" t="s">
        <v>72</v>
      </c>
      <c r="O45" s="111" t="s">
        <v>72</v>
      </c>
      <c r="P45" s="111" t="s">
        <v>97</v>
      </c>
    </row>
    <row r="46" spans="2:16" s="59" customFormat="1" ht="15" customHeight="1" x14ac:dyDescent="0.25">
      <c r="B46" s="114">
        <v>41</v>
      </c>
      <c r="C46" s="115" t="s">
        <v>283</v>
      </c>
      <c r="D46" s="115" t="s">
        <v>284</v>
      </c>
      <c r="E46" s="115" t="s">
        <v>300</v>
      </c>
      <c r="F46" s="115" t="s">
        <v>75</v>
      </c>
      <c r="G46" s="116">
        <v>1</v>
      </c>
      <c r="H46" s="116" t="s">
        <v>92</v>
      </c>
      <c r="I46" s="117" t="s">
        <v>224</v>
      </c>
      <c r="J46" s="118">
        <v>0.12</v>
      </c>
      <c r="K46" s="121">
        <v>0</v>
      </c>
      <c r="L46" s="127">
        <v>0.12</v>
      </c>
      <c r="N46" s="111" t="s">
        <v>72</v>
      </c>
      <c r="O46" s="111" t="s">
        <v>72</v>
      </c>
      <c r="P46" s="111" t="s">
        <v>97</v>
      </c>
    </row>
    <row r="47" spans="2:16" s="59" customFormat="1" ht="15" customHeight="1" x14ac:dyDescent="0.25">
      <c r="B47" s="114">
        <v>42</v>
      </c>
      <c r="C47" s="115" t="s">
        <v>283</v>
      </c>
      <c r="D47" s="115" t="s">
        <v>284</v>
      </c>
      <c r="E47" s="115" t="s">
        <v>301</v>
      </c>
      <c r="F47" s="115" t="s">
        <v>75</v>
      </c>
      <c r="G47" s="116">
        <v>1</v>
      </c>
      <c r="H47" s="116" t="s">
        <v>92</v>
      </c>
      <c r="I47" s="117" t="s">
        <v>224</v>
      </c>
      <c r="J47" s="118">
        <v>0.44</v>
      </c>
      <c r="K47" s="121">
        <v>0</v>
      </c>
      <c r="L47" s="127">
        <v>0.44</v>
      </c>
      <c r="N47" s="111" t="s">
        <v>72</v>
      </c>
      <c r="O47" s="111" t="s">
        <v>72</v>
      </c>
      <c r="P47" s="111" t="s">
        <v>97</v>
      </c>
    </row>
    <row r="48" spans="2:16" s="59" customFormat="1" ht="15" customHeight="1" x14ac:dyDescent="0.25">
      <c r="B48" s="114">
        <v>43</v>
      </c>
      <c r="C48" s="115" t="s">
        <v>283</v>
      </c>
      <c r="D48" s="115" t="s">
        <v>284</v>
      </c>
      <c r="E48" s="115" t="s">
        <v>302</v>
      </c>
      <c r="F48" s="115" t="s">
        <v>75</v>
      </c>
      <c r="G48" s="116">
        <v>1</v>
      </c>
      <c r="H48" s="116" t="s">
        <v>92</v>
      </c>
      <c r="I48" s="117" t="s">
        <v>224</v>
      </c>
      <c r="J48" s="118">
        <v>0.12</v>
      </c>
      <c r="K48" s="121">
        <v>0</v>
      </c>
      <c r="L48" s="127">
        <v>0.12</v>
      </c>
      <c r="N48" s="111" t="s">
        <v>72</v>
      </c>
      <c r="O48" s="111" t="s">
        <v>72</v>
      </c>
      <c r="P48" s="111" t="s">
        <v>97</v>
      </c>
    </row>
    <row r="49" spans="2:16" s="59" customFormat="1" ht="15" customHeight="1" x14ac:dyDescent="0.25">
      <c r="B49" s="114">
        <v>44</v>
      </c>
      <c r="C49" s="115" t="s">
        <v>283</v>
      </c>
      <c r="D49" s="115" t="s">
        <v>284</v>
      </c>
      <c r="E49" s="115" t="s">
        <v>303</v>
      </c>
      <c r="F49" s="115" t="s">
        <v>75</v>
      </c>
      <c r="G49" s="116">
        <v>1</v>
      </c>
      <c r="H49" s="116" t="s">
        <v>92</v>
      </c>
      <c r="I49" s="117" t="s">
        <v>224</v>
      </c>
      <c r="J49" s="118">
        <v>0.45</v>
      </c>
      <c r="K49" s="121">
        <v>0</v>
      </c>
      <c r="L49" s="127">
        <v>0.45</v>
      </c>
      <c r="N49" s="111" t="s">
        <v>72</v>
      </c>
      <c r="O49" s="111" t="s">
        <v>72</v>
      </c>
      <c r="P49" s="111" t="s">
        <v>97</v>
      </c>
    </row>
    <row r="50" spans="2:16" s="59" customFormat="1" ht="15" customHeight="1" x14ac:dyDescent="0.25">
      <c r="B50" s="114">
        <v>45</v>
      </c>
      <c r="C50" s="115" t="s">
        <v>283</v>
      </c>
      <c r="D50" s="115" t="s">
        <v>284</v>
      </c>
      <c r="E50" s="115" t="s">
        <v>304</v>
      </c>
      <c r="F50" s="115" t="s">
        <v>75</v>
      </c>
      <c r="G50" s="116">
        <v>1</v>
      </c>
      <c r="H50" s="116" t="s">
        <v>92</v>
      </c>
      <c r="I50" s="117" t="s">
        <v>224</v>
      </c>
      <c r="J50" s="118">
        <v>0.45</v>
      </c>
      <c r="K50" s="121">
        <v>0</v>
      </c>
      <c r="L50" s="127">
        <v>0.45</v>
      </c>
      <c r="N50" s="111" t="s">
        <v>72</v>
      </c>
      <c r="O50" s="111" t="s">
        <v>72</v>
      </c>
      <c r="P50" s="111" t="s">
        <v>97</v>
      </c>
    </row>
    <row r="51" spans="2:16" s="59" customFormat="1" ht="15" customHeight="1" x14ac:dyDescent="0.25">
      <c r="B51" s="114">
        <v>46</v>
      </c>
      <c r="C51" s="115" t="s">
        <v>283</v>
      </c>
      <c r="D51" s="115" t="s">
        <v>284</v>
      </c>
      <c r="E51" s="115" t="s">
        <v>305</v>
      </c>
      <c r="F51" s="115" t="s">
        <v>75</v>
      </c>
      <c r="G51" s="116">
        <v>1</v>
      </c>
      <c r="H51" s="116" t="s">
        <v>92</v>
      </c>
      <c r="I51" s="117" t="s">
        <v>224</v>
      </c>
      <c r="J51" s="118">
        <v>0.45</v>
      </c>
      <c r="K51" s="121">
        <v>0</v>
      </c>
      <c r="L51" s="127">
        <v>0.45</v>
      </c>
      <c r="N51" s="111" t="s">
        <v>72</v>
      </c>
      <c r="O51" s="111" t="s">
        <v>72</v>
      </c>
      <c r="P51" s="111" t="s">
        <v>97</v>
      </c>
    </row>
    <row r="52" spans="2:16" s="59" customFormat="1" ht="15" customHeight="1" x14ac:dyDescent="0.25">
      <c r="B52" s="114">
        <v>47</v>
      </c>
      <c r="C52" s="115" t="s">
        <v>283</v>
      </c>
      <c r="D52" s="115" t="s">
        <v>284</v>
      </c>
      <c r="E52" s="115" t="s">
        <v>306</v>
      </c>
      <c r="F52" s="115" t="s">
        <v>75</v>
      </c>
      <c r="G52" s="116">
        <v>1</v>
      </c>
      <c r="H52" s="116" t="s">
        <v>92</v>
      </c>
      <c r="I52" s="117" t="s">
        <v>224</v>
      </c>
      <c r="J52" s="118">
        <v>0.45</v>
      </c>
      <c r="K52" s="121">
        <v>0</v>
      </c>
      <c r="L52" s="127">
        <v>0.45</v>
      </c>
      <c r="N52" s="111" t="s">
        <v>72</v>
      </c>
      <c r="O52" s="111" t="s">
        <v>72</v>
      </c>
      <c r="P52" s="111" t="s">
        <v>97</v>
      </c>
    </row>
    <row r="53" spans="2:16" s="59" customFormat="1" ht="15" customHeight="1" x14ac:dyDescent="0.25">
      <c r="B53" s="114">
        <v>48</v>
      </c>
      <c r="C53" s="115" t="s">
        <v>283</v>
      </c>
      <c r="D53" s="115" t="s">
        <v>284</v>
      </c>
      <c r="E53" s="115" t="s">
        <v>307</v>
      </c>
      <c r="F53" s="115" t="s">
        <v>75</v>
      </c>
      <c r="G53" s="116">
        <v>1</v>
      </c>
      <c r="H53" s="116" t="s">
        <v>92</v>
      </c>
      <c r="I53" s="117" t="s">
        <v>224</v>
      </c>
      <c r="J53" s="118">
        <v>0.3</v>
      </c>
      <c r="K53" s="121">
        <v>0</v>
      </c>
      <c r="L53" s="127">
        <v>0.3</v>
      </c>
      <c r="N53" s="111" t="s">
        <v>72</v>
      </c>
      <c r="O53" s="111" t="s">
        <v>72</v>
      </c>
      <c r="P53" s="111" t="s">
        <v>97</v>
      </c>
    </row>
    <row r="54" spans="2:16" s="59" customFormat="1" ht="15" customHeight="1" x14ac:dyDescent="0.25">
      <c r="B54" s="114">
        <v>49</v>
      </c>
      <c r="C54" s="115" t="s">
        <v>283</v>
      </c>
      <c r="D54" s="115" t="s">
        <v>284</v>
      </c>
      <c r="E54" s="115" t="s">
        <v>308</v>
      </c>
      <c r="F54" s="115" t="s">
        <v>75</v>
      </c>
      <c r="G54" s="116">
        <v>1</v>
      </c>
      <c r="H54" s="116" t="s">
        <v>92</v>
      </c>
      <c r="I54" s="117" t="s">
        <v>224</v>
      </c>
      <c r="J54" s="118">
        <v>1.99</v>
      </c>
      <c r="K54" s="121">
        <v>0</v>
      </c>
      <c r="L54" s="127">
        <v>1.99</v>
      </c>
      <c r="N54" s="111" t="s">
        <v>72</v>
      </c>
      <c r="O54" s="111" t="s">
        <v>72</v>
      </c>
      <c r="P54" s="111" t="s">
        <v>97</v>
      </c>
    </row>
    <row r="55" spans="2:16" s="59" customFormat="1" ht="15" customHeight="1" x14ac:dyDescent="0.25">
      <c r="B55" s="114">
        <v>50</v>
      </c>
      <c r="C55" s="115" t="s">
        <v>283</v>
      </c>
      <c r="D55" s="115" t="s">
        <v>284</v>
      </c>
      <c r="E55" s="115" t="s">
        <v>309</v>
      </c>
      <c r="F55" s="115" t="s">
        <v>75</v>
      </c>
      <c r="G55" s="116">
        <v>1</v>
      </c>
      <c r="H55" s="116" t="s">
        <v>92</v>
      </c>
      <c r="I55" s="117" t="s">
        <v>224</v>
      </c>
      <c r="J55" s="118">
        <v>7.0000000000000007E-2</v>
      </c>
      <c r="K55" s="121">
        <v>0</v>
      </c>
      <c r="L55" s="127">
        <v>7.0000000000000007E-2</v>
      </c>
      <c r="N55" s="111" t="s">
        <v>72</v>
      </c>
      <c r="O55" s="111" t="s">
        <v>72</v>
      </c>
      <c r="P55" s="111" t="s">
        <v>97</v>
      </c>
    </row>
    <row r="56" spans="2:16" s="59" customFormat="1" ht="15" customHeight="1" x14ac:dyDescent="0.25">
      <c r="B56" s="114">
        <v>51</v>
      </c>
      <c r="C56" s="115" t="s">
        <v>283</v>
      </c>
      <c r="D56" s="115" t="s">
        <v>284</v>
      </c>
      <c r="E56" s="115" t="s">
        <v>310</v>
      </c>
      <c r="F56" s="115" t="s">
        <v>75</v>
      </c>
      <c r="G56" s="116">
        <v>1</v>
      </c>
      <c r="H56" s="116" t="s">
        <v>92</v>
      </c>
      <c r="I56" s="117" t="s">
        <v>224</v>
      </c>
      <c r="J56" s="118">
        <v>2.99</v>
      </c>
      <c r="K56" s="121">
        <v>0</v>
      </c>
      <c r="L56" s="127">
        <v>2.99</v>
      </c>
      <c r="N56" s="111" t="s">
        <v>72</v>
      </c>
      <c r="O56" s="111" t="s">
        <v>72</v>
      </c>
      <c r="P56" s="111" t="s">
        <v>97</v>
      </c>
    </row>
    <row r="57" spans="2:16" s="59" customFormat="1" ht="15" customHeight="1" x14ac:dyDescent="0.25">
      <c r="B57" s="114">
        <v>52</v>
      </c>
      <c r="C57" s="115" t="s">
        <v>283</v>
      </c>
      <c r="D57" s="115" t="s">
        <v>284</v>
      </c>
      <c r="E57" s="115" t="s">
        <v>311</v>
      </c>
      <c r="F57" s="115" t="s">
        <v>75</v>
      </c>
      <c r="G57" s="116">
        <v>1</v>
      </c>
      <c r="H57" s="116" t="s">
        <v>92</v>
      </c>
      <c r="I57" s="117" t="s">
        <v>224</v>
      </c>
      <c r="J57" s="118">
        <v>0.1</v>
      </c>
      <c r="K57" s="121">
        <v>0</v>
      </c>
      <c r="L57" s="127">
        <v>0.1</v>
      </c>
      <c r="N57" s="111" t="s">
        <v>72</v>
      </c>
      <c r="O57" s="111" t="s">
        <v>72</v>
      </c>
      <c r="P57" s="111" t="s">
        <v>97</v>
      </c>
    </row>
    <row r="58" spans="2:16" s="59" customFormat="1" ht="15" customHeight="1" x14ac:dyDescent="0.25">
      <c r="B58" s="114">
        <v>53</v>
      </c>
      <c r="C58" s="115" t="s">
        <v>283</v>
      </c>
      <c r="D58" s="115" t="s">
        <v>284</v>
      </c>
      <c r="E58" s="115" t="s">
        <v>312</v>
      </c>
      <c r="F58" s="115" t="s">
        <v>75</v>
      </c>
      <c r="G58" s="116">
        <v>1</v>
      </c>
      <c r="H58" s="116" t="s">
        <v>92</v>
      </c>
      <c r="I58" s="117" t="s">
        <v>224</v>
      </c>
      <c r="J58" s="118">
        <v>0.44</v>
      </c>
      <c r="K58" s="121">
        <v>0</v>
      </c>
      <c r="L58" s="127">
        <v>0.44</v>
      </c>
      <c r="N58" s="111" t="s">
        <v>72</v>
      </c>
      <c r="O58" s="111" t="s">
        <v>72</v>
      </c>
      <c r="P58" s="111" t="s">
        <v>97</v>
      </c>
    </row>
    <row r="59" spans="2:16" s="59" customFormat="1" ht="15" customHeight="1" x14ac:dyDescent="0.25">
      <c r="B59" s="114">
        <v>54</v>
      </c>
      <c r="C59" s="115" t="s">
        <v>283</v>
      </c>
      <c r="D59" s="115" t="s">
        <v>284</v>
      </c>
      <c r="E59" s="115" t="s">
        <v>313</v>
      </c>
      <c r="F59" s="115" t="s">
        <v>75</v>
      </c>
      <c r="G59" s="116">
        <v>1</v>
      </c>
      <c r="H59" s="116" t="s">
        <v>92</v>
      </c>
      <c r="I59" s="117" t="s">
        <v>224</v>
      </c>
      <c r="J59" s="118">
        <v>0.44</v>
      </c>
      <c r="K59" s="121">
        <v>0</v>
      </c>
      <c r="L59" s="127">
        <v>0.44</v>
      </c>
      <c r="N59" s="111" t="s">
        <v>72</v>
      </c>
      <c r="O59" s="111" t="s">
        <v>72</v>
      </c>
      <c r="P59" s="111" t="s">
        <v>97</v>
      </c>
    </row>
    <row r="60" spans="2:16" s="59" customFormat="1" ht="15" customHeight="1" x14ac:dyDescent="0.25">
      <c r="B60" s="114">
        <v>55</v>
      </c>
      <c r="C60" s="115" t="s">
        <v>283</v>
      </c>
      <c r="D60" s="115" t="s">
        <v>284</v>
      </c>
      <c r="E60" s="115" t="s">
        <v>314</v>
      </c>
      <c r="F60" s="115" t="s">
        <v>75</v>
      </c>
      <c r="G60" s="116">
        <v>1</v>
      </c>
      <c r="H60" s="116" t="s">
        <v>92</v>
      </c>
      <c r="I60" s="117" t="s">
        <v>224</v>
      </c>
      <c r="J60" s="118">
        <v>0.43</v>
      </c>
      <c r="K60" s="121">
        <v>0</v>
      </c>
      <c r="L60" s="127">
        <v>0.43</v>
      </c>
      <c r="N60" s="111" t="s">
        <v>72</v>
      </c>
      <c r="O60" s="111" t="s">
        <v>72</v>
      </c>
      <c r="P60" s="111" t="s">
        <v>97</v>
      </c>
    </row>
    <row r="61" spans="2:16" s="59" customFormat="1" ht="15" customHeight="1" x14ac:dyDescent="0.25">
      <c r="B61" s="114">
        <v>56</v>
      </c>
      <c r="C61" s="115" t="s">
        <v>283</v>
      </c>
      <c r="D61" s="115" t="s">
        <v>284</v>
      </c>
      <c r="E61" s="115" t="s">
        <v>315</v>
      </c>
      <c r="F61" s="115" t="s">
        <v>75</v>
      </c>
      <c r="G61" s="116">
        <v>1</v>
      </c>
      <c r="H61" s="116" t="s">
        <v>92</v>
      </c>
      <c r="I61" s="117" t="s">
        <v>224</v>
      </c>
      <c r="J61" s="118">
        <v>0.43</v>
      </c>
      <c r="K61" s="121">
        <v>0</v>
      </c>
      <c r="L61" s="127">
        <v>0.43</v>
      </c>
      <c r="N61" s="111" t="s">
        <v>72</v>
      </c>
      <c r="O61" s="111" t="s">
        <v>72</v>
      </c>
      <c r="P61" s="111" t="s">
        <v>97</v>
      </c>
    </row>
    <row r="62" spans="2:16" s="59" customFormat="1" ht="15" customHeight="1" x14ac:dyDescent="0.25">
      <c r="B62" s="114">
        <v>57</v>
      </c>
      <c r="C62" s="115" t="s">
        <v>283</v>
      </c>
      <c r="D62" s="115" t="s">
        <v>284</v>
      </c>
      <c r="E62" s="115" t="s">
        <v>316</v>
      </c>
      <c r="F62" s="115" t="s">
        <v>75</v>
      </c>
      <c r="G62" s="116">
        <v>1</v>
      </c>
      <c r="H62" s="116" t="s">
        <v>92</v>
      </c>
      <c r="I62" s="117" t="s">
        <v>224</v>
      </c>
      <c r="J62" s="118">
        <v>0.2</v>
      </c>
      <c r="K62" s="121">
        <v>0</v>
      </c>
      <c r="L62" s="127">
        <v>0.2</v>
      </c>
      <c r="N62" s="111" t="s">
        <v>72</v>
      </c>
      <c r="O62" s="111" t="s">
        <v>72</v>
      </c>
      <c r="P62" s="111" t="s">
        <v>97</v>
      </c>
    </row>
    <row r="63" spans="2:16" s="59" customFormat="1" ht="15" customHeight="1" x14ac:dyDescent="0.25">
      <c r="B63" s="114">
        <v>58</v>
      </c>
      <c r="C63" s="115" t="s">
        <v>283</v>
      </c>
      <c r="D63" s="115" t="s">
        <v>284</v>
      </c>
      <c r="E63" s="115" t="s">
        <v>317</v>
      </c>
      <c r="F63" s="115" t="s">
        <v>75</v>
      </c>
      <c r="G63" s="116">
        <v>1</v>
      </c>
      <c r="H63" s="116" t="s">
        <v>92</v>
      </c>
      <c r="I63" s="117" t="s">
        <v>224</v>
      </c>
      <c r="J63" s="118">
        <v>0.45</v>
      </c>
      <c r="K63" s="121">
        <v>0</v>
      </c>
      <c r="L63" s="127">
        <v>0.45</v>
      </c>
      <c r="N63" s="111" t="s">
        <v>72</v>
      </c>
      <c r="O63" s="111" t="s">
        <v>72</v>
      </c>
      <c r="P63" s="111" t="s">
        <v>97</v>
      </c>
    </row>
    <row r="64" spans="2:16" s="59" customFormat="1" ht="15" customHeight="1" x14ac:dyDescent="0.25">
      <c r="B64" s="114">
        <v>59</v>
      </c>
      <c r="C64" s="115" t="s">
        <v>283</v>
      </c>
      <c r="D64" s="115" t="s">
        <v>284</v>
      </c>
      <c r="E64" s="115" t="s">
        <v>318</v>
      </c>
      <c r="F64" s="115" t="s">
        <v>75</v>
      </c>
      <c r="G64" s="116">
        <v>1</v>
      </c>
      <c r="H64" s="116" t="s">
        <v>92</v>
      </c>
      <c r="I64" s="117" t="s">
        <v>224</v>
      </c>
      <c r="J64" s="118">
        <v>0.45</v>
      </c>
      <c r="K64" s="121">
        <v>0</v>
      </c>
      <c r="L64" s="127">
        <v>0.45</v>
      </c>
      <c r="N64" s="111" t="s">
        <v>72</v>
      </c>
      <c r="O64" s="111" t="s">
        <v>72</v>
      </c>
      <c r="P64" s="111" t="s">
        <v>97</v>
      </c>
    </row>
    <row r="65" spans="2:16" s="59" customFormat="1" ht="15" customHeight="1" x14ac:dyDescent="0.25">
      <c r="B65" s="114">
        <v>60</v>
      </c>
      <c r="C65" s="115" t="s">
        <v>283</v>
      </c>
      <c r="D65" s="115" t="s">
        <v>284</v>
      </c>
      <c r="E65" s="115" t="s">
        <v>319</v>
      </c>
      <c r="F65" s="115" t="s">
        <v>75</v>
      </c>
      <c r="G65" s="116">
        <v>1</v>
      </c>
      <c r="H65" s="116" t="s">
        <v>92</v>
      </c>
      <c r="I65" s="117" t="s">
        <v>224</v>
      </c>
      <c r="J65" s="118">
        <v>0.43</v>
      </c>
      <c r="K65" s="121">
        <v>0</v>
      </c>
      <c r="L65" s="127">
        <v>0.43</v>
      </c>
      <c r="N65" s="111" t="s">
        <v>72</v>
      </c>
      <c r="O65" s="111" t="s">
        <v>72</v>
      </c>
      <c r="P65" s="111" t="s">
        <v>97</v>
      </c>
    </row>
    <row r="66" spans="2:16" s="59" customFormat="1" ht="15" customHeight="1" x14ac:dyDescent="0.25">
      <c r="B66" s="114">
        <v>61</v>
      </c>
      <c r="C66" s="115" t="s">
        <v>283</v>
      </c>
      <c r="D66" s="115" t="s">
        <v>284</v>
      </c>
      <c r="E66" s="115" t="s">
        <v>320</v>
      </c>
      <c r="F66" s="115" t="s">
        <v>75</v>
      </c>
      <c r="G66" s="116">
        <v>1</v>
      </c>
      <c r="H66" s="116" t="s">
        <v>92</v>
      </c>
      <c r="I66" s="117" t="s">
        <v>224</v>
      </c>
      <c r="J66" s="118">
        <v>0.43</v>
      </c>
      <c r="K66" s="121">
        <v>0</v>
      </c>
      <c r="L66" s="127">
        <v>0.43</v>
      </c>
      <c r="N66" s="111" t="s">
        <v>72</v>
      </c>
      <c r="O66" s="111" t="s">
        <v>72</v>
      </c>
      <c r="P66" s="111" t="s">
        <v>97</v>
      </c>
    </row>
    <row r="67" spans="2:16" s="59" customFormat="1" ht="15" customHeight="1" x14ac:dyDescent="0.25">
      <c r="B67" s="114">
        <v>62</v>
      </c>
      <c r="C67" s="115" t="s">
        <v>283</v>
      </c>
      <c r="D67" s="115" t="s">
        <v>284</v>
      </c>
      <c r="E67" s="115" t="s">
        <v>321</v>
      </c>
      <c r="F67" s="115" t="s">
        <v>75</v>
      </c>
      <c r="G67" s="116">
        <v>1</v>
      </c>
      <c r="H67" s="116" t="s">
        <v>92</v>
      </c>
      <c r="I67" s="117" t="s">
        <v>224</v>
      </c>
      <c r="J67" s="118">
        <v>0.43</v>
      </c>
      <c r="K67" s="121">
        <v>0</v>
      </c>
      <c r="L67" s="127">
        <v>0.43</v>
      </c>
      <c r="N67" s="111" t="s">
        <v>72</v>
      </c>
      <c r="O67" s="111" t="s">
        <v>72</v>
      </c>
      <c r="P67" s="111" t="s">
        <v>97</v>
      </c>
    </row>
    <row r="68" spans="2:16" s="59" customFormat="1" ht="15" customHeight="1" x14ac:dyDescent="0.25">
      <c r="B68" s="114">
        <v>63</v>
      </c>
      <c r="C68" s="115" t="s">
        <v>283</v>
      </c>
      <c r="D68" s="115" t="s">
        <v>284</v>
      </c>
      <c r="E68" s="115" t="s">
        <v>322</v>
      </c>
      <c r="F68" s="115" t="s">
        <v>75</v>
      </c>
      <c r="G68" s="116">
        <v>1</v>
      </c>
      <c r="H68" s="116" t="s">
        <v>92</v>
      </c>
      <c r="I68" s="117" t="s">
        <v>224</v>
      </c>
      <c r="J68" s="118">
        <v>0.43</v>
      </c>
      <c r="K68" s="121">
        <v>0</v>
      </c>
      <c r="L68" s="127">
        <v>0.43</v>
      </c>
      <c r="N68" s="111" t="s">
        <v>72</v>
      </c>
      <c r="O68" s="111" t="s">
        <v>72</v>
      </c>
      <c r="P68" s="111" t="s">
        <v>97</v>
      </c>
    </row>
    <row r="69" spans="2:16" s="59" customFormat="1" ht="15" customHeight="1" x14ac:dyDescent="0.25">
      <c r="B69" s="114">
        <v>64</v>
      </c>
      <c r="C69" s="115" t="s">
        <v>283</v>
      </c>
      <c r="D69" s="115" t="s">
        <v>284</v>
      </c>
      <c r="E69" s="115" t="s">
        <v>323</v>
      </c>
      <c r="F69" s="115" t="s">
        <v>75</v>
      </c>
      <c r="G69" s="116">
        <v>1</v>
      </c>
      <c r="H69" s="116" t="s">
        <v>92</v>
      </c>
      <c r="I69" s="117" t="s">
        <v>224</v>
      </c>
      <c r="J69" s="118">
        <v>0.4</v>
      </c>
      <c r="K69" s="121">
        <v>0</v>
      </c>
      <c r="L69" s="127">
        <v>0.4</v>
      </c>
      <c r="N69" s="111" t="s">
        <v>72</v>
      </c>
      <c r="O69" s="111" t="s">
        <v>72</v>
      </c>
      <c r="P69" s="111" t="s">
        <v>97</v>
      </c>
    </row>
    <row r="70" spans="2:16" s="59" customFormat="1" ht="15" customHeight="1" x14ac:dyDescent="0.25">
      <c r="B70" s="114">
        <v>65</v>
      </c>
      <c r="C70" s="115" t="s">
        <v>283</v>
      </c>
      <c r="D70" s="115" t="s">
        <v>284</v>
      </c>
      <c r="E70" s="115" t="s">
        <v>324</v>
      </c>
      <c r="F70" s="115" t="s">
        <v>75</v>
      </c>
      <c r="G70" s="116">
        <v>1</v>
      </c>
      <c r="H70" s="116" t="s">
        <v>92</v>
      </c>
      <c r="I70" s="117" t="s">
        <v>224</v>
      </c>
      <c r="J70" s="118">
        <v>0.55000000000000004</v>
      </c>
      <c r="K70" s="121">
        <v>0</v>
      </c>
      <c r="L70" s="127">
        <v>0.55000000000000004</v>
      </c>
      <c r="N70" s="111" t="s">
        <v>72</v>
      </c>
      <c r="O70" s="111" t="s">
        <v>72</v>
      </c>
      <c r="P70" s="111" t="s">
        <v>97</v>
      </c>
    </row>
    <row r="71" spans="2:16" s="59" customFormat="1" ht="15" customHeight="1" x14ac:dyDescent="0.25">
      <c r="B71" s="114">
        <v>66</v>
      </c>
      <c r="C71" s="115" t="s">
        <v>283</v>
      </c>
      <c r="D71" s="115" t="s">
        <v>284</v>
      </c>
      <c r="E71" s="115" t="s">
        <v>325</v>
      </c>
      <c r="F71" s="115" t="s">
        <v>75</v>
      </c>
      <c r="G71" s="116">
        <v>1</v>
      </c>
      <c r="H71" s="116" t="s">
        <v>92</v>
      </c>
      <c r="I71" s="117" t="s">
        <v>224</v>
      </c>
      <c r="J71" s="118">
        <v>0.55000000000000004</v>
      </c>
      <c r="K71" s="121">
        <v>0</v>
      </c>
      <c r="L71" s="127">
        <v>0.55000000000000004</v>
      </c>
      <c r="N71" s="111" t="s">
        <v>72</v>
      </c>
      <c r="O71" s="111" t="s">
        <v>72</v>
      </c>
      <c r="P71" s="111" t="s">
        <v>97</v>
      </c>
    </row>
    <row r="72" spans="2:16" s="59" customFormat="1" ht="15" customHeight="1" x14ac:dyDescent="0.25">
      <c r="B72" s="114">
        <v>67</v>
      </c>
      <c r="C72" s="115" t="s">
        <v>283</v>
      </c>
      <c r="D72" s="115" t="s">
        <v>284</v>
      </c>
      <c r="E72" s="115" t="s">
        <v>326</v>
      </c>
      <c r="F72" s="115" t="s">
        <v>75</v>
      </c>
      <c r="G72" s="116">
        <v>1</v>
      </c>
      <c r="H72" s="116" t="s">
        <v>92</v>
      </c>
      <c r="I72" s="117" t="s">
        <v>224</v>
      </c>
      <c r="J72" s="118">
        <v>0.08</v>
      </c>
      <c r="K72" s="121">
        <v>0</v>
      </c>
      <c r="L72" s="127">
        <v>0.08</v>
      </c>
      <c r="N72" s="111" t="s">
        <v>72</v>
      </c>
      <c r="O72" s="111" t="s">
        <v>72</v>
      </c>
      <c r="P72" s="111" t="s">
        <v>97</v>
      </c>
    </row>
    <row r="73" spans="2:16" s="59" customFormat="1" ht="15" customHeight="1" x14ac:dyDescent="0.25">
      <c r="B73" s="114">
        <v>68</v>
      </c>
      <c r="C73" s="115" t="s">
        <v>283</v>
      </c>
      <c r="D73" s="115" t="s">
        <v>284</v>
      </c>
      <c r="E73" s="115" t="s">
        <v>327</v>
      </c>
      <c r="F73" s="115" t="s">
        <v>75</v>
      </c>
      <c r="G73" s="116">
        <v>1</v>
      </c>
      <c r="H73" s="116" t="s">
        <v>92</v>
      </c>
      <c r="I73" s="117" t="s">
        <v>224</v>
      </c>
      <c r="J73" s="118">
        <v>0.37</v>
      </c>
      <c r="K73" s="121">
        <v>0</v>
      </c>
      <c r="L73" s="127">
        <v>0.37</v>
      </c>
      <c r="N73" s="111" t="s">
        <v>72</v>
      </c>
      <c r="O73" s="111" t="s">
        <v>72</v>
      </c>
      <c r="P73" s="111" t="s">
        <v>97</v>
      </c>
    </row>
    <row r="74" spans="2:16" s="59" customFormat="1" ht="15" customHeight="1" x14ac:dyDescent="0.25">
      <c r="B74" s="114">
        <v>69</v>
      </c>
      <c r="C74" s="115" t="s">
        <v>283</v>
      </c>
      <c r="D74" s="115" t="s">
        <v>284</v>
      </c>
      <c r="E74" s="115" t="s">
        <v>328</v>
      </c>
      <c r="F74" s="115" t="s">
        <v>75</v>
      </c>
      <c r="G74" s="116">
        <v>1</v>
      </c>
      <c r="H74" s="116" t="s">
        <v>92</v>
      </c>
      <c r="I74" s="117" t="s">
        <v>224</v>
      </c>
      <c r="J74" s="118">
        <v>0.37</v>
      </c>
      <c r="K74" s="121">
        <v>0</v>
      </c>
      <c r="L74" s="127">
        <v>0.37</v>
      </c>
      <c r="N74" s="111" t="s">
        <v>72</v>
      </c>
      <c r="O74" s="111" t="s">
        <v>72</v>
      </c>
      <c r="P74" s="111" t="s">
        <v>97</v>
      </c>
    </row>
    <row r="75" spans="2:16" s="59" customFormat="1" ht="15" customHeight="1" x14ac:dyDescent="0.25">
      <c r="B75" s="114">
        <v>70</v>
      </c>
      <c r="C75" s="115" t="s">
        <v>283</v>
      </c>
      <c r="D75" s="115" t="s">
        <v>284</v>
      </c>
      <c r="E75" s="115" t="s">
        <v>329</v>
      </c>
      <c r="F75" s="115" t="s">
        <v>75</v>
      </c>
      <c r="G75" s="116">
        <v>1</v>
      </c>
      <c r="H75" s="116" t="s">
        <v>92</v>
      </c>
      <c r="I75" s="117" t="s">
        <v>224</v>
      </c>
      <c r="J75" s="118">
        <v>0.5</v>
      </c>
      <c r="K75" s="121">
        <v>0</v>
      </c>
      <c r="L75" s="127">
        <v>0.5</v>
      </c>
      <c r="N75" s="111" t="s">
        <v>72</v>
      </c>
      <c r="O75" s="111" t="s">
        <v>72</v>
      </c>
      <c r="P75" s="111" t="s">
        <v>97</v>
      </c>
    </row>
    <row r="76" spans="2:16" s="59" customFormat="1" ht="15" customHeight="1" x14ac:dyDescent="0.25">
      <c r="B76" s="114">
        <v>71</v>
      </c>
      <c r="C76" s="115" t="s">
        <v>283</v>
      </c>
      <c r="D76" s="115" t="s">
        <v>284</v>
      </c>
      <c r="E76" s="115" t="s">
        <v>330</v>
      </c>
      <c r="F76" s="115" t="s">
        <v>75</v>
      </c>
      <c r="G76" s="116">
        <v>1</v>
      </c>
      <c r="H76" s="116" t="s">
        <v>92</v>
      </c>
      <c r="I76" s="117" t="s">
        <v>224</v>
      </c>
      <c r="J76" s="118">
        <v>0.5</v>
      </c>
      <c r="K76" s="121">
        <v>0</v>
      </c>
      <c r="L76" s="127">
        <v>0.5</v>
      </c>
      <c r="N76" s="111" t="s">
        <v>72</v>
      </c>
      <c r="O76" s="111" t="s">
        <v>72</v>
      </c>
      <c r="P76" s="111" t="s">
        <v>97</v>
      </c>
    </row>
    <row r="77" spans="2:16" s="59" customFormat="1" ht="15" customHeight="1" x14ac:dyDescent="0.25">
      <c r="B77" s="114">
        <v>72</v>
      </c>
      <c r="C77" s="115" t="s">
        <v>283</v>
      </c>
      <c r="D77" s="115" t="s">
        <v>284</v>
      </c>
      <c r="E77" s="115" t="s">
        <v>331</v>
      </c>
      <c r="F77" s="115" t="s">
        <v>75</v>
      </c>
      <c r="G77" s="116">
        <v>1</v>
      </c>
      <c r="H77" s="116" t="s">
        <v>92</v>
      </c>
      <c r="I77" s="117" t="s">
        <v>224</v>
      </c>
      <c r="J77" s="118">
        <v>0.5</v>
      </c>
      <c r="K77" s="121">
        <v>0</v>
      </c>
      <c r="L77" s="127">
        <v>0.5</v>
      </c>
      <c r="N77" s="111" t="s">
        <v>72</v>
      </c>
      <c r="O77" s="111" t="s">
        <v>72</v>
      </c>
      <c r="P77" s="111" t="s">
        <v>97</v>
      </c>
    </row>
    <row r="78" spans="2:16" s="59" customFormat="1" ht="15" customHeight="1" x14ac:dyDescent="0.25">
      <c r="B78" s="114">
        <v>73</v>
      </c>
      <c r="C78" s="115" t="s">
        <v>283</v>
      </c>
      <c r="D78" s="115" t="s">
        <v>284</v>
      </c>
      <c r="E78" s="115" t="s">
        <v>332</v>
      </c>
      <c r="F78" s="115" t="s">
        <v>75</v>
      </c>
      <c r="G78" s="116">
        <v>1</v>
      </c>
      <c r="H78" s="116" t="s">
        <v>92</v>
      </c>
      <c r="I78" s="117" t="s">
        <v>224</v>
      </c>
      <c r="J78" s="118">
        <v>0.2</v>
      </c>
      <c r="K78" s="121">
        <v>0</v>
      </c>
      <c r="L78" s="127">
        <v>0.2</v>
      </c>
      <c r="N78" s="111" t="s">
        <v>72</v>
      </c>
      <c r="O78" s="111" t="s">
        <v>72</v>
      </c>
      <c r="P78" s="111" t="s">
        <v>97</v>
      </c>
    </row>
    <row r="79" spans="2:16" s="59" customFormat="1" ht="15" customHeight="1" x14ac:dyDescent="0.25">
      <c r="B79" s="114">
        <v>74</v>
      </c>
      <c r="C79" s="115" t="s">
        <v>283</v>
      </c>
      <c r="D79" s="115" t="s">
        <v>284</v>
      </c>
      <c r="E79" s="115" t="s">
        <v>333</v>
      </c>
      <c r="F79" s="115" t="s">
        <v>75</v>
      </c>
      <c r="G79" s="116">
        <v>1</v>
      </c>
      <c r="H79" s="116" t="s">
        <v>92</v>
      </c>
      <c r="I79" s="117" t="s">
        <v>224</v>
      </c>
      <c r="J79" s="118">
        <v>0.19</v>
      </c>
      <c r="K79" s="121">
        <v>0</v>
      </c>
      <c r="L79" s="127">
        <v>0.19</v>
      </c>
      <c r="N79" s="111" t="s">
        <v>72</v>
      </c>
      <c r="O79" s="111" t="s">
        <v>72</v>
      </c>
      <c r="P79" s="111" t="s">
        <v>97</v>
      </c>
    </row>
    <row r="80" spans="2:16" s="59" customFormat="1" ht="15" customHeight="1" x14ac:dyDescent="0.25">
      <c r="B80" s="114">
        <v>75</v>
      </c>
      <c r="C80" s="115" t="s">
        <v>283</v>
      </c>
      <c r="D80" s="115" t="s">
        <v>284</v>
      </c>
      <c r="E80" s="115" t="s">
        <v>334</v>
      </c>
      <c r="F80" s="115" t="s">
        <v>75</v>
      </c>
      <c r="G80" s="116">
        <v>1</v>
      </c>
      <c r="H80" s="116" t="s">
        <v>92</v>
      </c>
      <c r="I80" s="117" t="s">
        <v>224</v>
      </c>
      <c r="J80" s="118">
        <v>0.75</v>
      </c>
      <c r="K80" s="121">
        <v>0</v>
      </c>
      <c r="L80" s="127">
        <v>0.75</v>
      </c>
      <c r="N80" s="111" t="s">
        <v>72</v>
      </c>
      <c r="O80" s="111" t="s">
        <v>72</v>
      </c>
      <c r="P80" s="111" t="s">
        <v>97</v>
      </c>
    </row>
    <row r="81" spans="2:16" s="59" customFormat="1" ht="15" customHeight="1" x14ac:dyDescent="0.25">
      <c r="B81" s="114">
        <v>76</v>
      </c>
      <c r="C81" s="115" t="s">
        <v>283</v>
      </c>
      <c r="D81" s="115" t="s">
        <v>284</v>
      </c>
      <c r="E81" s="115" t="s">
        <v>335</v>
      </c>
      <c r="F81" s="115" t="s">
        <v>75</v>
      </c>
      <c r="G81" s="116">
        <v>1</v>
      </c>
      <c r="H81" s="116" t="s">
        <v>92</v>
      </c>
      <c r="I81" s="117" t="s">
        <v>224</v>
      </c>
      <c r="J81" s="118">
        <v>0.4</v>
      </c>
      <c r="K81" s="121">
        <v>0</v>
      </c>
      <c r="L81" s="127">
        <v>0.4</v>
      </c>
      <c r="N81" s="111" t="s">
        <v>72</v>
      </c>
      <c r="O81" s="111" t="s">
        <v>72</v>
      </c>
      <c r="P81" s="111" t="s">
        <v>97</v>
      </c>
    </row>
    <row r="82" spans="2:16" s="59" customFormat="1" ht="15" customHeight="1" x14ac:dyDescent="0.25">
      <c r="B82" s="114">
        <v>77</v>
      </c>
      <c r="C82" s="115" t="s">
        <v>283</v>
      </c>
      <c r="D82" s="115" t="s">
        <v>284</v>
      </c>
      <c r="E82" s="115" t="s">
        <v>336</v>
      </c>
      <c r="F82" s="115" t="s">
        <v>75</v>
      </c>
      <c r="G82" s="116">
        <v>1</v>
      </c>
      <c r="H82" s="116" t="s">
        <v>92</v>
      </c>
      <c r="I82" s="117" t="s">
        <v>224</v>
      </c>
      <c r="J82" s="118">
        <v>0.4</v>
      </c>
      <c r="K82" s="121">
        <v>0</v>
      </c>
      <c r="L82" s="127">
        <v>0.4</v>
      </c>
      <c r="N82" s="111" t="s">
        <v>72</v>
      </c>
      <c r="O82" s="111" t="s">
        <v>72</v>
      </c>
      <c r="P82" s="111" t="s">
        <v>97</v>
      </c>
    </row>
    <row r="83" spans="2:16" s="59" customFormat="1" ht="15" customHeight="1" x14ac:dyDescent="0.25">
      <c r="B83" s="114">
        <v>78</v>
      </c>
      <c r="C83" s="115" t="s">
        <v>283</v>
      </c>
      <c r="D83" s="115" t="s">
        <v>284</v>
      </c>
      <c r="E83" s="115" t="s">
        <v>337</v>
      </c>
      <c r="F83" s="115" t="s">
        <v>75</v>
      </c>
      <c r="G83" s="116">
        <v>1</v>
      </c>
      <c r="H83" s="116" t="s">
        <v>92</v>
      </c>
      <c r="I83" s="117" t="s">
        <v>224</v>
      </c>
      <c r="J83" s="118">
        <v>0.4</v>
      </c>
      <c r="K83" s="121">
        <v>0</v>
      </c>
      <c r="L83" s="127">
        <v>0.4</v>
      </c>
      <c r="N83" s="111" t="s">
        <v>72</v>
      </c>
      <c r="O83" s="111" t="s">
        <v>72</v>
      </c>
      <c r="P83" s="111" t="s">
        <v>97</v>
      </c>
    </row>
    <row r="84" spans="2:16" s="59" customFormat="1" ht="15" customHeight="1" x14ac:dyDescent="0.25">
      <c r="B84" s="114">
        <v>79</v>
      </c>
      <c r="C84" s="115" t="s">
        <v>283</v>
      </c>
      <c r="D84" s="115" t="s">
        <v>284</v>
      </c>
      <c r="E84" s="115" t="s">
        <v>338</v>
      </c>
      <c r="F84" s="115" t="s">
        <v>75</v>
      </c>
      <c r="G84" s="116">
        <v>1</v>
      </c>
      <c r="H84" s="116" t="s">
        <v>92</v>
      </c>
      <c r="I84" s="117" t="s">
        <v>224</v>
      </c>
      <c r="J84" s="118">
        <v>0.4</v>
      </c>
      <c r="K84" s="121">
        <v>0</v>
      </c>
      <c r="L84" s="127">
        <v>0.4</v>
      </c>
      <c r="N84" s="111" t="s">
        <v>72</v>
      </c>
      <c r="O84" s="111" t="s">
        <v>72</v>
      </c>
      <c r="P84" s="111" t="s">
        <v>97</v>
      </c>
    </row>
    <row r="85" spans="2:16" s="59" customFormat="1" ht="15" customHeight="1" x14ac:dyDescent="0.25">
      <c r="B85" s="114">
        <v>80</v>
      </c>
      <c r="C85" s="115" t="s">
        <v>283</v>
      </c>
      <c r="D85" s="115" t="s">
        <v>284</v>
      </c>
      <c r="E85" s="115" t="s">
        <v>339</v>
      </c>
      <c r="F85" s="115" t="s">
        <v>75</v>
      </c>
      <c r="G85" s="116">
        <v>1</v>
      </c>
      <c r="H85" s="116" t="s">
        <v>92</v>
      </c>
      <c r="I85" s="117" t="s">
        <v>224</v>
      </c>
      <c r="J85" s="118">
        <v>0.4</v>
      </c>
      <c r="K85" s="121">
        <v>0</v>
      </c>
      <c r="L85" s="127">
        <v>0.4</v>
      </c>
      <c r="N85" s="111" t="s">
        <v>72</v>
      </c>
      <c r="O85" s="111" t="s">
        <v>72</v>
      </c>
      <c r="P85" s="111" t="s">
        <v>97</v>
      </c>
    </row>
    <row r="86" spans="2:16" s="59" customFormat="1" ht="15" customHeight="1" x14ac:dyDescent="0.25">
      <c r="B86" s="114">
        <v>81</v>
      </c>
      <c r="C86" s="115" t="s">
        <v>283</v>
      </c>
      <c r="D86" s="115" t="s">
        <v>284</v>
      </c>
      <c r="E86" s="115" t="s">
        <v>340</v>
      </c>
      <c r="F86" s="115" t="s">
        <v>75</v>
      </c>
      <c r="G86" s="116">
        <v>1</v>
      </c>
      <c r="H86" s="116" t="s">
        <v>92</v>
      </c>
      <c r="I86" s="117" t="s">
        <v>224</v>
      </c>
      <c r="J86" s="118">
        <v>0.37</v>
      </c>
      <c r="K86" s="121">
        <v>0</v>
      </c>
      <c r="L86" s="127">
        <v>0.37</v>
      </c>
      <c r="N86" s="111" t="s">
        <v>72</v>
      </c>
      <c r="O86" s="111" t="s">
        <v>72</v>
      </c>
      <c r="P86" s="111" t="s">
        <v>97</v>
      </c>
    </row>
    <row r="87" spans="2:16" s="59" customFormat="1" ht="15" customHeight="1" x14ac:dyDescent="0.25">
      <c r="B87" s="114">
        <v>82</v>
      </c>
      <c r="C87" s="115" t="s">
        <v>283</v>
      </c>
      <c r="D87" s="115" t="s">
        <v>284</v>
      </c>
      <c r="E87" s="115" t="s">
        <v>341</v>
      </c>
      <c r="F87" s="115" t="s">
        <v>75</v>
      </c>
      <c r="G87" s="116">
        <v>1</v>
      </c>
      <c r="H87" s="116" t="s">
        <v>92</v>
      </c>
      <c r="I87" s="117" t="s">
        <v>224</v>
      </c>
      <c r="J87" s="118">
        <v>0.37</v>
      </c>
      <c r="K87" s="121">
        <v>0</v>
      </c>
      <c r="L87" s="127">
        <v>0.37</v>
      </c>
      <c r="N87" s="111" t="s">
        <v>72</v>
      </c>
      <c r="O87" s="111" t="s">
        <v>72</v>
      </c>
      <c r="P87" s="111" t="s">
        <v>97</v>
      </c>
    </row>
    <row r="88" spans="2:16" s="59" customFormat="1" ht="15" customHeight="1" x14ac:dyDescent="0.25">
      <c r="B88" s="114">
        <v>83</v>
      </c>
      <c r="C88" s="115" t="s">
        <v>283</v>
      </c>
      <c r="D88" s="115" t="s">
        <v>284</v>
      </c>
      <c r="E88" s="115" t="s">
        <v>342</v>
      </c>
      <c r="F88" s="115" t="s">
        <v>75</v>
      </c>
      <c r="G88" s="116">
        <v>1</v>
      </c>
      <c r="H88" s="116" t="s">
        <v>92</v>
      </c>
      <c r="I88" s="117" t="s">
        <v>224</v>
      </c>
      <c r="J88" s="118">
        <v>0.37</v>
      </c>
      <c r="K88" s="121">
        <v>0</v>
      </c>
      <c r="L88" s="127">
        <v>0.37</v>
      </c>
      <c r="N88" s="111" t="s">
        <v>72</v>
      </c>
      <c r="O88" s="111" t="s">
        <v>72</v>
      </c>
      <c r="P88" s="111" t="s">
        <v>97</v>
      </c>
    </row>
    <row r="89" spans="2:16" s="59" customFormat="1" ht="15" customHeight="1" x14ac:dyDescent="0.25">
      <c r="B89" s="114">
        <v>84</v>
      </c>
      <c r="C89" s="115" t="s">
        <v>283</v>
      </c>
      <c r="D89" s="115" t="s">
        <v>284</v>
      </c>
      <c r="E89" s="115" t="s">
        <v>343</v>
      </c>
      <c r="F89" s="115" t="s">
        <v>75</v>
      </c>
      <c r="G89" s="116">
        <v>1</v>
      </c>
      <c r="H89" s="116" t="s">
        <v>92</v>
      </c>
      <c r="I89" s="117" t="s">
        <v>224</v>
      </c>
      <c r="J89" s="118">
        <v>0.35</v>
      </c>
      <c r="K89" s="121">
        <v>0</v>
      </c>
      <c r="L89" s="127">
        <v>0.35</v>
      </c>
      <c r="N89" s="111" t="s">
        <v>72</v>
      </c>
      <c r="O89" s="111" t="s">
        <v>72</v>
      </c>
      <c r="P89" s="111" t="s">
        <v>97</v>
      </c>
    </row>
    <row r="90" spans="2:16" s="59" customFormat="1" ht="15" customHeight="1" x14ac:dyDescent="0.25">
      <c r="B90" s="114">
        <v>85</v>
      </c>
      <c r="C90" s="115" t="s">
        <v>283</v>
      </c>
      <c r="D90" s="115" t="s">
        <v>284</v>
      </c>
      <c r="E90" s="115" t="s">
        <v>344</v>
      </c>
      <c r="F90" s="115" t="s">
        <v>75</v>
      </c>
      <c r="G90" s="116">
        <v>1</v>
      </c>
      <c r="H90" s="116" t="s">
        <v>92</v>
      </c>
      <c r="I90" s="117" t="s">
        <v>224</v>
      </c>
      <c r="J90" s="118">
        <v>0.35</v>
      </c>
      <c r="K90" s="121">
        <v>0</v>
      </c>
      <c r="L90" s="127">
        <v>0.35</v>
      </c>
      <c r="N90" s="111" t="s">
        <v>72</v>
      </c>
      <c r="O90" s="111" t="s">
        <v>72</v>
      </c>
      <c r="P90" s="111" t="s">
        <v>97</v>
      </c>
    </row>
    <row r="91" spans="2:16" s="59" customFormat="1" ht="15" customHeight="1" x14ac:dyDescent="0.25">
      <c r="B91" s="114">
        <v>86</v>
      </c>
      <c r="C91" s="115" t="s">
        <v>283</v>
      </c>
      <c r="D91" s="115" t="s">
        <v>284</v>
      </c>
      <c r="E91" s="115" t="s">
        <v>345</v>
      </c>
      <c r="F91" s="115" t="s">
        <v>75</v>
      </c>
      <c r="G91" s="116">
        <v>1</v>
      </c>
      <c r="H91" s="116" t="s">
        <v>92</v>
      </c>
      <c r="I91" s="117" t="s">
        <v>224</v>
      </c>
      <c r="J91" s="118">
        <v>0.14000000000000001</v>
      </c>
      <c r="K91" s="121">
        <v>0</v>
      </c>
      <c r="L91" s="127">
        <v>0.14000000000000001</v>
      </c>
      <c r="N91" s="111" t="s">
        <v>72</v>
      </c>
      <c r="O91" s="111" t="s">
        <v>72</v>
      </c>
      <c r="P91" s="111" t="s">
        <v>97</v>
      </c>
    </row>
    <row r="92" spans="2:16" s="59" customFormat="1" ht="15" customHeight="1" x14ac:dyDescent="0.25">
      <c r="B92" s="114">
        <v>87</v>
      </c>
      <c r="C92" s="115" t="s">
        <v>283</v>
      </c>
      <c r="D92" s="115" t="s">
        <v>284</v>
      </c>
      <c r="E92" s="115" t="s">
        <v>346</v>
      </c>
      <c r="F92" s="115" t="s">
        <v>75</v>
      </c>
      <c r="G92" s="116">
        <v>1</v>
      </c>
      <c r="H92" s="116" t="s">
        <v>92</v>
      </c>
      <c r="I92" s="117" t="s">
        <v>224</v>
      </c>
      <c r="J92" s="118">
        <v>0.14000000000000001</v>
      </c>
      <c r="K92" s="121">
        <v>0</v>
      </c>
      <c r="L92" s="127">
        <v>0.14000000000000001</v>
      </c>
      <c r="N92" s="111" t="s">
        <v>72</v>
      </c>
      <c r="O92" s="111" t="s">
        <v>72</v>
      </c>
      <c r="P92" s="111" t="s">
        <v>97</v>
      </c>
    </row>
    <row r="93" spans="2:16" s="59" customFormat="1" ht="15" customHeight="1" x14ac:dyDescent="0.25">
      <c r="B93" s="114">
        <v>88</v>
      </c>
      <c r="C93" s="115" t="s">
        <v>283</v>
      </c>
      <c r="D93" s="115" t="s">
        <v>284</v>
      </c>
      <c r="E93" s="115" t="s">
        <v>347</v>
      </c>
      <c r="F93" s="115" t="s">
        <v>75</v>
      </c>
      <c r="G93" s="116">
        <v>1</v>
      </c>
      <c r="H93" s="116" t="s">
        <v>92</v>
      </c>
      <c r="I93" s="117" t="s">
        <v>224</v>
      </c>
      <c r="J93" s="118">
        <v>0.33</v>
      </c>
      <c r="K93" s="121">
        <v>0</v>
      </c>
      <c r="L93" s="127">
        <v>0.33</v>
      </c>
      <c r="N93" s="111" t="s">
        <v>72</v>
      </c>
      <c r="O93" s="111" t="s">
        <v>72</v>
      </c>
      <c r="P93" s="111" t="s">
        <v>97</v>
      </c>
    </row>
    <row r="94" spans="2:16" s="59" customFormat="1" ht="15" customHeight="1" x14ac:dyDescent="0.25">
      <c r="B94" s="114">
        <v>89</v>
      </c>
      <c r="C94" s="115" t="s">
        <v>283</v>
      </c>
      <c r="D94" s="115" t="s">
        <v>284</v>
      </c>
      <c r="E94" s="115" t="s">
        <v>348</v>
      </c>
      <c r="F94" s="115" t="s">
        <v>75</v>
      </c>
      <c r="G94" s="116">
        <v>1</v>
      </c>
      <c r="H94" s="116" t="s">
        <v>92</v>
      </c>
      <c r="I94" s="117" t="s">
        <v>224</v>
      </c>
      <c r="J94" s="118">
        <v>0.14000000000000001</v>
      </c>
      <c r="K94" s="121">
        <v>0</v>
      </c>
      <c r="L94" s="127">
        <v>0.14000000000000001</v>
      </c>
      <c r="N94" s="111" t="s">
        <v>72</v>
      </c>
      <c r="O94" s="111" t="s">
        <v>72</v>
      </c>
      <c r="P94" s="111" t="s">
        <v>97</v>
      </c>
    </row>
    <row r="95" spans="2:16" s="59" customFormat="1" ht="15" customHeight="1" x14ac:dyDescent="0.25">
      <c r="B95" s="114">
        <v>90</v>
      </c>
      <c r="C95" s="115" t="s">
        <v>283</v>
      </c>
      <c r="D95" s="115" t="s">
        <v>284</v>
      </c>
      <c r="E95" s="115" t="s">
        <v>349</v>
      </c>
      <c r="F95" s="115" t="s">
        <v>75</v>
      </c>
      <c r="G95" s="116">
        <v>1</v>
      </c>
      <c r="H95" s="116" t="s">
        <v>92</v>
      </c>
      <c r="I95" s="117" t="s">
        <v>224</v>
      </c>
      <c r="J95" s="118">
        <v>0.14000000000000001</v>
      </c>
      <c r="K95" s="121">
        <v>0</v>
      </c>
      <c r="L95" s="127">
        <v>0.14000000000000001</v>
      </c>
      <c r="N95" s="111" t="s">
        <v>72</v>
      </c>
      <c r="O95" s="111" t="s">
        <v>72</v>
      </c>
      <c r="P95" s="111" t="s">
        <v>97</v>
      </c>
    </row>
    <row r="96" spans="2:16" s="59" customFormat="1" ht="15" customHeight="1" x14ac:dyDescent="0.25">
      <c r="B96" s="114">
        <v>91</v>
      </c>
      <c r="C96" s="115" t="s">
        <v>283</v>
      </c>
      <c r="D96" s="115" t="s">
        <v>284</v>
      </c>
      <c r="E96" s="115" t="s">
        <v>350</v>
      </c>
      <c r="F96" s="115" t="s">
        <v>75</v>
      </c>
      <c r="G96" s="116">
        <v>1</v>
      </c>
      <c r="H96" s="116" t="s">
        <v>92</v>
      </c>
      <c r="I96" s="117" t="s">
        <v>224</v>
      </c>
      <c r="J96" s="118">
        <v>0.33</v>
      </c>
      <c r="K96" s="121">
        <v>0</v>
      </c>
      <c r="L96" s="127">
        <v>0.33</v>
      </c>
      <c r="N96" s="111" t="s">
        <v>72</v>
      </c>
      <c r="O96" s="111" t="s">
        <v>72</v>
      </c>
      <c r="P96" s="111" t="s">
        <v>97</v>
      </c>
    </row>
    <row r="97" spans="2:16" s="59" customFormat="1" ht="15" customHeight="1" x14ac:dyDescent="0.25">
      <c r="B97" s="114">
        <v>92</v>
      </c>
      <c r="C97" s="115" t="s">
        <v>283</v>
      </c>
      <c r="D97" s="115" t="s">
        <v>284</v>
      </c>
      <c r="E97" s="115" t="s">
        <v>351</v>
      </c>
      <c r="F97" s="115" t="s">
        <v>75</v>
      </c>
      <c r="G97" s="116">
        <v>1</v>
      </c>
      <c r="H97" s="116" t="s">
        <v>92</v>
      </c>
      <c r="I97" s="117" t="s">
        <v>224</v>
      </c>
      <c r="J97" s="118">
        <v>0.3</v>
      </c>
      <c r="K97" s="121">
        <v>0</v>
      </c>
      <c r="L97" s="127">
        <v>0.3</v>
      </c>
      <c r="N97" s="111" t="s">
        <v>72</v>
      </c>
      <c r="O97" s="111" t="s">
        <v>72</v>
      </c>
      <c r="P97" s="111" t="s">
        <v>97</v>
      </c>
    </row>
    <row r="98" spans="2:16" s="59" customFormat="1" ht="15" customHeight="1" x14ac:dyDescent="0.25">
      <c r="B98" s="114">
        <v>93</v>
      </c>
      <c r="C98" s="115" t="s">
        <v>283</v>
      </c>
      <c r="D98" s="115" t="s">
        <v>284</v>
      </c>
      <c r="E98" s="115" t="s">
        <v>352</v>
      </c>
      <c r="F98" s="115" t="s">
        <v>75</v>
      </c>
      <c r="G98" s="116">
        <v>1</v>
      </c>
      <c r="H98" s="116" t="s">
        <v>92</v>
      </c>
      <c r="I98" s="117" t="s">
        <v>224</v>
      </c>
      <c r="J98" s="118">
        <v>0.3</v>
      </c>
      <c r="K98" s="121">
        <v>0</v>
      </c>
      <c r="L98" s="127">
        <v>0.3</v>
      </c>
      <c r="N98" s="111" t="s">
        <v>72</v>
      </c>
      <c r="O98" s="111" t="s">
        <v>72</v>
      </c>
      <c r="P98" s="111" t="s">
        <v>97</v>
      </c>
    </row>
    <row r="99" spans="2:16" s="59" customFormat="1" ht="15" customHeight="1" x14ac:dyDescent="0.25">
      <c r="B99" s="114">
        <v>94</v>
      </c>
      <c r="C99" s="115" t="s">
        <v>283</v>
      </c>
      <c r="D99" s="115" t="s">
        <v>284</v>
      </c>
      <c r="E99" s="115" t="s">
        <v>353</v>
      </c>
      <c r="F99" s="115" t="s">
        <v>75</v>
      </c>
      <c r="G99" s="116">
        <v>1</v>
      </c>
      <c r="H99" s="116" t="s">
        <v>92</v>
      </c>
      <c r="I99" s="117" t="s">
        <v>224</v>
      </c>
      <c r="J99" s="118">
        <v>0.3</v>
      </c>
      <c r="K99" s="121">
        <v>0</v>
      </c>
      <c r="L99" s="127">
        <v>0.3</v>
      </c>
      <c r="N99" s="111" t="s">
        <v>72</v>
      </c>
      <c r="O99" s="111" t="s">
        <v>72</v>
      </c>
      <c r="P99" s="111" t="s">
        <v>97</v>
      </c>
    </row>
    <row r="100" spans="2:16" s="59" customFormat="1" ht="15" customHeight="1" x14ac:dyDescent="0.25">
      <c r="B100" s="114">
        <v>95</v>
      </c>
      <c r="C100" s="115" t="s">
        <v>283</v>
      </c>
      <c r="D100" s="115" t="s">
        <v>284</v>
      </c>
      <c r="E100" s="115" t="s">
        <v>354</v>
      </c>
      <c r="F100" s="115" t="s">
        <v>75</v>
      </c>
      <c r="G100" s="116">
        <v>1</v>
      </c>
      <c r="H100" s="116" t="s">
        <v>92</v>
      </c>
      <c r="I100" s="117" t="s">
        <v>224</v>
      </c>
      <c r="J100" s="118">
        <v>0.45</v>
      </c>
      <c r="K100" s="121">
        <v>0</v>
      </c>
      <c r="L100" s="127">
        <v>0.45</v>
      </c>
      <c r="N100" s="111" t="s">
        <v>72</v>
      </c>
      <c r="O100" s="111" t="s">
        <v>72</v>
      </c>
      <c r="P100" s="111" t="s">
        <v>97</v>
      </c>
    </row>
    <row r="101" spans="2:16" s="59" customFormat="1" ht="15" customHeight="1" x14ac:dyDescent="0.25">
      <c r="B101" s="114">
        <v>96</v>
      </c>
      <c r="C101" s="115" t="s">
        <v>283</v>
      </c>
      <c r="D101" s="115" t="s">
        <v>284</v>
      </c>
      <c r="E101" s="115" t="s">
        <v>355</v>
      </c>
      <c r="F101" s="115" t="s">
        <v>75</v>
      </c>
      <c r="G101" s="116">
        <v>1</v>
      </c>
      <c r="H101" s="116" t="s">
        <v>92</v>
      </c>
      <c r="I101" s="117" t="s">
        <v>224</v>
      </c>
      <c r="J101" s="118">
        <v>0.55000000000000004</v>
      </c>
      <c r="K101" s="121">
        <v>0</v>
      </c>
      <c r="L101" s="127">
        <v>0.55000000000000004</v>
      </c>
      <c r="N101" s="111" t="s">
        <v>72</v>
      </c>
      <c r="O101" s="111" t="s">
        <v>72</v>
      </c>
      <c r="P101" s="111" t="s">
        <v>97</v>
      </c>
    </row>
    <row r="102" spans="2:16" s="59" customFormat="1" ht="15" customHeight="1" x14ac:dyDescent="0.25">
      <c r="B102" s="114">
        <v>97</v>
      </c>
      <c r="C102" s="115" t="s">
        <v>283</v>
      </c>
      <c r="D102" s="115" t="s">
        <v>284</v>
      </c>
      <c r="E102" s="115" t="s">
        <v>356</v>
      </c>
      <c r="F102" s="115" t="s">
        <v>75</v>
      </c>
      <c r="G102" s="116">
        <v>1</v>
      </c>
      <c r="H102" s="116" t="s">
        <v>92</v>
      </c>
      <c r="I102" s="117" t="s">
        <v>224</v>
      </c>
      <c r="J102" s="118">
        <v>0.55000000000000004</v>
      </c>
      <c r="K102" s="121">
        <v>0</v>
      </c>
      <c r="L102" s="127">
        <v>0.55000000000000004</v>
      </c>
      <c r="N102" s="111" t="s">
        <v>72</v>
      </c>
      <c r="O102" s="111" t="s">
        <v>72</v>
      </c>
      <c r="P102" s="111" t="s">
        <v>97</v>
      </c>
    </row>
    <row r="103" spans="2:16" s="59" customFormat="1" ht="15" customHeight="1" x14ac:dyDescent="0.25">
      <c r="B103" s="114">
        <v>98</v>
      </c>
      <c r="C103" s="115" t="s">
        <v>283</v>
      </c>
      <c r="D103" s="115" t="s">
        <v>284</v>
      </c>
      <c r="E103" s="115" t="s">
        <v>357</v>
      </c>
      <c r="F103" s="115" t="s">
        <v>75</v>
      </c>
      <c r="G103" s="116">
        <v>1</v>
      </c>
      <c r="H103" s="116" t="s">
        <v>92</v>
      </c>
      <c r="I103" s="117" t="s">
        <v>224</v>
      </c>
      <c r="J103" s="118">
        <v>0.65</v>
      </c>
      <c r="K103" s="121">
        <v>0</v>
      </c>
      <c r="L103" s="127">
        <v>0.65</v>
      </c>
      <c r="N103" s="111" t="s">
        <v>72</v>
      </c>
      <c r="O103" s="111" t="s">
        <v>72</v>
      </c>
      <c r="P103" s="111" t="s">
        <v>97</v>
      </c>
    </row>
    <row r="104" spans="2:16" s="59" customFormat="1" ht="15" customHeight="1" x14ac:dyDescent="0.25">
      <c r="B104" s="114">
        <v>99</v>
      </c>
      <c r="C104" s="115" t="s">
        <v>283</v>
      </c>
      <c r="D104" s="115" t="s">
        <v>284</v>
      </c>
      <c r="E104" s="115" t="s">
        <v>358</v>
      </c>
      <c r="F104" s="115" t="s">
        <v>75</v>
      </c>
      <c r="G104" s="116">
        <v>1</v>
      </c>
      <c r="H104" s="116" t="s">
        <v>92</v>
      </c>
      <c r="I104" s="117" t="s">
        <v>224</v>
      </c>
      <c r="J104" s="118">
        <v>0.99</v>
      </c>
      <c r="K104" s="121">
        <v>0</v>
      </c>
      <c r="L104" s="127">
        <v>0.99</v>
      </c>
      <c r="N104" s="111" t="s">
        <v>72</v>
      </c>
      <c r="O104" s="111" t="s">
        <v>72</v>
      </c>
      <c r="P104" s="111" t="s">
        <v>97</v>
      </c>
    </row>
    <row r="105" spans="2:16" s="59" customFormat="1" ht="15" customHeight="1" x14ac:dyDescent="0.25">
      <c r="B105" s="114">
        <v>100</v>
      </c>
      <c r="C105" s="115" t="s">
        <v>283</v>
      </c>
      <c r="D105" s="115" t="s">
        <v>284</v>
      </c>
      <c r="E105" s="115" t="s">
        <v>359</v>
      </c>
      <c r="F105" s="115" t="s">
        <v>75</v>
      </c>
      <c r="G105" s="116">
        <v>1</v>
      </c>
      <c r="H105" s="116" t="s">
        <v>92</v>
      </c>
      <c r="I105" s="117" t="s">
        <v>224</v>
      </c>
      <c r="J105" s="118">
        <v>0.99</v>
      </c>
      <c r="K105" s="121">
        <v>0</v>
      </c>
      <c r="L105" s="127">
        <v>0.99</v>
      </c>
      <c r="N105" s="111" t="s">
        <v>72</v>
      </c>
      <c r="O105" s="111" t="s">
        <v>72</v>
      </c>
      <c r="P105" s="111" t="s">
        <v>97</v>
      </c>
    </row>
    <row r="106" spans="2:16" s="59" customFormat="1" ht="15" customHeight="1" x14ac:dyDescent="0.25">
      <c r="B106" s="114">
        <v>101</v>
      </c>
      <c r="C106" s="115" t="s">
        <v>283</v>
      </c>
      <c r="D106" s="115" t="s">
        <v>284</v>
      </c>
      <c r="E106" s="115" t="s">
        <v>360</v>
      </c>
      <c r="F106" s="115" t="s">
        <v>75</v>
      </c>
      <c r="G106" s="116">
        <v>1</v>
      </c>
      <c r="H106" s="116" t="s">
        <v>92</v>
      </c>
      <c r="I106" s="117" t="s">
        <v>224</v>
      </c>
      <c r="J106" s="118">
        <v>0.6</v>
      </c>
      <c r="K106" s="121">
        <v>0</v>
      </c>
      <c r="L106" s="127">
        <v>0.6</v>
      </c>
      <c r="N106" s="111" t="s">
        <v>72</v>
      </c>
      <c r="O106" s="111" t="s">
        <v>72</v>
      </c>
      <c r="P106" s="111" t="s">
        <v>97</v>
      </c>
    </row>
    <row r="107" spans="2:16" s="59" customFormat="1" ht="15" customHeight="1" x14ac:dyDescent="0.25">
      <c r="B107" s="114">
        <v>102</v>
      </c>
      <c r="C107" s="115" t="s">
        <v>283</v>
      </c>
      <c r="D107" s="115" t="s">
        <v>284</v>
      </c>
      <c r="E107" s="115" t="s">
        <v>361</v>
      </c>
      <c r="F107" s="115" t="s">
        <v>75</v>
      </c>
      <c r="G107" s="116">
        <v>1</v>
      </c>
      <c r="H107" s="116" t="s">
        <v>92</v>
      </c>
      <c r="I107" s="117" t="s">
        <v>224</v>
      </c>
      <c r="J107" s="118">
        <v>0.6</v>
      </c>
      <c r="K107" s="121">
        <v>0</v>
      </c>
      <c r="L107" s="127">
        <v>0.6</v>
      </c>
      <c r="N107" s="111" t="s">
        <v>72</v>
      </c>
      <c r="O107" s="111" t="s">
        <v>72</v>
      </c>
      <c r="P107" s="111" t="s">
        <v>97</v>
      </c>
    </row>
    <row r="108" spans="2:16" s="59" customFormat="1" ht="15" customHeight="1" x14ac:dyDescent="0.25">
      <c r="B108" s="114">
        <v>103</v>
      </c>
      <c r="C108" s="115" t="s">
        <v>283</v>
      </c>
      <c r="D108" s="115" t="s">
        <v>284</v>
      </c>
      <c r="E108" s="115" t="s">
        <v>362</v>
      </c>
      <c r="F108" s="115" t="s">
        <v>75</v>
      </c>
      <c r="G108" s="116">
        <v>1</v>
      </c>
      <c r="H108" s="116" t="s">
        <v>92</v>
      </c>
      <c r="I108" s="117" t="s">
        <v>224</v>
      </c>
      <c r="J108" s="118">
        <v>0.6</v>
      </c>
      <c r="K108" s="121">
        <v>0</v>
      </c>
      <c r="L108" s="127">
        <v>0.6</v>
      </c>
      <c r="N108" s="111" t="s">
        <v>72</v>
      </c>
      <c r="O108" s="111" t="s">
        <v>72</v>
      </c>
      <c r="P108" s="111" t="s">
        <v>97</v>
      </c>
    </row>
    <row r="109" spans="2:16" s="59" customFormat="1" ht="15" customHeight="1" x14ac:dyDescent="0.25">
      <c r="B109" s="114">
        <v>104</v>
      </c>
      <c r="C109" s="115" t="s">
        <v>283</v>
      </c>
      <c r="D109" s="115" t="s">
        <v>284</v>
      </c>
      <c r="E109" s="115" t="s">
        <v>363</v>
      </c>
      <c r="F109" s="115" t="s">
        <v>75</v>
      </c>
      <c r="G109" s="116">
        <v>1</v>
      </c>
      <c r="H109" s="116" t="s">
        <v>92</v>
      </c>
      <c r="I109" s="117" t="s">
        <v>224</v>
      </c>
      <c r="J109" s="118">
        <v>3.9E-2</v>
      </c>
      <c r="K109" s="121">
        <v>0</v>
      </c>
      <c r="L109" s="127">
        <v>3.9E-2</v>
      </c>
      <c r="N109" s="111" t="s">
        <v>72</v>
      </c>
      <c r="O109" s="111" t="s">
        <v>72</v>
      </c>
      <c r="P109" s="111" t="s">
        <v>97</v>
      </c>
    </row>
    <row r="110" spans="2:16" s="59" customFormat="1" ht="15" customHeight="1" x14ac:dyDescent="0.25">
      <c r="B110" s="114">
        <v>105</v>
      </c>
      <c r="C110" s="115" t="s">
        <v>283</v>
      </c>
      <c r="D110" s="115" t="s">
        <v>284</v>
      </c>
      <c r="E110" s="115" t="s">
        <v>364</v>
      </c>
      <c r="F110" s="115" t="s">
        <v>75</v>
      </c>
      <c r="G110" s="116">
        <v>1</v>
      </c>
      <c r="H110" s="116" t="s">
        <v>92</v>
      </c>
      <c r="I110" s="117" t="s">
        <v>224</v>
      </c>
      <c r="J110" s="118">
        <v>0.65</v>
      </c>
      <c r="K110" s="121">
        <v>0</v>
      </c>
      <c r="L110" s="127">
        <v>0.65</v>
      </c>
      <c r="N110" s="111" t="s">
        <v>72</v>
      </c>
      <c r="O110" s="111" t="s">
        <v>72</v>
      </c>
      <c r="P110" s="111" t="s">
        <v>97</v>
      </c>
    </row>
    <row r="111" spans="2:16" s="59" customFormat="1" ht="15" customHeight="1" x14ac:dyDescent="0.25">
      <c r="B111" s="114">
        <v>106</v>
      </c>
      <c r="C111" s="115" t="s">
        <v>283</v>
      </c>
      <c r="D111" s="115" t="s">
        <v>284</v>
      </c>
      <c r="E111" s="115" t="s">
        <v>365</v>
      </c>
      <c r="F111" s="115" t="s">
        <v>75</v>
      </c>
      <c r="G111" s="116">
        <v>1</v>
      </c>
      <c r="H111" s="116" t="s">
        <v>92</v>
      </c>
      <c r="I111" s="117" t="s">
        <v>224</v>
      </c>
      <c r="J111" s="118">
        <v>0.28000000000000003</v>
      </c>
      <c r="K111" s="121">
        <v>0</v>
      </c>
      <c r="L111" s="127">
        <v>0.28000000000000003</v>
      </c>
      <c r="N111" s="111" t="s">
        <v>72</v>
      </c>
      <c r="O111" s="111" t="s">
        <v>72</v>
      </c>
      <c r="P111" s="111" t="s">
        <v>97</v>
      </c>
    </row>
    <row r="112" spans="2:16" s="59" customFormat="1" ht="15" customHeight="1" x14ac:dyDescent="0.25">
      <c r="B112" s="114">
        <v>107</v>
      </c>
      <c r="C112" s="115" t="s">
        <v>283</v>
      </c>
      <c r="D112" s="115" t="s">
        <v>284</v>
      </c>
      <c r="E112" s="115" t="s">
        <v>366</v>
      </c>
      <c r="F112" s="115" t="s">
        <v>75</v>
      </c>
      <c r="G112" s="116">
        <v>1</v>
      </c>
      <c r="H112" s="116" t="s">
        <v>92</v>
      </c>
      <c r="I112" s="117" t="s">
        <v>224</v>
      </c>
      <c r="J112" s="118">
        <v>1.99</v>
      </c>
      <c r="K112" s="121">
        <v>0</v>
      </c>
      <c r="L112" s="127">
        <v>1.99</v>
      </c>
      <c r="N112" s="111" t="s">
        <v>72</v>
      </c>
      <c r="O112" s="111" t="s">
        <v>72</v>
      </c>
      <c r="P112" s="111" t="s">
        <v>97</v>
      </c>
    </row>
    <row r="113" spans="2:16" s="59" customFormat="1" ht="15" customHeight="1" x14ac:dyDescent="0.25">
      <c r="B113" s="114">
        <v>108</v>
      </c>
      <c r="C113" s="115" t="s">
        <v>283</v>
      </c>
      <c r="D113" s="115" t="s">
        <v>284</v>
      </c>
      <c r="E113" s="115" t="s">
        <v>367</v>
      </c>
      <c r="F113" s="115" t="s">
        <v>75</v>
      </c>
      <c r="G113" s="116">
        <v>1</v>
      </c>
      <c r="H113" s="116" t="s">
        <v>92</v>
      </c>
      <c r="I113" s="117" t="s">
        <v>224</v>
      </c>
      <c r="J113" s="118">
        <v>1.99</v>
      </c>
      <c r="K113" s="121">
        <v>0</v>
      </c>
      <c r="L113" s="127">
        <v>1.99</v>
      </c>
      <c r="N113" s="111" t="s">
        <v>72</v>
      </c>
      <c r="O113" s="111" t="s">
        <v>72</v>
      </c>
      <c r="P113" s="111" t="s">
        <v>97</v>
      </c>
    </row>
    <row r="114" spans="2:16" s="59" customFormat="1" ht="15" customHeight="1" x14ac:dyDescent="0.25">
      <c r="B114" s="114">
        <v>109</v>
      </c>
      <c r="C114" s="115" t="s">
        <v>283</v>
      </c>
      <c r="D114" s="115" t="s">
        <v>284</v>
      </c>
      <c r="E114" s="115" t="s">
        <v>368</v>
      </c>
      <c r="F114" s="115" t="s">
        <v>75</v>
      </c>
      <c r="G114" s="116">
        <v>1</v>
      </c>
      <c r="H114" s="116" t="s">
        <v>92</v>
      </c>
      <c r="I114" s="117" t="s">
        <v>224</v>
      </c>
      <c r="J114" s="118">
        <v>0.15</v>
      </c>
      <c r="K114" s="121">
        <v>0</v>
      </c>
      <c r="L114" s="127">
        <v>0.15</v>
      </c>
      <c r="N114" s="111" t="s">
        <v>72</v>
      </c>
      <c r="O114" s="111" t="s">
        <v>72</v>
      </c>
      <c r="P114" s="111" t="s">
        <v>97</v>
      </c>
    </row>
    <row r="115" spans="2:16" s="59" customFormat="1" ht="15" customHeight="1" x14ac:dyDescent="0.25">
      <c r="B115" s="114">
        <v>110</v>
      </c>
      <c r="C115" s="115" t="s">
        <v>283</v>
      </c>
      <c r="D115" s="115" t="s">
        <v>284</v>
      </c>
      <c r="E115" s="115" t="s">
        <v>369</v>
      </c>
      <c r="F115" s="115" t="s">
        <v>75</v>
      </c>
      <c r="G115" s="116">
        <v>1</v>
      </c>
      <c r="H115" s="116" t="s">
        <v>92</v>
      </c>
      <c r="I115" s="117" t="s">
        <v>224</v>
      </c>
      <c r="J115" s="118">
        <v>0.28999999999999998</v>
      </c>
      <c r="K115" s="121">
        <v>0</v>
      </c>
      <c r="L115" s="127">
        <v>0.28999999999999998</v>
      </c>
      <c r="N115" s="111" t="s">
        <v>72</v>
      </c>
      <c r="O115" s="111" t="s">
        <v>72</v>
      </c>
      <c r="P115" s="111" t="s">
        <v>97</v>
      </c>
    </row>
    <row r="116" spans="2:16" s="59" customFormat="1" ht="15" customHeight="1" x14ac:dyDescent="0.25">
      <c r="B116" s="114">
        <v>111</v>
      </c>
      <c r="C116" s="115" t="s">
        <v>283</v>
      </c>
      <c r="D116" s="115" t="s">
        <v>284</v>
      </c>
      <c r="E116" s="115" t="s">
        <v>370</v>
      </c>
      <c r="F116" s="115" t="s">
        <v>75</v>
      </c>
      <c r="G116" s="116">
        <v>1</v>
      </c>
      <c r="H116" s="116" t="s">
        <v>92</v>
      </c>
      <c r="I116" s="117" t="s">
        <v>224</v>
      </c>
      <c r="J116" s="118">
        <v>0.12</v>
      </c>
      <c r="K116" s="121">
        <v>0</v>
      </c>
      <c r="L116" s="127">
        <v>0.12</v>
      </c>
      <c r="N116" s="111" t="s">
        <v>72</v>
      </c>
      <c r="O116" s="111" t="s">
        <v>72</v>
      </c>
      <c r="P116" s="111" t="s">
        <v>97</v>
      </c>
    </row>
    <row r="117" spans="2:16" s="59" customFormat="1" ht="15" customHeight="1" x14ac:dyDescent="0.25">
      <c r="B117" s="114">
        <v>112</v>
      </c>
      <c r="C117" s="115" t="s">
        <v>283</v>
      </c>
      <c r="D117" s="115" t="s">
        <v>284</v>
      </c>
      <c r="E117" s="115" t="s">
        <v>371</v>
      </c>
      <c r="F117" s="115" t="s">
        <v>75</v>
      </c>
      <c r="G117" s="116">
        <v>1</v>
      </c>
      <c r="H117" s="116" t="s">
        <v>92</v>
      </c>
      <c r="I117" s="117" t="s">
        <v>224</v>
      </c>
      <c r="J117" s="118">
        <v>0.15</v>
      </c>
      <c r="K117" s="121">
        <v>0</v>
      </c>
      <c r="L117" s="127">
        <v>0.15</v>
      </c>
      <c r="N117" s="111" t="s">
        <v>72</v>
      </c>
      <c r="O117" s="111" t="s">
        <v>72</v>
      </c>
      <c r="P117" s="111" t="s">
        <v>97</v>
      </c>
    </row>
    <row r="118" spans="2:16" s="59" customFormat="1" ht="15" customHeight="1" x14ac:dyDescent="0.25">
      <c r="B118" s="114">
        <v>113</v>
      </c>
      <c r="C118" s="115" t="s">
        <v>283</v>
      </c>
      <c r="D118" s="115" t="s">
        <v>284</v>
      </c>
      <c r="E118" s="115" t="s">
        <v>372</v>
      </c>
      <c r="F118" s="115" t="s">
        <v>75</v>
      </c>
      <c r="G118" s="116">
        <v>1</v>
      </c>
      <c r="H118" s="116" t="s">
        <v>92</v>
      </c>
      <c r="I118" s="117" t="s">
        <v>224</v>
      </c>
      <c r="J118" s="118">
        <v>1.21</v>
      </c>
      <c r="K118" s="121">
        <v>0</v>
      </c>
      <c r="L118" s="127">
        <v>1.21</v>
      </c>
      <c r="N118" s="111" t="s">
        <v>72</v>
      </c>
      <c r="O118" s="111" t="s">
        <v>72</v>
      </c>
      <c r="P118" s="111" t="s">
        <v>97</v>
      </c>
    </row>
    <row r="119" spans="2:16" s="59" customFormat="1" ht="15" customHeight="1" x14ac:dyDescent="0.25">
      <c r="B119" s="114">
        <v>114</v>
      </c>
      <c r="C119" s="115" t="s">
        <v>283</v>
      </c>
      <c r="D119" s="115" t="s">
        <v>284</v>
      </c>
      <c r="E119" s="115" t="s">
        <v>373</v>
      </c>
      <c r="F119" s="115" t="s">
        <v>75</v>
      </c>
      <c r="G119" s="116">
        <v>1</v>
      </c>
      <c r="H119" s="116" t="s">
        <v>92</v>
      </c>
      <c r="I119" s="117" t="s">
        <v>224</v>
      </c>
      <c r="J119" s="118">
        <v>1.1399999999999999</v>
      </c>
      <c r="K119" s="121">
        <v>0</v>
      </c>
      <c r="L119" s="127">
        <v>1.1399999999999999</v>
      </c>
      <c r="N119" s="111" t="s">
        <v>72</v>
      </c>
      <c r="O119" s="111" t="s">
        <v>72</v>
      </c>
      <c r="P119" s="111" t="s">
        <v>97</v>
      </c>
    </row>
    <row r="120" spans="2:16" s="59" customFormat="1" ht="15" customHeight="1" x14ac:dyDescent="0.25">
      <c r="B120" s="114">
        <v>115</v>
      </c>
      <c r="C120" s="115" t="s">
        <v>283</v>
      </c>
      <c r="D120" s="115" t="s">
        <v>284</v>
      </c>
      <c r="E120" s="115" t="s">
        <v>374</v>
      </c>
      <c r="F120" s="115" t="s">
        <v>75</v>
      </c>
      <c r="G120" s="116">
        <v>1</v>
      </c>
      <c r="H120" s="116" t="s">
        <v>92</v>
      </c>
      <c r="I120" s="117" t="s">
        <v>224</v>
      </c>
      <c r="J120" s="118">
        <v>0.17</v>
      </c>
      <c r="K120" s="121">
        <v>0</v>
      </c>
      <c r="L120" s="127">
        <v>0.17</v>
      </c>
      <c r="N120" s="111" t="s">
        <v>72</v>
      </c>
      <c r="O120" s="111" t="s">
        <v>72</v>
      </c>
      <c r="P120" s="111" t="s">
        <v>97</v>
      </c>
    </row>
    <row r="121" spans="2:16" s="59" customFormat="1" ht="15" customHeight="1" x14ac:dyDescent="0.25">
      <c r="B121" s="114">
        <v>116</v>
      </c>
      <c r="C121" s="115" t="s">
        <v>283</v>
      </c>
      <c r="D121" s="115" t="s">
        <v>284</v>
      </c>
      <c r="E121" s="115" t="s">
        <v>375</v>
      </c>
      <c r="F121" s="115" t="s">
        <v>75</v>
      </c>
      <c r="G121" s="116">
        <v>1</v>
      </c>
      <c r="H121" s="116" t="s">
        <v>92</v>
      </c>
      <c r="I121" s="117" t="s">
        <v>224</v>
      </c>
      <c r="J121" s="118">
        <v>0.2</v>
      </c>
      <c r="K121" s="121">
        <v>0</v>
      </c>
      <c r="L121" s="127">
        <v>0.2</v>
      </c>
      <c r="N121" s="111" t="s">
        <v>72</v>
      </c>
      <c r="O121" s="111" t="s">
        <v>72</v>
      </c>
      <c r="P121" s="111" t="s">
        <v>97</v>
      </c>
    </row>
    <row r="122" spans="2:16" s="59" customFormat="1" ht="15" customHeight="1" x14ac:dyDescent="0.25">
      <c r="B122" s="114">
        <v>117</v>
      </c>
      <c r="C122" s="115" t="s">
        <v>283</v>
      </c>
      <c r="D122" s="115" t="s">
        <v>284</v>
      </c>
      <c r="E122" s="115" t="s">
        <v>376</v>
      </c>
      <c r="F122" s="115" t="s">
        <v>75</v>
      </c>
      <c r="G122" s="116">
        <v>1</v>
      </c>
      <c r="H122" s="116" t="s">
        <v>92</v>
      </c>
      <c r="I122" s="117" t="s">
        <v>224</v>
      </c>
      <c r="J122" s="118">
        <v>0.17</v>
      </c>
      <c r="K122" s="121">
        <v>0</v>
      </c>
      <c r="L122" s="127">
        <v>0.17</v>
      </c>
      <c r="N122" s="111" t="s">
        <v>72</v>
      </c>
      <c r="O122" s="111" t="s">
        <v>72</v>
      </c>
      <c r="P122" s="111" t="s">
        <v>97</v>
      </c>
    </row>
    <row r="123" spans="2:16" s="59" customFormat="1" ht="15" customHeight="1" x14ac:dyDescent="0.25">
      <c r="B123" s="114">
        <v>118</v>
      </c>
      <c r="C123" s="115" t="s">
        <v>283</v>
      </c>
      <c r="D123" s="115" t="s">
        <v>284</v>
      </c>
      <c r="E123" s="115" t="s">
        <v>377</v>
      </c>
      <c r="F123" s="115" t="s">
        <v>75</v>
      </c>
      <c r="G123" s="116">
        <v>1</v>
      </c>
      <c r="H123" s="116" t="s">
        <v>92</v>
      </c>
      <c r="I123" s="117" t="s">
        <v>224</v>
      </c>
      <c r="J123" s="118">
        <v>0.17</v>
      </c>
      <c r="K123" s="121">
        <v>0</v>
      </c>
      <c r="L123" s="127">
        <v>0.17</v>
      </c>
      <c r="N123" s="111" t="s">
        <v>72</v>
      </c>
      <c r="O123" s="111" t="s">
        <v>72</v>
      </c>
      <c r="P123" s="111" t="s">
        <v>97</v>
      </c>
    </row>
    <row r="124" spans="2:16" s="59" customFormat="1" ht="15" customHeight="1" x14ac:dyDescent="0.25">
      <c r="B124" s="114">
        <v>119</v>
      </c>
      <c r="C124" s="115" t="s">
        <v>283</v>
      </c>
      <c r="D124" s="115" t="s">
        <v>284</v>
      </c>
      <c r="E124" s="115" t="s">
        <v>378</v>
      </c>
      <c r="F124" s="115" t="s">
        <v>75</v>
      </c>
      <c r="G124" s="116">
        <v>1</v>
      </c>
      <c r="H124" s="116" t="s">
        <v>92</v>
      </c>
      <c r="I124" s="117" t="s">
        <v>224</v>
      </c>
      <c r="J124" s="118">
        <v>0.17</v>
      </c>
      <c r="K124" s="121">
        <v>0</v>
      </c>
      <c r="L124" s="127">
        <v>0.17</v>
      </c>
      <c r="N124" s="111" t="s">
        <v>72</v>
      </c>
      <c r="O124" s="111" t="s">
        <v>72</v>
      </c>
      <c r="P124" s="111" t="s">
        <v>97</v>
      </c>
    </row>
    <row r="125" spans="2:16" s="59" customFormat="1" ht="15" customHeight="1" x14ac:dyDescent="0.25">
      <c r="B125" s="114">
        <v>120</v>
      </c>
      <c r="C125" s="115" t="s">
        <v>283</v>
      </c>
      <c r="D125" s="115" t="s">
        <v>284</v>
      </c>
      <c r="E125" s="115" t="s">
        <v>379</v>
      </c>
      <c r="F125" s="115" t="s">
        <v>75</v>
      </c>
      <c r="G125" s="116">
        <v>1</v>
      </c>
      <c r="H125" s="116" t="s">
        <v>92</v>
      </c>
      <c r="I125" s="117" t="s">
        <v>224</v>
      </c>
      <c r="J125" s="118">
        <v>0.17</v>
      </c>
      <c r="K125" s="121">
        <v>0</v>
      </c>
      <c r="L125" s="127">
        <v>0.17</v>
      </c>
      <c r="N125" s="111" t="s">
        <v>72</v>
      </c>
      <c r="O125" s="111" t="s">
        <v>72</v>
      </c>
      <c r="P125" s="111" t="s">
        <v>97</v>
      </c>
    </row>
    <row r="126" spans="2:16" s="59" customFormat="1" ht="15" customHeight="1" x14ac:dyDescent="0.25">
      <c r="B126" s="114">
        <v>121</v>
      </c>
      <c r="C126" s="115" t="s">
        <v>283</v>
      </c>
      <c r="D126" s="115" t="s">
        <v>284</v>
      </c>
      <c r="E126" s="115" t="s">
        <v>380</v>
      </c>
      <c r="F126" s="115" t="s">
        <v>75</v>
      </c>
      <c r="G126" s="116">
        <v>1</v>
      </c>
      <c r="H126" s="116" t="s">
        <v>92</v>
      </c>
      <c r="I126" s="117" t="s">
        <v>224</v>
      </c>
      <c r="J126" s="118">
        <v>0.17</v>
      </c>
      <c r="K126" s="121">
        <v>0</v>
      </c>
      <c r="L126" s="127">
        <v>0.17</v>
      </c>
      <c r="N126" s="111" t="s">
        <v>72</v>
      </c>
      <c r="O126" s="111" t="s">
        <v>72</v>
      </c>
      <c r="P126" s="111" t="s">
        <v>97</v>
      </c>
    </row>
    <row r="127" spans="2:16" s="59" customFormat="1" ht="15" customHeight="1" x14ac:dyDescent="0.25">
      <c r="B127" s="114">
        <v>122</v>
      </c>
      <c r="C127" s="115" t="s">
        <v>283</v>
      </c>
      <c r="D127" s="115" t="s">
        <v>284</v>
      </c>
      <c r="E127" s="115" t="s">
        <v>381</v>
      </c>
      <c r="F127" s="115" t="s">
        <v>75</v>
      </c>
      <c r="G127" s="116">
        <v>1</v>
      </c>
      <c r="H127" s="116" t="s">
        <v>92</v>
      </c>
      <c r="I127" s="117" t="s">
        <v>224</v>
      </c>
      <c r="J127" s="118">
        <v>0.82</v>
      </c>
      <c r="K127" s="121">
        <v>0</v>
      </c>
      <c r="L127" s="127">
        <v>0.82</v>
      </c>
      <c r="N127" s="111" t="s">
        <v>72</v>
      </c>
      <c r="O127" s="111" t="s">
        <v>72</v>
      </c>
      <c r="P127" s="111" t="s">
        <v>97</v>
      </c>
    </row>
    <row r="128" spans="2:16" s="59" customFormat="1" ht="15" customHeight="1" x14ac:dyDescent="0.25">
      <c r="B128" s="114">
        <v>123</v>
      </c>
      <c r="C128" s="115" t="s">
        <v>283</v>
      </c>
      <c r="D128" s="115" t="s">
        <v>284</v>
      </c>
      <c r="E128" s="115" t="s">
        <v>382</v>
      </c>
      <c r="F128" s="115" t="s">
        <v>75</v>
      </c>
      <c r="G128" s="116">
        <v>1</v>
      </c>
      <c r="H128" s="116" t="s">
        <v>92</v>
      </c>
      <c r="I128" s="117" t="s">
        <v>224</v>
      </c>
      <c r="J128" s="118">
        <v>0.82</v>
      </c>
      <c r="K128" s="121">
        <v>0</v>
      </c>
      <c r="L128" s="127">
        <v>0.82</v>
      </c>
      <c r="N128" s="111" t="s">
        <v>72</v>
      </c>
      <c r="O128" s="111" t="s">
        <v>72</v>
      </c>
      <c r="P128" s="111" t="s">
        <v>97</v>
      </c>
    </row>
    <row r="129" spans="2:16" s="59" customFormat="1" ht="15" customHeight="1" x14ac:dyDescent="0.25">
      <c r="B129" s="114">
        <v>124</v>
      </c>
      <c r="C129" s="115" t="s">
        <v>283</v>
      </c>
      <c r="D129" s="115" t="s">
        <v>284</v>
      </c>
      <c r="E129" s="115" t="s">
        <v>383</v>
      </c>
      <c r="F129" s="115" t="s">
        <v>75</v>
      </c>
      <c r="G129" s="116">
        <v>1</v>
      </c>
      <c r="H129" s="116" t="s">
        <v>92</v>
      </c>
      <c r="I129" s="117" t="s">
        <v>224</v>
      </c>
      <c r="J129" s="118">
        <v>2.2400000000000002</v>
      </c>
      <c r="K129" s="121">
        <v>0</v>
      </c>
      <c r="L129" s="127">
        <v>2.2400000000000002</v>
      </c>
      <c r="N129" s="111" t="s">
        <v>72</v>
      </c>
      <c r="O129" s="111" t="s">
        <v>72</v>
      </c>
      <c r="P129" s="111" t="s">
        <v>97</v>
      </c>
    </row>
    <row r="130" spans="2:16" s="59" customFormat="1" ht="15" customHeight="1" x14ac:dyDescent="0.25">
      <c r="B130" s="114">
        <v>125</v>
      </c>
      <c r="C130" s="115" t="s">
        <v>283</v>
      </c>
      <c r="D130" s="115" t="s">
        <v>284</v>
      </c>
      <c r="E130" s="115" t="s">
        <v>384</v>
      </c>
      <c r="F130" s="115" t="s">
        <v>75</v>
      </c>
      <c r="G130" s="116">
        <v>1</v>
      </c>
      <c r="H130" s="116" t="s">
        <v>92</v>
      </c>
      <c r="I130" s="117" t="s">
        <v>224</v>
      </c>
      <c r="J130" s="118">
        <v>0.23</v>
      </c>
      <c r="K130" s="121">
        <v>0</v>
      </c>
      <c r="L130" s="127">
        <v>0.23</v>
      </c>
      <c r="N130" s="111" t="s">
        <v>72</v>
      </c>
      <c r="O130" s="111" t="s">
        <v>72</v>
      </c>
      <c r="P130" s="111" t="s">
        <v>97</v>
      </c>
    </row>
    <row r="131" spans="2:16" s="59" customFormat="1" ht="15" customHeight="1" x14ac:dyDescent="0.25">
      <c r="B131" s="114">
        <v>126</v>
      </c>
      <c r="C131" s="115" t="s">
        <v>283</v>
      </c>
      <c r="D131" s="115" t="s">
        <v>284</v>
      </c>
      <c r="E131" s="115" t="s">
        <v>385</v>
      </c>
      <c r="F131" s="115" t="s">
        <v>75</v>
      </c>
      <c r="G131" s="116">
        <v>1</v>
      </c>
      <c r="H131" s="116" t="s">
        <v>92</v>
      </c>
      <c r="I131" s="117" t="s">
        <v>224</v>
      </c>
      <c r="J131" s="118">
        <v>0.27</v>
      </c>
      <c r="K131" s="121">
        <v>0</v>
      </c>
      <c r="L131" s="127">
        <v>0.27</v>
      </c>
      <c r="N131" s="111" t="s">
        <v>72</v>
      </c>
      <c r="O131" s="111" t="s">
        <v>72</v>
      </c>
      <c r="P131" s="111" t="s">
        <v>97</v>
      </c>
    </row>
    <row r="132" spans="2:16" s="59" customFormat="1" ht="15" customHeight="1" x14ac:dyDescent="0.25">
      <c r="B132" s="114">
        <v>127</v>
      </c>
      <c r="C132" s="115" t="s">
        <v>283</v>
      </c>
      <c r="D132" s="115" t="s">
        <v>284</v>
      </c>
      <c r="E132" s="115" t="s">
        <v>386</v>
      </c>
      <c r="F132" s="115" t="s">
        <v>75</v>
      </c>
      <c r="G132" s="116">
        <v>1</v>
      </c>
      <c r="H132" s="116" t="s">
        <v>92</v>
      </c>
      <c r="I132" s="117" t="s">
        <v>224</v>
      </c>
      <c r="J132" s="118">
        <v>0.45</v>
      </c>
      <c r="K132" s="121">
        <v>0</v>
      </c>
      <c r="L132" s="127">
        <v>0.45</v>
      </c>
      <c r="N132" s="111" t="s">
        <v>72</v>
      </c>
      <c r="O132" s="111" t="s">
        <v>72</v>
      </c>
      <c r="P132" s="111" t="s">
        <v>97</v>
      </c>
    </row>
    <row r="133" spans="2:16" s="59" customFormat="1" ht="15" customHeight="1" x14ac:dyDescent="0.25">
      <c r="B133" s="114">
        <v>128</v>
      </c>
      <c r="C133" s="115" t="s">
        <v>283</v>
      </c>
      <c r="D133" s="115" t="s">
        <v>284</v>
      </c>
      <c r="E133" s="115" t="s">
        <v>387</v>
      </c>
      <c r="F133" s="115" t="s">
        <v>75</v>
      </c>
      <c r="G133" s="116">
        <v>1</v>
      </c>
      <c r="H133" s="116" t="s">
        <v>92</v>
      </c>
      <c r="I133" s="117" t="s">
        <v>224</v>
      </c>
      <c r="J133" s="118">
        <v>2.52</v>
      </c>
      <c r="K133" s="121">
        <v>0</v>
      </c>
      <c r="L133" s="127">
        <v>2.52</v>
      </c>
      <c r="N133" s="111" t="s">
        <v>72</v>
      </c>
      <c r="O133" s="111" t="s">
        <v>72</v>
      </c>
      <c r="P133" s="111" t="s">
        <v>97</v>
      </c>
    </row>
    <row r="134" spans="2:16" s="59" customFormat="1" ht="15" customHeight="1" x14ac:dyDescent="0.25">
      <c r="B134" s="114">
        <v>129</v>
      </c>
      <c r="C134" s="115" t="s">
        <v>283</v>
      </c>
      <c r="D134" s="115" t="s">
        <v>284</v>
      </c>
      <c r="E134" s="115" t="s">
        <v>388</v>
      </c>
      <c r="F134" s="115" t="s">
        <v>75</v>
      </c>
      <c r="G134" s="116">
        <v>1</v>
      </c>
      <c r="H134" s="116" t="s">
        <v>92</v>
      </c>
      <c r="I134" s="117" t="s">
        <v>224</v>
      </c>
      <c r="J134" s="118">
        <v>0.25</v>
      </c>
      <c r="K134" s="121">
        <v>0</v>
      </c>
      <c r="L134" s="127">
        <v>0.25</v>
      </c>
      <c r="N134" s="111" t="s">
        <v>72</v>
      </c>
      <c r="O134" s="111" t="s">
        <v>72</v>
      </c>
      <c r="P134" s="111" t="s">
        <v>97</v>
      </c>
    </row>
    <row r="135" spans="2:16" s="59" customFormat="1" ht="15" customHeight="1" x14ac:dyDescent="0.25">
      <c r="B135" s="114">
        <v>130</v>
      </c>
      <c r="C135" s="115" t="s">
        <v>283</v>
      </c>
      <c r="D135" s="115" t="s">
        <v>284</v>
      </c>
      <c r="E135" s="115" t="s">
        <v>389</v>
      </c>
      <c r="F135" s="115" t="s">
        <v>75</v>
      </c>
      <c r="G135" s="116">
        <v>1</v>
      </c>
      <c r="H135" s="116" t="s">
        <v>92</v>
      </c>
      <c r="I135" s="117" t="s">
        <v>224</v>
      </c>
      <c r="J135" s="118">
        <v>0.4</v>
      </c>
      <c r="K135" s="121">
        <v>0</v>
      </c>
      <c r="L135" s="127">
        <v>0.4</v>
      </c>
      <c r="N135" s="111" t="s">
        <v>72</v>
      </c>
      <c r="O135" s="111" t="s">
        <v>72</v>
      </c>
      <c r="P135" s="111" t="s">
        <v>97</v>
      </c>
    </row>
    <row r="136" spans="2:16" s="59" customFormat="1" ht="15" customHeight="1" x14ac:dyDescent="0.25">
      <c r="B136" s="114">
        <v>131</v>
      </c>
      <c r="C136" s="115" t="s">
        <v>283</v>
      </c>
      <c r="D136" s="115" t="s">
        <v>284</v>
      </c>
      <c r="E136" s="115" t="s">
        <v>390</v>
      </c>
      <c r="F136" s="115" t="s">
        <v>75</v>
      </c>
      <c r="G136" s="116">
        <v>1</v>
      </c>
      <c r="H136" s="116" t="s">
        <v>92</v>
      </c>
      <c r="I136" s="117" t="s">
        <v>224</v>
      </c>
      <c r="J136" s="118">
        <v>0.2</v>
      </c>
      <c r="K136" s="121">
        <v>0</v>
      </c>
      <c r="L136" s="127">
        <v>0.2</v>
      </c>
      <c r="N136" s="111" t="s">
        <v>72</v>
      </c>
      <c r="O136" s="111" t="s">
        <v>72</v>
      </c>
      <c r="P136" s="111" t="s">
        <v>97</v>
      </c>
    </row>
    <row r="137" spans="2:16" s="59" customFormat="1" ht="15" customHeight="1" x14ac:dyDescent="0.25">
      <c r="B137" s="114">
        <v>132</v>
      </c>
      <c r="C137" s="115" t="s">
        <v>283</v>
      </c>
      <c r="D137" s="115" t="s">
        <v>284</v>
      </c>
      <c r="E137" s="115" t="s">
        <v>391</v>
      </c>
      <c r="F137" s="115" t="s">
        <v>75</v>
      </c>
      <c r="G137" s="116">
        <v>1</v>
      </c>
      <c r="H137" s="116" t="s">
        <v>92</v>
      </c>
      <c r="I137" s="117" t="s">
        <v>224</v>
      </c>
      <c r="J137" s="118">
        <v>0.35</v>
      </c>
      <c r="K137" s="121">
        <v>0</v>
      </c>
      <c r="L137" s="127">
        <v>0.35</v>
      </c>
      <c r="N137" s="111" t="s">
        <v>72</v>
      </c>
      <c r="O137" s="111" t="s">
        <v>72</v>
      </c>
      <c r="P137" s="111" t="s">
        <v>97</v>
      </c>
    </row>
    <row r="138" spans="2:16" s="59" customFormat="1" ht="15" customHeight="1" x14ac:dyDescent="0.25">
      <c r="B138" s="114">
        <v>133</v>
      </c>
      <c r="C138" s="115" t="s">
        <v>283</v>
      </c>
      <c r="D138" s="115" t="s">
        <v>284</v>
      </c>
      <c r="E138" s="115" t="s">
        <v>392</v>
      </c>
      <c r="F138" s="115" t="s">
        <v>75</v>
      </c>
      <c r="G138" s="116">
        <v>1</v>
      </c>
      <c r="H138" s="116" t="s">
        <v>92</v>
      </c>
      <c r="I138" s="117" t="s">
        <v>224</v>
      </c>
      <c r="J138" s="118">
        <v>0.6</v>
      </c>
      <c r="K138" s="121">
        <v>0</v>
      </c>
      <c r="L138" s="127">
        <v>0.6</v>
      </c>
      <c r="N138" s="111" t="s">
        <v>72</v>
      </c>
      <c r="O138" s="111" t="s">
        <v>72</v>
      </c>
      <c r="P138" s="111" t="s">
        <v>97</v>
      </c>
    </row>
    <row r="139" spans="2:16" s="59" customFormat="1" ht="15" customHeight="1" x14ac:dyDescent="0.25">
      <c r="B139" s="114">
        <v>134</v>
      </c>
      <c r="C139" s="115" t="s">
        <v>283</v>
      </c>
      <c r="D139" s="115" t="s">
        <v>284</v>
      </c>
      <c r="E139" s="115" t="s">
        <v>393</v>
      </c>
      <c r="F139" s="115" t="s">
        <v>75</v>
      </c>
      <c r="G139" s="116">
        <v>1</v>
      </c>
      <c r="H139" s="116" t="s">
        <v>92</v>
      </c>
      <c r="I139" s="117" t="s">
        <v>224</v>
      </c>
      <c r="J139" s="118">
        <v>0.79</v>
      </c>
      <c r="K139" s="121">
        <v>0</v>
      </c>
      <c r="L139" s="127">
        <v>0.79</v>
      </c>
      <c r="N139" s="111" t="s">
        <v>72</v>
      </c>
      <c r="O139" s="111" t="s">
        <v>72</v>
      </c>
      <c r="P139" s="111" t="s">
        <v>97</v>
      </c>
    </row>
    <row r="140" spans="2:16" s="59" customFormat="1" ht="15" customHeight="1" x14ac:dyDescent="0.25">
      <c r="B140" s="114">
        <v>135</v>
      </c>
      <c r="C140" s="115" t="s">
        <v>283</v>
      </c>
      <c r="D140" s="115" t="s">
        <v>284</v>
      </c>
      <c r="E140" s="115" t="s">
        <v>394</v>
      </c>
      <c r="F140" s="115" t="s">
        <v>75</v>
      </c>
      <c r="G140" s="116">
        <v>1</v>
      </c>
      <c r="H140" s="116" t="s">
        <v>92</v>
      </c>
      <c r="I140" s="117" t="s">
        <v>224</v>
      </c>
      <c r="J140" s="118">
        <v>0.08</v>
      </c>
      <c r="K140" s="121">
        <v>0</v>
      </c>
      <c r="L140" s="127">
        <v>0.08</v>
      </c>
      <c r="N140" s="111" t="s">
        <v>72</v>
      </c>
      <c r="O140" s="111" t="s">
        <v>72</v>
      </c>
      <c r="P140" s="111" t="s">
        <v>97</v>
      </c>
    </row>
    <row r="141" spans="2:16" s="59" customFormat="1" ht="15" customHeight="1" x14ac:dyDescent="0.25">
      <c r="B141" s="114">
        <v>136</v>
      </c>
      <c r="C141" s="115" t="s">
        <v>283</v>
      </c>
      <c r="D141" s="115" t="s">
        <v>284</v>
      </c>
      <c r="E141" s="115" t="s">
        <v>395</v>
      </c>
      <c r="F141" s="115" t="s">
        <v>75</v>
      </c>
      <c r="G141" s="116">
        <v>1</v>
      </c>
      <c r="H141" s="116" t="s">
        <v>92</v>
      </c>
      <c r="I141" s="117" t="s">
        <v>224</v>
      </c>
      <c r="J141" s="118">
        <v>0.36</v>
      </c>
      <c r="K141" s="121">
        <v>0</v>
      </c>
      <c r="L141" s="127">
        <v>0.36</v>
      </c>
      <c r="N141" s="111" t="s">
        <v>72</v>
      </c>
      <c r="O141" s="111" t="s">
        <v>72</v>
      </c>
      <c r="P141" s="111" t="s">
        <v>97</v>
      </c>
    </row>
    <row r="142" spans="2:16" s="59" customFormat="1" ht="15" customHeight="1" x14ac:dyDescent="0.25">
      <c r="B142" s="114">
        <v>137</v>
      </c>
      <c r="C142" s="115" t="s">
        <v>283</v>
      </c>
      <c r="D142" s="115" t="s">
        <v>284</v>
      </c>
      <c r="E142" s="115" t="s">
        <v>396</v>
      </c>
      <c r="F142" s="115" t="s">
        <v>75</v>
      </c>
      <c r="G142" s="116">
        <v>1</v>
      </c>
      <c r="H142" s="116" t="s">
        <v>92</v>
      </c>
      <c r="I142" s="117" t="s">
        <v>224</v>
      </c>
      <c r="J142" s="118">
        <v>6.99</v>
      </c>
      <c r="K142" s="121">
        <v>0</v>
      </c>
      <c r="L142" s="127">
        <v>6.99</v>
      </c>
      <c r="N142" s="111" t="s">
        <v>72</v>
      </c>
      <c r="O142" s="111" t="s">
        <v>72</v>
      </c>
      <c r="P142" s="111" t="s">
        <v>97</v>
      </c>
    </row>
    <row r="143" spans="2:16" s="59" customFormat="1" ht="15" customHeight="1" x14ac:dyDescent="0.25">
      <c r="B143" s="114">
        <v>138</v>
      </c>
      <c r="C143" s="115" t="s">
        <v>283</v>
      </c>
      <c r="D143" s="115" t="s">
        <v>284</v>
      </c>
      <c r="E143" s="115" t="s">
        <v>397</v>
      </c>
      <c r="F143" s="115" t="s">
        <v>75</v>
      </c>
      <c r="G143" s="116">
        <v>1</v>
      </c>
      <c r="H143" s="116" t="s">
        <v>92</v>
      </c>
      <c r="I143" s="117" t="s">
        <v>224</v>
      </c>
      <c r="J143" s="118">
        <v>0.99</v>
      </c>
      <c r="K143" s="121">
        <v>0</v>
      </c>
      <c r="L143" s="127">
        <v>0.99</v>
      </c>
      <c r="N143" s="111" t="s">
        <v>72</v>
      </c>
      <c r="O143" s="111" t="s">
        <v>72</v>
      </c>
      <c r="P143" s="111" t="s">
        <v>97</v>
      </c>
    </row>
    <row r="144" spans="2:16" s="59" customFormat="1" ht="15" customHeight="1" x14ac:dyDescent="0.25">
      <c r="B144" s="114">
        <v>139</v>
      </c>
      <c r="C144" s="115" t="s">
        <v>283</v>
      </c>
      <c r="D144" s="115" t="s">
        <v>284</v>
      </c>
      <c r="E144" s="115" t="s">
        <v>398</v>
      </c>
      <c r="F144" s="115" t="s">
        <v>75</v>
      </c>
      <c r="G144" s="116">
        <v>1</v>
      </c>
      <c r="H144" s="116" t="s">
        <v>92</v>
      </c>
      <c r="I144" s="117" t="s">
        <v>224</v>
      </c>
      <c r="J144" s="118">
        <v>0.5</v>
      </c>
      <c r="K144" s="121">
        <v>0</v>
      </c>
      <c r="L144" s="127">
        <v>0.5</v>
      </c>
      <c r="N144" s="111" t="s">
        <v>72</v>
      </c>
      <c r="O144" s="111" t="s">
        <v>72</v>
      </c>
      <c r="P144" s="111" t="s">
        <v>97</v>
      </c>
    </row>
    <row r="145" spans="2:16" s="59" customFormat="1" ht="15" customHeight="1" x14ac:dyDescent="0.25">
      <c r="B145" s="114">
        <v>140</v>
      </c>
      <c r="C145" s="115" t="s">
        <v>283</v>
      </c>
      <c r="D145" s="115" t="s">
        <v>284</v>
      </c>
      <c r="E145" s="115" t="s">
        <v>399</v>
      </c>
      <c r="F145" s="115" t="s">
        <v>75</v>
      </c>
      <c r="G145" s="116">
        <v>1</v>
      </c>
      <c r="H145" s="116" t="s">
        <v>92</v>
      </c>
      <c r="I145" s="117" t="s">
        <v>224</v>
      </c>
      <c r="J145" s="118">
        <v>0.5</v>
      </c>
      <c r="K145" s="121">
        <v>0</v>
      </c>
      <c r="L145" s="127">
        <v>0.5</v>
      </c>
      <c r="N145" s="111" t="s">
        <v>72</v>
      </c>
      <c r="O145" s="111" t="s">
        <v>72</v>
      </c>
      <c r="P145" s="111" t="s">
        <v>97</v>
      </c>
    </row>
    <row r="146" spans="2:16" s="59" customFormat="1" ht="15" customHeight="1" x14ac:dyDescent="0.25">
      <c r="B146" s="114">
        <v>141</v>
      </c>
      <c r="C146" s="115" t="s">
        <v>283</v>
      </c>
      <c r="D146" s="115" t="s">
        <v>284</v>
      </c>
      <c r="E146" s="115" t="s">
        <v>400</v>
      </c>
      <c r="F146" s="115" t="s">
        <v>75</v>
      </c>
      <c r="G146" s="116">
        <v>1</v>
      </c>
      <c r="H146" s="116" t="s">
        <v>92</v>
      </c>
      <c r="I146" s="117" t="s">
        <v>224</v>
      </c>
      <c r="J146" s="118">
        <v>0.18</v>
      </c>
      <c r="K146" s="121">
        <v>0</v>
      </c>
      <c r="L146" s="127">
        <v>0.18</v>
      </c>
      <c r="N146" s="111" t="s">
        <v>72</v>
      </c>
      <c r="O146" s="111" t="s">
        <v>72</v>
      </c>
      <c r="P146" s="111" t="s">
        <v>97</v>
      </c>
    </row>
    <row r="147" spans="2:16" s="59" customFormat="1" ht="15" customHeight="1" x14ac:dyDescent="0.25">
      <c r="B147" s="114">
        <v>142</v>
      </c>
      <c r="C147" s="115" t="s">
        <v>283</v>
      </c>
      <c r="D147" s="115" t="s">
        <v>284</v>
      </c>
      <c r="E147" s="115" t="s">
        <v>401</v>
      </c>
      <c r="F147" s="115" t="s">
        <v>75</v>
      </c>
      <c r="G147" s="116">
        <v>1</v>
      </c>
      <c r="H147" s="116" t="s">
        <v>92</v>
      </c>
      <c r="I147" s="117" t="s">
        <v>224</v>
      </c>
      <c r="J147" s="118">
        <v>0.3</v>
      </c>
      <c r="K147" s="121">
        <v>0</v>
      </c>
      <c r="L147" s="127">
        <v>0.3</v>
      </c>
      <c r="N147" s="111" t="s">
        <v>72</v>
      </c>
      <c r="O147" s="111" t="s">
        <v>72</v>
      </c>
      <c r="P147" s="111" t="s">
        <v>97</v>
      </c>
    </row>
    <row r="148" spans="2:16" s="59" customFormat="1" ht="15" customHeight="1" x14ac:dyDescent="0.25">
      <c r="B148" s="114">
        <v>143</v>
      </c>
      <c r="C148" s="115" t="s">
        <v>283</v>
      </c>
      <c r="D148" s="115" t="s">
        <v>284</v>
      </c>
      <c r="E148" s="115" t="s">
        <v>402</v>
      </c>
      <c r="F148" s="115" t="s">
        <v>75</v>
      </c>
      <c r="G148" s="116">
        <v>1</v>
      </c>
      <c r="H148" s="116" t="s">
        <v>92</v>
      </c>
      <c r="I148" s="117" t="s">
        <v>224</v>
      </c>
      <c r="J148" s="118">
        <v>0.43</v>
      </c>
      <c r="K148" s="121">
        <v>0</v>
      </c>
      <c r="L148" s="127">
        <v>0.43</v>
      </c>
      <c r="N148" s="111" t="s">
        <v>72</v>
      </c>
      <c r="O148" s="111" t="s">
        <v>72</v>
      </c>
      <c r="P148" s="111" t="s">
        <v>97</v>
      </c>
    </row>
    <row r="149" spans="2:16" s="59" customFormat="1" ht="15" customHeight="1" x14ac:dyDescent="0.25">
      <c r="B149" s="114">
        <v>144</v>
      </c>
      <c r="C149" s="115" t="s">
        <v>283</v>
      </c>
      <c r="D149" s="115" t="s">
        <v>284</v>
      </c>
      <c r="E149" s="115" t="s">
        <v>403</v>
      </c>
      <c r="F149" s="115" t="s">
        <v>75</v>
      </c>
      <c r="G149" s="116">
        <v>1</v>
      </c>
      <c r="H149" s="116" t="s">
        <v>92</v>
      </c>
      <c r="I149" s="117" t="s">
        <v>224</v>
      </c>
      <c r="J149" s="118">
        <v>0.43</v>
      </c>
      <c r="K149" s="121">
        <v>0</v>
      </c>
      <c r="L149" s="127">
        <v>0.43</v>
      </c>
      <c r="N149" s="111" t="s">
        <v>72</v>
      </c>
      <c r="O149" s="111" t="s">
        <v>72</v>
      </c>
      <c r="P149" s="111" t="s">
        <v>97</v>
      </c>
    </row>
    <row r="150" spans="2:16" s="59" customFormat="1" ht="15" customHeight="1" x14ac:dyDescent="0.25">
      <c r="B150" s="114">
        <v>145</v>
      </c>
      <c r="C150" s="115" t="s">
        <v>283</v>
      </c>
      <c r="D150" s="115" t="s">
        <v>284</v>
      </c>
      <c r="E150" s="115" t="s">
        <v>404</v>
      </c>
      <c r="F150" s="115" t="s">
        <v>75</v>
      </c>
      <c r="G150" s="116">
        <v>1</v>
      </c>
      <c r="H150" s="116" t="s">
        <v>92</v>
      </c>
      <c r="I150" s="117" t="s">
        <v>224</v>
      </c>
      <c r="J150" s="118">
        <v>0.43</v>
      </c>
      <c r="K150" s="121">
        <v>0</v>
      </c>
      <c r="L150" s="127">
        <v>0.43</v>
      </c>
      <c r="N150" s="111" t="s">
        <v>72</v>
      </c>
      <c r="O150" s="111" t="s">
        <v>72</v>
      </c>
      <c r="P150" s="111" t="s">
        <v>97</v>
      </c>
    </row>
    <row r="151" spans="2:16" s="59" customFormat="1" ht="15" customHeight="1" x14ac:dyDescent="0.25">
      <c r="B151" s="114">
        <v>146</v>
      </c>
      <c r="C151" s="115" t="s">
        <v>283</v>
      </c>
      <c r="D151" s="115" t="s">
        <v>284</v>
      </c>
      <c r="E151" s="115" t="s">
        <v>405</v>
      </c>
      <c r="F151" s="115" t="s">
        <v>75</v>
      </c>
      <c r="G151" s="116">
        <v>1</v>
      </c>
      <c r="H151" s="116" t="s">
        <v>92</v>
      </c>
      <c r="I151" s="117" t="s">
        <v>224</v>
      </c>
      <c r="J151" s="118">
        <v>0.43</v>
      </c>
      <c r="K151" s="121">
        <v>0</v>
      </c>
      <c r="L151" s="127">
        <v>0.43</v>
      </c>
      <c r="N151" s="111" t="s">
        <v>72</v>
      </c>
      <c r="O151" s="111" t="s">
        <v>72</v>
      </c>
      <c r="P151" s="111" t="s">
        <v>97</v>
      </c>
    </row>
    <row r="152" spans="2:16" s="59" customFormat="1" ht="15" customHeight="1" x14ac:dyDescent="0.25">
      <c r="B152" s="114">
        <v>147</v>
      </c>
      <c r="C152" s="115" t="s">
        <v>283</v>
      </c>
      <c r="D152" s="115" t="s">
        <v>284</v>
      </c>
      <c r="E152" s="115" t="s">
        <v>406</v>
      </c>
      <c r="F152" s="115" t="s">
        <v>75</v>
      </c>
      <c r="G152" s="116">
        <v>1</v>
      </c>
      <c r="H152" s="116" t="s">
        <v>92</v>
      </c>
      <c r="I152" s="117" t="s">
        <v>224</v>
      </c>
      <c r="J152" s="118">
        <v>0.43</v>
      </c>
      <c r="K152" s="121">
        <v>0</v>
      </c>
      <c r="L152" s="127">
        <v>0.43</v>
      </c>
      <c r="N152" s="111" t="s">
        <v>72</v>
      </c>
      <c r="O152" s="111" t="s">
        <v>72</v>
      </c>
      <c r="P152" s="111" t="s">
        <v>97</v>
      </c>
    </row>
    <row r="153" spans="2:16" s="59" customFormat="1" ht="15" customHeight="1" x14ac:dyDescent="0.25">
      <c r="B153" s="114">
        <v>148</v>
      </c>
      <c r="C153" s="115" t="s">
        <v>283</v>
      </c>
      <c r="D153" s="115" t="s">
        <v>284</v>
      </c>
      <c r="E153" s="115" t="s">
        <v>407</v>
      </c>
      <c r="F153" s="115" t="s">
        <v>75</v>
      </c>
      <c r="G153" s="116">
        <v>1</v>
      </c>
      <c r="H153" s="116" t="s">
        <v>92</v>
      </c>
      <c r="I153" s="117" t="s">
        <v>224</v>
      </c>
      <c r="J153" s="118">
        <v>0.45</v>
      </c>
      <c r="K153" s="121">
        <v>0</v>
      </c>
      <c r="L153" s="127">
        <v>0.45</v>
      </c>
      <c r="N153" s="111" t="s">
        <v>72</v>
      </c>
      <c r="O153" s="111" t="s">
        <v>72</v>
      </c>
      <c r="P153" s="111" t="s">
        <v>97</v>
      </c>
    </row>
    <row r="154" spans="2:16" s="59" customFormat="1" ht="15" customHeight="1" x14ac:dyDescent="0.25">
      <c r="B154" s="114">
        <v>149</v>
      </c>
      <c r="C154" s="115" t="s">
        <v>283</v>
      </c>
      <c r="D154" s="115" t="s">
        <v>284</v>
      </c>
      <c r="E154" s="115" t="s">
        <v>408</v>
      </c>
      <c r="F154" s="115" t="s">
        <v>75</v>
      </c>
      <c r="G154" s="116">
        <v>1</v>
      </c>
      <c r="H154" s="116" t="s">
        <v>92</v>
      </c>
      <c r="I154" s="117" t="s">
        <v>224</v>
      </c>
      <c r="J154" s="118">
        <v>0.45</v>
      </c>
      <c r="K154" s="121">
        <v>0</v>
      </c>
      <c r="L154" s="127">
        <v>0.45</v>
      </c>
      <c r="N154" s="111" t="s">
        <v>72</v>
      </c>
      <c r="O154" s="111" t="s">
        <v>72</v>
      </c>
      <c r="P154" s="111" t="s">
        <v>97</v>
      </c>
    </row>
    <row r="155" spans="2:16" s="59" customFormat="1" ht="15" customHeight="1" x14ac:dyDescent="0.25">
      <c r="B155" s="114">
        <v>150</v>
      </c>
      <c r="C155" s="115" t="s">
        <v>283</v>
      </c>
      <c r="D155" s="115" t="s">
        <v>284</v>
      </c>
      <c r="E155" s="115" t="s">
        <v>409</v>
      </c>
      <c r="F155" s="115" t="s">
        <v>75</v>
      </c>
      <c r="G155" s="116">
        <v>1</v>
      </c>
      <c r="H155" s="116" t="s">
        <v>92</v>
      </c>
      <c r="I155" s="117" t="s">
        <v>224</v>
      </c>
      <c r="J155" s="118">
        <v>0.26</v>
      </c>
      <c r="K155" s="121">
        <v>0</v>
      </c>
      <c r="L155" s="127">
        <v>0.26</v>
      </c>
      <c r="N155" s="111" t="s">
        <v>72</v>
      </c>
      <c r="O155" s="111" t="s">
        <v>72</v>
      </c>
      <c r="P155" s="111" t="s">
        <v>97</v>
      </c>
    </row>
    <row r="156" spans="2:16" s="59" customFormat="1" ht="15" customHeight="1" x14ac:dyDescent="0.25">
      <c r="B156" s="114">
        <v>151</v>
      </c>
      <c r="C156" s="115" t="s">
        <v>283</v>
      </c>
      <c r="D156" s="115" t="s">
        <v>284</v>
      </c>
      <c r="E156" s="115" t="s">
        <v>410</v>
      </c>
      <c r="F156" s="115" t="s">
        <v>75</v>
      </c>
      <c r="G156" s="116">
        <v>1</v>
      </c>
      <c r="H156" s="116" t="s">
        <v>92</v>
      </c>
      <c r="I156" s="117" t="s">
        <v>224</v>
      </c>
      <c r="J156" s="118">
        <v>0.26</v>
      </c>
      <c r="K156" s="121">
        <v>0</v>
      </c>
      <c r="L156" s="127">
        <v>0.26</v>
      </c>
      <c r="N156" s="111" t="s">
        <v>72</v>
      </c>
      <c r="O156" s="111" t="s">
        <v>72</v>
      </c>
      <c r="P156" s="111" t="s">
        <v>97</v>
      </c>
    </row>
    <row r="157" spans="2:16" s="59" customFormat="1" ht="15" customHeight="1" x14ac:dyDescent="0.25">
      <c r="B157" s="114">
        <v>152</v>
      </c>
      <c r="C157" s="115" t="s">
        <v>283</v>
      </c>
      <c r="D157" s="115" t="s">
        <v>284</v>
      </c>
      <c r="E157" s="115" t="s">
        <v>411</v>
      </c>
      <c r="F157" s="115" t="s">
        <v>75</v>
      </c>
      <c r="G157" s="116">
        <v>1</v>
      </c>
      <c r="H157" s="116" t="s">
        <v>92</v>
      </c>
      <c r="I157" s="117" t="s">
        <v>224</v>
      </c>
      <c r="J157" s="118">
        <v>0.25</v>
      </c>
      <c r="K157" s="121">
        <v>0</v>
      </c>
      <c r="L157" s="127">
        <v>0.25</v>
      </c>
      <c r="N157" s="111" t="s">
        <v>72</v>
      </c>
      <c r="O157" s="111" t="s">
        <v>72</v>
      </c>
      <c r="P157" s="111" t="s">
        <v>97</v>
      </c>
    </row>
    <row r="158" spans="2:16" s="59" customFormat="1" ht="15" customHeight="1" x14ac:dyDescent="0.25">
      <c r="B158" s="114">
        <v>153</v>
      </c>
      <c r="C158" s="115" t="s">
        <v>283</v>
      </c>
      <c r="D158" s="115" t="s">
        <v>284</v>
      </c>
      <c r="E158" s="115" t="s">
        <v>412</v>
      </c>
      <c r="F158" s="115" t="s">
        <v>75</v>
      </c>
      <c r="G158" s="116">
        <v>1</v>
      </c>
      <c r="H158" s="116" t="s">
        <v>92</v>
      </c>
      <c r="I158" s="117" t="s">
        <v>224</v>
      </c>
      <c r="J158" s="118">
        <v>0.25</v>
      </c>
      <c r="K158" s="121">
        <v>0</v>
      </c>
      <c r="L158" s="127">
        <v>0.25</v>
      </c>
      <c r="N158" s="111" t="s">
        <v>72</v>
      </c>
      <c r="O158" s="111" t="s">
        <v>72</v>
      </c>
      <c r="P158" s="111" t="s">
        <v>97</v>
      </c>
    </row>
    <row r="159" spans="2:16" s="59" customFormat="1" ht="15" customHeight="1" x14ac:dyDescent="0.25">
      <c r="B159" s="114">
        <v>154</v>
      </c>
      <c r="C159" s="115" t="s">
        <v>283</v>
      </c>
      <c r="D159" s="115" t="s">
        <v>284</v>
      </c>
      <c r="E159" s="115" t="s">
        <v>413</v>
      </c>
      <c r="F159" s="115" t="s">
        <v>75</v>
      </c>
      <c r="G159" s="116">
        <v>1</v>
      </c>
      <c r="H159" s="116" t="s">
        <v>92</v>
      </c>
      <c r="I159" s="117" t="s">
        <v>224</v>
      </c>
      <c r="J159" s="118">
        <v>0.99</v>
      </c>
      <c r="K159" s="121">
        <v>0</v>
      </c>
      <c r="L159" s="127">
        <v>0.99</v>
      </c>
      <c r="N159" s="111" t="s">
        <v>72</v>
      </c>
      <c r="O159" s="111" t="s">
        <v>72</v>
      </c>
      <c r="P159" s="111" t="s">
        <v>97</v>
      </c>
    </row>
    <row r="160" spans="2:16" s="59" customFormat="1" ht="15" customHeight="1" x14ac:dyDescent="0.25">
      <c r="B160" s="114">
        <v>155</v>
      </c>
      <c r="C160" s="115" t="s">
        <v>283</v>
      </c>
      <c r="D160" s="115" t="s">
        <v>284</v>
      </c>
      <c r="E160" s="115" t="s">
        <v>414</v>
      </c>
      <c r="F160" s="115" t="s">
        <v>75</v>
      </c>
      <c r="G160" s="116">
        <v>1</v>
      </c>
      <c r="H160" s="116" t="s">
        <v>92</v>
      </c>
      <c r="I160" s="117" t="s">
        <v>224</v>
      </c>
      <c r="J160" s="118">
        <v>0.99</v>
      </c>
      <c r="K160" s="121">
        <v>0</v>
      </c>
      <c r="L160" s="127">
        <v>0.99</v>
      </c>
      <c r="N160" s="111" t="s">
        <v>72</v>
      </c>
      <c r="O160" s="111" t="s">
        <v>72</v>
      </c>
      <c r="P160" s="111" t="s">
        <v>97</v>
      </c>
    </row>
    <row r="161" spans="2:16" s="59" customFormat="1" ht="15" customHeight="1" x14ac:dyDescent="0.25">
      <c r="B161" s="114">
        <v>156</v>
      </c>
      <c r="C161" s="115" t="s">
        <v>283</v>
      </c>
      <c r="D161" s="115" t="s">
        <v>284</v>
      </c>
      <c r="E161" s="115" t="s">
        <v>415</v>
      </c>
      <c r="F161" s="115" t="s">
        <v>75</v>
      </c>
      <c r="G161" s="116">
        <v>1</v>
      </c>
      <c r="H161" s="116" t="s">
        <v>92</v>
      </c>
      <c r="I161" s="117" t="s">
        <v>224</v>
      </c>
      <c r="J161" s="118">
        <v>0.2</v>
      </c>
      <c r="K161" s="121">
        <v>0</v>
      </c>
      <c r="L161" s="127">
        <v>0.2</v>
      </c>
      <c r="N161" s="111" t="s">
        <v>72</v>
      </c>
      <c r="O161" s="111" t="s">
        <v>72</v>
      </c>
      <c r="P161" s="111" t="s">
        <v>97</v>
      </c>
    </row>
    <row r="162" spans="2:16" s="59" customFormat="1" ht="15" customHeight="1" x14ac:dyDescent="0.25">
      <c r="B162" s="114">
        <v>157</v>
      </c>
      <c r="C162" s="115" t="s">
        <v>283</v>
      </c>
      <c r="D162" s="115" t="s">
        <v>284</v>
      </c>
      <c r="E162" s="115" t="s">
        <v>416</v>
      </c>
      <c r="F162" s="115" t="s">
        <v>75</v>
      </c>
      <c r="G162" s="116">
        <v>1</v>
      </c>
      <c r="H162" s="116" t="s">
        <v>92</v>
      </c>
      <c r="I162" s="117" t="s">
        <v>224</v>
      </c>
      <c r="J162" s="118">
        <v>0.99</v>
      </c>
      <c r="K162" s="121">
        <v>0</v>
      </c>
      <c r="L162" s="127">
        <v>0.99</v>
      </c>
      <c r="N162" s="111" t="s">
        <v>72</v>
      </c>
      <c r="O162" s="111" t="s">
        <v>72</v>
      </c>
      <c r="P162" s="111" t="s">
        <v>97</v>
      </c>
    </row>
    <row r="163" spans="2:16" s="59" customFormat="1" ht="15" customHeight="1" x14ac:dyDescent="0.25">
      <c r="B163" s="114">
        <v>158</v>
      </c>
      <c r="C163" s="115" t="s">
        <v>283</v>
      </c>
      <c r="D163" s="115" t="s">
        <v>284</v>
      </c>
      <c r="E163" s="115" t="s">
        <v>417</v>
      </c>
      <c r="F163" s="115" t="s">
        <v>75</v>
      </c>
      <c r="G163" s="116">
        <v>1</v>
      </c>
      <c r="H163" s="116" t="s">
        <v>92</v>
      </c>
      <c r="I163" s="117" t="s">
        <v>224</v>
      </c>
      <c r="J163" s="118">
        <v>1.25</v>
      </c>
      <c r="K163" s="121">
        <v>0</v>
      </c>
      <c r="L163" s="127">
        <v>1.25</v>
      </c>
      <c r="N163" s="111" t="s">
        <v>72</v>
      </c>
      <c r="O163" s="111" t="s">
        <v>72</v>
      </c>
      <c r="P163" s="111" t="s">
        <v>97</v>
      </c>
    </row>
    <row r="164" spans="2:16" s="59" customFormat="1" ht="15" customHeight="1" x14ac:dyDescent="0.25">
      <c r="B164" s="114">
        <v>159</v>
      </c>
      <c r="C164" s="115" t="s">
        <v>283</v>
      </c>
      <c r="D164" s="115" t="s">
        <v>284</v>
      </c>
      <c r="E164" s="115" t="s">
        <v>418</v>
      </c>
      <c r="F164" s="115" t="s">
        <v>75</v>
      </c>
      <c r="G164" s="116">
        <v>1</v>
      </c>
      <c r="H164" s="116" t="s">
        <v>92</v>
      </c>
      <c r="I164" s="117" t="s">
        <v>224</v>
      </c>
      <c r="J164" s="118">
        <v>0.64</v>
      </c>
      <c r="K164" s="121">
        <v>0</v>
      </c>
      <c r="L164" s="127">
        <v>0.64</v>
      </c>
      <c r="N164" s="111" t="s">
        <v>72</v>
      </c>
      <c r="O164" s="111" t="s">
        <v>72</v>
      </c>
      <c r="P164" s="111" t="s">
        <v>97</v>
      </c>
    </row>
    <row r="165" spans="2:16" s="59" customFormat="1" ht="15" customHeight="1" x14ac:dyDescent="0.25">
      <c r="B165" s="114">
        <v>160</v>
      </c>
      <c r="C165" s="115" t="s">
        <v>283</v>
      </c>
      <c r="D165" s="115" t="s">
        <v>284</v>
      </c>
      <c r="E165" s="115" t="s">
        <v>419</v>
      </c>
      <c r="F165" s="115" t="s">
        <v>75</v>
      </c>
      <c r="G165" s="116">
        <v>1</v>
      </c>
      <c r="H165" s="116" t="s">
        <v>92</v>
      </c>
      <c r="I165" s="117" t="s">
        <v>224</v>
      </c>
      <c r="J165" s="118">
        <v>2.34</v>
      </c>
      <c r="K165" s="121">
        <v>0</v>
      </c>
      <c r="L165" s="127">
        <v>2.34</v>
      </c>
      <c r="N165" s="111" t="s">
        <v>72</v>
      </c>
      <c r="O165" s="111" t="s">
        <v>72</v>
      </c>
      <c r="P165" s="111" t="s">
        <v>97</v>
      </c>
    </row>
    <row r="166" spans="2:16" s="59" customFormat="1" ht="15" customHeight="1" x14ac:dyDescent="0.25">
      <c r="B166" s="114">
        <v>161</v>
      </c>
      <c r="C166" s="115" t="s">
        <v>283</v>
      </c>
      <c r="D166" s="115" t="s">
        <v>284</v>
      </c>
      <c r="E166" s="115" t="s">
        <v>420</v>
      </c>
      <c r="F166" s="115" t="s">
        <v>75</v>
      </c>
      <c r="G166" s="116">
        <v>1</v>
      </c>
      <c r="H166" s="116" t="s">
        <v>92</v>
      </c>
      <c r="I166" s="117" t="s">
        <v>224</v>
      </c>
      <c r="J166" s="118">
        <v>1.1299999999999999</v>
      </c>
      <c r="K166" s="121">
        <v>0</v>
      </c>
      <c r="L166" s="127">
        <v>1.1299999999999999</v>
      </c>
      <c r="N166" s="111" t="s">
        <v>72</v>
      </c>
      <c r="O166" s="111" t="s">
        <v>72</v>
      </c>
      <c r="P166" s="111" t="s">
        <v>97</v>
      </c>
    </row>
    <row r="167" spans="2:16" s="59" customFormat="1" ht="15" customHeight="1" x14ac:dyDescent="0.25">
      <c r="B167" s="114">
        <v>162</v>
      </c>
      <c r="C167" s="115" t="s">
        <v>283</v>
      </c>
      <c r="D167" s="115" t="s">
        <v>284</v>
      </c>
      <c r="E167" s="115" t="s">
        <v>421</v>
      </c>
      <c r="F167" s="115" t="s">
        <v>75</v>
      </c>
      <c r="G167" s="116">
        <v>1</v>
      </c>
      <c r="H167" s="116" t="s">
        <v>92</v>
      </c>
      <c r="I167" s="117" t="s">
        <v>224</v>
      </c>
      <c r="J167" s="118">
        <v>0.75</v>
      </c>
      <c r="K167" s="121">
        <v>0</v>
      </c>
      <c r="L167" s="127">
        <v>0.75</v>
      </c>
      <c r="N167" s="111" t="s">
        <v>72</v>
      </c>
      <c r="O167" s="111" t="s">
        <v>72</v>
      </c>
      <c r="P167" s="111" t="s">
        <v>97</v>
      </c>
    </row>
    <row r="168" spans="2:16" s="59" customFormat="1" ht="15" customHeight="1" x14ac:dyDescent="0.25">
      <c r="B168" s="114">
        <v>163</v>
      </c>
      <c r="C168" s="115" t="s">
        <v>283</v>
      </c>
      <c r="D168" s="115" t="s">
        <v>284</v>
      </c>
      <c r="E168" s="115" t="s">
        <v>422</v>
      </c>
      <c r="F168" s="115" t="s">
        <v>75</v>
      </c>
      <c r="G168" s="116">
        <v>1</v>
      </c>
      <c r="H168" s="116" t="s">
        <v>92</v>
      </c>
      <c r="I168" s="117" t="s">
        <v>224</v>
      </c>
      <c r="J168" s="118">
        <v>0.08</v>
      </c>
      <c r="K168" s="121">
        <v>0</v>
      </c>
      <c r="L168" s="127">
        <v>0.08</v>
      </c>
      <c r="N168" s="111" t="s">
        <v>72</v>
      </c>
      <c r="O168" s="111" t="s">
        <v>72</v>
      </c>
      <c r="P168" s="111" t="s">
        <v>97</v>
      </c>
    </row>
    <row r="169" spans="2:16" s="59" customFormat="1" ht="15" customHeight="1" x14ac:dyDescent="0.25">
      <c r="B169" s="114">
        <v>164</v>
      </c>
      <c r="C169" s="115" t="s">
        <v>283</v>
      </c>
      <c r="D169" s="115" t="s">
        <v>284</v>
      </c>
      <c r="E169" s="115" t="s">
        <v>423</v>
      </c>
      <c r="F169" s="115" t="s">
        <v>75</v>
      </c>
      <c r="G169" s="116">
        <v>1</v>
      </c>
      <c r="H169" s="116" t="s">
        <v>92</v>
      </c>
      <c r="I169" s="117" t="s">
        <v>224</v>
      </c>
      <c r="J169" s="118">
        <v>0.36</v>
      </c>
      <c r="K169" s="121">
        <v>0</v>
      </c>
      <c r="L169" s="127">
        <v>0.36</v>
      </c>
      <c r="N169" s="111" t="s">
        <v>72</v>
      </c>
      <c r="O169" s="111" t="s">
        <v>72</v>
      </c>
      <c r="P169" s="111" t="s">
        <v>97</v>
      </c>
    </row>
    <row r="170" spans="2:16" s="59" customFormat="1" ht="15" customHeight="1" x14ac:dyDescent="0.25">
      <c r="B170" s="114">
        <v>165</v>
      </c>
      <c r="C170" s="115" t="s">
        <v>283</v>
      </c>
      <c r="D170" s="115" t="s">
        <v>284</v>
      </c>
      <c r="E170" s="115" t="s">
        <v>424</v>
      </c>
      <c r="F170" s="115" t="s">
        <v>75</v>
      </c>
      <c r="G170" s="116">
        <v>1</v>
      </c>
      <c r="H170" s="116" t="s">
        <v>92</v>
      </c>
      <c r="I170" s="117" t="s">
        <v>224</v>
      </c>
      <c r="J170" s="118">
        <v>0.45</v>
      </c>
      <c r="K170" s="121">
        <v>0</v>
      </c>
      <c r="L170" s="127">
        <v>0.45</v>
      </c>
      <c r="N170" s="111" t="s">
        <v>72</v>
      </c>
      <c r="O170" s="111" t="s">
        <v>72</v>
      </c>
      <c r="P170" s="111" t="s">
        <v>97</v>
      </c>
    </row>
    <row r="171" spans="2:16" s="59" customFormat="1" ht="15" customHeight="1" x14ac:dyDescent="0.25">
      <c r="B171" s="114">
        <v>166</v>
      </c>
      <c r="C171" s="115" t="s">
        <v>283</v>
      </c>
      <c r="D171" s="115" t="s">
        <v>284</v>
      </c>
      <c r="E171" s="115" t="s">
        <v>425</v>
      </c>
      <c r="F171" s="115" t="s">
        <v>75</v>
      </c>
      <c r="G171" s="116">
        <v>1</v>
      </c>
      <c r="H171" s="116" t="s">
        <v>92</v>
      </c>
      <c r="I171" s="117" t="s">
        <v>224</v>
      </c>
      <c r="J171" s="118">
        <v>0.39</v>
      </c>
      <c r="K171" s="121">
        <v>0</v>
      </c>
      <c r="L171" s="127">
        <v>0.39</v>
      </c>
      <c r="N171" s="111" t="s">
        <v>72</v>
      </c>
      <c r="O171" s="111" t="s">
        <v>72</v>
      </c>
      <c r="P171" s="111" t="s">
        <v>97</v>
      </c>
    </row>
    <row r="172" spans="2:16" s="59" customFormat="1" ht="15" customHeight="1" x14ac:dyDescent="0.25">
      <c r="B172" s="114">
        <v>167</v>
      </c>
      <c r="C172" s="115" t="s">
        <v>283</v>
      </c>
      <c r="D172" s="115" t="s">
        <v>284</v>
      </c>
      <c r="E172" s="115" t="s">
        <v>426</v>
      </c>
      <c r="F172" s="115" t="s">
        <v>75</v>
      </c>
      <c r="G172" s="116">
        <v>1</v>
      </c>
      <c r="H172" s="116" t="s">
        <v>92</v>
      </c>
      <c r="I172" s="117" t="s">
        <v>224</v>
      </c>
      <c r="J172" s="118">
        <v>0.75</v>
      </c>
      <c r="K172" s="121">
        <v>0</v>
      </c>
      <c r="L172" s="127">
        <v>0.75</v>
      </c>
      <c r="N172" s="111" t="s">
        <v>72</v>
      </c>
      <c r="O172" s="111" t="s">
        <v>72</v>
      </c>
      <c r="P172" s="111" t="s">
        <v>97</v>
      </c>
    </row>
    <row r="173" spans="2:16" s="59" customFormat="1" ht="15" customHeight="1" x14ac:dyDescent="0.25">
      <c r="B173" s="114">
        <v>168</v>
      </c>
      <c r="C173" s="115" t="s">
        <v>283</v>
      </c>
      <c r="D173" s="115" t="s">
        <v>284</v>
      </c>
      <c r="E173" s="115" t="s">
        <v>427</v>
      </c>
      <c r="F173" s="115" t="s">
        <v>75</v>
      </c>
      <c r="G173" s="116">
        <v>1</v>
      </c>
      <c r="H173" s="116" t="s">
        <v>92</v>
      </c>
      <c r="I173" s="117" t="s">
        <v>224</v>
      </c>
      <c r="J173" s="118">
        <v>0.75</v>
      </c>
      <c r="K173" s="121">
        <v>0</v>
      </c>
      <c r="L173" s="127">
        <v>0.75</v>
      </c>
      <c r="N173" s="111" t="s">
        <v>72</v>
      </c>
      <c r="O173" s="111" t="s">
        <v>72</v>
      </c>
      <c r="P173" s="111" t="s">
        <v>97</v>
      </c>
    </row>
    <row r="174" spans="2:16" s="59" customFormat="1" ht="15" customHeight="1" x14ac:dyDescent="0.25">
      <c r="B174" s="114">
        <v>169</v>
      </c>
      <c r="C174" s="115" t="s">
        <v>283</v>
      </c>
      <c r="D174" s="115" t="s">
        <v>284</v>
      </c>
      <c r="E174" s="115" t="s">
        <v>428</v>
      </c>
      <c r="F174" s="115" t="s">
        <v>75</v>
      </c>
      <c r="G174" s="116">
        <v>1</v>
      </c>
      <c r="H174" s="116" t="s">
        <v>92</v>
      </c>
      <c r="I174" s="117" t="s">
        <v>224</v>
      </c>
      <c r="J174" s="118">
        <v>0.35</v>
      </c>
      <c r="K174" s="121">
        <v>0</v>
      </c>
      <c r="L174" s="127">
        <v>0.35</v>
      </c>
      <c r="N174" s="111" t="s">
        <v>72</v>
      </c>
      <c r="O174" s="111" t="s">
        <v>72</v>
      </c>
      <c r="P174" s="111" t="s">
        <v>97</v>
      </c>
    </row>
    <row r="175" spans="2:16" s="59" customFormat="1" ht="15" customHeight="1" x14ac:dyDescent="0.25">
      <c r="B175" s="114">
        <v>170</v>
      </c>
      <c r="C175" s="115" t="s">
        <v>283</v>
      </c>
      <c r="D175" s="115" t="s">
        <v>284</v>
      </c>
      <c r="E175" s="115" t="s">
        <v>429</v>
      </c>
      <c r="F175" s="115" t="s">
        <v>75</v>
      </c>
      <c r="G175" s="116">
        <v>1</v>
      </c>
      <c r="H175" s="116" t="s">
        <v>92</v>
      </c>
      <c r="I175" s="117" t="s">
        <v>224</v>
      </c>
      <c r="J175" s="118">
        <v>0.35</v>
      </c>
      <c r="K175" s="121">
        <v>0</v>
      </c>
      <c r="L175" s="127">
        <v>0.35</v>
      </c>
      <c r="N175" s="111" t="s">
        <v>72</v>
      </c>
      <c r="O175" s="111" t="s">
        <v>72</v>
      </c>
      <c r="P175" s="111" t="s">
        <v>97</v>
      </c>
    </row>
    <row r="176" spans="2:16" s="59" customFormat="1" ht="15" customHeight="1" x14ac:dyDescent="0.25">
      <c r="B176" s="114">
        <v>171</v>
      </c>
      <c r="C176" s="115" t="s">
        <v>283</v>
      </c>
      <c r="D176" s="115" t="s">
        <v>284</v>
      </c>
      <c r="E176" s="115" t="s">
        <v>430</v>
      </c>
      <c r="F176" s="115" t="s">
        <v>75</v>
      </c>
      <c r="G176" s="116">
        <v>1</v>
      </c>
      <c r="H176" s="116" t="s">
        <v>92</v>
      </c>
      <c r="I176" s="117" t="s">
        <v>224</v>
      </c>
      <c r="J176" s="118">
        <v>0.51</v>
      </c>
      <c r="K176" s="121">
        <v>0</v>
      </c>
      <c r="L176" s="127">
        <v>0.51</v>
      </c>
      <c r="N176" s="111" t="s">
        <v>72</v>
      </c>
      <c r="O176" s="111" t="s">
        <v>72</v>
      </c>
      <c r="P176" s="111" t="s">
        <v>97</v>
      </c>
    </row>
    <row r="177" spans="2:16" s="59" customFormat="1" ht="15" customHeight="1" x14ac:dyDescent="0.25">
      <c r="B177" s="114">
        <v>172</v>
      </c>
      <c r="C177" s="115" t="s">
        <v>283</v>
      </c>
      <c r="D177" s="115" t="s">
        <v>284</v>
      </c>
      <c r="E177" s="115" t="s">
        <v>431</v>
      </c>
      <c r="F177" s="115" t="s">
        <v>75</v>
      </c>
      <c r="G177" s="116">
        <v>1</v>
      </c>
      <c r="H177" s="116" t="s">
        <v>92</v>
      </c>
      <c r="I177" s="117" t="s">
        <v>224</v>
      </c>
      <c r="J177" s="118">
        <v>0.51</v>
      </c>
      <c r="K177" s="121">
        <v>0</v>
      </c>
      <c r="L177" s="127">
        <v>0.51</v>
      </c>
      <c r="N177" s="111" t="s">
        <v>72</v>
      </c>
      <c r="O177" s="111" t="s">
        <v>72</v>
      </c>
      <c r="P177" s="111" t="s">
        <v>97</v>
      </c>
    </row>
    <row r="178" spans="2:16" s="59" customFormat="1" ht="15" customHeight="1" x14ac:dyDescent="0.25">
      <c r="B178" s="114">
        <v>173</v>
      </c>
      <c r="C178" s="115" t="s">
        <v>283</v>
      </c>
      <c r="D178" s="115" t="s">
        <v>284</v>
      </c>
      <c r="E178" s="115" t="s">
        <v>432</v>
      </c>
      <c r="F178" s="115" t="s">
        <v>75</v>
      </c>
      <c r="G178" s="116">
        <v>1</v>
      </c>
      <c r="H178" s="116" t="s">
        <v>92</v>
      </c>
      <c r="I178" s="117" t="s">
        <v>224</v>
      </c>
      <c r="J178" s="118">
        <v>0.25</v>
      </c>
      <c r="K178" s="121">
        <v>0</v>
      </c>
      <c r="L178" s="127">
        <v>0.25</v>
      </c>
      <c r="N178" s="111" t="s">
        <v>72</v>
      </c>
      <c r="O178" s="111" t="s">
        <v>72</v>
      </c>
      <c r="P178" s="111" t="s">
        <v>97</v>
      </c>
    </row>
    <row r="179" spans="2:16" s="59" customFormat="1" ht="15" customHeight="1" x14ac:dyDescent="0.25">
      <c r="B179" s="114">
        <v>174</v>
      </c>
      <c r="C179" s="115" t="s">
        <v>283</v>
      </c>
      <c r="D179" s="115" t="s">
        <v>284</v>
      </c>
      <c r="E179" s="115" t="s">
        <v>433</v>
      </c>
      <c r="F179" s="115" t="s">
        <v>75</v>
      </c>
      <c r="G179" s="116">
        <v>1</v>
      </c>
      <c r="H179" s="116" t="s">
        <v>92</v>
      </c>
      <c r="I179" s="117" t="s">
        <v>224</v>
      </c>
      <c r="J179" s="118">
        <v>0.45</v>
      </c>
      <c r="K179" s="121">
        <v>0</v>
      </c>
      <c r="L179" s="127">
        <v>0.45</v>
      </c>
      <c r="N179" s="111" t="s">
        <v>72</v>
      </c>
      <c r="O179" s="111" t="s">
        <v>72</v>
      </c>
      <c r="P179" s="111" t="s">
        <v>97</v>
      </c>
    </row>
    <row r="180" spans="2:16" s="59" customFormat="1" ht="15" customHeight="1" x14ac:dyDescent="0.25">
      <c r="B180" s="114">
        <v>175</v>
      </c>
      <c r="C180" s="115" t="s">
        <v>283</v>
      </c>
      <c r="D180" s="115" t="s">
        <v>284</v>
      </c>
      <c r="E180" s="115" t="s">
        <v>434</v>
      </c>
      <c r="F180" s="115" t="s">
        <v>75</v>
      </c>
      <c r="G180" s="116">
        <v>1</v>
      </c>
      <c r="H180" s="116" t="s">
        <v>92</v>
      </c>
      <c r="I180" s="117" t="s">
        <v>224</v>
      </c>
      <c r="J180" s="118">
        <v>7.0000000000000007E-2</v>
      </c>
      <c r="K180" s="121">
        <v>0</v>
      </c>
      <c r="L180" s="127">
        <v>7.0000000000000007E-2</v>
      </c>
      <c r="N180" s="111" t="s">
        <v>72</v>
      </c>
      <c r="O180" s="111" t="s">
        <v>72</v>
      </c>
      <c r="P180" s="111" t="s">
        <v>97</v>
      </c>
    </row>
    <row r="181" spans="2:16" s="59" customFormat="1" ht="15" customHeight="1" x14ac:dyDescent="0.25">
      <c r="B181" s="114">
        <v>176</v>
      </c>
      <c r="C181" s="115" t="s">
        <v>283</v>
      </c>
      <c r="D181" s="115" t="s">
        <v>284</v>
      </c>
      <c r="E181" s="115" t="s">
        <v>435</v>
      </c>
      <c r="F181" s="115" t="s">
        <v>75</v>
      </c>
      <c r="G181" s="116">
        <v>1</v>
      </c>
      <c r="H181" s="116" t="s">
        <v>92</v>
      </c>
      <c r="I181" s="117" t="s">
        <v>224</v>
      </c>
      <c r="J181" s="118">
        <v>0.27</v>
      </c>
      <c r="K181" s="121">
        <v>0</v>
      </c>
      <c r="L181" s="127">
        <v>0.27</v>
      </c>
      <c r="N181" s="111" t="s">
        <v>72</v>
      </c>
      <c r="O181" s="111" t="s">
        <v>72</v>
      </c>
      <c r="P181" s="111" t="s">
        <v>97</v>
      </c>
    </row>
    <row r="182" spans="2:16" s="59" customFormat="1" ht="15" customHeight="1" x14ac:dyDescent="0.25">
      <c r="B182" s="114">
        <v>177</v>
      </c>
      <c r="C182" s="115" t="s">
        <v>283</v>
      </c>
      <c r="D182" s="115" t="s">
        <v>284</v>
      </c>
      <c r="E182" s="115" t="s">
        <v>436</v>
      </c>
      <c r="F182" s="115" t="s">
        <v>75</v>
      </c>
      <c r="G182" s="116">
        <v>1</v>
      </c>
      <c r="H182" s="116" t="s">
        <v>92</v>
      </c>
      <c r="I182" s="117" t="s">
        <v>224</v>
      </c>
      <c r="J182" s="118">
        <v>0.27</v>
      </c>
      <c r="K182" s="121">
        <v>0</v>
      </c>
      <c r="L182" s="127">
        <v>0.27</v>
      </c>
      <c r="N182" s="111" t="s">
        <v>72</v>
      </c>
      <c r="O182" s="111" t="s">
        <v>72</v>
      </c>
      <c r="P182" s="111" t="s">
        <v>97</v>
      </c>
    </row>
    <row r="183" spans="2:16" s="59" customFormat="1" ht="15" customHeight="1" x14ac:dyDescent="0.25">
      <c r="B183" s="114">
        <v>178</v>
      </c>
      <c r="C183" s="115" t="s">
        <v>283</v>
      </c>
      <c r="D183" s="115" t="s">
        <v>284</v>
      </c>
      <c r="E183" s="115" t="s">
        <v>437</v>
      </c>
      <c r="F183" s="115" t="s">
        <v>75</v>
      </c>
      <c r="G183" s="116">
        <v>1</v>
      </c>
      <c r="H183" s="116" t="s">
        <v>92</v>
      </c>
      <c r="I183" s="117" t="s">
        <v>224</v>
      </c>
      <c r="J183" s="118">
        <v>0.27</v>
      </c>
      <c r="K183" s="121">
        <v>0</v>
      </c>
      <c r="L183" s="127">
        <v>0.27</v>
      </c>
      <c r="N183" s="111" t="s">
        <v>72</v>
      </c>
      <c r="O183" s="111" t="s">
        <v>72</v>
      </c>
      <c r="P183" s="111" t="s">
        <v>97</v>
      </c>
    </row>
    <row r="184" spans="2:16" s="59" customFormat="1" ht="15" customHeight="1" x14ac:dyDescent="0.25">
      <c r="B184" s="114">
        <v>179</v>
      </c>
      <c r="C184" s="115" t="s">
        <v>283</v>
      </c>
      <c r="D184" s="115" t="s">
        <v>284</v>
      </c>
      <c r="E184" s="115" t="s">
        <v>438</v>
      </c>
      <c r="F184" s="115" t="s">
        <v>75</v>
      </c>
      <c r="G184" s="116">
        <v>1</v>
      </c>
      <c r="H184" s="116" t="s">
        <v>92</v>
      </c>
      <c r="I184" s="117" t="s">
        <v>224</v>
      </c>
      <c r="J184" s="118">
        <v>0.3</v>
      </c>
      <c r="K184" s="121">
        <v>0</v>
      </c>
      <c r="L184" s="127">
        <v>0.3</v>
      </c>
      <c r="N184" s="111" t="s">
        <v>72</v>
      </c>
      <c r="O184" s="111" t="s">
        <v>72</v>
      </c>
      <c r="P184" s="111" t="s">
        <v>97</v>
      </c>
    </row>
    <row r="185" spans="2:16" s="59" customFormat="1" ht="15" customHeight="1" x14ac:dyDescent="0.25">
      <c r="B185" s="114">
        <v>180</v>
      </c>
      <c r="C185" s="115" t="s">
        <v>283</v>
      </c>
      <c r="D185" s="115" t="s">
        <v>284</v>
      </c>
      <c r="E185" s="115" t="s">
        <v>439</v>
      </c>
      <c r="F185" s="115" t="s">
        <v>75</v>
      </c>
      <c r="G185" s="116">
        <v>1</v>
      </c>
      <c r="H185" s="116" t="s">
        <v>92</v>
      </c>
      <c r="I185" s="117" t="s">
        <v>224</v>
      </c>
      <c r="J185" s="118">
        <v>0.3</v>
      </c>
      <c r="K185" s="121">
        <v>0</v>
      </c>
      <c r="L185" s="127">
        <v>0.3</v>
      </c>
      <c r="N185" s="111" t="s">
        <v>72</v>
      </c>
      <c r="O185" s="111" t="s">
        <v>72</v>
      </c>
      <c r="P185" s="111" t="s">
        <v>97</v>
      </c>
    </row>
    <row r="186" spans="2:16" s="59" customFormat="1" ht="15" customHeight="1" x14ac:dyDescent="0.25">
      <c r="B186" s="114">
        <v>181</v>
      </c>
      <c r="C186" s="115" t="s">
        <v>283</v>
      </c>
      <c r="D186" s="115" t="s">
        <v>284</v>
      </c>
      <c r="E186" s="115" t="s">
        <v>440</v>
      </c>
      <c r="F186" s="115" t="s">
        <v>75</v>
      </c>
      <c r="G186" s="116">
        <v>1</v>
      </c>
      <c r="H186" s="116" t="s">
        <v>92</v>
      </c>
      <c r="I186" s="117" t="s">
        <v>224</v>
      </c>
      <c r="J186" s="118">
        <v>0.65</v>
      </c>
      <c r="K186" s="121">
        <v>0</v>
      </c>
      <c r="L186" s="127">
        <v>0.65</v>
      </c>
      <c r="N186" s="111" t="s">
        <v>72</v>
      </c>
      <c r="O186" s="111" t="s">
        <v>72</v>
      </c>
      <c r="P186" s="111" t="s">
        <v>97</v>
      </c>
    </row>
    <row r="187" spans="2:16" s="59" customFormat="1" ht="15" customHeight="1" x14ac:dyDescent="0.25">
      <c r="B187" s="114">
        <v>182</v>
      </c>
      <c r="C187" s="115" t="s">
        <v>283</v>
      </c>
      <c r="D187" s="115" t="s">
        <v>284</v>
      </c>
      <c r="E187" s="115" t="s">
        <v>441</v>
      </c>
      <c r="F187" s="115" t="s">
        <v>75</v>
      </c>
      <c r="G187" s="116">
        <v>1</v>
      </c>
      <c r="H187" s="116" t="s">
        <v>92</v>
      </c>
      <c r="I187" s="117" t="s">
        <v>224</v>
      </c>
      <c r="J187" s="118">
        <v>0.08</v>
      </c>
      <c r="K187" s="121">
        <v>0</v>
      </c>
      <c r="L187" s="127">
        <v>0.08</v>
      </c>
      <c r="N187" s="111" t="s">
        <v>72</v>
      </c>
      <c r="O187" s="111" t="s">
        <v>72</v>
      </c>
      <c r="P187" s="111" t="s">
        <v>97</v>
      </c>
    </row>
    <row r="188" spans="2:16" s="59" customFormat="1" ht="15" customHeight="1" x14ac:dyDescent="0.25">
      <c r="B188" s="114">
        <v>183</v>
      </c>
      <c r="C188" s="115" t="s">
        <v>283</v>
      </c>
      <c r="D188" s="115" t="s">
        <v>284</v>
      </c>
      <c r="E188" s="115" t="s">
        <v>442</v>
      </c>
      <c r="F188" s="115" t="s">
        <v>75</v>
      </c>
      <c r="G188" s="116">
        <v>1</v>
      </c>
      <c r="H188" s="116" t="s">
        <v>92</v>
      </c>
      <c r="I188" s="117" t="s">
        <v>224</v>
      </c>
      <c r="J188" s="118">
        <v>0.35</v>
      </c>
      <c r="K188" s="121">
        <v>0</v>
      </c>
      <c r="L188" s="127">
        <v>0.35</v>
      </c>
      <c r="N188" s="111" t="s">
        <v>72</v>
      </c>
      <c r="O188" s="111" t="s">
        <v>72</v>
      </c>
      <c r="P188" s="111" t="s">
        <v>97</v>
      </c>
    </row>
    <row r="189" spans="2:16" s="59" customFormat="1" ht="15" customHeight="1" x14ac:dyDescent="0.25">
      <c r="B189" s="114">
        <v>184</v>
      </c>
      <c r="C189" s="115" t="s">
        <v>283</v>
      </c>
      <c r="D189" s="115" t="s">
        <v>284</v>
      </c>
      <c r="E189" s="115" t="s">
        <v>443</v>
      </c>
      <c r="F189" s="115" t="s">
        <v>75</v>
      </c>
      <c r="G189" s="116">
        <v>1</v>
      </c>
      <c r="H189" s="116" t="s">
        <v>92</v>
      </c>
      <c r="I189" s="117" t="s">
        <v>224</v>
      </c>
      <c r="J189" s="118">
        <v>0.98</v>
      </c>
      <c r="K189" s="121">
        <v>0</v>
      </c>
      <c r="L189" s="127">
        <v>0.98</v>
      </c>
      <c r="N189" s="111" t="s">
        <v>72</v>
      </c>
      <c r="O189" s="111" t="s">
        <v>72</v>
      </c>
      <c r="P189" s="111" t="s">
        <v>97</v>
      </c>
    </row>
    <row r="190" spans="2:16" s="59" customFormat="1" ht="15" customHeight="1" x14ac:dyDescent="0.25">
      <c r="B190" s="114">
        <v>185</v>
      </c>
      <c r="C190" s="115" t="s">
        <v>283</v>
      </c>
      <c r="D190" s="115" t="s">
        <v>284</v>
      </c>
      <c r="E190" s="115" t="s">
        <v>444</v>
      </c>
      <c r="F190" s="115" t="s">
        <v>75</v>
      </c>
      <c r="G190" s="116">
        <v>1</v>
      </c>
      <c r="H190" s="116" t="s">
        <v>92</v>
      </c>
      <c r="I190" s="117" t="s">
        <v>224</v>
      </c>
      <c r="J190" s="118">
        <v>0.45</v>
      </c>
      <c r="K190" s="121">
        <v>0</v>
      </c>
      <c r="L190" s="127">
        <v>0.45</v>
      </c>
      <c r="N190" s="111" t="s">
        <v>72</v>
      </c>
      <c r="O190" s="111" t="s">
        <v>72</v>
      </c>
      <c r="P190" s="111" t="s">
        <v>97</v>
      </c>
    </row>
    <row r="191" spans="2:16" s="59" customFormat="1" ht="15" customHeight="1" x14ac:dyDescent="0.25">
      <c r="B191" s="114">
        <v>186</v>
      </c>
      <c r="C191" s="115" t="s">
        <v>283</v>
      </c>
      <c r="D191" s="115" t="s">
        <v>284</v>
      </c>
      <c r="E191" s="115" t="s">
        <v>445</v>
      </c>
      <c r="F191" s="115" t="s">
        <v>75</v>
      </c>
      <c r="G191" s="116">
        <v>1</v>
      </c>
      <c r="H191" s="116" t="s">
        <v>92</v>
      </c>
      <c r="I191" s="117" t="s">
        <v>224</v>
      </c>
      <c r="J191" s="118">
        <v>0.45</v>
      </c>
      <c r="K191" s="121">
        <v>0</v>
      </c>
      <c r="L191" s="127">
        <v>0.45</v>
      </c>
      <c r="N191" s="111" t="s">
        <v>72</v>
      </c>
      <c r="O191" s="111" t="s">
        <v>72</v>
      </c>
      <c r="P191" s="111" t="s">
        <v>97</v>
      </c>
    </row>
    <row r="192" spans="2:16" s="59" customFormat="1" ht="15" customHeight="1" x14ac:dyDescent="0.25">
      <c r="B192" s="114">
        <v>187</v>
      </c>
      <c r="C192" s="115" t="s">
        <v>283</v>
      </c>
      <c r="D192" s="115" t="s">
        <v>284</v>
      </c>
      <c r="E192" s="115" t="s">
        <v>446</v>
      </c>
      <c r="F192" s="115" t="s">
        <v>75</v>
      </c>
      <c r="G192" s="116">
        <v>1</v>
      </c>
      <c r="H192" s="116" t="s">
        <v>92</v>
      </c>
      <c r="I192" s="117" t="s">
        <v>224</v>
      </c>
      <c r="J192" s="118">
        <v>0.35</v>
      </c>
      <c r="K192" s="121">
        <v>0</v>
      </c>
      <c r="L192" s="127">
        <v>0.35</v>
      </c>
      <c r="N192" s="111" t="s">
        <v>72</v>
      </c>
      <c r="O192" s="111" t="s">
        <v>72</v>
      </c>
      <c r="P192" s="111" t="s">
        <v>97</v>
      </c>
    </row>
    <row r="193" spans="2:16" s="59" customFormat="1" ht="15" customHeight="1" x14ac:dyDescent="0.25">
      <c r="B193" s="114">
        <v>188</v>
      </c>
      <c r="C193" s="115" t="s">
        <v>283</v>
      </c>
      <c r="D193" s="115" t="s">
        <v>284</v>
      </c>
      <c r="E193" s="115" t="s">
        <v>447</v>
      </c>
      <c r="F193" s="115" t="s">
        <v>75</v>
      </c>
      <c r="G193" s="116">
        <v>1</v>
      </c>
      <c r="H193" s="116" t="s">
        <v>92</v>
      </c>
      <c r="I193" s="117" t="s">
        <v>224</v>
      </c>
      <c r="J193" s="118">
        <v>0.65</v>
      </c>
      <c r="K193" s="121">
        <v>0</v>
      </c>
      <c r="L193" s="127">
        <v>0.65</v>
      </c>
      <c r="N193" s="111" t="s">
        <v>72</v>
      </c>
      <c r="O193" s="111" t="s">
        <v>72</v>
      </c>
      <c r="P193" s="111" t="s">
        <v>97</v>
      </c>
    </row>
    <row r="194" spans="2:16" s="59" customFormat="1" ht="15" customHeight="1" x14ac:dyDescent="0.25">
      <c r="B194" s="114">
        <v>189</v>
      </c>
      <c r="C194" s="115" t="s">
        <v>283</v>
      </c>
      <c r="D194" s="115" t="s">
        <v>284</v>
      </c>
      <c r="E194" s="115" t="s">
        <v>448</v>
      </c>
      <c r="F194" s="115" t="s">
        <v>75</v>
      </c>
      <c r="G194" s="116">
        <v>1</v>
      </c>
      <c r="H194" s="116" t="s">
        <v>92</v>
      </c>
      <c r="I194" s="117" t="s">
        <v>224</v>
      </c>
      <c r="J194" s="118">
        <v>0.38</v>
      </c>
      <c r="K194" s="121">
        <v>0</v>
      </c>
      <c r="L194" s="127">
        <v>0.38</v>
      </c>
      <c r="N194" s="111" t="s">
        <v>72</v>
      </c>
      <c r="O194" s="111" t="s">
        <v>72</v>
      </c>
      <c r="P194" s="111" t="s">
        <v>97</v>
      </c>
    </row>
    <row r="195" spans="2:16" s="59" customFormat="1" ht="15" customHeight="1" x14ac:dyDescent="0.25">
      <c r="B195" s="114">
        <v>190</v>
      </c>
      <c r="C195" s="115" t="s">
        <v>283</v>
      </c>
      <c r="D195" s="115" t="s">
        <v>284</v>
      </c>
      <c r="E195" s="115" t="s">
        <v>449</v>
      </c>
      <c r="F195" s="115" t="s">
        <v>75</v>
      </c>
      <c r="G195" s="116">
        <v>1</v>
      </c>
      <c r="H195" s="116" t="s">
        <v>92</v>
      </c>
      <c r="I195" s="117" t="s">
        <v>224</v>
      </c>
      <c r="J195" s="118">
        <v>0.38</v>
      </c>
      <c r="K195" s="121">
        <v>0</v>
      </c>
      <c r="L195" s="127">
        <v>0.38</v>
      </c>
      <c r="N195" s="111" t="s">
        <v>72</v>
      </c>
      <c r="O195" s="111" t="s">
        <v>72</v>
      </c>
      <c r="P195" s="111" t="s">
        <v>97</v>
      </c>
    </row>
    <row r="196" spans="2:16" s="59" customFormat="1" ht="15" customHeight="1" x14ac:dyDescent="0.25">
      <c r="B196" s="114">
        <v>191</v>
      </c>
      <c r="C196" s="115" t="s">
        <v>283</v>
      </c>
      <c r="D196" s="115" t="s">
        <v>284</v>
      </c>
      <c r="E196" s="115" t="s">
        <v>450</v>
      </c>
      <c r="F196" s="115" t="s">
        <v>75</v>
      </c>
      <c r="G196" s="116">
        <v>1</v>
      </c>
      <c r="H196" s="116" t="s">
        <v>92</v>
      </c>
      <c r="I196" s="117" t="s">
        <v>224</v>
      </c>
      <c r="J196" s="118">
        <v>0.38</v>
      </c>
      <c r="K196" s="121">
        <v>0</v>
      </c>
      <c r="L196" s="127">
        <v>0.38</v>
      </c>
      <c r="N196" s="111" t="s">
        <v>72</v>
      </c>
      <c r="O196" s="111" t="s">
        <v>72</v>
      </c>
      <c r="P196" s="111" t="s">
        <v>97</v>
      </c>
    </row>
    <row r="197" spans="2:16" s="59" customFormat="1" ht="15" customHeight="1" x14ac:dyDescent="0.25">
      <c r="B197" s="114">
        <v>192</v>
      </c>
      <c r="C197" s="115" t="s">
        <v>283</v>
      </c>
      <c r="D197" s="115" t="s">
        <v>284</v>
      </c>
      <c r="E197" s="115" t="s">
        <v>451</v>
      </c>
      <c r="F197" s="115" t="s">
        <v>75</v>
      </c>
      <c r="G197" s="116">
        <v>1</v>
      </c>
      <c r="H197" s="116" t="s">
        <v>92</v>
      </c>
      <c r="I197" s="117" t="s">
        <v>224</v>
      </c>
      <c r="J197" s="118">
        <v>0.38</v>
      </c>
      <c r="K197" s="121">
        <v>0</v>
      </c>
      <c r="L197" s="127">
        <v>0.38</v>
      </c>
      <c r="N197" s="111" t="s">
        <v>72</v>
      </c>
      <c r="O197" s="111" t="s">
        <v>72</v>
      </c>
      <c r="P197" s="111" t="s">
        <v>97</v>
      </c>
    </row>
    <row r="198" spans="2:16" s="59" customFormat="1" ht="15" customHeight="1" x14ac:dyDescent="0.25">
      <c r="B198" s="114">
        <v>193</v>
      </c>
      <c r="C198" s="115" t="s">
        <v>283</v>
      </c>
      <c r="D198" s="115" t="s">
        <v>284</v>
      </c>
      <c r="E198" s="115" t="s">
        <v>452</v>
      </c>
      <c r="F198" s="115" t="s">
        <v>75</v>
      </c>
      <c r="G198" s="116">
        <v>1</v>
      </c>
      <c r="H198" s="116" t="s">
        <v>92</v>
      </c>
      <c r="I198" s="117" t="s">
        <v>224</v>
      </c>
      <c r="J198" s="118">
        <v>2.85</v>
      </c>
      <c r="K198" s="121">
        <v>0</v>
      </c>
      <c r="L198" s="127">
        <v>2.85</v>
      </c>
      <c r="N198" s="111" t="s">
        <v>72</v>
      </c>
      <c r="O198" s="111" t="s">
        <v>72</v>
      </c>
      <c r="P198" s="111" t="s">
        <v>97</v>
      </c>
    </row>
    <row r="199" spans="2:16" s="59" customFormat="1" ht="15" customHeight="1" x14ac:dyDescent="0.25">
      <c r="B199" s="114">
        <v>194</v>
      </c>
      <c r="C199" s="115" t="s">
        <v>283</v>
      </c>
      <c r="D199" s="115" t="s">
        <v>284</v>
      </c>
      <c r="E199" s="115" t="s">
        <v>453</v>
      </c>
      <c r="F199" s="115" t="s">
        <v>75</v>
      </c>
      <c r="G199" s="116">
        <v>1</v>
      </c>
      <c r="H199" s="116" t="s">
        <v>92</v>
      </c>
      <c r="I199" s="117" t="s">
        <v>224</v>
      </c>
      <c r="J199" s="118">
        <v>0.4</v>
      </c>
      <c r="K199" s="121">
        <v>0</v>
      </c>
      <c r="L199" s="127">
        <v>0.4</v>
      </c>
      <c r="N199" s="111" t="s">
        <v>72</v>
      </c>
      <c r="O199" s="111" t="s">
        <v>72</v>
      </c>
      <c r="P199" s="111" t="s">
        <v>97</v>
      </c>
    </row>
    <row r="200" spans="2:16" s="59" customFormat="1" ht="15" customHeight="1" x14ac:dyDescent="0.25">
      <c r="B200" s="114">
        <v>195</v>
      </c>
      <c r="C200" s="115" t="s">
        <v>283</v>
      </c>
      <c r="D200" s="115" t="s">
        <v>284</v>
      </c>
      <c r="E200" s="115" t="s">
        <v>454</v>
      </c>
      <c r="F200" s="115" t="s">
        <v>75</v>
      </c>
      <c r="G200" s="116">
        <v>1</v>
      </c>
      <c r="H200" s="116" t="s">
        <v>92</v>
      </c>
      <c r="I200" s="117" t="s">
        <v>224</v>
      </c>
      <c r="J200" s="118">
        <v>0.99</v>
      </c>
      <c r="K200" s="121">
        <v>0</v>
      </c>
      <c r="L200" s="127">
        <v>0.99</v>
      </c>
      <c r="N200" s="111" t="s">
        <v>72</v>
      </c>
      <c r="O200" s="111" t="s">
        <v>72</v>
      </c>
      <c r="P200" s="111" t="s">
        <v>97</v>
      </c>
    </row>
    <row r="201" spans="2:16" s="59" customFormat="1" ht="15" customHeight="1" x14ac:dyDescent="0.25">
      <c r="B201" s="114">
        <v>196</v>
      </c>
      <c r="C201" s="115" t="s">
        <v>283</v>
      </c>
      <c r="D201" s="115" t="s">
        <v>284</v>
      </c>
      <c r="E201" s="115" t="s">
        <v>455</v>
      </c>
      <c r="F201" s="115" t="s">
        <v>75</v>
      </c>
      <c r="G201" s="116">
        <v>1</v>
      </c>
      <c r="H201" s="116" t="s">
        <v>92</v>
      </c>
      <c r="I201" s="117" t="s">
        <v>224</v>
      </c>
      <c r="J201" s="118">
        <v>0.75</v>
      </c>
      <c r="K201" s="121">
        <v>0</v>
      </c>
      <c r="L201" s="127">
        <v>0.75</v>
      </c>
      <c r="N201" s="111" t="s">
        <v>72</v>
      </c>
      <c r="O201" s="111" t="s">
        <v>72</v>
      </c>
      <c r="P201" s="111" t="s">
        <v>97</v>
      </c>
    </row>
    <row r="202" spans="2:16" s="59" customFormat="1" ht="15" customHeight="1" x14ac:dyDescent="0.25">
      <c r="B202" s="114">
        <v>197</v>
      </c>
      <c r="C202" s="115" t="s">
        <v>283</v>
      </c>
      <c r="D202" s="115" t="s">
        <v>284</v>
      </c>
      <c r="E202" s="115" t="s">
        <v>456</v>
      </c>
      <c r="F202" s="115" t="s">
        <v>75</v>
      </c>
      <c r="G202" s="116">
        <v>1</v>
      </c>
      <c r="H202" s="116" t="s">
        <v>92</v>
      </c>
      <c r="I202" s="117" t="s">
        <v>224</v>
      </c>
      <c r="J202" s="118">
        <v>0.75</v>
      </c>
      <c r="K202" s="121">
        <v>0</v>
      </c>
      <c r="L202" s="127">
        <v>0.75</v>
      </c>
      <c r="N202" s="111" t="s">
        <v>72</v>
      </c>
      <c r="O202" s="111" t="s">
        <v>72</v>
      </c>
      <c r="P202" s="111" t="s">
        <v>97</v>
      </c>
    </row>
    <row r="203" spans="2:16" s="59" customFormat="1" ht="15" customHeight="1" x14ac:dyDescent="0.25">
      <c r="B203" s="114">
        <v>198</v>
      </c>
      <c r="C203" s="115" t="s">
        <v>283</v>
      </c>
      <c r="D203" s="115" t="s">
        <v>284</v>
      </c>
      <c r="E203" s="115" t="s">
        <v>457</v>
      </c>
      <c r="F203" s="115" t="s">
        <v>75</v>
      </c>
      <c r="G203" s="116">
        <v>1</v>
      </c>
      <c r="H203" s="116" t="s">
        <v>92</v>
      </c>
      <c r="I203" s="117" t="s">
        <v>224</v>
      </c>
      <c r="J203" s="118">
        <v>0.75</v>
      </c>
      <c r="K203" s="121">
        <v>0</v>
      </c>
      <c r="L203" s="127">
        <v>0.75</v>
      </c>
      <c r="N203" s="111" t="s">
        <v>72</v>
      </c>
      <c r="O203" s="111" t="s">
        <v>72</v>
      </c>
      <c r="P203" s="111" t="s">
        <v>97</v>
      </c>
    </row>
    <row r="204" spans="2:16" s="59" customFormat="1" ht="15" customHeight="1" x14ac:dyDescent="0.25">
      <c r="B204" s="114">
        <v>199</v>
      </c>
      <c r="C204" s="115" t="s">
        <v>283</v>
      </c>
      <c r="D204" s="115" t="s">
        <v>284</v>
      </c>
      <c r="E204" s="115" t="s">
        <v>458</v>
      </c>
      <c r="F204" s="115" t="s">
        <v>75</v>
      </c>
      <c r="G204" s="116">
        <v>1</v>
      </c>
      <c r="H204" s="116" t="s">
        <v>92</v>
      </c>
      <c r="I204" s="117" t="s">
        <v>224</v>
      </c>
      <c r="J204" s="118">
        <v>0.08</v>
      </c>
      <c r="K204" s="121">
        <v>0</v>
      </c>
      <c r="L204" s="127">
        <v>0.08</v>
      </c>
      <c r="N204" s="111" t="s">
        <v>72</v>
      </c>
      <c r="O204" s="111" t="s">
        <v>72</v>
      </c>
      <c r="P204" s="111" t="s">
        <v>97</v>
      </c>
    </row>
    <row r="205" spans="2:16" s="59" customFormat="1" ht="15" customHeight="1" x14ac:dyDescent="0.25">
      <c r="B205" s="114">
        <v>200</v>
      </c>
      <c r="C205" s="115" t="s">
        <v>283</v>
      </c>
      <c r="D205" s="115" t="s">
        <v>284</v>
      </c>
      <c r="E205" s="115" t="s">
        <v>459</v>
      </c>
      <c r="F205" s="115" t="s">
        <v>75</v>
      </c>
      <c r="G205" s="116">
        <v>1</v>
      </c>
      <c r="H205" s="116" t="s">
        <v>92</v>
      </c>
      <c r="I205" s="117" t="s">
        <v>224</v>
      </c>
      <c r="J205" s="118">
        <v>0.1</v>
      </c>
      <c r="K205" s="121">
        <v>0</v>
      </c>
      <c r="L205" s="127">
        <v>0.1</v>
      </c>
      <c r="N205" s="111" t="s">
        <v>72</v>
      </c>
      <c r="O205" s="111" t="s">
        <v>72</v>
      </c>
      <c r="P205" s="111" t="s">
        <v>97</v>
      </c>
    </row>
    <row r="206" spans="2:16" s="59" customFormat="1" ht="15" customHeight="1" x14ac:dyDescent="0.25">
      <c r="B206" s="114">
        <v>201</v>
      </c>
      <c r="C206" s="115" t="s">
        <v>283</v>
      </c>
      <c r="D206" s="115" t="s">
        <v>284</v>
      </c>
      <c r="E206" s="115" t="s">
        <v>460</v>
      </c>
      <c r="F206" s="115" t="s">
        <v>75</v>
      </c>
      <c r="G206" s="116">
        <v>1</v>
      </c>
      <c r="H206" s="116" t="s">
        <v>92</v>
      </c>
      <c r="I206" s="117" t="s">
        <v>224</v>
      </c>
      <c r="J206" s="118">
        <v>0.15</v>
      </c>
      <c r="K206" s="121">
        <v>0</v>
      </c>
      <c r="L206" s="127">
        <v>0.15</v>
      </c>
      <c r="N206" s="111" t="s">
        <v>72</v>
      </c>
      <c r="O206" s="111" t="s">
        <v>72</v>
      </c>
      <c r="P206" s="111" t="s">
        <v>97</v>
      </c>
    </row>
    <row r="207" spans="2:16" s="59" customFormat="1" ht="15" customHeight="1" x14ac:dyDescent="0.25">
      <c r="B207" s="114">
        <v>202</v>
      </c>
      <c r="C207" s="115" t="s">
        <v>283</v>
      </c>
      <c r="D207" s="115" t="s">
        <v>284</v>
      </c>
      <c r="E207" s="115" t="s">
        <v>461</v>
      </c>
      <c r="F207" s="115" t="s">
        <v>75</v>
      </c>
      <c r="G207" s="116">
        <v>1</v>
      </c>
      <c r="H207" s="116" t="s">
        <v>92</v>
      </c>
      <c r="I207" s="117" t="s">
        <v>224</v>
      </c>
      <c r="J207" s="118">
        <v>0.35</v>
      </c>
      <c r="K207" s="121">
        <v>0</v>
      </c>
      <c r="L207" s="127">
        <v>0.35</v>
      </c>
      <c r="N207" s="111" t="s">
        <v>72</v>
      </c>
      <c r="O207" s="111" t="s">
        <v>72</v>
      </c>
      <c r="P207" s="111" t="s">
        <v>97</v>
      </c>
    </row>
    <row r="208" spans="2:16" s="59" customFormat="1" ht="15" customHeight="1" x14ac:dyDescent="0.25">
      <c r="B208" s="114">
        <v>203</v>
      </c>
      <c r="C208" s="115" t="s">
        <v>283</v>
      </c>
      <c r="D208" s="115" t="s">
        <v>284</v>
      </c>
      <c r="E208" s="115" t="s">
        <v>462</v>
      </c>
      <c r="F208" s="115" t="s">
        <v>75</v>
      </c>
      <c r="G208" s="116">
        <v>1</v>
      </c>
      <c r="H208" s="116" t="s">
        <v>92</v>
      </c>
      <c r="I208" s="117" t="s">
        <v>224</v>
      </c>
      <c r="J208" s="118">
        <v>0.15</v>
      </c>
      <c r="K208" s="121">
        <v>0</v>
      </c>
      <c r="L208" s="127">
        <v>0.15</v>
      </c>
      <c r="N208" s="111" t="s">
        <v>72</v>
      </c>
      <c r="O208" s="111" t="s">
        <v>72</v>
      </c>
      <c r="P208" s="111" t="s">
        <v>97</v>
      </c>
    </row>
    <row r="209" spans="2:16" s="59" customFormat="1" ht="15" customHeight="1" x14ac:dyDescent="0.25">
      <c r="B209" s="114">
        <v>204</v>
      </c>
      <c r="C209" s="115" t="s">
        <v>283</v>
      </c>
      <c r="D209" s="115" t="s">
        <v>284</v>
      </c>
      <c r="E209" s="115" t="s">
        <v>463</v>
      </c>
      <c r="F209" s="115" t="s">
        <v>75</v>
      </c>
      <c r="G209" s="116">
        <v>1</v>
      </c>
      <c r="H209" s="116" t="s">
        <v>92</v>
      </c>
      <c r="I209" s="117" t="s">
        <v>224</v>
      </c>
      <c r="J209" s="118">
        <v>0.35</v>
      </c>
      <c r="K209" s="121">
        <v>0</v>
      </c>
      <c r="L209" s="127">
        <v>0.35</v>
      </c>
      <c r="N209" s="111" t="s">
        <v>72</v>
      </c>
      <c r="O209" s="111" t="s">
        <v>72</v>
      </c>
      <c r="P209" s="111" t="s">
        <v>97</v>
      </c>
    </row>
    <row r="210" spans="2:16" s="59" customFormat="1" ht="15" customHeight="1" x14ac:dyDescent="0.25">
      <c r="B210" s="114">
        <v>205</v>
      </c>
      <c r="C210" s="115" t="s">
        <v>283</v>
      </c>
      <c r="D210" s="115" t="s">
        <v>284</v>
      </c>
      <c r="E210" s="115" t="s">
        <v>464</v>
      </c>
      <c r="F210" s="115" t="s">
        <v>75</v>
      </c>
      <c r="G210" s="116">
        <v>1</v>
      </c>
      <c r="H210" s="116" t="s">
        <v>92</v>
      </c>
      <c r="I210" s="117" t="s">
        <v>224</v>
      </c>
      <c r="J210" s="118">
        <v>0.39</v>
      </c>
      <c r="K210" s="121">
        <v>0</v>
      </c>
      <c r="L210" s="127">
        <v>0.39</v>
      </c>
      <c r="N210" s="111" t="s">
        <v>72</v>
      </c>
      <c r="O210" s="111" t="s">
        <v>72</v>
      </c>
      <c r="P210" s="111" t="s">
        <v>97</v>
      </c>
    </row>
    <row r="211" spans="2:16" s="59" customFormat="1" ht="15" customHeight="1" x14ac:dyDescent="0.25">
      <c r="B211" s="114">
        <v>206</v>
      </c>
      <c r="C211" s="115" t="s">
        <v>283</v>
      </c>
      <c r="D211" s="115" t="s">
        <v>284</v>
      </c>
      <c r="E211" s="115" t="s">
        <v>465</v>
      </c>
      <c r="F211" s="115" t="s">
        <v>75</v>
      </c>
      <c r="G211" s="116">
        <v>1</v>
      </c>
      <c r="H211" s="116" t="s">
        <v>92</v>
      </c>
      <c r="I211" s="117" t="s">
        <v>224</v>
      </c>
      <c r="J211" s="118">
        <v>0.39</v>
      </c>
      <c r="K211" s="121">
        <v>0</v>
      </c>
      <c r="L211" s="127">
        <v>0.39</v>
      </c>
      <c r="N211" s="111" t="s">
        <v>72</v>
      </c>
      <c r="O211" s="111" t="s">
        <v>72</v>
      </c>
      <c r="P211" s="111" t="s">
        <v>97</v>
      </c>
    </row>
    <row r="212" spans="2:16" s="59" customFormat="1" ht="15" customHeight="1" x14ac:dyDescent="0.25">
      <c r="B212" s="114">
        <v>207</v>
      </c>
      <c r="C212" s="115" t="s">
        <v>283</v>
      </c>
      <c r="D212" s="115" t="s">
        <v>284</v>
      </c>
      <c r="E212" s="115" t="s">
        <v>466</v>
      </c>
      <c r="F212" s="115" t="s">
        <v>75</v>
      </c>
      <c r="G212" s="116">
        <v>1</v>
      </c>
      <c r="H212" s="116" t="s">
        <v>92</v>
      </c>
      <c r="I212" s="117" t="s">
        <v>224</v>
      </c>
      <c r="J212" s="118">
        <v>0.39</v>
      </c>
      <c r="K212" s="121">
        <v>0</v>
      </c>
      <c r="L212" s="127">
        <v>0.39</v>
      </c>
      <c r="N212" s="111" t="s">
        <v>72</v>
      </c>
      <c r="O212" s="111" t="s">
        <v>72</v>
      </c>
      <c r="P212" s="111" t="s">
        <v>97</v>
      </c>
    </row>
    <row r="213" spans="2:16" s="59" customFormat="1" ht="15" customHeight="1" x14ac:dyDescent="0.25">
      <c r="B213" s="114">
        <v>208</v>
      </c>
      <c r="C213" s="115" t="s">
        <v>283</v>
      </c>
      <c r="D213" s="115" t="s">
        <v>284</v>
      </c>
      <c r="E213" s="115" t="s">
        <v>467</v>
      </c>
      <c r="F213" s="115" t="s">
        <v>75</v>
      </c>
      <c r="G213" s="116">
        <v>1</v>
      </c>
      <c r="H213" s="116" t="s">
        <v>92</v>
      </c>
      <c r="I213" s="117" t="s">
        <v>224</v>
      </c>
      <c r="J213" s="118">
        <v>0.39</v>
      </c>
      <c r="K213" s="121">
        <v>0</v>
      </c>
      <c r="L213" s="127">
        <v>0.39</v>
      </c>
      <c r="N213" s="111" t="s">
        <v>72</v>
      </c>
      <c r="O213" s="111" t="s">
        <v>72</v>
      </c>
      <c r="P213" s="111" t="s">
        <v>97</v>
      </c>
    </row>
    <row r="214" spans="2:16" s="59" customFormat="1" ht="15" customHeight="1" x14ac:dyDescent="0.25">
      <c r="B214" s="114">
        <v>209</v>
      </c>
      <c r="C214" s="115" t="s">
        <v>283</v>
      </c>
      <c r="D214" s="115" t="s">
        <v>284</v>
      </c>
      <c r="E214" s="115" t="s">
        <v>468</v>
      </c>
      <c r="F214" s="115" t="s">
        <v>75</v>
      </c>
      <c r="G214" s="116">
        <v>1</v>
      </c>
      <c r="H214" s="116" t="s">
        <v>92</v>
      </c>
      <c r="I214" s="117" t="s">
        <v>224</v>
      </c>
      <c r="J214" s="118">
        <v>0.39</v>
      </c>
      <c r="K214" s="121">
        <v>0</v>
      </c>
      <c r="L214" s="127">
        <v>0.39</v>
      </c>
      <c r="N214" s="111" t="s">
        <v>72</v>
      </c>
      <c r="O214" s="111" t="s">
        <v>72</v>
      </c>
      <c r="P214" s="111" t="s">
        <v>97</v>
      </c>
    </row>
    <row r="215" spans="2:16" s="59" customFormat="1" ht="15" customHeight="1" x14ac:dyDescent="0.25">
      <c r="B215" s="114">
        <v>210</v>
      </c>
      <c r="C215" s="115" t="s">
        <v>283</v>
      </c>
      <c r="D215" s="115" t="s">
        <v>284</v>
      </c>
      <c r="E215" s="115" t="s">
        <v>469</v>
      </c>
      <c r="F215" s="115" t="s">
        <v>75</v>
      </c>
      <c r="G215" s="116">
        <v>1</v>
      </c>
      <c r="H215" s="116" t="s">
        <v>92</v>
      </c>
      <c r="I215" s="117" t="s">
        <v>224</v>
      </c>
      <c r="J215" s="118">
        <v>0.39</v>
      </c>
      <c r="K215" s="121">
        <v>0</v>
      </c>
      <c r="L215" s="127">
        <v>0.39</v>
      </c>
      <c r="N215" s="111" t="s">
        <v>72</v>
      </c>
      <c r="O215" s="111" t="s">
        <v>72</v>
      </c>
      <c r="P215" s="111" t="s">
        <v>97</v>
      </c>
    </row>
    <row r="216" spans="2:16" s="59" customFormat="1" ht="15" customHeight="1" x14ac:dyDescent="0.25">
      <c r="B216" s="114">
        <v>211</v>
      </c>
      <c r="C216" s="115" t="s">
        <v>283</v>
      </c>
      <c r="D216" s="115" t="s">
        <v>284</v>
      </c>
      <c r="E216" s="115" t="s">
        <v>470</v>
      </c>
      <c r="F216" s="115" t="s">
        <v>75</v>
      </c>
      <c r="G216" s="116">
        <v>1</v>
      </c>
      <c r="H216" s="116" t="s">
        <v>92</v>
      </c>
      <c r="I216" s="117" t="s">
        <v>224</v>
      </c>
      <c r="J216" s="118">
        <v>0.39</v>
      </c>
      <c r="K216" s="121">
        <v>0</v>
      </c>
      <c r="L216" s="127">
        <v>0.39</v>
      </c>
      <c r="N216" s="111" t="s">
        <v>72</v>
      </c>
      <c r="O216" s="111" t="s">
        <v>72</v>
      </c>
      <c r="P216" s="111" t="s">
        <v>97</v>
      </c>
    </row>
    <row r="217" spans="2:16" s="59" customFormat="1" ht="15" customHeight="1" x14ac:dyDescent="0.25">
      <c r="B217" s="114">
        <v>212</v>
      </c>
      <c r="C217" s="115" t="s">
        <v>283</v>
      </c>
      <c r="D217" s="115" t="s">
        <v>284</v>
      </c>
      <c r="E217" s="115" t="s">
        <v>471</v>
      </c>
      <c r="F217" s="115" t="s">
        <v>75</v>
      </c>
      <c r="G217" s="116">
        <v>1</v>
      </c>
      <c r="H217" s="116" t="s">
        <v>92</v>
      </c>
      <c r="I217" s="117" t="s">
        <v>224</v>
      </c>
      <c r="J217" s="118">
        <v>0.39</v>
      </c>
      <c r="K217" s="121">
        <v>0</v>
      </c>
      <c r="L217" s="127">
        <v>0.39</v>
      </c>
      <c r="N217" s="111" t="s">
        <v>72</v>
      </c>
      <c r="O217" s="111" t="s">
        <v>72</v>
      </c>
      <c r="P217" s="111" t="s">
        <v>97</v>
      </c>
    </row>
    <row r="218" spans="2:16" s="59" customFormat="1" ht="15" customHeight="1" x14ac:dyDescent="0.25">
      <c r="B218" s="114">
        <v>213</v>
      </c>
      <c r="C218" s="115" t="s">
        <v>283</v>
      </c>
      <c r="D218" s="115" t="s">
        <v>284</v>
      </c>
      <c r="E218" s="115" t="s">
        <v>472</v>
      </c>
      <c r="F218" s="115" t="s">
        <v>75</v>
      </c>
      <c r="G218" s="116">
        <v>1</v>
      </c>
      <c r="H218" s="116" t="s">
        <v>92</v>
      </c>
      <c r="I218" s="117" t="s">
        <v>224</v>
      </c>
      <c r="J218" s="118">
        <v>0.39</v>
      </c>
      <c r="K218" s="121">
        <v>0</v>
      </c>
      <c r="L218" s="127">
        <v>0.39</v>
      </c>
      <c r="N218" s="111" t="s">
        <v>72</v>
      </c>
      <c r="O218" s="111" t="s">
        <v>72</v>
      </c>
      <c r="P218" s="111" t="s">
        <v>97</v>
      </c>
    </row>
    <row r="219" spans="2:16" s="59" customFormat="1" ht="15" customHeight="1" x14ac:dyDescent="0.25">
      <c r="B219" s="114">
        <v>214</v>
      </c>
      <c r="C219" s="115" t="s">
        <v>283</v>
      </c>
      <c r="D219" s="115" t="s">
        <v>284</v>
      </c>
      <c r="E219" s="115" t="s">
        <v>473</v>
      </c>
      <c r="F219" s="115" t="s">
        <v>75</v>
      </c>
      <c r="G219" s="116">
        <v>1</v>
      </c>
      <c r="H219" s="116" t="s">
        <v>92</v>
      </c>
      <c r="I219" s="117" t="s">
        <v>224</v>
      </c>
      <c r="J219" s="118">
        <v>0.39</v>
      </c>
      <c r="K219" s="121">
        <v>0</v>
      </c>
      <c r="L219" s="127">
        <v>0.39</v>
      </c>
      <c r="N219" s="111" t="s">
        <v>72</v>
      </c>
      <c r="O219" s="111" t="s">
        <v>72</v>
      </c>
      <c r="P219" s="111" t="s">
        <v>97</v>
      </c>
    </row>
    <row r="220" spans="2:16" s="59" customFormat="1" ht="15" customHeight="1" x14ac:dyDescent="0.25">
      <c r="B220" s="114">
        <v>215</v>
      </c>
      <c r="C220" s="115" t="s">
        <v>283</v>
      </c>
      <c r="D220" s="115" t="s">
        <v>284</v>
      </c>
      <c r="E220" s="115" t="s">
        <v>474</v>
      </c>
      <c r="F220" s="115" t="s">
        <v>75</v>
      </c>
      <c r="G220" s="116">
        <v>1</v>
      </c>
      <c r="H220" s="116" t="s">
        <v>92</v>
      </c>
      <c r="I220" s="117" t="s">
        <v>224</v>
      </c>
      <c r="J220" s="118">
        <v>0.39</v>
      </c>
      <c r="K220" s="121">
        <v>0</v>
      </c>
      <c r="L220" s="127">
        <v>0.39</v>
      </c>
      <c r="N220" s="111" t="s">
        <v>72</v>
      </c>
      <c r="O220" s="111" t="s">
        <v>72</v>
      </c>
      <c r="P220" s="111" t="s">
        <v>97</v>
      </c>
    </row>
    <row r="221" spans="2:16" s="59" customFormat="1" ht="15" customHeight="1" x14ac:dyDescent="0.25">
      <c r="B221" s="114">
        <v>216</v>
      </c>
      <c r="C221" s="115" t="s">
        <v>283</v>
      </c>
      <c r="D221" s="115" t="s">
        <v>284</v>
      </c>
      <c r="E221" s="115" t="s">
        <v>475</v>
      </c>
      <c r="F221" s="115" t="s">
        <v>75</v>
      </c>
      <c r="G221" s="116">
        <v>1</v>
      </c>
      <c r="H221" s="116" t="s">
        <v>92</v>
      </c>
      <c r="I221" s="117" t="s">
        <v>224</v>
      </c>
      <c r="J221" s="118">
        <v>0.39</v>
      </c>
      <c r="K221" s="121">
        <v>0</v>
      </c>
      <c r="L221" s="127">
        <v>0.39</v>
      </c>
      <c r="N221" s="111" t="s">
        <v>72</v>
      </c>
      <c r="O221" s="111" t="s">
        <v>72</v>
      </c>
      <c r="P221" s="111" t="s">
        <v>97</v>
      </c>
    </row>
    <row r="222" spans="2:16" s="59" customFormat="1" ht="15" customHeight="1" x14ac:dyDescent="0.25">
      <c r="B222" s="114">
        <v>217</v>
      </c>
      <c r="C222" s="115" t="s">
        <v>283</v>
      </c>
      <c r="D222" s="115" t="s">
        <v>284</v>
      </c>
      <c r="E222" s="115" t="s">
        <v>476</v>
      </c>
      <c r="F222" s="115" t="s">
        <v>75</v>
      </c>
      <c r="G222" s="116">
        <v>1</v>
      </c>
      <c r="H222" s="116" t="s">
        <v>92</v>
      </c>
      <c r="I222" s="117" t="s">
        <v>224</v>
      </c>
      <c r="J222" s="118">
        <v>0.39</v>
      </c>
      <c r="K222" s="121">
        <v>0</v>
      </c>
      <c r="L222" s="127">
        <v>0.39</v>
      </c>
      <c r="N222" s="111" t="s">
        <v>72</v>
      </c>
      <c r="O222" s="111" t="s">
        <v>72</v>
      </c>
      <c r="P222" s="111" t="s">
        <v>97</v>
      </c>
    </row>
    <row r="223" spans="2:16" s="59" customFormat="1" ht="15" customHeight="1" x14ac:dyDescent="0.25">
      <c r="B223" s="114">
        <v>218</v>
      </c>
      <c r="C223" s="115" t="s">
        <v>283</v>
      </c>
      <c r="D223" s="115" t="s">
        <v>284</v>
      </c>
      <c r="E223" s="115" t="s">
        <v>477</v>
      </c>
      <c r="F223" s="115" t="s">
        <v>75</v>
      </c>
      <c r="G223" s="116">
        <v>1</v>
      </c>
      <c r="H223" s="116" t="s">
        <v>92</v>
      </c>
      <c r="I223" s="117" t="s">
        <v>224</v>
      </c>
      <c r="J223" s="118">
        <v>0.39</v>
      </c>
      <c r="K223" s="121">
        <v>0</v>
      </c>
      <c r="L223" s="127">
        <v>0.39</v>
      </c>
      <c r="N223" s="111" t="s">
        <v>72</v>
      </c>
      <c r="O223" s="111" t="s">
        <v>72</v>
      </c>
      <c r="P223" s="111" t="s">
        <v>97</v>
      </c>
    </row>
    <row r="224" spans="2:16" s="59" customFormat="1" ht="15" customHeight="1" x14ac:dyDescent="0.25">
      <c r="B224" s="114">
        <v>219</v>
      </c>
      <c r="C224" s="115" t="s">
        <v>283</v>
      </c>
      <c r="D224" s="115" t="s">
        <v>284</v>
      </c>
      <c r="E224" s="115" t="s">
        <v>478</v>
      </c>
      <c r="F224" s="115" t="s">
        <v>75</v>
      </c>
      <c r="G224" s="116">
        <v>1</v>
      </c>
      <c r="H224" s="116" t="s">
        <v>92</v>
      </c>
      <c r="I224" s="117" t="s">
        <v>224</v>
      </c>
      <c r="J224" s="118">
        <v>0.39</v>
      </c>
      <c r="K224" s="121">
        <v>0</v>
      </c>
      <c r="L224" s="127">
        <v>0.39</v>
      </c>
      <c r="N224" s="111" t="s">
        <v>72</v>
      </c>
      <c r="O224" s="111" t="s">
        <v>72</v>
      </c>
      <c r="P224" s="111" t="s">
        <v>97</v>
      </c>
    </row>
    <row r="225" spans="2:16" s="59" customFormat="1" ht="15" customHeight="1" x14ac:dyDescent="0.25">
      <c r="B225" s="114">
        <v>220</v>
      </c>
      <c r="C225" s="115" t="s">
        <v>283</v>
      </c>
      <c r="D225" s="115" t="s">
        <v>284</v>
      </c>
      <c r="E225" s="115" t="s">
        <v>479</v>
      </c>
      <c r="F225" s="115" t="s">
        <v>75</v>
      </c>
      <c r="G225" s="116">
        <v>1</v>
      </c>
      <c r="H225" s="116" t="s">
        <v>92</v>
      </c>
      <c r="I225" s="117" t="s">
        <v>224</v>
      </c>
      <c r="J225" s="118">
        <v>0.39</v>
      </c>
      <c r="K225" s="121">
        <v>0</v>
      </c>
      <c r="L225" s="127">
        <v>0.39</v>
      </c>
      <c r="N225" s="111" t="s">
        <v>72</v>
      </c>
      <c r="O225" s="111" t="s">
        <v>72</v>
      </c>
      <c r="P225" s="111" t="s">
        <v>97</v>
      </c>
    </row>
    <row r="226" spans="2:16" s="59" customFormat="1" ht="15" customHeight="1" x14ac:dyDescent="0.25">
      <c r="B226" s="114">
        <v>221</v>
      </c>
      <c r="C226" s="115" t="s">
        <v>283</v>
      </c>
      <c r="D226" s="115" t="s">
        <v>284</v>
      </c>
      <c r="E226" s="115" t="s">
        <v>480</v>
      </c>
      <c r="F226" s="115" t="s">
        <v>75</v>
      </c>
      <c r="G226" s="116">
        <v>1</v>
      </c>
      <c r="H226" s="116" t="s">
        <v>92</v>
      </c>
      <c r="I226" s="117" t="s">
        <v>224</v>
      </c>
      <c r="J226" s="118">
        <v>0.39</v>
      </c>
      <c r="K226" s="121">
        <v>0</v>
      </c>
      <c r="L226" s="127">
        <v>0.39</v>
      </c>
      <c r="N226" s="111" t="s">
        <v>72</v>
      </c>
      <c r="O226" s="111" t="s">
        <v>72</v>
      </c>
      <c r="P226" s="111" t="s">
        <v>97</v>
      </c>
    </row>
    <row r="227" spans="2:16" s="59" customFormat="1" ht="15" customHeight="1" x14ac:dyDescent="0.25">
      <c r="B227" s="114">
        <v>222</v>
      </c>
      <c r="C227" s="115" t="s">
        <v>283</v>
      </c>
      <c r="D227" s="115" t="s">
        <v>284</v>
      </c>
      <c r="E227" s="115" t="s">
        <v>481</v>
      </c>
      <c r="F227" s="115" t="s">
        <v>75</v>
      </c>
      <c r="G227" s="116">
        <v>1</v>
      </c>
      <c r="H227" s="116" t="s">
        <v>92</v>
      </c>
      <c r="I227" s="117" t="s">
        <v>224</v>
      </c>
      <c r="J227" s="118">
        <v>0.39</v>
      </c>
      <c r="K227" s="121">
        <v>0</v>
      </c>
      <c r="L227" s="127">
        <v>0.39</v>
      </c>
      <c r="N227" s="111" t="s">
        <v>72</v>
      </c>
      <c r="O227" s="111" t="s">
        <v>72</v>
      </c>
      <c r="P227" s="111" t="s">
        <v>97</v>
      </c>
    </row>
    <row r="228" spans="2:16" s="59" customFormat="1" ht="15" customHeight="1" x14ac:dyDescent="0.25">
      <c r="B228" s="114">
        <v>223</v>
      </c>
      <c r="C228" s="115" t="s">
        <v>283</v>
      </c>
      <c r="D228" s="115" t="s">
        <v>284</v>
      </c>
      <c r="E228" s="115" t="s">
        <v>482</v>
      </c>
      <c r="F228" s="115" t="s">
        <v>75</v>
      </c>
      <c r="G228" s="116">
        <v>1</v>
      </c>
      <c r="H228" s="116" t="s">
        <v>92</v>
      </c>
      <c r="I228" s="117" t="s">
        <v>224</v>
      </c>
      <c r="J228" s="118">
        <v>0.24</v>
      </c>
      <c r="K228" s="121">
        <v>0</v>
      </c>
      <c r="L228" s="127">
        <v>0.24</v>
      </c>
      <c r="N228" s="111" t="s">
        <v>72</v>
      </c>
      <c r="O228" s="111" t="s">
        <v>72</v>
      </c>
      <c r="P228" s="111" t="s">
        <v>97</v>
      </c>
    </row>
    <row r="229" spans="2:16" s="59" customFormat="1" ht="15" customHeight="1" x14ac:dyDescent="0.25">
      <c r="B229" s="114">
        <v>224</v>
      </c>
      <c r="C229" s="115" t="s">
        <v>283</v>
      </c>
      <c r="D229" s="115" t="s">
        <v>284</v>
      </c>
      <c r="E229" s="115" t="s">
        <v>483</v>
      </c>
      <c r="F229" s="115" t="s">
        <v>75</v>
      </c>
      <c r="G229" s="116">
        <v>1</v>
      </c>
      <c r="H229" s="116" t="s">
        <v>92</v>
      </c>
      <c r="I229" s="117" t="s">
        <v>224</v>
      </c>
      <c r="J229" s="118">
        <v>0.45</v>
      </c>
      <c r="K229" s="121">
        <v>0</v>
      </c>
      <c r="L229" s="127">
        <v>0.45</v>
      </c>
      <c r="N229" s="111" t="s">
        <v>72</v>
      </c>
      <c r="O229" s="111" t="s">
        <v>72</v>
      </c>
      <c r="P229" s="111" t="s">
        <v>97</v>
      </c>
    </row>
    <row r="230" spans="2:16" s="59" customFormat="1" ht="15" customHeight="1" x14ac:dyDescent="0.25">
      <c r="B230" s="114">
        <v>225</v>
      </c>
      <c r="C230" s="115" t="s">
        <v>283</v>
      </c>
      <c r="D230" s="115" t="s">
        <v>284</v>
      </c>
      <c r="E230" s="115" t="s">
        <v>484</v>
      </c>
      <c r="F230" s="115" t="s">
        <v>75</v>
      </c>
      <c r="G230" s="116">
        <v>1</v>
      </c>
      <c r="H230" s="116" t="s">
        <v>92</v>
      </c>
      <c r="I230" s="117" t="s">
        <v>224</v>
      </c>
      <c r="J230" s="118">
        <v>0.45</v>
      </c>
      <c r="K230" s="121">
        <v>0</v>
      </c>
      <c r="L230" s="127">
        <v>0.45</v>
      </c>
      <c r="N230" s="111" t="s">
        <v>72</v>
      </c>
      <c r="O230" s="111" t="s">
        <v>72</v>
      </c>
      <c r="P230" s="111" t="s">
        <v>97</v>
      </c>
    </row>
    <row r="231" spans="2:16" s="59" customFormat="1" ht="15" customHeight="1" x14ac:dyDescent="0.25">
      <c r="B231" s="114">
        <v>226</v>
      </c>
      <c r="C231" s="115" t="s">
        <v>283</v>
      </c>
      <c r="D231" s="115" t="s">
        <v>284</v>
      </c>
      <c r="E231" s="115" t="s">
        <v>485</v>
      </c>
      <c r="F231" s="115" t="s">
        <v>75</v>
      </c>
      <c r="G231" s="116">
        <v>1</v>
      </c>
      <c r="H231" s="116" t="s">
        <v>92</v>
      </c>
      <c r="I231" s="117" t="s">
        <v>224</v>
      </c>
      <c r="J231" s="118">
        <v>0.24</v>
      </c>
      <c r="K231" s="121">
        <v>0</v>
      </c>
      <c r="L231" s="127">
        <v>0.24</v>
      </c>
      <c r="N231" s="111" t="s">
        <v>72</v>
      </c>
      <c r="O231" s="111" t="s">
        <v>72</v>
      </c>
      <c r="P231" s="111" t="s">
        <v>97</v>
      </c>
    </row>
    <row r="232" spans="2:16" s="59" customFormat="1" ht="15" customHeight="1" x14ac:dyDescent="0.25">
      <c r="B232" s="114">
        <v>227</v>
      </c>
      <c r="C232" s="115" t="s">
        <v>283</v>
      </c>
      <c r="D232" s="115" t="s">
        <v>284</v>
      </c>
      <c r="E232" s="115" t="s">
        <v>486</v>
      </c>
      <c r="F232" s="115" t="s">
        <v>75</v>
      </c>
      <c r="G232" s="116">
        <v>1</v>
      </c>
      <c r="H232" s="116" t="s">
        <v>92</v>
      </c>
      <c r="I232" s="117" t="s">
        <v>224</v>
      </c>
      <c r="J232" s="118">
        <v>0.24</v>
      </c>
      <c r="K232" s="121">
        <v>0</v>
      </c>
      <c r="L232" s="127">
        <v>0.24</v>
      </c>
      <c r="N232" s="111" t="s">
        <v>72</v>
      </c>
      <c r="O232" s="111" t="s">
        <v>72</v>
      </c>
      <c r="P232" s="111" t="s">
        <v>97</v>
      </c>
    </row>
    <row r="233" spans="2:16" s="59" customFormat="1" ht="15" customHeight="1" x14ac:dyDescent="0.25">
      <c r="B233" s="114">
        <v>228</v>
      </c>
      <c r="C233" s="115" t="s">
        <v>283</v>
      </c>
      <c r="D233" s="115" t="s">
        <v>284</v>
      </c>
      <c r="E233" s="115" t="s">
        <v>487</v>
      </c>
      <c r="F233" s="115" t="s">
        <v>75</v>
      </c>
      <c r="G233" s="116">
        <v>1</v>
      </c>
      <c r="H233" s="116" t="s">
        <v>92</v>
      </c>
      <c r="I233" s="117" t="s">
        <v>224</v>
      </c>
      <c r="J233" s="118">
        <v>8</v>
      </c>
      <c r="K233" s="121">
        <v>0</v>
      </c>
      <c r="L233" s="127">
        <v>8</v>
      </c>
      <c r="N233" s="111" t="s">
        <v>72</v>
      </c>
      <c r="O233" s="111" t="s">
        <v>72</v>
      </c>
      <c r="P233" s="111" t="s">
        <v>97</v>
      </c>
    </row>
    <row r="234" spans="2:16" s="59" customFormat="1" ht="15" customHeight="1" x14ac:dyDescent="0.25">
      <c r="B234" s="114">
        <v>229</v>
      </c>
      <c r="C234" s="115" t="s">
        <v>283</v>
      </c>
      <c r="D234" s="115" t="s">
        <v>284</v>
      </c>
      <c r="E234" s="115" t="s">
        <v>488</v>
      </c>
      <c r="F234" s="115" t="s">
        <v>75</v>
      </c>
      <c r="G234" s="116">
        <v>1</v>
      </c>
      <c r="H234" s="116" t="s">
        <v>92</v>
      </c>
      <c r="I234" s="117" t="s">
        <v>224</v>
      </c>
      <c r="J234" s="118">
        <v>8</v>
      </c>
      <c r="K234" s="121">
        <v>0</v>
      </c>
      <c r="L234" s="127">
        <v>8</v>
      </c>
      <c r="N234" s="111" t="s">
        <v>72</v>
      </c>
      <c r="O234" s="111" t="s">
        <v>72</v>
      </c>
      <c r="P234" s="111" t="s">
        <v>97</v>
      </c>
    </row>
    <row r="235" spans="2:16" s="59" customFormat="1" ht="15" customHeight="1" x14ac:dyDescent="0.25">
      <c r="B235" s="114">
        <v>230</v>
      </c>
      <c r="C235" s="115" t="s">
        <v>283</v>
      </c>
      <c r="D235" s="115" t="s">
        <v>284</v>
      </c>
      <c r="E235" s="115" t="s">
        <v>489</v>
      </c>
      <c r="F235" s="115" t="s">
        <v>75</v>
      </c>
      <c r="G235" s="116">
        <v>1</v>
      </c>
      <c r="H235" s="116" t="s">
        <v>92</v>
      </c>
      <c r="I235" s="117" t="s">
        <v>224</v>
      </c>
      <c r="J235" s="118">
        <v>8</v>
      </c>
      <c r="K235" s="121">
        <v>0</v>
      </c>
      <c r="L235" s="127">
        <v>8</v>
      </c>
      <c r="N235" s="111" t="s">
        <v>72</v>
      </c>
      <c r="O235" s="111" t="s">
        <v>72</v>
      </c>
      <c r="P235" s="111" t="s">
        <v>97</v>
      </c>
    </row>
    <row r="236" spans="2:16" s="59" customFormat="1" ht="15" customHeight="1" x14ac:dyDescent="0.25">
      <c r="B236" s="114">
        <v>231</v>
      </c>
      <c r="C236" s="115" t="s">
        <v>283</v>
      </c>
      <c r="D236" s="115" t="s">
        <v>284</v>
      </c>
      <c r="E236" s="115" t="s">
        <v>490</v>
      </c>
      <c r="F236" s="115" t="s">
        <v>75</v>
      </c>
      <c r="G236" s="116">
        <v>1</v>
      </c>
      <c r="H236" s="116" t="s">
        <v>92</v>
      </c>
      <c r="I236" s="117" t="s">
        <v>224</v>
      </c>
      <c r="J236" s="118">
        <v>8</v>
      </c>
      <c r="K236" s="121">
        <v>0</v>
      </c>
      <c r="L236" s="127">
        <v>8</v>
      </c>
      <c r="N236" s="111" t="s">
        <v>72</v>
      </c>
      <c r="O236" s="111" t="s">
        <v>72</v>
      </c>
      <c r="P236" s="111" t="s">
        <v>97</v>
      </c>
    </row>
    <row r="237" spans="2:16" s="59" customFormat="1" ht="15" customHeight="1" x14ac:dyDescent="0.25">
      <c r="B237" s="114">
        <v>232</v>
      </c>
      <c r="C237" s="115" t="s">
        <v>283</v>
      </c>
      <c r="D237" s="115" t="s">
        <v>284</v>
      </c>
      <c r="E237" s="115" t="s">
        <v>491</v>
      </c>
      <c r="F237" s="115" t="s">
        <v>75</v>
      </c>
      <c r="G237" s="116">
        <v>1</v>
      </c>
      <c r="H237" s="116" t="s">
        <v>92</v>
      </c>
      <c r="I237" s="117" t="s">
        <v>224</v>
      </c>
      <c r="J237" s="118">
        <v>8</v>
      </c>
      <c r="K237" s="121">
        <v>0</v>
      </c>
      <c r="L237" s="127">
        <v>8</v>
      </c>
      <c r="N237" s="111" t="s">
        <v>72</v>
      </c>
      <c r="O237" s="111" t="s">
        <v>72</v>
      </c>
      <c r="P237" s="111" t="s">
        <v>97</v>
      </c>
    </row>
    <row r="238" spans="2:16" s="59" customFormat="1" ht="15" customHeight="1" x14ac:dyDescent="0.25">
      <c r="B238" s="114">
        <v>233</v>
      </c>
      <c r="C238" s="115" t="s">
        <v>283</v>
      </c>
      <c r="D238" s="115" t="s">
        <v>284</v>
      </c>
      <c r="E238" s="115" t="s">
        <v>492</v>
      </c>
      <c r="F238" s="115" t="s">
        <v>75</v>
      </c>
      <c r="G238" s="116">
        <v>1</v>
      </c>
      <c r="H238" s="116" t="s">
        <v>92</v>
      </c>
      <c r="I238" s="117" t="s">
        <v>224</v>
      </c>
      <c r="J238" s="118">
        <v>8</v>
      </c>
      <c r="K238" s="121">
        <v>0</v>
      </c>
      <c r="L238" s="127">
        <v>8</v>
      </c>
      <c r="N238" s="111" t="s">
        <v>72</v>
      </c>
      <c r="O238" s="111" t="s">
        <v>72</v>
      </c>
      <c r="P238" s="111" t="s">
        <v>97</v>
      </c>
    </row>
    <row r="239" spans="2:16" s="59" customFormat="1" ht="15" customHeight="1" x14ac:dyDescent="0.25">
      <c r="B239" s="114">
        <v>234</v>
      </c>
      <c r="C239" s="115" t="s">
        <v>283</v>
      </c>
      <c r="D239" s="115" t="s">
        <v>284</v>
      </c>
      <c r="E239" s="115" t="s">
        <v>493</v>
      </c>
      <c r="F239" s="115" t="s">
        <v>75</v>
      </c>
      <c r="G239" s="116">
        <v>1</v>
      </c>
      <c r="H239" s="116" t="s">
        <v>92</v>
      </c>
      <c r="I239" s="117" t="s">
        <v>224</v>
      </c>
      <c r="J239" s="118">
        <v>8</v>
      </c>
      <c r="K239" s="121">
        <v>0</v>
      </c>
      <c r="L239" s="127">
        <v>8</v>
      </c>
      <c r="N239" s="111" t="s">
        <v>72</v>
      </c>
      <c r="O239" s="111" t="s">
        <v>72</v>
      </c>
      <c r="P239" s="111" t="s">
        <v>97</v>
      </c>
    </row>
    <row r="240" spans="2:16" s="59" customFormat="1" ht="15" customHeight="1" x14ac:dyDescent="0.25">
      <c r="B240" s="114">
        <v>235</v>
      </c>
      <c r="C240" s="115" t="s">
        <v>283</v>
      </c>
      <c r="D240" s="115" t="s">
        <v>284</v>
      </c>
      <c r="E240" s="115" t="s">
        <v>494</v>
      </c>
      <c r="F240" s="115" t="s">
        <v>75</v>
      </c>
      <c r="G240" s="116">
        <v>1</v>
      </c>
      <c r="H240" s="116" t="s">
        <v>92</v>
      </c>
      <c r="I240" s="117" t="s">
        <v>224</v>
      </c>
      <c r="J240" s="118">
        <v>8</v>
      </c>
      <c r="K240" s="121">
        <v>0</v>
      </c>
      <c r="L240" s="127">
        <v>8</v>
      </c>
      <c r="N240" s="111" t="s">
        <v>72</v>
      </c>
      <c r="O240" s="111" t="s">
        <v>72</v>
      </c>
      <c r="P240" s="111" t="s">
        <v>97</v>
      </c>
    </row>
    <row r="241" spans="2:16" s="59" customFormat="1" ht="15" customHeight="1" x14ac:dyDescent="0.25">
      <c r="B241" s="114">
        <v>236</v>
      </c>
      <c r="C241" s="115" t="s">
        <v>283</v>
      </c>
      <c r="D241" s="115" t="s">
        <v>284</v>
      </c>
      <c r="E241" s="115" t="s">
        <v>495</v>
      </c>
      <c r="F241" s="115" t="s">
        <v>75</v>
      </c>
      <c r="G241" s="116">
        <v>1</v>
      </c>
      <c r="H241" s="116" t="s">
        <v>92</v>
      </c>
      <c r="I241" s="117" t="s">
        <v>224</v>
      </c>
      <c r="J241" s="118">
        <v>8</v>
      </c>
      <c r="K241" s="121">
        <v>0</v>
      </c>
      <c r="L241" s="127">
        <v>8</v>
      </c>
      <c r="N241" s="111" t="s">
        <v>72</v>
      </c>
      <c r="O241" s="111" t="s">
        <v>72</v>
      </c>
      <c r="P241" s="111" t="s">
        <v>97</v>
      </c>
    </row>
    <row r="242" spans="2:16" s="59" customFormat="1" ht="15" customHeight="1" x14ac:dyDescent="0.25">
      <c r="B242" s="114">
        <v>237</v>
      </c>
      <c r="C242" s="115" t="s">
        <v>283</v>
      </c>
      <c r="D242" s="115" t="s">
        <v>284</v>
      </c>
      <c r="E242" s="115" t="s">
        <v>496</v>
      </c>
      <c r="F242" s="115" t="s">
        <v>75</v>
      </c>
      <c r="G242" s="116">
        <v>1</v>
      </c>
      <c r="H242" s="116" t="s">
        <v>92</v>
      </c>
      <c r="I242" s="117" t="s">
        <v>224</v>
      </c>
      <c r="J242" s="118">
        <v>8</v>
      </c>
      <c r="K242" s="121">
        <v>0</v>
      </c>
      <c r="L242" s="127">
        <v>8</v>
      </c>
      <c r="N242" s="111" t="s">
        <v>72</v>
      </c>
      <c r="O242" s="111" t="s">
        <v>72</v>
      </c>
      <c r="P242" s="111" t="s">
        <v>97</v>
      </c>
    </row>
    <row r="243" spans="2:16" s="59" customFormat="1" ht="15" customHeight="1" x14ac:dyDescent="0.25">
      <c r="B243" s="114">
        <v>238</v>
      </c>
      <c r="C243" s="115" t="s">
        <v>283</v>
      </c>
      <c r="D243" s="115" t="s">
        <v>284</v>
      </c>
      <c r="E243" s="115" t="s">
        <v>497</v>
      </c>
      <c r="F243" s="115" t="s">
        <v>75</v>
      </c>
      <c r="G243" s="116">
        <v>1</v>
      </c>
      <c r="H243" s="116" t="s">
        <v>92</v>
      </c>
      <c r="I243" s="117" t="s">
        <v>224</v>
      </c>
      <c r="J243" s="118">
        <v>8</v>
      </c>
      <c r="K243" s="121">
        <v>0</v>
      </c>
      <c r="L243" s="127">
        <v>8</v>
      </c>
      <c r="N243" s="111" t="s">
        <v>72</v>
      </c>
      <c r="O243" s="111" t="s">
        <v>72</v>
      </c>
      <c r="P243" s="111" t="s">
        <v>97</v>
      </c>
    </row>
    <row r="244" spans="2:16" s="59" customFormat="1" ht="15" customHeight="1" x14ac:dyDescent="0.25">
      <c r="B244" s="114">
        <v>239</v>
      </c>
      <c r="C244" s="115" t="s">
        <v>283</v>
      </c>
      <c r="D244" s="115" t="s">
        <v>284</v>
      </c>
      <c r="E244" s="115" t="s">
        <v>498</v>
      </c>
      <c r="F244" s="115" t="s">
        <v>75</v>
      </c>
      <c r="G244" s="116">
        <v>1</v>
      </c>
      <c r="H244" s="116" t="s">
        <v>92</v>
      </c>
      <c r="I244" s="117" t="s">
        <v>224</v>
      </c>
      <c r="J244" s="118">
        <v>8</v>
      </c>
      <c r="K244" s="121">
        <v>0</v>
      </c>
      <c r="L244" s="127">
        <v>8</v>
      </c>
      <c r="N244" s="111" t="s">
        <v>72</v>
      </c>
      <c r="O244" s="111" t="s">
        <v>72</v>
      </c>
      <c r="P244" s="111" t="s">
        <v>97</v>
      </c>
    </row>
    <row r="245" spans="2:16" s="59" customFormat="1" ht="15" customHeight="1" x14ac:dyDescent="0.25">
      <c r="B245" s="114">
        <v>240</v>
      </c>
      <c r="C245" s="115" t="s">
        <v>283</v>
      </c>
      <c r="D245" s="115" t="s">
        <v>284</v>
      </c>
      <c r="E245" s="115" t="s">
        <v>499</v>
      </c>
      <c r="F245" s="115" t="s">
        <v>75</v>
      </c>
      <c r="G245" s="116">
        <v>1</v>
      </c>
      <c r="H245" s="116" t="s">
        <v>92</v>
      </c>
      <c r="I245" s="117" t="s">
        <v>224</v>
      </c>
      <c r="J245" s="118">
        <v>8</v>
      </c>
      <c r="K245" s="121">
        <v>0</v>
      </c>
      <c r="L245" s="127">
        <v>8</v>
      </c>
      <c r="N245" s="111" t="s">
        <v>72</v>
      </c>
      <c r="O245" s="111" t="s">
        <v>72</v>
      </c>
      <c r="P245" s="111" t="s">
        <v>97</v>
      </c>
    </row>
    <row r="246" spans="2:16" s="59" customFormat="1" ht="15" customHeight="1" x14ac:dyDescent="0.25">
      <c r="B246" s="114">
        <v>241</v>
      </c>
      <c r="C246" s="115" t="s">
        <v>283</v>
      </c>
      <c r="D246" s="115" t="s">
        <v>284</v>
      </c>
      <c r="E246" s="115" t="s">
        <v>500</v>
      </c>
      <c r="F246" s="115" t="s">
        <v>75</v>
      </c>
      <c r="G246" s="116">
        <v>1</v>
      </c>
      <c r="H246" s="116" t="s">
        <v>92</v>
      </c>
      <c r="I246" s="117" t="s">
        <v>224</v>
      </c>
      <c r="J246" s="118">
        <v>8</v>
      </c>
      <c r="K246" s="121">
        <v>0</v>
      </c>
      <c r="L246" s="127">
        <v>8</v>
      </c>
      <c r="N246" s="111" t="s">
        <v>72</v>
      </c>
      <c r="O246" s="111" t="s">
        <v>72</v>
      </c>
      <c r="P246" s="111" t="s">
        <v>97</v>
      </c>
    </row>
    <row r="247" spans="2:16" s="59" customFormat="1" ht="15" customHeight="1" x14ac:dyDescent="0.25">
      <c r="B247" s="114">
        <v>242</v>
      </c>
      <c r="C247" s="115" t="s">
        <v>283</v>
      </c>
      <c r="D247" s="115" t="s">
        <v>284</v>
      </c>
      <c r="E247" s="115" t="s">
        <v>501</v>
      </c>
      <c r="F247" s="115" t="s">
        <v>75</v>
      </c>
      <c r="G247" s="116">
        <v>1</v>
      </c>
      <c r="H247" s="116" t="s">
        <v>92</v>
      </c>
      <c r="I247" s="117" t="s">
        <v>224</v>
      </c>
      <c r="J247" s="118">
        <v>8</v>
      </c>
      <c r="K247" s="121">
        <v>0</v>
      </c>
      <c r="L247" s="127">
        <v>8</v>
      </c>
      <c r="N247" s="111" t="s">
        <v>72</v>
      </c>
      <c r="O247" s="111" t="s">
        <v>72</v>
      </c>
      <c r="P247" s="111" t="s">
        <v>97</v>
      </c>
    </row>
    <row r="248" spans="2:16" s="59" customFormat="1" ht="15" customHeight="1" x14ac:dyDescent="0.25">
      <c r="B248" s="114">
        <v>243</v>
      </c>
      <c r="C248" s="115" t="s">
        <v>283</v>
      </c>
      <c r="D248" s="115" t="s">
        <v>284</v>
      </c>
      <c r="E248" s="115" t="s">
        <v>502</v>
      </c>
      <c r="F248" s="115" t="s">
        <v>75</v>
      </c>
      <c r="G248" s="116">
        <v>1</v>
      </c>
      <c r="H248" s="116" t="s">
        <v>92</v>
      </c>
      <c r="I248" s="117" t="s">
        <v>224</v>
      </c>
      <c r="J248" s="118">
        <v>8</v>
      </c>
      <c r="K248" s="121">
        <v>0</v>
      </c>
      <c r="L248" s="127">
        <v>8</v>
      </c>
      <c r="N248" s="111" t="s">
        <v>72</v>
      </c>
      <c r="O248" s="111" t="s">
        <v>72</v>
      </c>
      <c r="P248" s="111" t="s">
        <v>97</v>
      </c>
    </row>
    <row r="249" spans="2:16" s="59" customFormat="1" ht="15" customHeight="1" x14ac:dyDescent="0.25">
      <c r="B249" s="114">
        <v>244</v>
      </c>
      <c r="C249" s="115" t="s">
        <v>283</v>
      </c>
      <c r="D249" s="115" t="s">
        <v>284</v>
      </c>
      <c r="E249" s="115" t="s">
        <v>503</v>
      </c>
      <c r="F249" s="115" t="s">
        <v>75</v>
      </c>
      <c r="G249" s="116">
        <v>1</v>
      </c>
      <c r="H249" s="116" t="s">
        <v>92</v>
      </c>
      <c r="I249" s="117" t="s">
        <v>224</v>
      </c>
      <c r="J249" s="118">
        <v>8</v>
      </c>
      <c r="K249" s="121">
        <v>0</v>
      </c>
      <c r="L249" s="127">
        <v>8</v>
      </c>
      <c r="N249" s="111" t="s">
        <v>72</v>
      </c>
      <c r="O249" s="111" t="s">
        <v>72</v>
      </c>
      <c r="P249" s="111" t="s">
        <v>97</v>
      </c>
    </row>
    <row r="250" spans="2:16" s="59" customFormat="1" ht="15" customHeight="1" x14ac:dyDescent="0.25">
      <c r="B250" s="114">
        <v>245</v>
      </c>
      <c r="C250" s="115" t="s">
        <v>283</v>
      </c>
      <c r="D250" s="115" t="s">
        <v>284</v>
      </c>
      <c r="E250" s="115" t="s">
        <v>504</v>
      </c>
      <c r="F250" s="115" t="s">
        <v>75</v>
      </c>
      <c r="G250" s="116">
        <v>1</v>
      </c>
      <c r="H250" s="116" t="s">
        <v>92</v>
      </c>
      <c r="I250" s="117" t="s">
        <v>224</v>
      </c>
      <c r="J250" s="118">
        <v>8</v>
      </c>
      <c r="K250" s="121">
        <v>0</v>
      </c>
      <c r="L250" s="127">
        <v>8</v>
      </c>
      <c r="N250" s="111" t="s">
        <v>72</v>
      </c>
      <c r="O250" s="111" t="s">
        <v>72</v>
      </c>
      <c r="P250" s="111" t="s">
        <v>97</v>
      </c>
    </row>
    <row r="251" spans="2:16" s="59" customFormat="1" ht="15" customHeight="1" x14ac:dyDescent="0.25">
      <c r="B251" s="114">
        <v>246</v>
      </c>
      <c r="C251" s="115" t="s">
        <v>283</v>
      </c>
      <c r="D251" s="115" t="s">
        <v>284</v>
      </c>
      <c r="E251" s="115" t="s">
        <v>505</v>
      </c>
      <c r="F251" s="115" t="s">
        <v>75</v>
      </c>
      <c r="G251" s="116">
        <v>1</v>
      </c>
      <c r="H251" s="116" t="s">
        <v>92</v>
      </c>
      <c r="I251" s="117" t="s">
        <v>224</v>
      </c>
      <c r="J251" s="118">
        <v>8</v>
      </c>
      <c r="K251" s="121">
        <v>0</v>
      </c>
      <c r="L251" s="127">
        <v>8</v>
      </c>
      <c r="N251" s="111" t="s">
        <v>72</v>
      </c>
      <c r="O251" s="111" t="s">
        <v>72</v>
      </c>
      <c r="P251" s="111" t="s">
        <v>97</v>
      </c>
    </row>
    <row r="252" spans="2:16" s="59" customFormat="1" ht="15" customHeight="1" x14ac:dyDescent="0.25">
      <c r="B252" s="114">
        <v>247</v>
      </c>
      <c r="C252" s="115" t="s">
        <v>283</v>
      </c>
      <c r="D252" s="115" t="s">
        <v>284</v>
      </c>
      <c r="E252" s="115" t="s">
        <v>506</v>
      </c>
      <c r="F252" s="115" t="s">
        <v>75</v>
      </c>
      <c r="G252" s="116">
        <v>1</v>
      </c>
      <c r="H252" s="116" t="s">
        <v>92</v>
      </c>
      <c r="I252" s="117" t="s">
        <v>224</v>
      </c>
      <c r="J252" s="118">
        <v>0.47</v>
      </c>
      <c r="K252" s="121">
        <v>0</v>
      </c>
      <c r="L252" s="127">
        <v>0.47</v>
      </c>
      <c r="N252" s="111" t="s">
        <v>72</v>
      </c>
      <c r="O252" s="111" t="s">
        <v>72</v>
      </c>
      <c r="P252" s="111" t="s">
        <v>97</v>
      </c>
    </row>
    <row r="253" spans="2:16" s="59" customFormat="1" ht="15" customHeight="1" x14ac:dyDescent="0.25">
      <c r="B253" s="114">
        <v>248</v>
      </c>
      <c r="C253" s="115" t="s">
        <v>283</v>
      </c>
      <c r="D253" s="115" t="s">
        <v>284</v>
      </c>
      <c r="E253" s="115" t="s">
        <v>507</v>
      </c>
      <c r="F253" s="115" t="s">
        <v>75</v>
      </c>
      <c r="G253" s="116">
        <v>1</v>
      </c>
      <c r="H253" s="116" t="s">
        <v>92</v>
      </c>
      <c r="I253" s="117" t="s">
        <v>224</v>
      </c>
      <c r="J253" s="118">
        <v>0.6</v>
      </c>
      <c r="K253" s="121">
        <v>0</v>
      </c>
      <c r="L253" s="127">
        <v>0.6</v>
      </c>
      <c r="N253" s="111" t="s">
        <v>72</v>
      </c>
      <c r="O253" s="111" t="s">
        <v>72</v>
      </c>
      <c r="P253" s="111" t="s">
        <v>97</v>
      </c>
    </row>
    <row r="254" spans="2:16" s="59" customFormat="1" ht="15" customHeight="1" x14ac:dyDescent="0.25">
      <c r="B254" s="114">
        <v>249</v>
      </c>
      <c r="C254" s="115" t="s">
        <v>283</v>
      </c>
      <c r="D254" s="115" t="s">
        <v>284</v>
      </c>
      <c r="E254" s="115" t="s">
        <v>508</v>
      </c>
      <c r="F254" s="115" t="s">
        <v>75</v>
      </c>
      <c r="G254" s="116">
        <v>1</v>
      </c>
      <c r="H254" s="116" t="s">
        <v>92</v>
      </c>
      <c r="I254" s="117" t="s">
        <v>224</v>
      </c>
      <c r="J254" s="118">
        <v>0.74</v>
      </c>
      <c r="K254" s="121">
        <v>0</v>
      </c>
      <c r="L254" s="127">
        <v>0.74</v>
      </c>
      <c r="N254" s="111" t="s">
        <v>72</v>
      </c>
      <c r="O254" s="111" t="s">
        <v>72</v>
      </c>
      <c r="P254" s="111" t="s">
        <v>97</v>
      </c>
    </row>
    <row r="255" spans="2:16" s="59" customFormat="1" ht="15" customHeight="1" x14ac:dyDescent="0.25">
      <c r="B255" s="114">
        <v>250</v>
      </c>
      <c r="C255" s="115" t="s">
        <v>283</v>
      </c>
      <c r="D255" s="115" t="s">
        <v>284</v>
      </c>
      <c r="E255" s="115" t="s">
        <v>509</v>
      </c>
      <c r="F255" s="115" t="s">
        <v>75</v>
      </c>
      <c r="G255" s="116">
        <v>1</v>
      </c>
      <c r="H255" s="116" t="s">
        <v>92</v>
      </c>
      <c r="I255" s="117" t="s">
        <v>224</v>
      </c>
      <c r="J255" s="118">
        <v>0.74</v>
      </c>
      <c r="K255" s="121">
        <v>0</v>
      </c>
      <c r="L255" s="127">
        <v>0.74</v>
      </c>
      <c r="N255" s="111" t="s">
        <v>72</v>
      </c>
      <c r="O255" s="111" t="s">
        <v>72</v>
      </c>
      <c r="P255" s="111" t="s">
        <v>97</v>
      </c>
    </row>
    <row r="256" spans="2:16" s="59" customFormat="1" ht="15" customHeight="1" x14ac:dyDescent="0.25">
      <c r="B256" s="114">
        <v>251</v>
      </c>
      <c r="C256" s="115" t="s">
        <v>283</v>
      </c>
      <c r="D256" s="115" t="s">
        <v>284</v>
      </c>
      <c r="E256" s="115" t="s">
        <v>510</v>
      </c>
      <c r="F256" s="115" t="s">
        <v>75</v>
      </c>
      <c r="G256" s="116">
        <v>1</v>
      </c>
      <c r="H256" s="116" t="s">
        <v>92</v>
      </c>
      <c r="I256" s="117" t="s">
        <v>224</v>
      </c>
      <c r="J256" s="118">
        <v>0.74</v>
      </c>
      <c r="K256" s="121">
        <v>0</v>
      </c>
      <c r="L256" s="127">
        <v>0.74</v>
      </c>
      <c r="N256" s="111" t="s">
        <v>72</v>
      </c>
      <c r="O256" s="111" t="s">
        <v>72</v>
      </c>
      <c r="P256" s="111" t="s">
        <v>97</v>
      </c>
    </row>
    <row r="257" spans="2:16" s="59" customFormat="1" ht="15" customHeight="1" x14ac:dyDescent="0.25">
      <c r="B257" s="114">
        <v>252</v>
      </c>
      <c r="C257" s="115" t="s">
        <v>283</v>
      </c>
      <c r="D257" s="115" t="s">
        <v>284</v>
      </c>
      <c r="E257" s="115" t="s">
        <v>511</v>
      </c>
      <c r="F257" s="115" t="s">
        <v>75</v>
      </c>
      <c r="G257" s="116">
        <v>1</v>
      </c>
      <c r="H257" s="116" t="s">
        <v>92</v>
      </c>
      <c r="I257" s="117" t="s">
        <v>224</v>
      </c>
      <c r="J257" s="118">
        <v>7.0000000000000007E-2</v>
      </c>
      <c r="K257" s="121">
        <v>0</v>
      </c>
      <c r="L257" s="127">
        <v>7.0000000000000007E-2</v>
      </c>
      <c r="N257" s="111" t="s">
        <v>72</v>
      </c>
      <c r="O257" s="111" t="s">
        <v>72</v>
      </c>
      <c r="P257" s="111" t="s">
        <v>97</v>
      </c>
    </row>
    <row r="258" spans="2:16" s="59" customFormat="1" ht="15" customHeight="1" x14ac:dyDescent="0.25">
      <c r="B258" s="114">
        <v>253</v>
      </c>
      <c r="C258" s="115" t="s">
        <v>283</v>
      </c>
      <c r="D258" s="115" t="s">
        <v>284</v>
      </c>
      <c r="E258" s="115" t="s">
        <v>512</v>
      </c>
      <c r="F258" s="115" t="s">
        <v>75</v>
      </c>
      <c r="G258" s="116">
        <v>1</v>
      </c>
      <c r="H258" s="116" t="s">
        <v>92</v>
      </c>
      <c r="I258" s="117" t="s">
        <v>224</v>
      </c>
      <c r="J258" s="118">
        <v>0.33</v>
      </c>
      <c r="K258" s="121">
        <v>0</v>
      </c>
      <c r="L258" s="127">
        <v>0.33</v>
      </c>
      <c r="N258" s="111" t="s">
        <v>72</v>
      </c>
      <c r="O258" s="111" t="s">
        <v>72</v>
      </c>
      <c r="P258" s="111" t="s">
        <v>97</v>
      </c>
    </row>
    <row r="259" spans="2:16" s="59" customFormat="1" ht="15" customHeight="1" x14ac:dyDescent="0.25">
      <c r="B259" s="114">
        <v>254</v>
      </c>
      <c r="C259" s="115" t="s">
        <v>283</v>
      </c>
      <c r="D259" s="115" t="s">
        <v>284</v>
      </c>
      <c r="E259" s="115" t="s">
        <v>513</v>
      </c>
      <c r="F259" s="115" t="s">
        <v>75</v>
      </c>
      <c r="G259" s="116">
        <v>1</v>
      </c>
      <c r="H259" s="116" t="s">
        <v>92</v>
      </c>
      <c r="I259" s="117" t="s">
        <v>224</v>
      </c>
      <c r="J259" s="118">
        <v>2.99</v>
      </c>
      <c r="K259" s="121">
        <v>0</v>
      </c>
      <c r="L259" s="127">
        <v>2.99</v>
      </c>
      <c r="N259" s="111" t="s">
        <v>72</v>
      </c>
      <c r="O259" s="111" t="s">
        <v>72</v>
      </c>
      <c r="P259" s="111" t="s">
        <v>97</v>
      </c>
    </row>
    <row r="260" spans="2:16" s="59" customFormat="1" ht="15" customHeight="1" x14ac:dyDescent="0.25">
      <c r="B260" s="114">
        <v>255</v>
      </c>
      <c r="C260" s="115" t="s">
        <v>283</v>
      </c>
      <c r="D260" s="115" t="s">
        <v>284</v>
      </c>
      <c r="E260" s="115" t="s">
        <v>514</v>
      </c>
      <c r="F260" s="115" t="s">
        <v>75</v>
      </c>
      <c r="G260" s="116">
        <v>1</v>
      </c>
      <c r="H260" s="116" t="s">
        <v>92</v>
      </c>
      <c r="I260" s="117" t="s">
        <v>224</v>
      </c>
      <c r="J260" s="118">
        <v>2.99</v>
      </c>
      <c r="K260" s="121">
        <v>0</v>
      </c>
      <c r="L260" s="127">
        <v>2.99</v>
      </c>
      <c r="N260" s="111" t="s">
        <v>72</v>
      </c>
      <c r="O260" s="111" t="s">
        <v>72</v>
      </c>
      <c r="P260" s="111" t="s">
        <v>97</v>
      </c>
    </row>
    <row r="261" spans="2:16" s="59" customFormat="1" ht="15" customHeight="1" x14ac:dyDescent="0.25">
      <c r="B261" s="114">
        <v>256</v>
      </c>
      <c r="C261" s="115" t="s">
        <v>283</v>
      </c>
      <c r="D261" s="115" t="s">
        <v>284</v>
      </c>
      <c r="E261" s="115" t="s">
        <v>515</v>
      </c>
      <c r="F261" s="115" t="s">
        <v>75</v>
      </c>
      <c r="G261" s="116">
        <v>1</v>
      </c>
      <c r="H261" s="116" t="s">
        <v>92</v>
      </c>
      <c r="I261" s="117" t="s">
        <v>224</v>
      </c>
      <c r="J261" s="118">
        <v>0.09</v>
      </c>
      <c r="K261" s="121">
        <v>0</v>
      </c>
      <c r="L261" s="127">
        <v>0.09</v>
      </c>
      <c r="N261" s="111" t="s">
        <v>72</v>
      </c>
      <c r="O261" s="111" t="s">
        <v>72</v>
      </c>
      <c r="P261" s="111" t="s">
        <v>97</v>
      </c>
    </row>
    <row r="262" spans="2:16" s="59" customFormat="1" ht="15" customHeight="1" x14ac:dyDescent="0.25">
      <c r="B262" s="114">
        <v>257</v>
      </c>
      <c r="C262" s="115" t="s">
        <v>283</v>
      </c>
      <c r="D262" s="115" t="s">
        <v>284</v>
      </c>
      <c r="E262" s="115" t="s">
        <v>516</v>
      </c>
      <c r="F262" s="115" t="s">
        <v>75</v>
      </c>
      <c r="G262" s="116">
        <v>1</v>
      </c>
      <c r="H262" s="116" t="s">
        <v>92</v>
      </c>
      <c r="I262" s="117" t="s">
        <v>224</v>
      </c>
      <c r="J262" s="118">
        <v>0.24</v>
      </c>
      <c r="K262" s="121">
        <v>0</v>
      </c>
      <c r="L262" s="127">
        <v>0.24</v>
      </c>
      <c r="N262" s="111" t="s">
        <v>72</v>
      </c>
      <c r="O262" s="111" t="s">
        <v>72</v>
      </c>
      <c r="P262" s="111" t="s">
        <v>97</v>
      </c>
    </row>
    <row r="263" spans="2:16" s="59" customFormat="1" ht="15" customHeight="1" x14ac:dyDescent="0.25">
      <c r="B263" s="114">
        <v>258</v>
      </c>
      <c r="C263" s="115" t="s">
        <v>283</v>
      </c>
      <c r="D263" s="115" t="s">
        <v>284</v>
      </c>
      <c r="E263" s="115" t="s">
        <v>517</v>
      </c>
      <c r="F263" s="115" t="s">
        <v>75</v>
      </c>
      <c r="G263" s="116">
        <v>1</v>
      </c>
      <c r="H263" s="116" t="s">
        <v>92</v>
      </c>
      <c r="I263" s="117" t="s">
        <v>224</v>
      </c>
      <c r="J263" s="118">
        <v>0.24</v>
      </c>
      <c r="K263" s="121">
        <v>0</v>
      </c>
      <c r="L263" s="127">
        <f t="shared" ref="L263:L326" si="1">IF(J263="","",(J263-(J263*K263)))</f>
        <v>0.24</v>
      </c>
      <c r="N263" s="111" t="s">
        <v>72</v>
      </c>
      <c r="O263" s="111" t="s">
        <v>72</v>
      </c>
      <c r="P263" s="111" t="s">
        <v>97</v>
      </c>
    </row>
    <row r="264" spans="2:16" s="59" customFormat="1" ht="15" customHeight="1" x14ac:dyDescent="0.25">
      <c r="B264" s="114">
        <v>259</v>
      </c>
      <c r="C264" s="115" t="s">
        <v>283</v>
      </c>
      <c r="D264" s="115" t="s">
        <v>284</v>
      </c>
      <c r="E264" s="115" t="s">
        <v>518</v>
      </c>
      <c r="F264" s="115" t="s">
        <v>75</v>
      </c>
      <c r="G264" s="116">
        <v>1</v>
      </c>
      <c r="H264" s="116" t="s">
        <v>92</v>
      </c>
      <c r="I264" s="117" t="s">
        <v>224</v>
      </c>
      <c r="J264" s="118">
        <v>7.0000000000000007E-2</v>
      </c>
      <c r="K264" s="121">
        <v>0</v>
      </c>
      <c r="L264" s="127">
        <f t="shared" si="1"/>
        <v>7.0000000000000007E-2</v>
      </c>
      <c r="N264" s="111" t="s">
        <v>72</v>
      </c>
      <c r="O264" s="111" t="s">
        <v>72</v>
      </c>
      <c r="P264" s="111" t="s">
        <v>97</v>
      </c>
    </row>
    <row r="265" spans="2:16" s="59" customFormat="1" ht="15" customHeight="1" x14ac:dyDescent="0.25">
      <c r="B265" s="114">
        <v>260</v>
      </c>
      <c r="C265" s="115" t="s">
        <v>283</v>
      </c>
      <c r="D265" s="115" t="s">
        <v>284</v>
      </c>
      <c r="E265" s="115" t="s">
        <v>519</v>
      </c>
      <c r="F265" s="115" t="s">
        <v>75</v>
      </c>
      <c r="G265" s="116">
        <v>1</v>
      </c>
      <c r="H265" s="116" t="s">
        <v>92</v>
      </c>
      <c r="I265" s="117" t="s">
        <v>224</v>
      </c>
      <c r="J265" s="118">
        <v>0.38</v>
      </c>
      <c r="K265" s="121">
        <v>0</v>
      </c>
      <c r="L265" s="127">
        <f t="shared" si="1"/>
        <v>0.38</v>
      </c>
      <c r="N265" s="111" t="s">
        <v>72</v>
      </c>
      <c r="O265" s="111" t="s">
        <v>72</v>
      </c>
      <c r="P265" s="111" t="s">
        <v>97</v>
      </c>
    </row>
    <row r="266" spans="2:16" s="59" customFormat="1" ht="15" customHeight="1" x14ac:dyDescent="0.25">
      <c r="B266" s="114">
        <v>261</v>
      </c>
      <c r="C266" s="115" t="s">
        <v>283</v>
      </c>
      <c r="D266" s="115" t="s">
        <v>284</v>
      </c>
      <c r="E266" s="115" t="s">
        <v>520</v>
      </c>
      <c r="F266" s="115" t="s">
        <v>75</v>
      </c>
      <c r="G266" s="116">
        <v>1</v>
      </c>
      <c r="H266" s="116" t="s">
        <v>92</v>
      </c>
      <c r="I266" s="117" t="s">
        <v>224</v>
      </c>
      <c r="J266" s="118">
        <v>0.38</v>
      </c>
      <c r="K266" s="121">
        <v>0</v>
      </c>
      <c r="L266" s="127">
        <f t="shared" si="1"/>
        <v>0.38</v>
      </c>
      <c r="N266" s="111" t="s">
        <v>72</v>
      </c>
      <c r="O266" s="111" t="s">
        <v>72</v>
      </c>
      <c r="P266" s="111" t="s">
        <v>97</v>
      </c>
    </row>
    <row r="267" spans="2:16" s="59" customFormat="1" ht="15" customHeight="1" x14ac:dyDescent="0.25">
      <c r="B267" s="114">
        <v>262</v>
      </c>
      <c r="C267" s="115" t="s">
        <v>283</v>
      </c>
      <c r="D267" s="115" t="s">
        <v>284</v>
      </c>
      <c r="E267" s="115" t="s">
        <v>521</v>
      </c>
      <c r="F267" s="115" t="s">
        <v>75</v>
      </c>
      <c r="G267" s="116">
        <v>1</v>
      </c>
      <c r="H267" s="116" t="s">
        <v>92</v>
      </c>
      <c r="I267" s="117" t="s">
        <v>224</v>
      </c>
      <c r="J267" s="118">
        <v>0.38</v>
      </c>
      <c r="K267" s="121">
        <v>0</v>
      </c>
      <c r="L267" s="127">
        <f t="shared" si="1"/>
        <v>0.38</v>
      </c>
      <c r="N267" s="111" t="s">
        <v>72</v>
      </c>
      <c r="O267" s="111" t="s">
        <v>72</v>
      </c>
      <c r="P267" s="111" t="s">
        <v>97</v>
      </c>
    </row>
    <row r="268" spans="2:16" s="59" customFormat="1" ht="15" customHeight="1" x14ac:dyDescent="0.25">
      <c r="B268" s="114">
        <v>263</v>
      </c>
      <c r="C268" s="115" t="s">
        <v>283</v>
      </c>
      <c r="D268" s="115" t="s">
        <v>284</v>
      </c>
      <c r="E268" s="115" t="s">
        <v>522</v>
      </c>
      <c r="F268" s="115" t="s">
        <v>75</v>
      </c>
      <c r="G268" s="116">
        <v>1</v>
      </c>
      <c r="H268" s="116" t="s">
        <v>92</v>
      </c>
      <c r="I268" s="117" t="s">
        <v>224</v>
      </c>
      <c r="J268" s="118">
        <v>0.56999999999999995</v>
      </c>
      <c r="K268" s="121">
        <v>0</v>
      </c>
      <c r="L268" s="127">
        <f t="shared" si="1"/>
        <v>0.56999999999999995</v>
      </c>
      <c r="N268" s="111" t="s">
        <v>72</v>
      </c>
      <c r="O268" s="111" t="s">
        <v>72</v>
      </c>
      <c r="P268" s="111" t="s">
        <v>97</v>
      </c>
    </row>
    <row r="269" spans="2:16" s="59" customFormat="1" ht="15" customHeight="1" x14ac:dyDescent="0.25">
      <c r="B269" s="114">
        <v>264</v>
      </c>
      <c r="C269" s="115" t="s">
        <v>283</v>
      </c>
      <c r="D269" s="115" t="s">
        <v>284</v>
      </c>
      <c r="E269" s="115" t="s">
        <v>523</v>
      </c>
      <c r="F269" s="115" t="s">
        <v>75</v>
      </c>
      <c r="G269" s="116">
        <v>1</v>
      </c>
      <c r="H269" s="116" t="s">
        <v>92</v>
      </c>
      <c r="I269" s="117" t="s">
        <v>224</v>
      </c>
      <c r="J269" s="118">
        <v>0.65</v>
      </c>
      <c r="K269" s="121">
        <v>0</v>
      </c>
      <c r="L269" s="127">
        <f t="shared" si="1"/>
        <v>0.65</v>
      </c>
      <c r="N269" s="111" t="s">
        <v>72</v>
      </c>
      <c r="O269" s="111" t="s">
        <v>72</v>
      </c>
      <c r="P269" s="111" t="s">
        <v>97</v>
      </c>
    </row>
    <row r="270" spans="2:16" s="59" customFormat="1" ht="15" customHeight="1" x14ac:dyDescent="0.25">
      <c r="B270" s="114">
        <v>265</v>
      </c>
      <c r="C270" s="115" t="s">
        <v>283</v>
      </c>
      <c r="D270" s="115" t="s">
        <v>284</v>
      </c>
      <c r="E270" s="115" t="s">
        <v>524</v>
      </c>
      <c r="F270" s="115" t="s">
        <v>75</v>
      </c>
      <c r="G270" s="116">
        <v>1</v>
      </c>
      <c r="H270" s="116" t="s">
        <v>92</v>
      </c>
      <c r="I270" s="117" t="s">
        <v>224</v>
      </c>
      <c r="J270" s="118">
        <v>0.32</v>
      </c>
      <c r="K270" s="121">
        <v>0</v>
      </c>
      <c r="L270" s="127">
        <f t="shared" si="1"/>
        <v>0.32</v>
      </c>
      <c r="N270" s="111" t="s">
        <v>72</v>
      </c>
      <c r="O270" s="111" t="s">
        <v>72</v>
      </c>
      <c r="P270" s="111" t="s">
        <v>97</v>
      </c>
    </row>
    <row r="271" spans="2:16" s="59" customFormat="1" ht="15" customHeight="1" x14ac:dyDescent="0.25">
      <c r="B271" s="114">
        <v>266</v>
      </c>
      <c r="C271" s="115" t="s">
        <v>283</v>
      </c>
      <c r="D271" s="115" t="s">
        <v>284</v>
      </c>
      <c r="E271" s="115" t="s">
        <v>525</v>
      </c>
      <c r="F271" s="115" t="s">
        <v>75</v>
      </c>
      <c r="G271" s="116">
        <v>1</v>
      </c>
      <c r="H271" s="116" t="s">
        <v>92</v>
      </c>
      <c r="I271" s="117" t="s">
        <v>224</v>
      </c>
      <c r="J271" s="118">
        <v>0.42</v>
      </c>
      <c r="K271" s="121">
        <v>0</v>
      </c>
      <c r="L271" s="127">
        <f t="shared" si="1"/>
        <v>0.42</v>
      </c>
      <c r="N271" s="111" t="s">
        <v>72</v>
      </c>
      <c r="O271" s="111" t="s">
        <v>72</v>
      </c>
      <c r="P271" s="111" t="s">
        <v>97</v>
      </c>
    </row>
    <row r="272" spans="2:16" s="59" customFormat="1" ht="15" customHeight="1" x14ac:dyDescent="0.25">
      <c r="B272" s="114">
        <v>267</v>
      </c>
      <c r="C272" s="115" t="s">
        <v>283</v>
      </c>
      <c r="D272" s="115" t="s">
        <v>284</v>
      </c>
      <c r="E272" s="115" t="s">
        <v>526</v>
      </c>
      <c r="F272" s="115" t="s">
        <v>75</v>
      </c>
      <c r="G272" s="116">
        <v>1</v>
      </c>
      <c r="H272" s="116" t="s">
        <v>92</v>
      </c>
      <c r="I272" s="117" t="s">
        <v>224</v>
      </c>
      <c r="J272" s="118">
        <v>0.42</v>
      </c>
      <c r="K272" s="121">
        <v>0</v>
      </c>
      <c r="L272" s="127">
        <f t="shared" si="1"/>
        <v>0.42</v>
      </c>
      <c r="N272" s="111" t="s">
        <v>72</v>
      </c>
      <c r="O272" s="111" t="s">
        <v>72</v>
      </c>
      <c r="P272" s="111" t="s">
        <v>97</v>
      </c>
    </row>
    <row r="273" spans="2:16" s="59" customFormat="1" ht="15" customHeight="1" x14ac:dyDescent="0.25">
      <c r="B273" s="114">
        <v>268</v>
      </c>
      <c r="C273" s="115" t="s">
        <v>283</v>
      </c>
      <c r="D273" s="115" t="s">
        <v>284</v>
      </c>
      <c r="E273" s="115" t="s">
        <v>527</v>
      </c>
      <c r="F273" s="115" t="s">
        <v>75</v>
      </c>
      <c r="G273" s="116">
        <v>1</v>
      </c>
      <c r="H273" s="116" t="s">
        <v>92</v>
      </c>
      <c r="I273" s="117" t="s">
        <v>224</v>
      </c>
      <c r="J273" s="118">
        <v>0.08</v>
      </c>
      <c r="K273" s="121">
        <v>0</v>
      </c>
      <c r="L273" s="127">
        <f t="shared" si="1"/>
        <v>0.08</v>
      </c>
      <c r="N273" s="111" t="s">
        <v>72</v>
      </c>
      <c r="O273" s="111" t="s">
        <v>72</v>
      </c>
      <c r="P273" s="111" t="s">
        <v>97</v>
      </c>
    </row>
    <row r="274" spans="2:16" s="59" customFormat="1" ht="15" customHeight="1" x14ac:dyDescent="0.25">
      <c r="B274" s="114">
        <v>269</v>
      </c>
      <c r="C274" s="115" t="s">
        <v>283</v>
      </c>
      <c r="D274" s="115" t="s">
        <v>284</v>
      </c>
      <c r="E274" s="115" t="s">
        <v>528</v>
      </c>
      <c r="F274" s="115" t="s">
        <v>75</v>
      </c>
      <c r="G274" s="116">
        <v>1</v>
      </c>
      <c r="H274" s="116" t="s">
        <v>92</v>
      </c>
      <c r="I274" s="117" t="s">
        <v>224</v>
      </c>
      <c r="J274" s="118">
        <v>0.43</v>
      </c>
      <c r="K274" s="121">
        <v>0</v>
      </c>
      <c r="L274" s="127">
        <f t="shared" si="1"/>
        <v>0.43</v>
      </c>
      <c r="N274" s="111" t="s">
        <v>72</v>
      </c>
      <c r="O274" s="111" t="s">
        <v>72</v>
      </c>
      <c r="P274" s="111" t="s">
        <v>97</v>
      </c>
    </row>
    <row r="275" spans="2:16" s="59" customFormat="1" ht="15" customHeight="1" x14ac:dyDescent="0.25">
      <c r="B275" s="114">
        <v>270</v>
      </c>
      <c r="C275" s="115" t="s">
        <v>283</v>
      </c>
      <c r="D275" s="115" t="s">
        <v>284</v>
      </c>
      <c r="E275" s="115" t="s">
        <v>529</v>
      </c>
      <c r="F275" s="115" t="s">
        <v>75</v>
      </c>
      <c r="G275" s="116">
        <v>1</v>
      </c>
      <c r="H275" s="116" t="s">
        <v>92</v>
      </c>
      <c r="I275" s="117" t="s">
        <v>224</v>
      </c>
      <c r="J275" s="118">
        <v>0.43</v>
      </c>
      <c r="K275" s="121">
        <v>0</v>
      </c>
      <c r="L275" s="127">
        <f t="shared" si="1"/>
        <v>0.43</v>
      </c>
      <c r="N275" s="111" t="s">
        <v>72</v>
      </c>
      <c r="O275" s="111" t="s">
        <v>72</v>
      </c>
      <c r="P275" s="111" t="s">
        <v>97</v>
      </c>
    </row>
    <row r="276" spans="2:16" s="59" customFormat="1" ht="15" customHeight="1" x14ac:dyDescent="0.25">
      <c r="B276" s="114">
        <v>271</v>
      </c>
      <c r="C276" s="115" t="s">
        <v>283</v>
      </c>
      <c r="D276" s="115" t="s">
        <v>284</v>
      </c>
      <c r="E276" s="115" t="s">
        <v>530</v>
      </c>
      <c r="F276" s="115" t="s">
        <v>75</v>
      </c>
      <c r="G276" s="116">
        <v>1</v>
      </c>
      <c r="H276" s="116" t="s">
        <v>92</v>
      </c>
      <c r="I276" s="117" t="s">
        <v>224</v>
      </c>
      <c r="J276" s="118">
        <v>0.7</v>
      </c>
      <c r="K276" s="121">
        <v>0</v>
      </c>
      <c r="L276" s="127">
        <f t="shared" si="1"/>
        <v>0.7</v>
      </c>
      <c r="N276" s="111" t="s">
        <v>72</v>
      </c>
      <c r="O276" s="111" t="s">
        <v>72</v>
      </c>
      <c r="P276" s="111" t="s">
        <v>97</v>
      </c>
    </row>
    <row r="277" spans="2:16" s="59" customFormat="1" ht="15" customHeight="1" x14ac:dyDescent="0.25">
      <c r="B277" s="114">
        <v>272</v>
      </c>
      <c r="C277" s="115" t="s">
        <v>283</v>
      </c>
      <c r="D277" s="115" t="s">
        <v>284</v>
      </c>
      <c r="E277" s="115" t="s">
        <v>531</v>
      </c>
      <c r="F277" s="115" t="s">
        <v>75</v>
      </c>
      <c r="G277" s="116">
        <v>1</v>
      </c>
      <c r="H277" s="116" t="s">
        <v>92</v>
      </c>
      <c r="I277" s="117" t="s">
        <v>224</v>
      </c>
      <c r="J277" s="118">
        <v>0.7</v>
      </c>
      <c r="K277" s="121">
        <v>0</v>
      </c>
      <c r="L277" s="127">
        <f t="shared" si="1"/>
        <v>0.7</v>
      </c>
      <c r="N277" s="111" t="s">
        <v>72</v>
      </c>
      <c r="O277" s="111" t="s">
        <v>72</v>
      </c>
      <c r="P277" s="111" t="s">
        <v>97</v>
      </c>
    </row>
    <row r="278" spans="2:16" s="59" customFormat="1" ht="15" customHeight="1" x14ac:dyDescent="0.25">
      <c r="B278" s="114">
        <v>273</v>
      </c>
      <c r="C278" s="115" t="s">
        <v>283</v>
      </c>
      <c r="D278" s="115" t="s">
        <v>284</v>
      </c>
      <c r="E278" s="115" t="s">
        <v>532</v>
      </c>
      <c r="F278" s="115" t="s">
        <v>75</v>
      </c>
      <c r="G278" s="116">
        <v>1</v>
      </c>
      <c r="H278" s="116" t="s">
        <v>92</v>
      </c>
      <c r="I278" s="117" t="s">
        <v>224</v>
      </c>
      <c r="J278" s="118">
        <v>4.99</v>
      </c>
      <c r="K278" s="121">
        <v>0</v>
      </c>
      <c r="L278" s="127">
        <f t="shared" si="1"/>
        <v>4.99</v>
      </c>
      <c r="N278" s="111" t="s">
        <v>72</v>
      </c>
      <c r="O278" s="111" t="s">
        <v>72</v>
      </c>
      <c r="P278" s="111" t="s">
        <v>97</v>
      </c>
    </row>
    <row r="279" spans="2:16" s="59" customFormat="1" ht="15" customHeight="1" x14ac:dyDescent="0.25">
      <c r="B279" s="114">
        <v>274</v>
      </c>
      <c r="C279" s="115" t="s">
        <v>283</v>
      </c>
      <c r="D279" s="115" t="s">
        <v>284</v>
      </c>
      <c r="E279" s="115" t="s">
        <v>533</v>
      </c>
      <c r="F279" s="115" t="s">
        <v>75</v>
      </c>
      <c r="G279" s="116">
        <v>1</v>
      </c>
      <c r="H279" s="116" t="s">
        <v>92</v>
      </c>
      <c r="I279" s="117" t="s">
        <v>224</v>
      </c>
      <c r="J279" s="118">
        <v>3.56</v>
      </c>
      <c r="K279" s="121">
        <v>0</v>
      </c>
      <c r="L279" s="127">
        <f t="shared" si="1"/>
        <v>3.56</v>
      </c>
      <c r="N279" s="111" t="s">
        <v>72</v>
      </c>
      <c r="O279" s="111" t="s">
        <v>72</v>
      </c>
      <c r="P279" s="111" t="s">
        <v>97</v>
      </c>
    </row>
    <row r="280" spans="2:16" s="59" customFormat="1" ht="15" customHeight="1" x14ac:dyDescent="0.25">
      <c r="B280" s="114">
        <v>275</v>
      </c>
      <c r="C280" s="115" t="s">
        <v>283</v>
      </c>
      <c r="D280" s="115" t="s">
        <v>284</v>
      </c>
      <c r="E280" s="115" t="s">
        <v>534</v>
      </c>
      <c r="F280" s="115" t="s">
        <v>75</v>
      </c>
      <c r="G280" s="116">
        <v>1</v>
      </c>
      <c r="H280" s="116" t="s">
        <v>92</v>
      </c>
      <c r="I280" s="117" t="s">
        <v>224</v>
      </c>
      <c r="J280" s="118">
        <v>0.08</v>
      </c>
      <c r="K280" s="121">
        <v>0</v>
      </c>
      <c r="L280" s="127">
        <f t="shared" si="1"/>
        <v>0.08</v>
      </c>
      <c r="N280" s="111" t="s">
        <v>72</v>
      </c>
      <c r="O280" s="111" t="s">
        <v>72</v>
      </c>
      <c r="P280" s="111" t="s">
        <v>97</v>
      </c>
    </row>
    <row r="281" spans="2:16" s="59" customFormat="1" ht="15" customHeight="1" x14ac:dyDescent="0.25">
      <c r="B281" s="114">
        <v>276</v>
      </c>
      <c r="C281" s="115" t="s">
        <v>283</v>
      </c>
      <c r="D281" s="115" t="s">
        <v>284</v>
      </c>
      <c r="E281" s="115" t="s">
        <v>535</v>
      </c>
      <c r="F281" s="115" t="s">
        <v>75</v>
      </c>
      <c r="G281" s="116">
        <v>1</v>
      </c>
      <c r="H281" s="116" t="s">
        <v>92</v>
      </c>
      <c r="I281" s="117" t="s">
        <v>224</v>
      </c>
      <c r="J281" s="118">
        <v>0.15</v>
      </c>
      <c r="K281" s="121">
        <v>0</v>
      </c>
      <c r="L281" s="127">
        <f t="shared" si="1"/>
        <v>0.15</v>
      </c>
      <c r="N281" s="111" t="s">
        <v>72</v>
      </c>
      <c r="O281" s="111" t="s">
        <v>72</v>
      </c>
      <c r="P281" s="111" t="s">
        <v>97</v>
      </c>
    </row>
    <row r="282" spans="2:16" s="59" customFormat="1" ht="15" customHeight="1" x14ac:dyDescent="0.25">
      <c r="B282" s="114">
        <v>277</v>
      </c>
      <c r="C282" s="115" t="s">
        <v>283</v>
      </c>
      <c r="D282" s="115" t="s">
        <v>284</v>
      </c>
      <c r="E282" s="115" t="s">
        <v>536</v>
      </c>
      <c r="F282" s="115" t="s">
        <v>75</v>
      </c>
      <c r="G282" s="116">
        <v>1</v>
      </c>
      <c r="H282" s="116" t="s">
        <v>92</v>
      </c>
      <c r="I282" s="117" t="s">
        <v>224</v>
      </c>
      <c r="J282" s="118">
        <v>0.39</v>
      </c>
      <c r="K282" s="121">
        <v>0</v>
      </c>
      <c r="L282" s="127">
        <f t="shared" si="1"/>
        <v>0.39</v>
      </c>
      <c r="N282" s="111" t="s">
        <v>72</v>
      </c>
      <c r="O282" s="111" t="s">
        <v>72</v>
      </c>
      <c r="P282" s="111" t="s">
        <v>97</v>
      </c>
    </row>
    <row r="283" spans="2:16" s="59" customFormat="1" ht="15" customHeight="1" x14ac:dyDescent="0.25">
      <c r="B283" s="114">
        <v>278</v>
      </c>
      <c r="C283" s="115" t="s">
        <v>283</v>
      </c>
      <c r="D283" s="115" t="s">
        <v>284</v>
      </c>
      <c r="E283" s="115" t="s">
        <v>537</v>
      </c>
      <c r="F283" s="115" t="s">
        <v>75</v>
      </c>
      <c r="G283" s="116">
        <v>1</v>
      </c>
      <c r="H283" s="116" t="s">
        <v>92</v>
      </c>
      <c r="I283" s="117" t="s">
        <v>224</v>
      </c>
      <c r="J283" s="118">
        <v>0.75</v>
      </c>
      <c r="K283" s="121">
        <v>0</v>
      </c>
      <c r="L283" s="127">
        <f t="shared" si="1"/>
        <v>0.75</v>
      </c>
      <c r="N283" s="111" t="s">
        <v>72</v>
      </c>
      <c r="O283" s="111" t="s">
        <v>72</v>
      </c>
      <c r="P283" s="111" t="s">
        <v>97</v>
      </c>
    </row>
    <row r="284" spans="2:16" s="59" customFormat="1" ht="15" customHeight="1" x14ac:dyDescent="0.25">
      <c r="B284" s="114">
        <v>279</v>
      </c>
      <c r="C284" s="115" t="s">
        <v>283</v>
      </c>
      <c r="D284" s="115" t="s">
        <v>284</v>
      </c>
      <c r="E284" s="115" t="s">
        <v>538</v>
      </c>
      <c r="F284" s="115" t="s">
        <v>75</v>
      </c>
      <c r="G284" s="116">
        <v>1</v>
      </c>
      <c r="H284" s="116" t="s">
        <v>92</v>
      </c>
      <c r="I284" s="117" t="s">
        <v>224</v>
      </c>
      <c r="J284" s="118">
        <v>0.75</v>
      </c>
      <c r="K284" s="121">
        <v>0</v>
      </c>
      <c r="L284" s="127">
        <f t="shared" si="1"/>
        <v>0.75</v>
      </c>
      <c r="N284" s="111" t="s">
        <v>72</v>
      </c>
      <c r="O284" s="111" t="s">
        <v>72</v>
      </c>
      <c r="P284" s="111" t="s">
        <v>97</v>
      </c>
    </row>
    <row r="285" spans="2:16" s="59" customFormat="1" ht="15" customHeight="1" x14ac:dyDescent="0.25">
      <c r="B285" s="114">
        <v>280</v>
      </c>
      <c r="C285" s="115" t="s">
        <v>283</v>
      </c>
      <c r="D285" s="115" t="s">
        <v>284</v>
      </c>
      <c r="E285" s="115" t="s">
        <v>539</v>
      </c>
      <c r="F285" s="115" t="s">
        <v>75</v>
      </c>
      <c r="G285" s="116">
        <v>1</v>
      </c>
      <c r="H285" s="116" t="s">
        <v>92</v>
      </c>
      <c r="I285" s="117" t="s">
        <v>224</v>
      </c>
      <c r="J285" s="118">
        <v>0.35</v>
      </c>
      <c r="K285" s="121">
        <v>0</v>
      </c>
      <c r="L285" s="127">
        <f t="shared" si="1"/>
        <v>0.35</v>
      </c>
      <c r="N285" s="111" t="s">
        <v>72</v>
      </c>
      <c r="O285" s="111" t="s">
        <v>72</v>
      </c>
      <c r="P285" s="111" t="s">
        <v>97</v>
      </c>
    </row>
    <row r="286" spans="2:16" s="59" customFormat="1" ht="15" customHeight="1" x14ac:dyDescent="0.25">
      <c r="B286" s="114">
        <v>281</v>
      </c>
      <c r="C286" s="115" t="s">
        <v>283</v>
      </c>
      <c r="D286" s="115" t="s">
        <v>284</v>
      </c>
      <c r="E286" s="115" t="s">
        <v>540</v>
      </c>
      <c r="F286" s="115" t="s">
        <v>75</v>
      </c>
      <c r="G286" s="116">
        <v>1</v>
      </c>
      <c r="H286" s="116" t="s">
        <v>92</v>
      </c>
      <c r="I286" s="117" t="s">
        <v>224</v>
      </c>
      <c r="J286" s="118">
        <v>0.4</v>
      </c>
      <c r="K286" s="121">
        <v>0</v>
      </c>
      <c r="L286" s="127">
        <f t="shared" si="1"/>
        <v>0.4</v>
      </c>
      <c r="N286" s="111" t="s">
        <v>72</v>
      </c>
      <c r="O286" s="111" t="s">
        <v>72</v>
      </c>
      <c r="P286" s="111" t="s">
        <v>97</v>
      </c>
    </row>
    <row r="287" spans="2:16" s="59" customFormat="1" ht="15" customHeight="1" x14ac:dyDescent="0.25">
      <c r="B287" s="114">
        <v>282</v>
      </c>
      <c r="C287" s="115" t="s">
        <v>283</v>
      </c>
      <c r="D287" s="115" t="s">
        <v>284</v>
      </c>
      <c r="E287" s="115" t="s">
        <v>541</v>
      </c>
      <c r="F287" s="115" t="s">
        <v>75</v>
      </c>
      <c r="G287" s="116">
        <v>1</v>
      </c>
      <c r="H287" s="116" t="s">
        <v>92</v>
      </c>
      <c r="I287" s="117" t="s">
        <v>224</v>
      </c>
      <c r="J287" s="118">
        <v>0.45</v>
      </c>
      <c r="K287" s="121">
        <v>0</v>
      </c>
      <c r="L287" s="127">
        <f t="shared" si="1"/>
        <v>0.45</v>
      </c>
      <c r="N287" s="111" t="s">
        <v>72</v>
      </c>
      <c r="O287" s="111" t="s">
        <v>72</v>
      </c>
      <c r="P287" s="111" t="s">
        <v>97</v>
      </c>
    </row>
    <row r="288" spans="2:16" s="59" customFormat="1" ht="15" customHeight="1" x14ac:dyDescent="0.25">
      <c r="B288" s="114">
        <v>283</v>
      </c>
      <c r="C288" s="115" t="s">
        <v>283</v>
      </c>
      <c r="D288" s="115" t="s">
        <v>284</v>
      </c>
      <c r="E288" s="115" t="s">
        <v>542</v>
      </c>
      <c r="F288" s="115" t="s">
        <v>75</v>
      </c>
      <c r="G288" s="116">
        <v>1</v>
      </c>
      <c r="H288" s="116" t="s">
        <v>92</v>
      </c>
      <c r="I288" s="117" t="s">
        <v>224</v>
      </c>
      <c r="J288" s="118">
        <v>0.55000000000000004</v>
      </c>
      <c r="K288" s="121">
        <v>0</v>
      </c>
      <c r="L288" s="127">
        <f t="shared" si="1"/>
        <v>0.55000000000000004</v>
      </c>
      <c r="N288" s="111" t="s">
        <v>72</v>
      </c>
      <c r="O288" s="111" t="s">
        <v>72</v>
      </c>
      <c r="P288" s="111" t="s">
        <v>97</v>
      </c>
    </row>
    <row r="289" spans="2:16" s="59" customFormat="1" ht="15" customHeight="1" x14ac:dyDescent="0.25">
      <c r="B289" s="114">
        <v>284</v>
      </c>
      <c r="C289" s="115" t="s">
        <v>283</v>
      </c>
      <c r="D289" s="115" t="s">
        <v>284</v>
      </c>
      <c r="E289" s="115" t="s">
        <v>543</v>
      </c>
      <c r="F289" s="115" t="s">
        <v>75</v>
      </c>
      <c r="G289" s="116">
        <v>1</v>
      </c>
      <c r="H289" s="116" t="s">
        <v>92</v>
      </c>
      <c r="I289" s="117" t="s">
        <v>224</v>
      </c>
      <c r="J289" s="118">
        <v>0.5</v>
      </c>
      <c r="K289" s="121">
        <v>0</v>
      </c>
      <c r="L289" s="127">
        <f t="shared" si="1"/>
        <v>0.5</v>
      </c>
      <c r="N289" s="111" t="s">
        <v>72</v>
      </c>
      <c r="O289" s="111" t="s">
        <v>72</v>
      </c>
      <c r="P289" s="111" t="s">
        <v>97</v>
      </c>
    </row>
    <row r="290" spans="2:16" s="59" customFormat="1" ht="15" customHeight="1" x14ac:dyDescent="0.25">
      <c r="B290" s="114">
        <v>285</v>
      </c>
      <c r="C290" s="115" t="s">
        <v>283</v>
      </c>
      <c r="D290" s="115" t="s">
        <v>284</v>
      </c>
      <c r="E290" s="115" t="s">
        <v>544</v>
      </c>
      <c r="F290" s="115" t="s">
        <v>75</v>
      </c>
      <c r="G290" s="116">
        <v>1</v>
      </c>
      <c r="H290" s="116" t="s">
        <v>92</v>
      </c>
      <c r="I290" s="117" t="s">
        <v>224</v>
      </c>
      <c r="J290" s="118">
        <v>0.5</v>
      </c>
      <c r="K290" s="121">
        <v>0</v>
      </c>
      <c r="L290" s="127">
        <f t="shared" si="1"/>
        <v>0.5</v>
      </c>
      <c r="N290" s="111" t="s">
        <v>72</v>
      </c>
      <c r="O290" s="111" t="s">
        <v>72</v>
      </c>
      <c r="P290" s="111" t="s">
        <v>97</v>
      </c>
    </row>
    <row r="291" spans="2:16" s="59" customFormat="1" ht="15" customHeight="1" x14ac:dyDescent="0.25">
      <c r="B291" s="114">
        <v>286</v>
      </c>
      <c r="C291" s="115" t="s">
        <v>283</v>
      </c>
      <c r="D291" s="115" t="s">
        <v>284</v>
      </c>
      <c r="E291" s="115" t="s">
        <v>545</v>
      </c>
      <c r="F291" s="115" t="s">
        <v>75</v>
      </c>
      <c r="G291" s="116">
        <v>1</v>
      </c>
      <c r="H291" s="116" t="s">
        <v>92</v>
      </c>
      <c r="I291" s="117" t="s">
        <v>224</v>
      </c>
      <c r="J291" s="118">
        <v>0.45</v>
      </c>
      <c r="K291" s="121">
        <v>0</v>
      </c>
      <c r="L291" s="127">
        <f t="shared" si="1"/>
        <v>0.45</v>
      </c>
      <c r="N291" s="111" t="s">
        <v>72</v>
      </c>
      <c r="O291" s="111" t="s">
        <v>72</v>
      </c>
      <c r="P291" s="111" t="s">
        <v>97</v>
      </c>
    </row>
    <row r="292" spans="2:16" s="59" customFormat="1" ht="15" customHeight="1" x14ac:dyDescent="0.25">
      <c r="B292" s="114">
        <v>287</v>
      </c>
      <c r="C292" s="115" t="s">
        <v>283</v>
      </c>
      <c r="D292" s="115" t="s">
        <v>284</v>
      </c>
      <c r="E292" s="115" t="s">
        <v>546</v>
      </c>
      <c r="F292" s="115" t="s">
        <v>75</v>
      </c>
      <c r="G292" s="116">
        <v>1</v>
      </c>
      <c r="H292" s="116" t="s">
        <v>92</v>
      </c>
      <c r="I292" s="117" t="s">
        <v>224</v>
      </c>
      <c r="J292" s="118">
        <v>0.45</v>
      </c>
      <c r="K292" s="121">
        <v>0</v>
      </c>
      <c r="L292" s="127">
        <f t="shared" si="1"/>
        <v>0.45</v>
      </c>
      <c r="N292" s="111" t="s">
        <v>72</v>
      </c>
      <c r="O292" s="111" t="s">
        <v>72</v>
      </c>
      <c r="P292" s="111" t="s">
        <v>97</v>
      </c>
    </row>
    <row r="293" spans="2:16" s="59" customFormat="1" ht="15" customHeight="1" x14ac:dyDescent="0.25">
      <c r="B293" s="114">
        <v>288</v>
      </c>
      <c r="C293" s="115" t="s">
        <v>283</v>
      </c>
      <c r="D293" s="115" t="s">
        <v>284</v>
      </c>
      <c r="E293" s="115" t="s">
        <v>547</v>
      </c>
      <c r="F293" s="115" t="s">
        <v>75</v>
      </c>
      <c r="G293" s="116">
        <v>1</v>
      </c>
      <c r="H293" s="116" t="s">
        <v>92</v>
      </c>
      <c r="I293" s="117" t="s">
        <v>224</v>
      </c>
      <c r="J293" s="118">
        <v>0.13</v>
      </c>
      <c r="K293" s="121">
        <v>0</v>
      </c>
      <c r="L293" s="127">
        <f t="shared" si="1"/>
        <v>0.13</v>
      </c>
      <c r="N293" s="111" t="s">
        <v>72</v>
      </c>
      <c r="O293" s="111" t="s">
        <v>72</v>
      </c>
      <c r="P293" s="111" t="s">
        <v>97</v>
      </c>
    </row>
    <row r="294" spans="2:16" s="59" customFormat="1" ht="15" customHeight="1" x14ac:dyDescent="0.25">
      <c r="B294" s="114">
        <v>289</v>
      </c>
      <c r="C294" s="115" t="s">
        <v>283</v>
      </c>
      <c r="D294" s="115" t="s">
        <v>284</v>
      </c>
      <c r="E294" s="115" t="s">
        <v>548</v>
      </c>
      <c r="F294" s="115" t="s">
        <v>75</v>
      </c>
      <c r="G294" s="116">
        <v>1</v>
      </c>
      <c r="H294" s="116" t="s">
        <v>92</v>
      </c>
      <c r="I294" s="117" t="s">
        <v>224</v>
      </c>
      <c r="J294" s="118">
        <v>0.28999999999999998</v>
      </c>
      <c r="K294" s="121">
        <v>0</v>
      </c>
      <c r="L294" s="127">
        <f t="shared" si="1"/>
        <v>0.28999999999999998</v>
      </c>
      <c r="N294" s="111" t="s">
        <v>72</v>
      </c>
      <c r="O294" s="111" t="s">
        <v>72</v>
      </c>
      <c r="P294" s="111" t="s">
        <v>97</v>
      </c>
    </row>
    <row r="295" spans="2:16" s="59" customFormat="1" ht="15" customHeight="1" x14ac:dyDescent="0.25">
      <c r="B295" s="114">
        <v>290</v>
      </c>
      <c r="C295" s="115" t="s">
        <v>283</v>
      </c>
      <c r="D295" s="115" t="s">
        <v>284</v>
      </c>
      <c r="E295" s="115" t="s">
        <v>549</v>
      </c>
      <c r="F295" s="115" t="s">
        <v>75</v>
      </c>
      <c r="G295" s="116">
        <v>1</v>
      </c>
      <c r="H295" s="116" t="s">
        <v>92</v>
      </c>
      <c r="I295" s="117" t="s">
        <v>224</v>
      </c>
      <c r="J295" s="118">
        <v>0.4</v>
      </c>
      <c r="K295" s="121">
        <v>0</v>
      </c>
      <c r="L295" s="127">
        <f t="shared" si="1"/>
        <v>0.4</v>
      </c>
      <c r="N295" s="111" t="s">
        <v>72</v>
      </c>
      <c r="O295" s="111" t="s">
        <v>72</v>
      </c>
      <c r="P295" s="111" t="s">
        <v>97</v>
      </c>
    </row>
    <row r="296" spans="2:16" s="59" customFormat="1" ht="15" customHeight="1" x14ac:dyDescent="0.25">
      <c r="B296" s="114">
        <v>291</v>
      </c>
      <c r="C296" s="115" t="s">
        <v>283</v>
      </c>
      <c r="D296" s="115" t="s">
        <v>284</v>
      </c>
      <c r="E296" s="115" t="s">
        <v>550</v>
      </c>
      <c r="F296" s="115" t="s">
        <v>75</v>
      </c>
      <c r="G296" s="116">
        <v>1</v>
      </c>
      <c r="H296" s="116" t="s">
        <v>92</v>
      </c>
      <c r="I296" s="117" t="s">
        <v>224</v>
      </c>
      <c r="J296" s="118">
        <v>0.1</v>
      </c>
      <c r="K296" s="121">
        <v>0</v>
      </c>
      <c r="L296" s="127">
        <f t="shared" si="1"/>
        <v>0.1</v>
      </c>
      <c r="N296" s="111" t="s">
        <v>72</v>
      </c>
      <c r="O296" s="111" t="s">
        <v>72</v>
      </c>
      <c r="P296" s="111" t="s">
        <v>97</v>
      </c>
    </row>
    <row r="297" spans="2:16" s="59" customFormat="1" ht="15" customHeight="1" x14ac:dyDescent="0.25">
      <c r="B297" s="114">
        <v>292</v>
      </c>
      <c r="C297" s="115" t="s">
        <v>283</v>
      </c>
      <c r="D297" s="115" t="s">
        <v>284</v>
      </c>
      <c r="E297" s="115" t="s">
        <v>551</v>
      </c>
      <c r="F297" s="115" t="s">
        <v>75</v>
      </c>
      <c r="G297" s="116">
        <v>1</v>
      </c>
      <c r="H297" s="116" t="s">
        <v>92</v>
      </c>
      <c r="I297" s="117" t="s">
        <v>224</v>
      </c>
      <c r="J297" s="118">
        <v>0.35</v>
      </c>
      <c r="K297" s="121">
        <v>0</v>
      </c>
      <c r="L297" s="127">
        <f t="shared" si="1"/>
        <v>0.35</v>
      </c>
      <c r="N297" s="111" t="s">
        <v>72</v>
      </c>
      <c r="O297" s="111" t="s">
        <v>72</v>
      </c>
      <c r="P297" s="111" t="s">
        <v>97</v>
      </c>
    </row>
    <row r="298" spans="2:16" s="59" customFormat="1" ht="15" customHeight="1" x14ac:dyDescent="0.25">
      <c r="B298" s="114">
        <v>293</v>
      </c>
      <c r="C298" s="115" t="s">
        <v>283</v>
      </c>
      <c r="D298" s="115" t="s">
        <v>284</v>
      </c>
      <c r="E298" s="115" t="s">
        <v>552</v>
      </c>
      <c r="F298" s="115" t="s">
        <v>75</v>
      </c>
      <c r="G298" s="116">
        <v>1</v>
      </c>
      <c r="H298" s="116" t="s">
        <v>92</v>
      </c>
      <c r="I298" s="117" t="s">
        <v>224</v>
      </c>
      <c r="J298" s="118">
        <v>0.35</v>
      </c>
      <c r="K298" s="121">
        <v>0</v>
      </c>
      <c r="L298" s="127">
        <f t="shared" si="1"/>
        <v>0.35</v>
      </c>
      <c r="N298" s="111" t="s">
        <v>72</v>
      </c>
      <c r="O298" s="111" t="s">
        <v>72</v>
      </c>
      <c r="P298" s="111" t="s">
        <v>97</v>
      </c>
    </row>
    <row r="299" spans="2:16" s="59" customFormat="1" ht="15" customHeight="1" x14ac:dyDescent="0.25">
      <c r="B299" s="114">
        <v>294</v>
      </c>
      <c r="C299" s="115" t="s">
        <v>283</v>
      </c>
      <c r="D299" s="115" t="s">
        <v>284</v>
      </c>
      <c r="E299" s="115" t="s">
        <v>553</v>
      </c>
      <c r="F299" s="115" t="s">
        <v>75</v>
      </c>
      <c r="G299" s="116">
        <v>1</v>
      </c>
      <c r="H299" s="116" t="s">
        <v>92</v>
      </c>
      <c r="I299" s="117" t="s">
        <v>224</v>
      </c>
      <c r="J299" s="118">
        <v>0.35</v>
      </c>
      <c r="K299" s="121">
        <v>0</v>
      </c>
      <c r="L299" s="127">
        <f t="shared" si="1"/>
        <v>0.35</v>
      </c>
      <c r="N299" s="111" t="s">
        <v>72</v>
      </c>
      <c r="O299" s="111" t="s">
        <v>72</v>
      </c>
      <c r="P299" s="111" t="s">
        <v>97</v>
      </c>
    </row>
    <row r="300" spans="2:16" s="59" customFormat="1" ht="15" customHeight="1" x14ac:dyDescent="0.25">
      <c r="B300" s="114">
        <v>295</v>
      </c>
      <c r="C300" s="115" t="s">
        <v>283</v>
      </c>
      <c r="D300" s="115" t="s">
        <v>284</v>
      </c>
      <c r="E300" s="115" t="s">
        <v>554</v>
      </c>
      <c r="F300" s="115" t="s">
        <v>75</v>
      </c>
      <c r="G300" s="116">
        <v>1</v>
      </c>
      <c r="H300" s="116" t="s">
        <v>92</v>
      </c>
      <c r="I300" s="117" t="s">
        <v>224</v>
      </c>
      <c r="J300" s="118">
        <v>0.45</v>
      </c>
      <c r="K300" s="121">
        <v>0</v>
      </c>
      <c r="L300" s="127">
        <f t="shared" si="1"/>
        <v>0.45</v>
      </c>
      <c r="N300" s="111" t="s">
        <v>72</v>
      </c>
      <c r="O300" s="111" t="s">
        <v>72</v>
      </c>
      <c r="P300" s="111" t="s">
        <v>97</v>
      </c>
    </row>
    <row r="301" spans="2:16" s="59" customFormat="1" ht="15" customHeight="1" x14ac:dyDescent="0.25">
      <c r="B301" s="114">
        <v>296</v>
      </c>
      <c r="C301" s="115" t="s">
        <v>283</v>
      </c>
      <c r="D301" s="115" t="s">
        <v>284</v>
      </c>
      <c r="E301" s="115" t="s">
        <v>555</v>
      </c>
      <c r="F301" s="115" t="s">
        <v>75</v>
      </c>
      <c r="G301" s="116">
        <v>1</v>
      </c>
      <c r="H301" s="116" t="s">
        <v>92</v>
      </c>
      <c r="I301" s="117" t="s">
        <v>224</v>
      </c>
      <c r="J301" s="118">
        <v>0.55000000000000004</v>
      </c>
      <c r="K301" s="121">
        <v>0</v>
      </c>
      <c r="L301" s="127">
        <f t="shared" si="1"/>
        <v>0.55000000000000004</v>
      </c>
      <c r="N301" s="111" t="s">
        <v>72</v>
      </c>
      <c r="O301" s="111" t="s">
        <v>72</v>
      </c>
      <c r="P301" s="111" t="s">
        <v>97</v>
      </c>
    </row>
    <row r="302" spans="2:16" s="59" customFormat="1" ht="15" customHeight="1" x14ac:dyDescent="0.25">
      <c r="B302" s="114">
        <v>297</v>
      </c>
      <c r="C302" s="115" t="s">
        <v>283</v>
      </c>
      <c r="D302" s="115" t="s">
        <v>284</v>
      </c>
      <c r="E302" s="115" t="s">
        <v>556</v>
      </c>
      <c r="F302" s="115" t="s">
        <v>75</v>
      </c>
      <c r="G302" s="116">
        <v>1</v>
      </c>
      <c r="H302" s="116" t="s">
        <v>92</v>
      </c>
      <c r="I302" s="117" t="s">
        <v>224</v>
      </c>
      <c r="J302" s="118">
        <v>0.25</v>
      </c>
      <c r="K302" s="121">
        <v>0</v>
      </c>
      <c r="L302" s="127">
        <f t="shared" si="1"/>
        <v>0.25</v>
      </c>
      <c r="N302" s="111" t="s">
        <v>72</v>
      </c>
      <c r="O302" s="111" t="s">
        <v>72</v>
      </c>
      <c r="P302" s="111" t="s">
        <v>97</v>
      </c>
    </row>
    <row r="303" spans="2:16" s="59" customFormat="1" ht="15" customHeight="1" x14ac:dyDescent="0.25">
      <c r="B303" s="114">
        <v>298</v>
      </c>
      <c r="C303" s="115" t="s">
        <v>283</v>
      </c>
      <c r="D303" s="115" t="s">
        <v>284</v>
      </c>
      <c r="E303" s="115" t="s">
        <v>557</v>
      </c>
      <c r="F303" s="115" t="s">
        <v>75</v>
      </c>
      <c r="G303" s="116">
        <v>1</v>
      </c>
      <c r="H303" s="116" t="s">
        <v>92</v>
      </c>
      <c r="I303" s="117" t="s">
        <v>224</v>
      </c>
      <c r="J303" s="118">
        <v>0.25</v>
      </c>
      <c r="K303" s="121">
        <v>0</v>
      </c>
      <c r="L303" s="127">
        <f t="shared" si="1"/>
        <v>0.25</v>
      </c>
      <c r="N303" s="111" t="s">
        <v>72</v>
      </c>
      <c r="O303" s="111" t="s">
        <v>72</v>
      </c>
      <c r="P303" s="111" t="s">
        <v>97</v>
      </c>
    </row>
    <row r="304" spans="2:16" s="59" customFormat="1" ht="15" customHeight="1" x14ac:dyDescent="0.25">
      <c r="B304" s="114">
        <v>299</v>
      </c>
      <c r="C304" s="115" t="s">
        <v>283</v>
      </c>
      <c r="D304" s="115" t="s">
        <v>284</v>
      </c>
      <c r="E304" s="115" t="s">
        <v>558</v>
      </c>
      <c r="F304" s="115" t="s">
        <v>75</v>
      </c>
      <c r="G304" s="116">
        <v>1</v>
      </c>
      <c r="H304" s="116" t="s">
        <v>92</v>
      </c>
      <c r="I304" s="117" t="s">
        <v>224</v>
      </c>
      <c r="J304" s="118">
        <v>0.1</v>
      </c>
      <c r="K304" s="121">
        <v>0</v>
      </c>
      <c r="L304" s="127">
        <f t="shared" si="1"/>
        <v>0.1</v>
      </c>
      <c r="N304" s="111" t="s">
        <v>72</v>
      </c>
      <c r="O304" s="111" t="s">
        <v>72</v>
      </c>
      <c r="P304" s="111" t="s">
        <v>97</v>
      </c>
    </row>
    <row r="305" spans="2:16" s="59" customFormat="1" ht="15" customHeight="1" x14ac:dyDescent="0.25">
      <c r="B305" s="114">
        <v>300</v>
      </c>
      <c r="C305" s="115" t="s">
        <v>283</v>
      </c>
      <c r="D305" s="115" t="s">
        <v>284</v>
      </c>
      <c r="E305" s="115" t="s">
        <v>559</v>
      </c>
      <c r="F305" s="115" t="s">
        <v>75</v>
      </c>
      <c r="G305" s="116">
        <v>1</v>
      </c>
      <c r="H305" s="116" t="s">
        <v>92</v>
      </c>
      <c r="I305" s="117" t="s">
        <v>224</v>
      </c>
      <c r="J305" s="118">
        <v>0.18</v>
      </c>
      <c r="K305" s="121">
        <v>0</v>
      </c>
      <c r="L305" s="127">
        <f t="shared" si="1"/>
        <v>0.18</v>
      </c>
      <c r="N305" s="111" t="s">
        <v>72</v>
      </c>
      <c r="O305" s="111" t="s">
        <v>72</v>
      </c>
      <c r="P305" s="111" t="s">
        <v>97</v>
      </c>
    </row>
    <row r="306" spans="2:16" s="59" customFormat="1" ht="15" customHeight="1" x14ac:dyDescent="0.25">
      <c r="B306" s="114">
        <v>301</v>
      </c>
      <c r="C306" s="115" t="s">
        <v>283</v>
      </c>
      <c r="D306" s="115" t="s">
        <v>284</v>
      </c>
      <c r="E306" s="115" t="s">
        <v>560</v>
      </c>
      <c r="F306" s="115" t="s">
        <v>75</v>
      </c>
      <c r="G306" s="116">
        <v>1</v>
      </c>
      <c r="H306" s="116" t="s">
        <v>92</v>
      </c>
      <c r="I306" s="117" t="s">
        <v>224</v>
      </c>
      <c r="J306" s="118">
        <v>0.75</v>
      </c>
      <c r="K306" s="121">
        <v>0</v>
      </c>
      <c r="L306" s="127">
        <f t="shared" si="1"/>
        <v>0.75</v>
      </c>
      <c r="N306" s="111" t="s">
        <v>72</v>
      </c>
      <c r="O306" s="111" t="s">
        <v>72</v>
      </c>
      <c r="P306" s="111" t="s">
        <v>97</v>
      </c>
    </row>
    <row r="307" spans="2:16" s="59" customFormat="1" ht="15" customHeight="1" x14ac:dyDescent="0.25">
      <c r="B307" s="114">
        <v>302</v>
      </c>
      <c r="C307" s="115" t="s">
        <v>283</v>
      </c>
      <c r="D307" s="115" t="s">
        <v>284</v>
      </c>
      <c r="E307" s="115" t="s">
        <v>561</v>
      </c>
      <c r="F307" s="115" t="s">
        <v>75</v>
      </c>
      <c r="G307" s="116">
        <v>1</v>
      </c>
      <c r="H307" s="116" t="s">
        <v>92</v>
      </c>
      <c r="I307" s="117" t="s">
        <v>224</v>
      </c>
      <c r="J307" s="118">
        <v>0.75</v>
      </c>
      <c r="K307" s="121">
        <v>0</v>
      </c>
      <c r="L307" s="127">
        <f t="shared" si="1"/>
        <v>0.75</v>
      </c>
      <c r="N307" s="111" t="s">
        <v>72</v>
      </c>
      <c r="O307" s="111" t="s">
        <v>72</v>
      </c>
      <c r="P307" s="111" t="s">
        <v>97</v>
      </c>
    </row>
    <row r="308" spans="2:16" s="59" customFormat="1" ht="15" customHeight="1" x14ac:dyDescent="0.25">
      <c r="B308" s="114">
        <v>303</v>
      </c>
      <c r="C308" s="115" t="s">
        <v>283</v>
      </c>
      <c r="D308" s="115" t="s">
        <v>284</v>
      </c>
      <c r="E308" s="115" t="s">
        <v>562</v>
      </c>
      <c r="F308" s="115" t="s">
        <v>75</v>
      </c>
      <c r="G308" s="116">
        <v>1</v>
      </c>
      <c r="H308" s="116" t="s">
        <v>92</v>
      </c>
      <c r="I308" s="117" t="s">
        <v>224</v>
      </c>
      <c r="J308" s="118">
        <v>0.25</v>
      </c>
      <c r="K308" s="121">
        <v>0</v>
      </c>
      <c r="L308" s="127">
        <f t="shared" si="1"/>
        <v>0.25</v>
      </c>
      <c r="N308" s="111" t="s">
        <v>72</v>
      </c>
      <c r="O308" s="111" t="s">
        <v>72</v>
      </c>
      <c r="P308" s="111" t="s">
        <v>97</v>
      </c>
    </row>
    <row r="309" spans="2:16" s="59" customFormat="1" ht="15" customHeight="1" x14ac:dyDescent="0.25">
      <c r="B309" s="114">
        <v>304</v>
      </c>
      <c r="C309" s="115" t="s">
        <v>283</v>
      </c>
      <c r="D309" s="115" t="s">
        <v>284</v>
      </c>
      <c r="E309" s="115" t="s">
        <v>563</v>
      </c>
      <c r="F309" s="115" t="s">
        <v>75</v>
      </c>
      <c r="G309" s="116">
        <v>1</v>
      </c>
      <c r="H309" s="116" t="s">
        <v>92</v>
      </c>
      <c r="I309" s="117" t="s">
        <v>224</v>
      </c>
      <c r="J309" s="118">
        <v>0.99</v>
      </c>
      <c r="K309" s="121">
        <v>0</v>
      </c>
      <c r="L309" s="127">
        <f t="shared" si="1"/>
        <v>0.99</v>
      </c>
      <c r="N309" s="111" t="s">
        <v>72</v>
      </c>
      <c r="O309" s="111" t="s">
        <v>72</v>
      </c>
      <c r="P309" s="111" t="s">
        <v>97</v>
      </c>
    </row>
    <row r="310" spans="2:16" s="59" customFormat="1" ht="15" customHeight="1" x14ac:dyDescent="0.25">
      <c r="B310" s="114">
        <v>305</v>
      </c>
      <c r="C310" s="115" t="s">
        <v>283</v>
      </c>
      <c r="D310" s="115" t="s">
        <v>284</v>
      </c>
      <c r="E310" s="115" t="s">
        <v>564</v>
      </c>
      <c r="F310" s="115" t="s">
        <v>75</v>
      </c>
      <c r="G310" s="116">
        <v>1</v>
      </c>
      <c r="H310" s="116" t="s">
        <v>92</v>
      </c>
      <c r="I310" s="117" t="s">
        <v>224</v>
      </c>
      <c r="J310" s="118">
        <v>0.56000000000000005</v>
      </c>
      <c r="K310" s="121">
        <v>0</v>
      </c>
      <c r="L310" s="127">
        <f t="shared" si="1"/>
        <v>0.56000000000000005</v>
      </c>
      <c r="N310" s="111" t="s">
        <v>72</v>
      </c>
      <c r="O310" s="111" t="s">
        <v>72</v>
      </c>
      <c r="P310" s="111" t="s">
        <v>97</v>
      </c>
    </row>
    <row r="311" spans="2:16" s="59" customFormat="1" ht="15" customHeight="1" x14ac:dyDescent="0.25">
      <c r="B311" s="114">
        <v>306</v>
      </c>
      <c r="C311" s="115" t="s">
        <v>283</v>
      </c>
      <c r="D311" s="115" t="s">
        <v>284</v>
      </c>
      <c r="E311" s="115" t="s">
        <v>565</v>
      </c>
      <c r="F311" s="115" t="s">
        <v>75</v>
      </c>
      <c r="G311" s="116">
        <v>1</v>
      </c>
      <c r="H311" s="116" t="s">
        <v>92</v>
      </c>
      <c r="I311" s="117" t="s">
        <v>224</v>
      </c>
      <c r="J311" s="118">
        <v>0.56000000000000005</v>
      </c>
      <c r="K311" s="121">
        <v>0</v>
      </c>
      <c r="L311" s="127">
        <f t="shared" si="1"/>
        <v>0.56000000000000005</v>
      </c>
      <c r="N311" s="111" t="s">
        <v>72</v>
      </c>
      <c r="O311" s="111" t="s">
        <v>72</v>
      </c>
      <c r="P311" s="111" t="s">
        <v>97</v>
      </c>
    </row>
    <row r="312" spans="2:16" s="59" customFormat="1" ht="15" customHeight="1" x14ac:dyDescent="0.25">
      <c r="B312" s="114">
        <v>307</v>
      </c>
      <c r="C312" s="115" t="s">
        <v>283</v>
      </c>
      <c r="D312" s="115" t="s">
        <v>284</v>
      </c>
      <c r="E312" s="115" t="s">
        <v>566</v>
      </c>
      <c r="F312" s="115" t="s">
        <v>75</v>
      </c>
      <c r="G312" s="116">
        <v>1</v>
      </c>
      <c r="H312" s="116" t="s">
        <v>92</v>
      </c>
      <c r="I312" s="117" t="s">
        <v>224</v>
      </c>
      <c r="J312" s="118">
        <v>0.12</v>
      </c>
      <c r="K312" s="121">
        <v>0</v>
      </c>
      <c r="L312" s="127">
        <f t="shared" si="1"/>
        <v>0.12</v>
      </c>
      <c r="N312" s="111" t="s">
        <v>72</v>
      </c>
      <c r="O312" s="111" t="s">
        <v>72</v>
      </c>
      <c r="P312" s="111" t="s">
        <v>97</v>
      </c>
    </row>
    <row r="313" spans="2:16" s="59" customFormat="1" ht="15" customHeight="1" x14ac:dyDescent="0.25">
      <c r="B313" s="114">
        <v>308</v>
      </c>
      <c r="C313" s="115" t="s">
        <v>283</v>
      </c>
      <c r="D313" s="115" t="s">
        <v>284</v>
      </c>
      <c r="E313" s="115" t="s">
        <v>567</v>
      </c>
      <c r="F313" s="115" t="s">
        <v>75</v>
      </c>
      <c r="G313" s="116">
        <v>1</v>
      </c>
      <c r="H313" s="116" t="s">
        <v>92</v>
      </c>
      <c r="I313" s="117" t="s">
        <v>224</v>
      </c>
      <c r="J313" s="118">
        <v>0.12</v>
      </c>
      <c r="K313" s="121">
        <v>0</v>
      </c>
      <c r="L313" s="127">
        <f t="shared" si="1"/>
        <v>0.12</v>
      </c>
      <c r="N313" s="111" t="s">
        <v>72</v>
      </c>
      <c r="O313" s="111" t="s">
        <v>72</v>
      </c>
      <c r="P313" s="111" t="s">
        <v>97</v>
      </c>
    </row>
    <row r="314" spans="2:16" s="59" customFormat="1" ht="15" customHeight="1" x14ac:dyDescent="0.25">
      <c r="B314" s="114">
        <v>309</v>
      </c>
      <c r="C314" s="115" t="s">
        <v>283</v>
      </c>
      <c r="D314" s="115" t="s">
        <v>284</v>
      </c>
      <c r="E314" s="115" t="s">
        <v>568</v>
      </c>
      <c r="F314" s="115" t="s">
        <v>75</v>
      </c>
      <c r="G314" s="116">
        <v>1</v>
      </c>
      <c r="H314" s="116" t="s">
        <v>92</v>
      </c>
      <c r="I314" s="117" t="s">
        <v>224</v>
      </c>
      <c r="J314" s="118">
        <v>0.12</v>
      </c>
      <c r="K314" s="121">
        <v>0</v>
      </c>
      <c r="L314" s="127">
        <f t="shared" si="1"/>
        <v>0.12</v>
      </c>
      <c r="N314" s="111" t="s">
        <v>72</v>
      </c>
      <c r="O314" s="111" t="s">
        <v>72</v>
      </c>
      <c r="P314" s="111" t="s">
        <v>97</v>
      </c>
    </row>
    <row r="315" spans="2:16" s="59" customFormat="1" ht="15" customHeight="1" x14ac:dyDescent="0.25">
      <c r="B315" s="114">
        <v>310</v>
      </c>
      <c r="C315" s="115" t="s">
        <v>283</v>
      </c>
      <c r="D315" s="115" t="s">
        <v>284</v>
      </c>
      <c r="E315" s="115" t="s">
        <v>569</v>
      </c>
      <c r="F315" s="115" t="s">
        <v>75</v>
      </c>
      <c r="G315" s="116">
        <v>1</v>
      </c>
      <c r="H315" s="116" t="s">
        <v>92</v>
      </c>
      <c r="I315" s="117" t="s">
        <v>224</v>
      </c>
      <c r="J315" s="118">
        <v>0.39</v>
      </c>
      <c r="K315" s="121">
        <v>0</v>
      </c>
      <c r="L315" s="127">
        <f t="shared" si="1"/>
        <v>0.39</v>
      </c>
      <c r="N315" s="111" t="s">
        <v>72</v>
      </c>
      <c r="O315" s="111" t="s">
        <v>72</v>
      </c>
      <c r="P315" s="111" t="s">
        <v>97</v>
      </c>
    </row>
    <row r="316" spans="2:16" s="59" customFormat="1" ht="15" customHeight="1" x14ac:dyDescent="0.25">
      <c r="B316" s="114">
        <v>311</v>
      </c>
      <c r="C316" s="115" t="s">
        <v>283</v>
      </c>
      <c r="D316" s="115" t="s">
        <v>284</v>
      </c>
      <c r="E316" s="115" t="s">
        <v>570</v>
      </c>
      <c r="F316" s="115" t="s">
        <v>75</v>
      </c>
      <c r="G316" s="116">
        <v>1</v>
      </c>
      <c r="H316" s="116" t="s">
        <v>92</v>
      </c>
      <c r="I316" s="117" t="s">
        <v>224</v>
      </c>
      <c r="J316" s="118">
        <v>0.44</v>
      </c>
      <c r="K316" s="121">
        <v>0</v>
      </c>
      <c r="L316" s="127">
        <f t="shared" si="1"/>
        <v>0.44</v>
      </c>
      <c r="N316" s="111" t="s">
        <v>72</v>
      </c>
      <c r="O316" s="111" t="s">
        <v>72</v>
      </c>
      <c r="P316" s="111" t="s">
        <v>97</v>
      </c>
    </row>
    <row r="317" spans="2:16" s="59" customFormat="1" ht="15" customHeight="1" x14ac:dyDescent="0.25">
      <c r="B317" s="114">
        <v>312</v>
      </c>
      <c r="C317" s="115" t="s">
        <v>283</v>
      </c>
      <c r="D317" s="115" t="s">
        <v>284</v>
      </c>
      <c r="E317" s="115" t="s">
        <v>571</v>
      </c>
      <c r="F317" s="115" t="s">
        <v>75</v>
      </c>
      <c r="G317" s="116">
        <v>1</v>
      </c>
      <c r="H317" s="116" t="s">
        <v>92</v>
      </c>
      <c r="I317" s="117" t="s">
        <v>224</v>
      </c>
      <c r="J317" s="118">
        <v>0.15</v>
      </c>
      <c r="K317" s="121">
        <v>0</v>
      </c>
      <c r="L317" s="127">
        <f t="shared" si="1"/>
        <v>0.15</v>
      </c>
      <c r="N317" s="111" t="s">
        <v>72</v>
      </c>
      <c r="O317" s="111" t="s">
        <v>72</v>
      </c>
      <c r="P317" s="111" t="s">
        <v>97</v>
      </c>
    </row>
    <row r="318" spans="2:16" s="59" customFormat="1" ht="15" customHeight="1" x14ac:dyDescent="0.25">
      <c r="B318" s="114">
        <v>313</v>
      </c>
      <c r="C318" s="115" t="s">
        <v>283</v>
      </c>
      <c r="D318" s="115" t="s">
        <v>284</v>
      </c>
      <c r="E318" s="115" t="s">
        <v>572</v>
      </c>
      <c r="F318" s="115" t="s">
        <v>75</v>
      </c>
      <c r="G318" s="116">
        <v>1</v>
      </c>
      <c r="H318" s="116" t="s">
        <v>92</v>
      </c>
      <c r="I318" s="117" t="s">
        <v>224</v>
      </c>
      <c r="J318" s="118">
        <v>0.35</v>
      </c>
      <c r="K318" s="121">
        <v>0</v>
      </c>
      <c r="L318" s="127">
        <f t="shared" si="1"/>
        <v>0.35</v>
      </c>
      <c r="N318" s="111" t="s">
        <v>72</v>
      </c>
      <c r="O318" s="111" t="s">
        <v>72</v>
      </c>
      <c r="P318" s="111" t="s">
        <v>97</v>
      </c>
    </row>
    <row r="319" spans="2:16" s="59" customFormat="1" ht="15" customHeight="1" x14ac:dyDescent="0.25">
      <c r="B319" s="114">
        <v>314</v>
      </c>
      <c r="C319" s="115" t="s">
        <v>283</v>
      </c>
      <c r="D319" s="115" t="s">
        <v>284</v>
      </c>
      <c r="E319" s="115" t="s">
        <v>573</v>
      </c>
      <c r="F319" s="115" t="s">
        <v>75</v>
      </c>
      <c r="G319" s="116">
        <v>1</v>
      </c>
      <c r="H319" s="116" t="s">
        <v>92</v>
      </c>
      <c r="I319" s="117" t="s">
        <v>224</v>
      </c>
      <c r="J319" s="118">
        <v>0.5</v>
      </c>
      <c r="K319" s="121">
        <v>0</v>
      </c>
      <c r="L319" s="127">
        <f t="shared" si="1"/>
        <v>0.5</v>
      </c>
      <c r="N319" s="111" t="s">
        <v>72</v>
      </c>
      <c r="O319" s="111" t="s">
        <v>72</v>
      </c>
      <c r="P319" s="111" t="s">
        <v>97</v>
      </c>
    </row>
    <row r="320" spans="2:16" s="59" customFormat="1" ht="15" customHeight="1" x14ac:dyDescent="0.25">
      <c r="B320" s="114">
        <v>315</v>
      </c>
      <c r="C320" s="115" t="s">
        <v>283</v>
      </c>
      <c r="D320" s="115" t="s">
        <v>284</v>
      </c>
      <c r="E320" s="115" t="s">
        <v>574</v>
      </c>
      <c r="F320" s="115" t="s">
        <v>75</v>
      </c>
      <c r="G320" s="116">
        <v>1</v>
      </c>
      <c r="H320" s="116" t="s">
        <v>92</v>
      </c>
      <c r="I320" s="117" t="s">
        <v>224</v>
      </c>
      <c r="J320" s="118">
        <v>0.42</v>
      </c>
      <c r="K320" s="121">
        <v>0</v>
      </c>
      <c r="L320" s="127">
        <f t="shared" si="1"/>
        <v>0.42</v>
      </c>
      <c r="N320" s="111" t="s">
        <v>72</v>
      </c>
      <c r="O320" s="111" t="s">
        <v>72</v>
      </c>
      <c r="P320" s="111" t="s">
        <v>97</v>
      </c>
    </row>
    <row r="321" spans="2:16" s="59" customFormat="1" ht="15" customHeight="1" x14ac:dyDescent="0.25">
      <c r="B321" s="114">
        <v>316</v>
      </c>
      <c r="C321" s="115" t="s">
        <v>283</v>
      </c>
      <c r="D321" s="115" t="s">
        <v>284</v>
      </c>
      <c r="E321" s="115" t="s">
        <v>575</v>
      </c>
      <c r="F321" s="115" t="s">
        <v>75</v>
      </c>
      <c r="G321" s="116">
        <v>1</v>
      </c>
      <c r="H321" s="116" t="s">
        <v>92</v>
      </c>
      <c r="I321" s="117" t="s">
        <v>224</v>
      </c>
      <c r="J321" s="118">
        <v>0.75</v>
      </c>
      <c r="K321" s="121">
        <v>0</v>
      </c>
      <c r="L321" s="127">
        <f t="shared" si="1"/>
        <v>0.75</v>
      </c>
      <c r="N321" s="111" t="s">
        <v>72</v>
      </c>
      <c r="O321" s="111" t="s">
        <v>72</v>
      </c>
      <c r="P321" s="111" t="s">
        <v>97</v>
      </c>
    </row>
    <row r="322" spans="2:16" s="59" customFormat="1" ht="15" customHeight="1" x14ac:dyDescent="0.25">
      <c r="B322" s="114">
        <v>317</v>
      </c>
      <c r="C322" s="115" t="s">
        <v>283</v>
      </c>
      <c r="D322" s="115" t="s">
        <v>284</v>
      </c>
      <c r="E322" s="115" t="s">
        <v>576</v>
      </c>
      <c r="F322" s="115" t="s">
        <v>75</v>
      </c>
      <c r="G322" s="116">
        <v>1</v>
      </c>
      <c r="H322" s="116" t="s">
        <v>92</v>
      </c>
      <c r="I322" s="117" t="s">
        <v>224</v>
      </c>
      <c r="J322" s="118">
        <v>0.75</v>
      </c>
      <c r="K322" s="121">
        <v>0</v>
      </c>
      <c r="L322" s="127">
        <f t="shared" si="1"/>
        <v>0.75</v>
      </c>
      <c r="N322" s="111" t="s">
        <v>72</v>
      </c>
      <c r="O322" s="111" t="s">
        <v>72</v>
      </c>
      <c r="P322" s="111" t="s">
        <v>97</v>
      </c>
    </row>
    <row r="323" spans="2:16" s="59" customFormat="1" ht="15" customHeight="1" x14ac:dyDescent="0.25">
      <c r="B323" s="114">
        <v>318</v>
      </c>
      <c r="C323" s="115" t="s">
        <v>283</v>
      </c>
      <c r="D323" s="115" t="s">
        <v>284</v>
      </c>
      <c r="E323" s="115" t="s">
        <v>577</v>
      </c>
      <c r="F323" s="115" t="s">
        <v>75</v>
      </c>
      <c r="G323" s="116">
        <v>1</v>
      </c>
      <c r="H323" s="116" t="s">
        <v>92</v>
      </c>
      <c r="I323" s="117" t="s">
        <v>224</v>
      </c>
      <c r="J323" s="118">
        <v>0.65</v>
      </c>
      <c r="K323" s="121">
        <v>0</v>
      </c>
      <c r="L323" s="127">
        <f t="shared" si="1"/>
        <v>0.65</v>
      </c>
      <c r="N323" s="111" t="s">
        <v>72</v>
      </c>
      <c r="O323" s="111" t="s">
        <v>72</v>
      </c>
      <c r="P323" s="111" t="s">
        <v>97</v>
      </c>
    </row>
    <row r="324" spans="2:16" s="59" customFormat="1" ht="15" customHeight="1" x14ac:dyDescent="0.25">
      <c r="B324" s="114">
        <v>319</v>
      </c>
      <c r="C324" s="115" t="s">
        <v>283</v>
      </c>
      <c r="D324" s="115" t="s">
        <v>284</v>
      </c>
      <c r="E324" s="115" t="s">
        <v>578</v>
      </c>
      <c r="F324" s="115" t="s">
        <v>75</v>
      </c>
      <c r="G324" s="116">
        <v>1</v>
      </c>
      <c r="H324" s="116" t="s">
        <v>92</v>
      </c>
      <c r="I324" s="117" t="s">
        <v>224</v>
      </c>
      <c r="J324" s="118">
        <v>0.65</v>
      </c>
      <c r="K324" s="121">
        <v>0</v>
      </c>
      <c r="L324" s="127">
        <f t="shared" si="1"/>
        <v>0.65</v>
      </c>
      <c r="N324" s="111" t="s">
        <v>72</v>
      </c>
      <c r="O324" s="111" t="s">
        <v>72</v>
      </c>
      <c r="P324" s="111" t="s">
        <v>97</v>
      </c>
    </row>
    <row r="325" spans="2:16" s="59" customFormat="1" ht="15" customHeight="1" x14ac:dyDescent="0.25">
      <c r="B325" s="114">
        <v>320</v>
      </c>
      <c r="C325" s="115" t="s">
        <v>283</v>
      </c>
      <c r="D325" s="115" t="s">
        <v>284</v>
      </c>
      <c r="E325" s="115" t="s">
        <v>579</v>
      </c>
      <c r="F325" s="115" t="s">
        <v>75</v>
      </c>
      <c r="G325" s="116">
        <v>1</v>
      </c>
      <c r="H325" s="116" t="s">
        <v>92</v>
      </c>
      <c r="I325" s="117" t="s">
        <v>224</v>
      </c>
      <c r="J325" s="118">
        <v>0.35</v>
      </c>
      <c r="K325" s="121">
        <v>0</v>
      </c>
      <c r="L325" s="127">
        <f t="shared" si="1"/>
        <v>0.35</v>
      </c>
      <c r="N325" s="111" t="s">
        <v>72</v>
      </c>
      <c r="O325" s="111" t="s">
        <v>72</v>
      </c>
      <c r="P325" s="111" t="s">
        <v>97</v>
      </c>
    </row>
    <row r="326" spans="2:16" s="59" customFormat="1" ht="15" customHeight="1" x14ac:dyDescent="0.25">
      <c r="B326" s="114">
        <v>321</v>
      </c>
      <c r="C326" s="115" t="s">
        <v>283</v>
      </c>
      <c r="D326" s="115" t="s">
        <v>284</v>
      </c>
      <c r="E326" s="115" t="s">
        <v>580</v>
      </c>
      <c r="F326" s="115" t="s">
        <v>75</v>
      </c>
      <c r="G326" s="116">
        <v>1</v>
      </c>
      <c r="H326" s="116" t="s">
        <v>92</v>
      </c>
      <c r="I326" s="117" t="s">
        <v>224</v>
      </c>
      <c r="J326" s="118">
        <v>0.35</v>
      </c>
      <c r="K326" s="121">
        <v>0</v>
      </c>
      <c r="L326" s="127">
        <f t="shared" si="1"/>
        <v>0.35</v>
      </c>
      <c r="N326" s="111" t="s">
        <v>72</v>
      </c>
      <c r="O326" s="111" t="s">
        <v>72</v>
      </c>
      <c r="P326" s="111" t="s">
        <v>97</v>
      </c>
    </row>
    <row r="327" spans="2:16" s="59" customFormat="1" ht="15" customHeight="1" x14ac:dyDescent="0.25">
      <c r="B327" s="114">
        <v>322</v>
      </c>
      <c r="C327" s="115" t="s">
        <v>283</v>
      </c>
      <c r="D327" s="115" t="s">
        <v>284</v>
      </c>
      <c r="E327" s="115" t="s">
        <v>581</v>
      </c>
      <c r="F327" s="115" t="s">
        <v>75</v>
      </c>
      <c r="G327" s="116">
        <v>1</v>
      </c>
      <c r="H327" s="116" t="s">
        <v>92</v>
      </c>
      <c r="I327" s="117" t="s">
        <v>224</v>
      </c>
      <c r="J327" s="118">
        <v>0.35</v>
      </c>
      <c r="K327" s="121">
        <v>0</v>
      </c>
      <c r="L327" s="127">
        <f t="shared" ref="L327:L390" si="2">IF(J327="","",(J327-(J327*K327)))</f>
        <v>0.35</v>
      </c>
      <c r="N327" s="111" t="s">
        <v>72</v>
      </c>
      <c r="O327" s="111" t="s">
        <v>72</v>
      </c>
      <c r="P327" s="111" t="s">
        <v>97</v>
      </c>
    </row>
    <row r="328" spans="2:16" s="59" customFormat="1" ht="15" customHeight="1" x14ac:dyDescent="0.25">
      <c r="B328" s="114">
        <v>323</v>
      </c>
      <c r="C328" s="115" t="s">
        <v>283</v>
      </c>
      <c r="D328" s="115" t="s">
        <v>284</v>
      </c>
      <c r="E328" s="115" t="s">
        <v>582</v>
      </c>
      <c r="F328" s="115" t="s">
        <v>75</v>
      </c>
      <c r="G328" s="116">
        <v>1</v>
      </c>
      <c r="H328" s="116" t="s">
        <v>92</v>
      </c>
      <c r="I328" s="117" t="s">
        <v>224</v>
      </c>
      <c r="J328" s="118">
        <v>0.4</v>
      </c>
      <c r="K328" s="121">
        <v>0</v>
      </c>
      <c r="L328" s="127">
        <f t="shared" si="2"/>
        <v>0.4</v>
      </c>
      <c r="N328" s="111" t="s">
        <v>72</v>
      </c>
      <c r="O328" s="111" t="s">
        <v>72</v>
      </c>
      <c r="P328" s="111" t="s">
        <v>97</v>
      </c>
    </row>
    <row r="329" spans="2:16" s="59" customFormat="1" ht="15" customHeight="1" x14ac:dyDescent="0.25">
      <c r="B329" s="114">
        <v>324</v>
      </c>
      <c r="C329" s="115" t="s">
        <v>283</v>
      </c>
      <c r="D329" s="115" t="s">
        <v>284</v>
      </c>
      <c r="E329" s="115" t="s">
        <v>583</v>
      </c>
      <c r="F329" s="115" t="s">
        <v>75</v>
      </c>
      <c r="G329" s="116">
        <v>1</v>
      </c>
      <c r="H329" s="116" t="s">
        <v>92</v>
      </c>
      <c r="I329" s="117" t="s">
        <v>224</v>
      </c>
      <c r="J329" s="118">
        <v>0.99</v>
      </c>
      <c r="K329" s="121">
        <v>0</v>
      </c>
      <c r="L329" s="127">
        <f t="shared" si="2"/>
        <v>0.99</v>
      </c>
      <c r="N329" s="111" t="s">
        <v>72</v>
      </c>
      <c r="O329" s="111" t="s">
        <v>72</v>
      </c>
      <c r="P329" s="111" t="s">
        <v>97</v>
      </c>
    </row>
    <row r="330" spans="2:16" s="59" customFormat="1" ht="15" customHeight="1" x14ac:dyDescent="0.25">
      <c r="B330" s="114">
        <v>325</v>
      </c>
      <c r="C330" s="115" t="s">
        <v>283</v>
      </c>
      <c r="D330" s="115" t="s">
        <v>284</v>
      </c>
      <c r="E330" s="115" t="s">
        <v>584</v>
      </c>
      <c r="F330" s="115" t="s">
        <v>75</v>
      </c>
      <c r="G330" s="116">
        <v>1</v>
      </c>
      <c r="H330" s="116" t="s">
        <v>92</v>
      </c>
      <c r="I330" s="117" t="s">
        <v>224</v>
      </c>
      <c r="J330" s="118">
        <v>7.0000000000000007E-2</v>
      </c>
      <c r="K330" s="121">
        <v>0</v>
      </c>
      <c r="L330" s="127">
        <f t="shared" si="2"/>
        <v>7.0000000000000007E-2</v>
      </c>
      <c r="N330" s="111" t="s">
        <v>72</v>
      </c>
      <c r="O330" s="111" t="s">
        <v>72</v>
      </c>
      <c r="P330" s="111" t="s">
        <v>97</v>
      </c>
    </row>
    <row r="331" spans="2:16" s="59" customFormat="1" ht="15" customHeight="1" x14ac:dyDescent="0.25">
      <c r="B331" s="114">
        <v>326</v>
      </c>
      <c r="C331" s="115" t="s">
        <v>283</v>
      </c>
      <c r="D331" s="115" t="s">
        <v>284</v>
      </c>
      <c r="E331" s="115" t="s">
        <v>585</v>
      </c>
      <c r="F331" s="115" t="s">
        <v>75</v>
      </c>
      <c r="G331" s="116">
        <v>1</v>
      </c>
      <c r="H331" s="116" t="s">
        <v>92</v>
      </c>
      <c r="I331" s="117" t="s">
        <v>224</v>
      </c>
      <c r="J331" s="118">
        <v>0.34</v>
      </c>
      <c r="K331" s="121">
        <v>0</v>
      </c>
      <c r="L331" s="127">
        <f t="shared" si="2"/>
        <v>0.34</v>
      </c>
      <c r="N331" s="111" t="s">
        <v>72</v>
      </c>
      <c r="O331" s="111" t="s">
        <v>72</v>
      </c>
      <c r="P331" s="111" t="s">
        <v>97</v>
      </c>
    </row>
    <row r="332" spans="2:16" s="59" customFormat="1" ht="15" customHeight="1" x14ac:dyDescent="0.25">
      <c r="B332" s="114">
        <v>327</v>
      </c>
      <c r="C332" s="115" t="s">
        <v>283</v>
      </c>
      <c r="D332" s="115" t="s">
        <v>284</v>
      </c>
      <c r="E332" s="115" t="s">
        <v>586</v>
      </c>
      <c r="F332" s="115" t="s">
        <v>75</v>
      </c>
      <c r="G332" s="116">
        <v>1</v>
      </c>
      <c r="H332" s="116" t="s">
        <v>92</v>
      </c>
      <c r="I332" s="117" t="s">
        <v>224</v>
      </c>
      <c r="J332" s="118">
        <v>0.34</v>
      </c>
      <c r="K332" s="121">
        <v>0</v>
      </c>
      <c r="L332" s="127">
        <f t="shared" si="2"/>
        <v>0.34</v>
      </c>
      <c r="N332" s="111" t="s">
        <v>72</v>
      </c>
      <c r="O332" s="111" t="s">
        <v>72</v>
      </c>
      <c r="P332" s="111" t="s">
        <v>97</v>
      </c>
    </row>
    <row r="333" spans="2:16" s="59" customFormat="1" ht="15" customHeight="1" x14ac:dyDescent="0.25">
      <c r="B333" s="114">
        <v>328</v>
      </c>
      <c r="C333" s="115" t="s">
        <v>283</v>
      </c>
      <c r="D333" s="115" t="s">
        <v>284</v>
      </c>
      <c r="E333" s="115" t="s">
        <v>587</v>
      </c>
      <c r="F333" s="115" t="s">
        <v>75</v>
      </c>
      <c r="G333" s="116">
        <v>1</v>
      </c>
      <c r="H333" s="116" t="s">
        <v>92</v>
      </c>
      <c r="I333" s="117" t="s">
        <v>224</v>
      </c>
      <c r="J333" s="118">
        <v>0.39</v>
      </c>
      <c r="K333" s="121">
        <v>0</v>
      </c>
      <c r="L333" s="127">
        <f t="shared" si="2"/>
        <v>0.39</v>
      </c>
      <c r="N333" s="111" t="s">
        <v>72</v>
      </c>
      <c r="O333" s="111" t="s">
        <v>72</v>
      </c>
      <c r="P333" s="111" t="s">
        <v>97</v>
      </c>
    </row>
    <row r="334" spans="2:16" s="59" customFormat="1" ht="15" customHeight="1" x14ac:dyDescent="0.25">
      <c r="B334" s="114">
        <v>329</v>
      </c>
      <c r="C334" s="115" t="s">
        <v>283</v>
      </c>
      <c r="D334" s="115" t="s">
        <v>284</v>
      </c>
      <c r="E334" s="115" t="s">
        <v>588</v>
      </c>
      <c r="F334" s="115" t="s">
        <v>75</v>
      </c>
      <c r="G334" s="116">
        <v>1</v>
      </c>
      <c r="H334" s="116" t="s">
        <v>92</v>
      </c>
      <c r="I334" s="117" t="s">
        <v>224</v>
      </c>
      <c r="J334" s="118">
        <v>0.65</v>
      </c>
      <c r="K334" s="121">
        <v>0</v>
      </c>
      <c r="L334" s="127">
        <f t="shared" si="2"/>
        <v>0.65</v>
      </c>
      <c r="N334" s="111" t="s">
        <v>72</v>
      </c>
      <c r="O334" s="111" t="s">
        <v>72</v>
      </c>
      <c r="P334" s="111" t="s">
        <v>97</v>
      </c>
    </row>
    <row r="335" spans="2:16" s="59" customFormat="1" ht="15" customHeight="1" x14ac:dyDescent="0.25">
      <c r="B335" s="114">
        <v>330</v>
      </c>
      <c r="C335" s="115" t="s">
        <v>283</v>
      </c>
      <c r="D335" s="115" t="s">
        <v>284</v>
      </c>
      <c r="E335" s="115" t="s">
        <v>589</v>
      </c>
      <c r="F335" s="115" t="s">
        <v>75</v>
      </c>
      <c r="G335" s="116">
        <v>1</v>
      </c>
      <c r="H335" s="116" t="s">
        <v>92</v>
      </c>
      <c r="I335" s="117" t="s">
        <v>224</v>
      </c>
      <c r="J335" s="118">
        <v>0.65</v>
      </c>
      <c r="K335" s="121">
        <v>0</v>
      </c>
      <c r="L335" s="127">
        <f t="shared" si="2"/>
        <v>0.65</v>
      </c>
      <c r="N335" s="111" t="s">
        <v>72</v>
      </c>
      <c r="O335" s="111" t="s">
        <v>72</v>
      </c>
      <c r="P335" s="111" t="s">
        <v>97</v>
      </c>
    </row>
    <row r="336" spans="2:16" s="59" customFormat="1" ht="15" customHeight="1" x14ac:dyDescent="0.25">
      <c r="B336" s="114">
        <v>331</v>
      </c>
      <c r="C336" s="115" t="s">
        <v>283</v>
      </c>
      <c r="D336" s="115" t="s">
        <v>284</v>
      </c>
      <c r="E336" s="115" t="s">
        <v>590</v>
      </c>
      <c r="F336" s="115" t="s">
        <v>75</v>
      </c>
      <c r="G336" s="116">
        <v>1</v>
      </c>
      <c r="H336" s="116" t="s">
        <v>92</v>
      </c>
      <c r="I336" s="117" t="s">
        <v>224</v>
      </c>
      <c r="J336" s="118">
        <v>0.46</v>
      </c>
      <c r="K336" s="121">
        <v>0</v>
      </c>
      <c r="L336" s="127">
        <f t="shared" si="2"/>
        <v>0.46</v>
      </c>
      <c r="N336" s="111" t="s">
        <v>72</v>
      </c>
      <c r="O336" s="111" t="s">
        <v>72</v>
      </c>
      <c r="P336" s="111" t="s">
        <v>97</v>
      </c>
    </row>
    <row r="337" spans="2:16" s="59" customFormat="1" ht="15" customHeight="1" x14ac:dyDescent="0.25">
      <c r="B337" s="114">
        <v>332</v>
      </c>
      <c r="C337" s="115" t="s">
        <v>283</v>
      </c>
      <c r="D337" s="115" t="s">
        <v>284</v>
      </c>
      <c r="E337" s="115" t="s">
        <v>591</v>
      </c>
      <c r="F337" s="115" t="s">
        <v>75</v>
      </c>
      <c r="G337" s="116">
        <v>1</v>
      </c>
      <c r="H337" s="116" t="s">
        <v>92</v>
      </c>
      <c r="I337" s="117" t="s">
        <v>224</v>
      </c>
      <c r="J337" s="118">
        <v>0.65</v>
      </c>
      <c r="K337" s="121">
        <v>0</v>
      </c>
      <c r="L337" s="127">
        <f t="shared" si="2"/>
        <v>0.65</v>
      </c>
      <c r="N337" s="111" t="s">
        <v>72</v>
      </c>
      <c r="O337" s="111" t="s">
        <v>72</v>
      </c>
      <c r="P337" s="111" t="s">
        <v>97</v>
      </c>
    </row>
    <row r="338" spans="2:16" s="59" customFormat="1" ht="15" customHeight="1" x14ac:dyDescent="0.25">
      <c r="B338" s="114">
        <v>333</v>
      </c>
      <c r="C338" s="115" t="s">
        <v>283</v>
      </c>
      <c r="D338" s="115" t="s">
        <v>284</v>
      </c>
      <c r="E338" s="115" t="s">
        <v>592</v>
      </c>
      <c r="F338" s="115" t="s">
        <v>75</v>
      </c>
      <c r="G338" s="116">
        <v>1</v>
      </c>
      <c r="H338" s="116" t="s">
        <v>92</v>
      </c>
      <c r="I338" s="117" t="s">
        <v>224</v>
      </c>
      <c r="J338" s="118">
        <v>0.88</v>
      </c>
      <c r="K338" s="121">
        <v>0</v>
      </c>
      <c r="L338" s="127">
        <f t="shared" si="2"/>
        <v>0.88</v>
      </c>
      <c r="N338" s="111" t="s">
        <v>72</v>
      </c>
      <c r="O338" s="111" t="s">
        <v>72</v>
      </c>
      <c r="P338" s="111" t="s">
        <v>97</v>
      </c>
    </row>
    <row r="339" spans="2:16" s="59" customFormat="1" ht="15" customHeight="1" x14ac:dyDescent="0.25">
      <c r="B339" s="114">
        <v>334</v>
      </c>
      <c r="C339" s="115" t="s">
        <v>283</v>
      </c>
      <c r="D339" s="115" t="s">
        <v>284</v>
      </c>
      <c r="E339" s="115" t="s">
        <v>593</v>
      </c>
      <c r="F339" s="115" t="s">
        <v>75</v>
      </c>
      <c r="G339" s="116">
        <v>1</v>
      </c>
      <c r="H339" s="116" t="s">
        <v>92</v>
      </c>
      <c r="I339" s="117" t="s">
        <v>224</v>
      </c>
      <c r="J339" s="118">
        <v>0.88</v>
      </c>
      <c r="K339" s="121">
        <v>0</v>
      </c>
      <c r="L339" s="127">
        <f t="shared" si="2"/>
        <v>0.88</v>
      </c>
      <c r="N339" s="111" t="s">
        <v>72</v>
      </c>
      <c r="O339" s="111" t="s">
        <v>72</v>
      </c>
      <c r="P339" s="111" t="s">
        <v>97</v>
      </c>
    </row>
    <row r="340" spans="2:16" s="59" customFormat="1" ht="15" customHeight="1" x14ac:dyDescent="0.25">
      <c r="B340" s="114">
        <v>335</v>
      </c>
      <c r="C340" s="115" t="s">
        <v>283</v>
      </c>
      <c r="D340" s="115" t="s">
        <v>284</v>
      </c>
      <c r="E340" s="115" t="s">
        <v>594</v>
      </c>
      <c r="F340" s="115" t="s">
        <v>75</v>
      </c>
      <c r="G340" s="116">
        <v>1</v>
      </c>
      <c r="H340" s="116" t="s">
        <v>92</v>
      </c>
      <c r="I340" s="117" t="s">
        <v>224</v>
      </c>
      <c r="J340" s="118">
        <v>0.45</v>
      </c>
      <c r="K340" s="121">
        <v>0</v>
      </c>
      <c r="L340" s="127">
        <f t="shared" si="2"/>
        <v>0.45</v>
      </c>
      <c r="N340" s="111" t="s">
        <v>72</v>
      </c>
      <c r="O340" s="111" t="s">
        <v>72</v>
      </c>
      <c r="P340" s="111" t="s">
        <v>97</v>
      </c>
    </row>
    <row r="341" spans="2:16" s="59" customFormat="1" ht="15" customHeight="1" x14ac:dyDescent="0.25">
      <c r="B341" s="114">
        <v>336</v>
      </c>
      <c r="C341" s="115" t="s">
        <v>283</v>
      </c>
      <c r="D341" s="115" t="s">
        <v>284</v>
      </c>
      <c r="E341" s="115" t="s">
        <v>595</v>
      </c>
      <c r="F341" s="115" t="s">
        <v>75</v>
      </c>
      <c r="G341" s="116">
        <v>1</v>
      </c>
      <c r="H341" s="116" t="s">
        <v>92</v>
      </c>
      <c r="I341" s="117" t="s">
        <v>224</v>
      </c>
      <c r="J341" s="118">
        <v>0.28000000000000003</v>
      </c>
      <c r="K341" s="121">
        <v>0</v>
      </c>
      <c r="L341" s="127">
        <f t="shared" si="2"/>
        <v>0.28000000000000003</v>
      </c>
      <c r="N341" s="111" t="s">
        <v>72</v>
      </c>
      <c r="O341" s="111" t="s">
        <v>72</v>
      </c>
      <c r="P341" s="111" t="s">
        <v>97</v>
      </c>
    </row>
    <row r="342" spans="2:16" s="59" customFormat="1" ht="15" customHeight="1" x14ac:dyDescent="0.25">
      <c r="B342" s="114">
        <v>337</v>
      </c>
      <c r="C342" s="115" t="s">
        <v>283</v>
      </c>
      <c r="D342" s="115" t="s">
        <v>284</v>
      </c>
      <c r="E342" s="115" t="s">
        <v>596</v>
      </c>
      <c r="F342" s="115" t="s">
        <v>75</v>
      </c>
      <c r="G342" s="116">
        <v>1</v>
      </c>
      <c r="H342" s="116" t="s">
        <v>92</v>
      </c>
      <c r="I342" s="117" t="s">
        <v>224</v>
      </c>
      <c r="J342" s="118">
        <v>0.45</v>
      </c>
      <c r="K342" s="121">
        <v>0</v>
      </c>
      <c r="L342" s="127">
        <f t="shared" si="2"/>
        <v>0.45</v>
      </c>
      <c r="N342" s="111" t="s">
        <v>72</v>
      </c>
      <c r="O342" s="111" t="s">
        <v>72</v>
      </c>
      <c r="P342" s="111" t="s">
        <v>97</v>
      </c>
    </row>
    <row r="343" spans="2:16" s="59" customFormat="1" ht="15" customHeight="1" x14ac:dyDescent="0.25">
      <c r="B343" s="114">
        <v>338</v>
      </c>
      <c r="C343" s="115" t="s">
        <v>283</v>
      </c>
      <c r="D343" s="115" t="s">
        <v>284</v>
      </c>
      <c r="E343" s="115" t="s">
        <v>597</v>
      </c>
      <c r="F343" s="115" t="s">
        <v>75</v>
      </c>
      <c r="G343" s="116">
        <v>1</v>
      </c>
      <c r="H343" s="116" t="s">
        <v>92</v>
      </c>
      <c r="I343" s="117" t="s">
        <v>224</v>
      </c>
      <c r="J343" s="118">
        <v>0.4</v>
      </c>
      <c r="K343" s="121">
        <v>0</v>
      </c>
      <c r="L343" s="127">
        <f t="shared" si="2"/>
        <v>0.4</v>
      </c>
      <c r="N343" s="111" t="s">
        <v>72</v>
      </c>
      <c r="O343" s="111" t="s">
        <v>72</v>
      </c>
      <c r="P343" s="111" t="s">
        <v>97</v>
      </c>
    </row>
    <row r="344" spans="2:16" s="59" customFormat="1" ht="15" customHeight="1" x14ac:dyDescent="0.25">
      <c r="B344" s="114">
        <v>339</v>
      </c>
      <c r="C344" s="115" t="s">
        <v>283</v>
      </c>
      <c r="D344" s="115" t="s">
        <v>284</v>
      </c>
      <c r="E344" s="115" t="s">
        <v>598</v>
      </c>
      <c r="F344" s="115" t="s">
        <v>75</v>
      </c>
      <c r="G344" s="116">
        <v>1</v>
      </c>
      <c r="H344" s="116" t="s">
        <v>92</v>
      </c>
      <c r="I344" s="117" t="s">
        <v>224</v>
      </c>
      <c r="J344" s="118">
        <v>0.4</v>
      </c>
      <c r="K344" s="121">
        <v>0</v>
      </c>
      <c r="L344" s="127">
        <f t="shared" si="2"/>
        <v>0.4</v>
      </c>
      <c r="N344" s="111" t="s">
        <v>72</v>
      </c>
      <c r="O344" s="111" t="s">
        <v>72</v>
      </c>
      <c r="P344" s="111" t="s">
        <v>97</v>
      </c>
    </row>
    <row r="345" spans="2:16" s="59" customFormat="1" ht="15" customHeight="1" x14ac:dyDescent="0.25">
      <c r="B345" s="114">
        <v>340</v>
      </c>
      <c r="C345" s="115" t="s">
        <v>283</v>
      </c>
      <c r="D345" s="115" t="s">
        <v>284</v>
      </c>
      <c r="E345" s="115" t="s">
        <v>599</v>
      </c>
      <c r="F345" s="115" t="s">
        <v>75</v>
      </c>
      <c r="G345" s="116">
        <v>1</v>
      </c>
      <c r="H345" s="116" t="s">
        <v>92</v>
      </c>
      <c r="I345" s="117" t="s">
        <v>224</v>
      </c>
      <c r="J345" s="118">
        <v>0.4</v>
      </c>
      <c r="K345" s="121">
        <v>0</v>
      </c>
      <c r="L345" s="127">
        <f t="shared" si="2"/>
        <v>0.4</v>
      </c>
      <c r="N345" s="111" t="s">
        <v>72</v>
      </c>
      <c r="O345" s="111" t="s">
        <v>72</v>
      </c>
      <c r="P345" s="111" t="s">
        <v>97</v>
      </c>
    </row>
    <row r="346" spans="2:16" s="59" customFormat="1" ht="15" customHeight="1" x14ac:dyDescent="0.25">
      <c r="B346" s="114">
        <v>341</v>
      </c>
      <c r="C346" s="115" t="s">
        <v>283</v>
      </c>
      <c r="D346" s="115" t="s">
        <v>284</v>
      </c>
      <c r="E346" s="115" t="s">
        <v>600</v>
      </c>
      <c r="F346" s="115" t="s">
        <v>75</v>
      </c>
      <c r="G346" s="116">
        <v>1</v>
      </c>
      <c r="H346" s="116" t="s">
        <v>92</v>
      </c>
      <c r="I346" s="117" t="s">
        <v>224</v>
      </c>
      <c r="J346" s="118">
        <v>0.18</v>
      </c>
      <c r="K346" s="121">
        <v>0</v>
      </c>
      <c r="L346" s="127">
        <f t="shared" si="2"/>
        <v>0.18</v>
      </c>
      <c r="N346" s="111" t="s">
        <v>72</v>
      </c>
      <c r="O346" s="111" t="s">
        <v>72</v>
      </c>
      <c r="P346" s="111" t="s">
        <v>97</v>
      </c>
    </row>
    <row r="347" spans="2:16" s="59" customFormat="1" ht="15" customHeight="1" x14ac:dyDescent="0.25">
      <c r="B347" s="114">
        <v>342</v>
      </c>
      <c r="C347" s="115" t="s">
        <v>283</v>
      </c>
      <c r="D347" s="115" t="s">
        <v>284</v>
      </c>
      <c r="E347" s="115" t="s">
        <v>601</v>
      </c>
      <c r="F347" s="115" t="s">
        <v>75</v>
      </c>
      <c r="G347" s="116">
        <v>1</v>
      </c>
      <c r="H347" s="116" t="s">
        <v>92</v>
      </c>
      <c r="I347" s="117" t="s">
        <v>224</v>
      </c>
      <c r="J347" s="118">
        <v>0.18</v>
      </c>
      <c r="K347" s="121">
        <v>0</v>
      </c>
      <c r="L347" s="127">
        <f t="shared" si="2"/>
        <v>0.18</v>
      </c>
      <c r="N347" s="111" t="s">
        <v>72</v>
      </c>
      <c r="O347" s="111" t="s">
        <v>72</v>
      </c>
      <c r="P347" s="111" t="s">
        <v>97</v>
      </c>
    </row>
    <row r="348" spans="2:16" s="59" customFormat="1" ht="15" customHeight="1" x14ac:dyDescent="0.25">
      <c r="B348" s="114">
        <v>343</v>
      </c>
      <c r="C348" s="115" t="s">
        <v>283</v>
      </c>
      <c r="D348" s="115" t="s">
        <v>284</v>
      </c>
      <c r="E348" s="115" t="s">
        <v>602</v>
      </c>
      <c r="F348" s="115" t="s">
        <v>75</v>
      </c>
      <c r="G348" s="116">
        <v>1</v>
      </c>
      <c r="H348" s="116" t="s">
        <v>92</v>
      </c>
      <c r="I348" s="117" t="s">
        <v>224</v>
      </c>
      <c r="J348" s="118">
        <v>0.45</v>
      </c>
      <c r="K348" s="121">
        <v>0</v>
      </c>
      <c r="L348" s="127">
        <f t="shared" si="2"/>
        <v>0.45</v>
      </c>
      <c r="N348" s="111" t="s">
        <v>72</v>
      </c>
      <c r="O348" s="111" t="s">
        <v>72</v>
      </c>
      <c r="P348" s="111" t="s">
        <v>97</v>
      </c>
    </row>
    <row r="349" spans="2:16" s="59" customFormat="1" ht="15" customHeight="1" x14ac:dyDescent="0.25">
      <c r="B349" s="114">
        <v>344</v>
      </c>
      <c r="C349" s="115" t="s">
        <v>283</v>
      </c>
      <c r="D349" s="115" t="s">
        <v>284</v>
      </c>
      <c r="E349" s="115" t="s">
        <v>603</v>
      </c>
      <c r="F349" s="115" t="s">
        <v>75</v>
      </c>
      <c r="G349" s="116">
        <v>1</v>
      </c>
      <c r="H349" s="116" t="s">
        <v>92</v>
      </c>
      <c r="I349" s="117" t="s">
        <v>224</v>
      </c>
      <c r="J349" s="118">
        <v>0.45</v>
      </c>
      <c r="K349" s="121">
        <v>0</v>
      </c>
      <c r="L349" s="127">
        <f t="shared" si="2"/>
        <v>0.45</v>
      </c>
      <c r="N349" s="111" t="s">
        <v>72</v>
      </c>
      <c r="O349" s="111" t="s">
        <v>72</v>
      </c>
      <c r="P349" s="111" t="s">
        <v>97</v>
      </c>
    </row>
    <row r="350" spans="2:16" s="59" customFormat="1" ht="15" customHeight="1" x14ac:dyDescent="0.25">
      <c r="B350" s="114">
        <v>345</v>
      </c>
      <c r="C350" s="115" t="s">
        <v>283</v>
      </c>
      <c r="D350" s="115" t="s">
        <v>284</v>
      </c>
      <c r="E350" s="115" t="s">
        <v>604</v>
      </c>
      <c r="F350" s="115" t="s">
        <v>75</v>
      </c>
      <c r="G350" s="116">
        <v>1</v>
      </c>
      <c r="H350" s="116" t="s">
        <v>92</v>
      </c>
      <c r="I350" s="117" t="s">
        <v>224</v>
      </c>
      <c r="J350" s="118">
        <v>0.3</v>
      </c>
      <c r="K350" s="121">
        <v>0</v>
      </c>
      <c r="L350" s="127">
        <f t="shared" si="2"/>
        <v>0.3</v>
      </c>
      <c r="N350" s="111" t="s">
        <v>72</v>
      </c>
      <c r="O350" s="111" t="s">
        <v>72</v>
      </c>
      <c r="P350" s="111" t="s">
        <v>97</v>
      </c>
    </row>
    <row r="351" spans="2:16" s="59" customFormat="1" ht="15" customHeight="1" x14ac:dyDescent="0.25">
      <c r="B351" s="114">
        <v>346</v>
      </c>
      <c r="C351" s="115" t="s">
        <v>283</v>
      </c>
      <c r="D351" s="115" t="s">
        <v>284</v>
      </c>
      <c r="E351" s="115" t="s">
        <v>605</v>
      </c>
      <c r="F351" s="115" t="s">
        <v>75</v>
      </c>
      <c r="G351" s="116">
        <v>1</v>
      </c>
      <c r="H351" s="116" t="s">
        <v>92</v>
      </c>
      <c r="I351" s="117" t="s">
        <v>224</v>
      </c>
      <c r="J351" s="118">
        <v>0.3</v>
      </c>
      <c r="K351" s="121">
        <v>0</v>
      </c>
      <c r="L351" s="127">
        <f t="shared" si="2"/>
        <v>0.3</v>
      </c>
      <c r="N351" s="111" t="s">
        <v>72</v>
      </c>
      <c r="O351" s="111" t="s">
        <v>72</v>
      </c>
      <c r="P351" s="111" t="s">
        <v>97</v>
      </c>
    </row>
    <row r="352" spans="2:16" s="59" customFormat="1" ht="15" customHeight="1" x14ac:dyDescent="0.25">
      <c r="B352" s="114">
        <v>347</v>
      </c>
      <c r="C352" s="115" t="s">
        <v>283</v>
      </c>
      <c r="D352" s="115" t="s">
        <v>284</v>
      </c>
      <c r="E352" s="115" t="s">
        <v>606</v>
      </c>
      <c r="F352" s="115" t="s">
        <v>75</v>
      </c>
      <c r="G352" s="116">
        <v>1</v>
      </c>
      <c r="H352" s="116" t="s">
        <v>92</v>
      </c>
      <c r="I352" s="117" t="s">
        <v>224</v>
      </c>
      <c r="J352" s="118">
        <v>0.47</v>
      </c>
      <c r="K352" s="121">
        <v>0</v>
      </c>
      <c r="L352" s="127">
        <f t="shared" si="2"/>
        <v>0.47</v>
      </c>
      <c r="N352" s="111" t="s">
        <v>72</v>
      </c>
      <c r="O352" s="111" t="s">
        <v>72</v>
      </c>
      <c r="P352" s="111" t="s">
        <v>97</v>
      </c>
    </row>
    <row r="353" spans="2:16" s="59" customFormat="1" ht="15" customHeight="1" x14ac:dyDescent="0.25">
      <c r="B353" s="114">
        <v>348</v>
      </c>
      <c r="C353" s="115" t="s">
        <v>283</v>
      </c>
      <c r="D353" s="115" t="s">
        <v>284</v>
      </c>
      <c r="E353" s="115" t="s">
        <v>607</v>
      </c>
      <c r="F353" s="115" t="s">
        <v>75</v>
      </c>
      <c r="G353" s="116">
        <v>1</v>
      </c>
      <c r="H353" s="116" t="s">
        <v>92</v>
      </c>
      <c r="I353" s="117" t="s">
        <v>224</v>
      </c>
      <c r="J353" s="118">
        <v>0.18</v>
      </c>
      <c r="K353" s="121">
        <v>0</v>
      </c>
      <c r="L353" s="127">
        <f t="shared" si="2"/>
        <v>0.18</v>
      </c>
      <c r="N353" s="111" t="s">
        <v>72</v>
      </c>
      <c r="O353" s="111" t="s">
        <v>72</v>
      </c>
      <c r="P353" s="111" t="s">
        <v>97</v>
      </c>
    </row>
    <row r="354" spans="2:16" s="59" customFormat="1" ht="15" customHeight="1" x14ac:dyDescent="0.25">
      <c r="B354" s="114">
        <v>349</v>
      </c>
      <c r="C354" s="115" t="s">
        <v>283</v>
      </c>
      <c r="D354" s="115" t="s">
        <v>284</v>
      </c>
      <c r="E354" s="115" t="s">
        <v>608</v>
      </c>
      <c r="F354" s="115" t="s">
        <v>75</v>
      </c>
      <c r="G354" s="116">
        <v>1</v>
      </c>
      <c r="H354" s="116" t="s">
        <v>92</v>
      </c>
      <c r="I354" s="117" t="s">
        <v>224</v>
      </c>
      <c r="J354" s="118">
        <v>0.37</v>
      </c>
      <c r="K354" s="121">
        <v>0</v>
      </c>
      <c r="L354" s="127">
        <f t="shared" si="2"/>
        <v>0.37</v>
      </c>
      <c r="N354" s="111" t="s">
        <v>72</v>
      </c>
      <c r="O354" s="111" t="s">
        <v>72</v>
      </c>
      <c r="P354" s="111" t="s">
        <v>97</v>
      </c>
    </row>
    <row r="355" spans="2:16" s="59" customFormat="1" ht="15" customHeight="1" x14ac:dyDescent="0.25">
      <c r="B355" s="114">
        <v>350</v>
      </c>
      <c r="C355" s="115" t="s">
        <v>283</v>
      </c>
      <c r="D355" s="115" t="s">
        <v>284</v>
      </c>
      <c r="E355" s="115" t="s">
        <v>609</v>
      </c>
      <c r="F355" s="115" t="s">
        <v>75</v>
      </c>
      <c r="G355" s="116">
        <v>1</v>
      </c>
      <c r="H355" s="116" t="s">
        <v>92</v>
      </c>
      <c r="I355" s="117" t="s">
        <v>224</v>
      </c>
      <c r="J355" s="118">
        <v>0.18</v>
      </c>
      <c r="K355" s="121">
        <v>0</v>
      </c>
      <c r="L355" s="127">
        <f t="shared" si="2"/>
        <v>0.18</v>
      </c>
      <c r="N355" s="111" t="s">
        <v>72</v>
      </c>
      <c r="O355" s="111" t="s">
        <v>72</v>
      </c>
      <c r="P355" s="111" t="s">
        <v>97</v>
      </c>
    </row>
    <row r="356" spans="2:16" s="59" customFormat="1" ht="15" customHeight="1" x14ac:dyDescent="0.25">
      <c r="B356" s="114">
        <v>351</v>
      </c>
      <c r="C356" s="115" t="s">
        <v>283</v>
      </c>
      <c r="D356" s="115" t="s">
        <v>284</v>
      </c>
      <c r="E356" s="115" t="s">
        <v>610</v>
      </c>
      <c r="F356" s="115" t="s">
        <v>75</v>
      </c>
      <c r="G356" s="116">
        <v>1</v>
      </c>
      <c r="H356" s="116" t="s">
        <v>92</v>
      </c>
      <c r="I356" s="117" t="s">
        <v>224</v>
      </c>
      <c r="J356" s="118">
        <v>0.08</v>
      </c>
      <c r="K356" s="121">
        <v>0</v>
      </c>
      <c r="L356" s="127">
        <f t="shared" si="2"/>
        <v>0.08</v>
      </c>
      <c r="N356" s="111" t="s">
        <v>72</v>
      </c>
      <c r="O356" s="111" t="s">
        <v>72</v>
      </c>
      <c r="P356" s="111" t="s">
        <v>97</v>
      </c>
    </row>
    <row r="357" spans="2:16" s="59" customFormat="1" ht="15" customHeight="1" x14ac:dyDescent="0.25">
      <c r="B357" s="114">
        <v>352</v>
      </c>
      <c r="C357" s="115" t="s">
        <v>283</v>
      </c>
      <c r="D357" s="115" t="s">
        <v>284</v>
      </c>
      <c r="E357" s="115" t="s">
        <v>611</v>
      </c>
      <c r="F357" s="115" t="s">
        <v>75</v>
      </c>
      <c r="G357" s="116">
        <v>1</v>
      </c>
      <c r="H357" s="116" t="s">
        <v>92</v>
      </c>
      <c r="I357" s="117" t="s">
        <v>224</v>
      </c>
      <c r="J357" s="118">
        <v>0.45</v>
      </c>
      <c r="K357" s="121">
        <v>0</v>
      </c>
      <c r="L357" s="127">
        <f t="shared" si="2"/>
        <v>0.45</v>
      </c>
      <c r="N357" s="111" t="s">
        <v>72</v>
      </c>
      <c r="O357" s="111" t="s">
        <v>72</v>
      </c>
      <c r="P357" s="111" t="s">
        <v>97</v>
      </c>
    </row>
    <row r="358" spans="2:16" s="59" customFormat="1" ht="15" customHeight="1" x14ac:dyDescent="0.25">
      <c r="B358" s="114">
        <v>353</v>
      </c>
      <c r="C358" s="115" t="s">
        <v>283</v>
      </c>
      <c r="D358" s="115" t="s">
        <v>284</v>
      </c>
      <c r="E358" s="115" t="s">
        <v>612</v>
      </c>
      <c r="F358" s="115" t="s">
        <v>75</v>
      </c>
      <c r="G358" s="116">
        <v>1</v>
      </c>
      <c r="H358" s="116" t="s">
        <v>92</v>
      </c>
      <c r="I358" s="117" t="s">
        <v>224</v>
      </c>
      <c r="J358" s="118">
        <v>0.45</v>
      </c>
      <c r="K358" s="121">
        <v>0</v>
      </c>
      <c r="L358" s="127">
        <f t="shared" si="2"/>
        <v>0.45</v>
      </c>
      <c r="N358" s="111" t="s">
        <v>72</v>
      </c>
      <c r="O358" s="111" t="s">
        <v>72</v>
      </c>
      <c r="P358" s="111" t="s">
        <v>97</v>
      </c>
    </row>
    <row r="359" spans="2:16" s="59" customFormat="1" ht="15" customHeight="1" x14ac:dyDescent="0.25">
      <c r="B359" s="114">
        <v>354</v>
      </c>
      <c r="C359" s="115" t="s">
        <v>283</v>
      </c>
      <c r="D359" s="115" t="s">
        <v>284</v>
      </c>
      <c r="E359" s="115" t="s">
        <v>613</v>
      </c>
      <c r="F359" s="115" t="s">
        <v>75</v>
      </c>
      <c r="G359" s="116">
        <v>1</v>
      </c>
      <c r="H359" s="116" t="s">
        <v>92</v>
      </c>
      <c r="I359" s="117" t="s">
        <v>224</v>
      </c>
      <c r="J359" s="118">
        <v>0.99</v>
      </c>
      <c r="K359" s="121">
        <v>0</v>
      </c>
      <c r="L359" s="127">
        <f t="shared" si="2"/>
        <v>0.99</v>
      </c>
      <c r="N359" s="111" t="s">
        <v>72</v>
      </c>
      <c r="O359" s="111" t="s">
        <v>72</v>
      </c>
      <c r="P359" s="111" t="s">
        <v>97</v>
      </c>
    </row>
    <row r="360" spans="2:16" s="59" customFormat="1" ht="15" customHeight="1" x14ac:dyDescent="0.25">
      <c r="B360" s="114">
        <v>355</v>
      </c>
      <c r="C360" s="115" t="s">
        <v>283</v>
      </c>
      <c r="D360" s="115" t="s">
        <v>284</v>
      </c>
      <c r="E360" s="115" t="s">
        <v>614</v>
      </c>
      <c r="F360" s="115" t="s">
        <v>75</v>
      </c>
      <c r="G360" s="116">
        <v>1</v>
      </c>
      <c r="H360" s="116" t="s">
        <v>92</v>
      </c>
      <c r="I360" s="117" t="s">
        <v>224</v>
      </c>
      <c r="J360" s="118">
        <v>0.99</v>
      </c>
      <c r="K360" s="121">
        <v>0</v>
      </c>
      <c r="L360" s="127">
        <f t="shared" si="2"/>
        <v>0.99</v>
      </c>
      <c r="N360" s="111" t="s">
        <v>72</v>
      </c>
      <c r="O360" s="111" t="s">
        <v>72</v>
      </c>
      <c r="P360" s="111" t="s">
        <v>97</v>
      </c>
    </row>
    <row r="361" spans="2:16" s="59" customFormat="1" ht="15" customHeight="1" x14ac:dyDescent="0.25">
      <c r="B361" s="114">
        <v>356</v>
      </c>
      <c r="C361" s="115" t="s">
        <v>283</v>
      </c>
      <c r="D361" s="115" t="s">
        <v>284</v>
      </c>
      <c r="E361" s="115" t="s">
        <v>615</v>
      </c>
      <c r="F361" s="115" t="s">
        <v>75</v>
      </c>
      <c r="G361" s="116">
        <v>1</v>
      </c>
      <c r="H361" s="116" t="s">
        <v>92</v>
      </c>
      <c r="I361" s="117" t="s">
        <v>224</v>
      </c>
      <c r="J361" s="118">
        <v>0.27</v>
      </c>
      <c r="K361" s="121">
        <v>0</v>
      </c>
      <c r="L361" s="127">
        <f t="shared" si="2"/>
        <v>0.27</v>
      </c>
      <c r="N361" s="111" t="s">
        <v>72</v>
      </c>
      <c r="O361" s="111" t="s">
        <v>72</v>
      </c>
      <c r="P361" s="111" t="s">
        <v>97</v>
      </c>
    </row>
    <row r="362" spans="2:16" s="59" customFormat="1" ht="15" customHeight="1" x14ac:dyDescent="0.25">
      <c r="B362" s="114">
        <v>357</v>
      </c>
      <c r="C362" s="115" t="s">
        <v>283</v>
      </c>
      <c r="D362" s="115" t="s">
        <v>284</v>
      </c>
      <c r="E362" s="115" t="s">
        <v>616</v>
      </c>
      <c r="F362" s="115" t="s">
        <v>75</v>
      </c>
      <c r="G362" s="116">
        <v>1</v>
      </c>
      <c r="H362" s="116" t="s">
        <v>92</v>
      </c>
      <c r="I362" s="117" t="s">
        <v>224</v>
      </c>
      <c r="J362" s="118">
        <v>0.17</v>
      </c>
      <c r="K362" s="121">
        <v>0</v>
      </c>
      <c r="L362" s="127">
        <f t="shared" si="2"/>
        <v>0.17</v>
      </c>
      <c r="N362" s="111" t="s">
        <v>72</v>
      </c>
      <c r="O362" s="111" t="s">
        <v>72</v>
      </c>
      <c r="P362" s="111" t="s">
        <v>97</v>
      </c>
    </row>
    <row r="363" spans="2:16" s="59" customFormat="1" ht="15" customHeight="1" x14ac:dyDescent="0.25">
      <c r="B363" s="114">
        <v>358</v>
      </c>
      <c r="C363" s="115" t="s">
        <v>283</v>
      </c>
      <c r="D363" s="115" t="s">
        <v>284</v>
      </c>
      <c r="E363" s="115" t="s">
        <v>617</v>
      </c>
      <c r="F363" s="115" t="s">
        <v>75</v>
      </c>
      <c r="G363" s="116">
        <v>1</v>
      </c>
      <c r="H363" s="116" t="s">
        <v>92</v>
      </c>
      <c r="I363" s="117" t="s">
        <v>224</v>
      </c>
      <c r="J363" s="118">
        <v>0.25</v>
      </c>
      <c r="K363" s="121">
        <v>0</v>
      </c>
      <c r="L363" s="127">
        <f t="shared" si="2"/>
        <v>0.25</v>
      </c>
      <c r="N363" s="111" t="s">
        <v>72</v>
      </c>
      <c r="O363" s="111" t="s">
        <v>72</v>
      </c>
      <c r="P363" s="111" t="s">
        <v>97</v>
      </c>
    </row>
    <row r="364" spans="2:16" s="59" customFormat="1" ht="15" customHeight="1" x14ac:dyDescent="0.25">
      <c r="B364" s="114">
        <v>359</v>
      </c>
      <c r="C364" s="115" t="s">
        <v>283</v>
      </c>
      <c r="D364" s="115" t="s">
        <v>284</v>
      </c>
      <c r="E364" s="115" t="s">
        <v>618</v>
      </c>
      <c r="F364" s="115" t="s">
        <v>75</v>
      </c>
      <c r="G364" s="116">
        <v>1</v>
      </c>
      <c r="H364" s="116" t="s">
        <v>92</v>
      </c>
      <c r="I364" s="117" t="s">
        <v>224</v>
      </c>
      <c r="J364" s="118">
        <v>0.17</v>
      </c>
      <c r="K364" s="121">
        <v>0</v>
      </c>
      <c r="L364" s="127">
        <f t="shared" si="2"/>
        <v>0.17</v>
      </c>
      <c r="N364" s="111" t="s">
        <v>72</v>
      </c>
      <c r="O364" s="111" t="s">
        <v>72</v>
      </c>
      <c r="P364" s="111" t="s">
        <v>97</v>
      </c>
    </row>
    <row r="365" spans="2:16" s="59" customFormat="1" ht="15" customHeight="1" x14ac:dyDescent="0.25">
      <c r="B365" s="114">
        <v>360</v>
      </c>
      <c r="C365" s="115" t="s">
        <v>283</v>
      </c>
      <c r="D365" s="115" t="s">
        <v>284</v>
      </c>
      <c r="E365" s="115" t="s">
        <v>619</v>
      </c>
      <c r="F365" s="115" t="s">
        <v>75</v>
      </c>
      <c r="G365" s="116">
        <v>1</v>
      </c>
      <c r="H365" s="116" t="s">
        <v>92</v>
      </c>
      <c r="I365" s="117" t="s">
        <v>224</v>
      </c>
      <c r="J365" s="118">
        <v>0.17</v>
      </c>
      <c r="K365" s="121">
        <v>0</v>
      </c>
      <c r="L365" s="127">
        <f t="shared" si="2"/>
        <v>0.17</v>
      </c>
      <c r="N365" s="111" t="s">
        <v>72</v>
      </c>
      <c r="O365" s="111" t="s">
        <v>72</v>
      </c>
      <c r="P365" s="111" t="s">
        <v>97</v>
      </c>
    </row>
    <row r="366" spans="2:16" s="59" customFormat="1" ht="15" customHeight="1" x14ac:dyDescent="0.25">
      <c r="B366" s="114">
        <v>361</v>
      </c>
      <c r="C366" s="115" t="s">
        <v>283</v>
      </c>
      <c r="D366" s="115" t="s">
        <v>284</v>
      </c>
      <c r="E366" s="115" t="s">
        <v>620</v>
      </c>
      <c r="F366" s="115" t="s">
        <v>75</v>
      </c>
      <c r="G366" s="116">
        <v>1</v>
      </c>
      <c r="H366" s="116" t="s">
        <v>92</v>
      </c>
      <c r="I366" s="117" t="s">
        <v>224</v>
      </c>
      <c r="J366" s="118">
        <v>0.87</v>
      </c>
      <c r="K366" s="121">
        <v>0</v>
      </c>
      <c r="L366" s="127">
        <f t="shared" si="2"/>
        <v>0.87</v>
      </c>
      <c r="N366" s="111" t="s">
        <v>72</v>
      </c>
      <c r="O366" s="111" t="s">
        <v>72</v>
      </c>
      <c r="P366" s="111" t="s">
        <v>97</v>
      </c>
    </row>
    <row r="367" spans="2:16" s="59" customFormat="1" ht="15" customHeight="1" x14ac:dyDescent="0.25">
      <c r="B367" s="114">
        <v>362</v>
      </c>
      <c r="C367" s="115" t="s">
        <v>283</v>
      </c>
      <c r="D367" s="115" t="s">
        <v>284</v>
      </c>
      <c r="E367" s="115" t="s">
        <v>621</v>
      </c>
      <c r="F367" s="115" t="s">
        <v>75</v>
      </c>
      <c r="G367" s="116">
        <v>1</v>
      </c>
      <c r="H367" s="116" t="s">
        <v>92</v>
      </c>
      <c r="I367" s="117" t="s">
        <v>224</v>
      </c>
      <c r="J367" s="118">
        <v>0.36</v>
      </c>
      <c r="K367" s="121">
        <v>0</v>
      </c>
      <c r="L367" s="127">
        <f t="shared" si="2"/>
        <v>0.36</v>
      </c>
      <c r="N367" s="111" t="s">
        <v>72</v>
      </c>
      <c r="O367" s="111" t="s">
        <v>72</v>
      </c>
      <c r="P367" s="111" t="s">
        <v>97</v>
      </c>
    </row>
    <row r="368" spans="2:16" s="59" customFormat="1" ht="15" customHeight="1" x14ac:dyDescent="0.25">
      <c r="B368" s="114">
        <v>363</v>
      </c>
      <c r="C368" s="115" t="s">
        <v>283</v>
      </c>
      <c r="D368" s="115" t="s">
        <v>284</v>
      </c>
      <c r="E368" s="115" t="s">
        <v>622</v>
      </c>
      <c r="F368" s="115" t="s">
        <v>75</v>
      </c>
      <c r="G368" s="116">
        <v>1</v>
      </c>
      <c r="H368" s="116" t="s">
        <v>92</v>
      </c>
      <c r="I368" s="117" t="s">
        <v>224</v>
      </c>
      <c r="J368" s="118">
        <v>0.55000000000000004</v>
      </c>
      <c r="K368" s="121">
        <v>0</v>
      </c>
      <c r="L368" s="127">
        <f t="shared" si="2"/>
        <v>0.55000000000000004</v>
      </c>
      <c r="N368" s="111" t="s">
        <v>72</v>
      </c>
      <c r="O368" s="111" t="s">
        <v>72</v>
      </c>
      <c r="P368" s="111" t="s">
        <v>97</v>
      </c>
    </row>
    <row r="369" spans="2:16" s="59" customFormat="1" ht="15" customHeight="1" x14ac:dyDescent="0.25">
      <c r="B369" s="114">
        <v>364</v>
      </c>
      <c r="C369" s="115" t="s">
        <v>283</v>
      </c>
      <c r="D369" s="115" t="s">
        <v>284</v>
      </c>
      <c r="E369" s="115" t="s">
        <v>623</v>
      </c>
      <c r="F369" s="115" t="s">
        <v>75</v>
      </c>
      <c r="G369" s="116">
        <v>1</v>
      </c>
      <c r="H369" s="116" t="s">
        <v>92</v>
      </c>
      <c r="I369" s="117" t="s">
        <v>224</v>
      </c>
      <c r="J369" s="118">
        <v>0.36</v>
      </c>
      <c r="K369" s="121">
        <v>0</v>
      </c>
      <c r="L369" s="127">
        <f t="shared" si="2"/>
        <v>0.36</v>
      </c>
      <c r="N369" s="111" t="s">
        <v>72</v>
      </c>
      <c r="O369" s="111" t="s">
        <v>72</v>
      </c>
      <c r="P369" s="111" t="s">
        <v>97</v>
      </c>
    </row>
    <row r="370" spans="2:16" s="59" customFormat="1" ht="15" customHeight="1" x14ac:dyDescent="0.25">
      <c r="B370" s="114">
        <v>365</v>
      </c>
      <c r="C370" s="115" t="s">
        <v>283</v>
      </c>
      <c r="D370" s="115" t="s">
        <v>284</v>
      </c>
      <c r="E370" s="115" t="s">
        <v>624</v>
      </c>
      <c r="F370" s="115" t="s">
        <v>75</v>
      </c>
      <c r="G370" s="116">
        <v>1</v>
      </c>
      <c r="H370" s="116" t="s">
        <v>92</v>
      </c>
      <c r="I370" s="117" t="s">
        <v>224</v>
      </c>
      <c r="J370" s="118">
        <v>0.36</v>
      </c>
      <c r="K370" s="121">
        <v>0</v>
      </c>
      <c r="L370" s="127">
        <f t="shared" si="2"/>
        <v>0.36</v>
      </c>
      <c r="N370" s="111" t="s">
        <v>72</v>
      </c>
      <c r="O370" s="111" t="s">
        <v>72</v>
      </c>
      <c r="P370" s="111" t="s">
        <v>97</v>
      </c>
    </row>
    <row r="371" spans="2:16" s="59" customFormat="1" ht="15" customHeight="1" x14ac:dyDescent="0.25">
      <c r="B371" s="114">
        <v>366</v>
      </c>
      <c r="C371" s="115" t="s">
        <v>283</v>
      </c>
      <c r="D371" s="115" t="s">
        <v>284</v>
      </c>
      <c r="E371" s="115" t="s">
        <v>625</v>
      </c>
      <c r="F371" s="115" t="s">
        <v>75</v>
      </c>
      <c r="G371" s="116">
        <v>1</v>
      </c>
      <c r="H371" s="116" t="s">
        <v>92</v>
      </c>
      <c r="I371" s="117" t="s">
        <v>224</v>
      </c>
      <c r="J371" s="118">
        <v>0.36</v>
      </c>
      <c r="K371" s="121">
        <v>0</v>
      </c>
      <c r="L371" s="127">
        <f t="shared" si="2"/>
        <v>0.36</v>
      </c>
      <c r="N371" s="111" t="s">
        <v>72</v>
      </c>
      <c r="O371" s="111" t="s">
        <v>72</v>
      </c>
      <c r="P371" s="111" t="s">
        <v>97</v>
      </c>
    </row>
    <row r="372" spans="2:16" s="59" customFormat="1" ht="15" customHeight="1" x14ac:dyDescent="0.25">
      <c r="B372" s="114">
        <v>367</v>
      </c>
      <c r="C372" s="115" t="s">
        <v>283</v>
      </c>
      <c r="D372" s="115" t="s">
        <v>284</v>
      </c>
      <c r="E372" s="115" t="s">
        <v>626</v>
      </c>
      <c r="F372" s="115" t="s">
        <v>75</v>
      </c>
      <c r="G372" s="116">
        <v>1</v>
      </c>
      <c r="H372" s="116" t="s">
        <v>92</v>
      </c>
      <c r="I372" s="117" t="s">
        <v>224</v>
      </c>
      <c r="J372" s="118">
        <v>0.65</v>
      </c>
      <c r="K372" s="121">
        <v>0</v>
      </c>
      <c r="L372" s="127">
        <f t="shared" si="2"/>
        <v>0.65</v>
      </c>
      <c r="N372" s="111" t="s">
        <v>72</v>
      </c>
      <c r="O372" s="111" t="s">
        <v>72</v>
      </c>
      <c r="P372" s="111" t="s">
        <v>97</v>
      </c>
    </row>
    <row r="373" spans="2:16" s="59" customFormat="1" ht="15" customHeight="1" x14ac:dyDescent="0.25">
      <c r="B373" s="114">
        <v>368</v>
      </c>
      <c r="C373" s="115" t="s">
        <v>283</v>
      </c>
      <c r="D373" s="115" t="s">
        <v>284</v>
      </c>
      <c r="E373" s="115" t="s">
        <v>627</v>
      </c>
      <c r="F373" s="115" t="s">
        <v>75</v>
      </c>
      <c r="G373" s="116">
        <v>1</v>
      </c>
      <c r="H373" s="116" t="s">
        <v>92</v>
      </c>
      <c r="I373" s="117" t="s">
        <v>224</v>
      </c>
      <c r="J373" s="118">
        <v>0.65</v>
      </c>
      <c r="K373" s="121">
        <v>0</v>
      </c>
      <c r="L373" s="127">
        <f t="shared" si="2"/>
        <v>0.65</v>
      </c>
      <c r="N373" s="111" t="s">
        <v>72</v>
      </c>
      <c r="O373" s="111" t="s">
        <v>72</v>
      </c>
      <c r="P373" s="111" t="s">
        <v>97</v>
      </c>
    </row>
    <row r="374" spans="2:16" s="59" customFormat="1" ht="15" customHeight="1" x14ac:dyDescent="0.25">
      <c r="B374" s="114">
        <v>369</v>
      </c>
      <c r="C374" s="115" t="s">
        <v>283</v>
      </c>
      <c r="D374" s="115" t="s">
        <v>284</v>
      </c>
      <c r="E374" s="115" t="s">
        <v>628</v>
      </c>
      <c r="F374" s="115" t="s">
        <v>75</v>
      </c>
      <c r="G374" s="116">
        <v>1</v>
      </c>
      <c r="H374" s="116" t="s">
        <v>92</v>
      </c>
      <c r="I374" s="117" t="s">
        <v>224</v>
      </c>
      <c r="J374" s="118">
        <v>0.35</v>
      </c>
      <c r="K374" s="121">
        <v>0</v>
      </c>
      <c r="L374" s="127">
        <f t="shared" si="2"/>
        <v>0.35</v>
      </c>
      <c r="N374" s="111" t="s">
        <v>72</v>
      </c>
      <c r="O374" s="111" t="s">
        <v>72</v>
      </c>
      <c r="P374" s="111" t="s">
        <v>97</v>
      </c>
    </row>
    <row r="375" spans="2:16" s="59" customFormat="1" ht="15" customHeight="1" x14ac:dyDescent="0.25">
      <c r="B375" s="114">
        <v>370</v>
      </c>
      <c r="C375" s="115" t="s">
        <v>283</v>
      </c>
      <c r="D375" s="115" t="s">
        <v>284</v>
      </c>
      <c r="E375" s="115" t="s">
        <v>629</v>
      </c>
      <c r="F375" s="115" t="s">
        <v>75</v>
      </c>
      <c r="G375" s="116">
        <v>1</v>
      </c>
      <c r="H375" s="116" t="s">
        <v>92</v>
      </c>
      <c r="I375" s="117" t="s">
        <v>224</v>
      </c>
      <c r="J375" s="118">
        <v>0.45</v>
      </c>
      <c r="K375" s="121">
        <v>0</v>
      </c>
      <c r="L375" s="127">
        <f t="shared" si="2"/>
        <v>0.45</v>
      </c>
      <c r="N375" s="111" t="s">
        <v>72</v>
      </c>
      <c r="O375" s="111" t="s">
        <v>72</v>
      </c>
      <c r="P375" s="111" t="s">
        <v>97</v>
      </c>
    </row>
    <row r="376" spans="2:16" s="59" customFormat="1" ht="15" customHeight="1" x14ac:dyDescent="0.25">
      <c r="B376" s="114">
        <v>371</v>
      </c>
      <c r="C376" s="115" t="s">
        <v>283</v>
      </c>
      <c r="D376" s="115" t="s">
        <v>284</v>
      </c>
      <c r="E376" s="115" t="s">
        <v>630</v>
      </c>
      <c r="F376" s="115" t="s">
        <v>75</v>
      </c>
      <c r="G376" s="116">
        <v>1</v>
      </c>
      <c r="H376" s="116" t="s">
        <v>92</v>
      </c>
      <c r="I376" s="117" t="s">
        <v>224</v>
      </c>
      <c r="J376" s="118">
        <v>0.35</v>
      </c>
      <c r="K376" s="121">
        <v>0</v>
      </c>
      <c r="L376" s="127">
        <f t="shared" si="2"/>
        <v>0.35</v>
      </c>
      <c r="N376" s="111" t="s">
        <v>72</v>
      </c>
      <c r="O376" s="111" t="s">
        <v>72</v>
      </c>
      <c r="P376" s="111" t="s">
        <v>97</v>
      </c>
    </row>
    <row r="377" spans="2:16" s="59" customFormat="1" ht="15" customHeight="1" x14ac:dyDescent="0.25">
      <c r="B377" s="114">
        <v>372</v>
      </c>
      <c r="C377" s="115" t="s">
        <v>283</v>
      </c>
      <c r="D377" s="115" t="s">
        <v>284</v>
      </c>
      <c r="E377" s="115" t="s">
        <v>631</v>
      </c>
      <c r="F377" s="115" t="s">
        <v>75</v>
      </c>
      <c r="G377" s="116">
        <v>1</v>
      </c>
      <c r="H377" s="116" t="s">
        <v>92</v>
      </c>
      <c r="I377" s="117" t="s">
        <v>224</v>
      </c>
      <c r="J377" s="118">
        <v>0.5</v>
      </c>
      <c r="K377" s="121">
        <v>0</v>
      </c>
      <c r="L377" s="127">
        <f t="shared" si="2"/>
        <v>0.5</v>
      </c>
      <c r="N377" s="111" t="s">
        <v>72</v>
      </c>
      <c r="O377" s="111" t="s">
        <v>72</v>
      </c>
      <c r="P377" s="111" t="s">
        <v>97</v>
      </c>
    </row>
    <row r="378" spans="2:16" s="59" customFormat="1" ht="15" customHeight="1" x14ac:dyDescent="0.25">
      <c r="B378" s="114">
        <v>373</v>
      </c>
      <c r="C378" s="115" t="s">
        <v>283</v>
      </c>
      <c r="D378" s="115" t="s">
        <v>284</v>
      </c>
      <c r="E378" s="115" t="s">
        <v>632</v>
      </c>
      <c r="F378" s="115" t="s">
        <v>75</v>
      </c>
      <c r="G378" s="116">
        <v>1</v>
      </c>
      <c r="H378" s="116" t="s">
        <v>92</v>
      </c>
      <c r="I378" s="117" t="s">
        <v>224</v>
      </c>
      <c r="J378" s="118">
        <v>0.75</v>
      </c>
      <c r="K378" s="121">
        <v>0</v>
      </c>
      <c r="L378" s="127">
        <f t="shared" si="2"/>
        <v>0.75</v>
      </c>
      <c r="N378" s="111" t="s">
        <v>72</v>
      </c>
      <c r="O378" s="111" t="s">
        <v>72</v>
      </c>
      <c r="P378" s="111" t="s">
        <v>97</v>
      </c>
    </row>
    <row r="379" spans="2:16" s="59" customFormat="1" ht="15" customHeight="1" x14ac:dyDescent="0.25">
      <c r="B379" s="114">
        <v>374</v>
      </c>
      <c r="C379" s="115" t="s">
        <v>283</v>
      </c>
      <c r="D379" s="115" t="s">
        <v>284</v>
      </c>
      <c r="E379" s="115" t="s">
        <v>633</v>
      </c>
      <c r="F379" s="115" t="s">
        <v>75</v>
      </c>
      <c r="G379" s="116">
        <v>1</v>
      </c>
      <c r="H379" s="116" t="s">
        <v>92</v>
      </c>
      <c r="I379" s="117" t="s">
        <v>224</v>
      </c>
      <c r="J379" s="118">
        <v>0.75</v>
      </c>
      <c r="K379" s="121">
        <v>0</v>
      </c>
      <c r="L379" s="127">
        <f t="shared" si="2"/>
        <v>0.75</v>
      </c>
      <c r="N379" s="111" t="s">
        <v>72</v>
      </c>
      <c r="O379" s="111" t="s">
        <v>72</v>
      </c>
      <c r="P379" s="111" t="s">
        <v>97</v>
      </c>
    </row>
    <row r="380" spans="2:16" s="59" customFormat="1" ht="15" customHeight="1" x14ac:dyDescent="0.25">
      <c r="B380" s="114">
        <v>375</v>
      </c>
      <c r="C380" s="115" t="s">
        <v>283</v>
      </c>
      <c r="D380" s="115" t="s">
        <v>284</v>
      </c>
      <c r="E380" s="115" t="s">
        <v>634</v>
      </c>
      <c r="F380" s="115" t="s">
        <v>75</v>
      </c>
      <c r="G380" s="116">
        <v>1</v>
      </c>
      <c r="H380" s="116" t="s">
        <v>92</v>
      </c>
      <c r="I380" s="117" t="s">
        <v>224</v>
      </c>
      <c r="J380" s="118">
        <v>0.1</v>
      </c>
      <c r="K380" s="121">
        <v>0</v>
      </c>
      <c r="L380" s="127">
        <f t="shared" si="2"/>
        <v>0.1</v>
      </c>
      <c r="N380" s="111" t="s">
        <v>72</v>
      </c>
      <c r="O380" s="111" t="s">
        <v>72</v>
      </c>
      <c r="P380" s="111" t="s">
        <v>97</v>
      </c>
    </row>
    <row r="381" spans="2:16" s="59" customFormat="1" ht="15" customHeight="1" x14ac:dyDescent="0.25">
      <c r="B381" s="114">
        <v>376</v>
      </c>
      <c r="C381" s="115" t="s">
        <v>283</v>
      </c>
      <c r="D381" s="115" t="s">
        <v>284</v>
      </c>
      <c r="E381" s="115" t="s">
        <v>635</v>
      </c>
      <c r="F381" s="115" t="s">
        <v>75</v>
      </c>
      <c r="G381" s="116">
        <v>1</v>
      </c>
      <c r="H381" s="116" t="s">
        <v>92</v>
      </c>
      <c r="I381" s="117" t="s">
        <v>224</v>
      </c>
      <c r="J381" s="118">
        <v>0.15</v>
      </c>
      <c r="K381" s="121">
        <v>0</v>
      </c>
      <c r="L381" s="127">
        <f t="shared" si="2"/>
        <v>0.15</v>
      </c>
      <c r="N381" s="111" t="s">
        <v>72</v>
      </c>
      <c r="O381" s="111" t="s">
        <v>72</v>
      </c>
      <c r="P381" s="111" t="s">
        <v>97</v>
      </c>
    </row>
    <row r="382" spans="2:16" s="59" customFormat="1" ht="15" customHeight="1" x14ac:dyDescent="0.25">
      <c r="B382" s="114">
        <v>377</v>
      </c>
      <c r="C382" s="115" t="s">
        <v>283</v>
      </c>
      <c r="D382" s="115" t="s">
        <v>284</v>
      </c>
      <c r="E382" s="115" t="s">
        <v>636</v>
      </c>
      <c r="F382" s="115" t="s">
        <v>75</v>
      </c>
      <c r="G382" s="116">
        <v>1</v>
      </c>
      <c r="H382" s="116" t="s">
        <v>92</v>
      </c>
      <c r="I382" s="117" t="s">
        <v>224</v>
      </c>
      <c r="J382" s="118">
        <v>0.25</v>
      </c>
      <c r="K382" s="121">
        <v>0</v>
      </c>
      <c r="L382" s="127">
        <f t="shared" si="2"/>
        <v>0.25</v>
      </c>
      <c r="N382" s="111" t="s">
        <v>72</v>
      </c>
      <c r="O382" s="111" t="s">
        <v>72</v>
      </c>
      <c r="P382" s="111" t="s">
        <v>97</v>
      </c>
    </row>
    <row r="383" spans="2:16" s="59" customFormat="1" ht="15" customHeight="1" x14ac:dyDescent="0.25">
      <c r="B383" s="114">
        <v>378</v>
      </c>
      <c r="C383" s="115" t="s">
        <v>283</v>
      </c>
      <c r="D383" s="115" t="s">
        <v>284</v>
      </c>
      <c r="E383" s="115" t="s">
        <v>637</v>
      </c>
      <c r="F383" s="115" t="s">
        <v>75</v>
      </c>
      <c r="G383" s="116">
        <v>1</v>
      </c>
      <c r="H383" s="116" t="s">
        <v>92</v>
      </c>
      <c r="I383" s="117" t="s">
        <v>224</v>
      </c>
      <c r="J383" s="118">
        <v>0.36</v>
      </c>
      <c r="K383" s="121">
        <v>0</v>
      </c>
      <c r="L383" s="127">
        <f t="shared" si="2"/>
        <v>0.36</v>
      </c>
      <c r="N383" s="111" t="s">
        <v>72</v>
      </c>
      <c r="O383" s="111" t="s">
        <v>72</v>
      </c>
      <c r="P383" s="111" t="s">
        <v>97</v>
      </c>
    </row>
    <row r="384" spans="2:16" s="59" customFormat="1" ht="15" customHeight="1" x14ac:dyDescent="0.25">
      <c r="B384" s="114">
        <v>379</v>
      </c>
      <c r="C384" s="115" t="s">
        <v>283</v>
      </c>
      <c r="D384" s="115" t="s">
        <v>284</v>
      </c>
      <c r="E384" s="115" t="s">
        <v>638</v>
      </c>
      <c r="F384" s="115" t="s">
        <v>75</v>
      </c>
      <c r="G384" s="116">
        <v>1</v>
      </c>
      <c r="H384" s="116" t="s">
        <v>92</v>
      </c>
      <c r="I384" s="117" t="s">
        <v>224</v>
      </c>
      <c r="J384" s="118">
        <v>0.25</v>
      </c>
      <c r="K384" s="121">
        <v>0</v>
      </c>
      <c r="L384" s="127">
        <f t="shared" si="2"/>
        <v>0.25</v>
      </c>
      <c r="N384" s="111" t="s">
        <v>72</v>
      </c>
      <c r="O384" s="111" t="s">
        <v>72</v>
      </c>
      <c r="P384" s="111" t="s">
        <v>97</v>
      </c>
    </row>
    <row r="385" spans="2:16" s="59" customFormat="1" ht="15" customHeight="1" x14ac:dyDescent="0.25">
      <c r="B385" s="114">
        <v>380</v>
      </c>
      <c r="C385" s="115" t="s">
        <v>283</v>
      </c>
      <c r="D385" s="115" t="s">
        <v>284</v>
      </c>
      <c r="E385" s="115" t="s">
        <v>639</v>
      </c>
      <c r="F385" s="115" t="s">
        <v>75</v>
      </c>
      <c r="G385" s="116">
        <v>1</v>
      </c>
      <c r="H385" s="116" t="s">
        <v>92</v>
      </c>
      <c r="I385" s="117" t="s">
        <v>224</v>
      </c>
      <c r="J385" s="118">
        <v>0.57999999999999996</v>
      </c>
      <c r="K385" s="121">
        <v>0</v>
      </c>
      <c r="L385" s="127">
        <f t="shared" si="2"/>
        <v>0.57999999999999996</v>
      </c>
      <c r="N385" s="111" t="s">
        <v>72</v>
      </c>
      <c r="O385" s="111" t="s">
        <v>72</v>
      </c>
      <c r="P385" s="111" t="s">
        <v>97</v>
      </c>
    </row>
    <row r="386" spans="2:16" s="59" customFormat="1" ht="15" customHeight="1" x14ac:dyDescent="0.25">
      <c r="B386" s="114">
        <v>381</v>
      </c>
      <c r="C386" s="115" t="s">
        <v>283</v>
      </c>
      <c r="D386" s="115" t="s">
        <v>284</v>
      </c>
      <c r="E386" s="115" t="s">
        <v>640</v>
      </c>
      <c r="F386" s="115" t="s">
        <v>75</v>
      </c>
      <c r="G386" s="116">
        <v>1</v>
      </c>
      <c r="H386" s="116" t="s">
        <v>92</v>
      </c>
      <c r="I386" s="117" t="s">
        <v>224</v>
      </c>
      <c r="J386" s="118">
        <v>0.25</v>
      </c>
      <c r="K386" s="121">
        <v>0</v>
      </c>
      <c r="L386" s="127">
        <f t="shared" si="2"/>
        <v>0.25</v>
      </c>
      <c r="N386" s="111" t="s">
        <v>72</v>
      </c>
      <c r="O386" s="111" t="s">
        <v>72</v>
      </c>
      <c r="P386" s="111" t="s">
        <v>97</v>
      </c>
    </row>
    <row r="387" spans="2:16" s="59" customFormat="1" ht="15" customHeight="1" x14ac:dyDescent="0.25">
      <c r="B387" s="114">
        <v>382</v>
      </c>
      <c r="C387" s="115" t="s">
        <v>283</v>
      </c>
      <c r="D387" s="115" t="s">
        <v>284</v>
      </c>
      <c r="E387" s="115" t="s">
        <v>641</v>
      </c>
      <c r="F387" s="115" t="s">
        <v>75</v>
      </c>
      <c r="G387" s="116">
        <v>1</v>
      </c>
      <c r="H387" s="116" t="s">
        <v>92</v>
      </c>
      <c r="I387" s="117" t="s">
        <v>224</v>
      </c>
      <c r="J387" s="118">
        <v>0.37</v>
      </c>
      <c r="K387" s="121">
        <v>0</v>
      </c>
      <c r="L387" s="127">
        <f t="shared" si="2"/>
        <v>0.37</v>
      </c>
      <c r="N387" s="111" t="s">
        <v>72</v>
      </c>
      <c r="O387" s="111" t="s">
        <v>72</v>
      </c>
      <c r="P387" s="111" t="s">
        <v>97</v>
      </c>
    </row>
    <row r="388" spans="2:16" s="59" customFormat="1" ht="15" customHeight="1" x14ac:dyDescent="0.25">
      <c r="B388" s="114">
        <v>383</v>
      </c>
      <c r="C388" s="115" t="s">
        <v>283</v>
      </c>
      <c r="D388" s="115" t="s">
        <v>284</v>
      </c>
      <c r="E388" s="115" t="s">
        <v>642</v>
      </c>
      <c r="F388" s="115" t="s">
        <v>75</v>
      </c>
      <c r="G388" s="116">
        <v>1</v>
      </c>
      <c r="H388" s="116" t="s">
        <v>92</v>
      </c>
      <c r="I388" s="117" t="s">
        <v>224</v>
      </c>
      <c r="J388" s="118">
        <v>7.0000000000000007E-2</v>
      </c>
      <c r="K388" s="121">
        <v>0</v>
      </c>
      <c r="L388" s="127">
        <f t="shared" si="2"/>
        <v>7.0000000000000007E-2</v>
      </c>
      <c r="N388" s="111" t="s">
        <v>72</v>
      </c>
      <c r="O388" s="111" t="s">
        <v>72</v>
      </c>
      <c r="P388" s="111" t="s">
        <v>97</v>
      </c>
    </row>
    <row r="389" spans="2:16" s="59" customFormat="1" ht="15" customHeight="1" x14ac:dyDescent="0.25">
      <c r="B389" s="114">
        <v>384</v>
      </c>
      <c r="C389" s="115" t="s">
        <v>283</v>
      </c>
      <c r="D389" s="115" t="s">
        <v>284</v>
      </c>
      <c r="E389" s="115" t="s">
        <v>643</v>
      </c>
      <c r="F389" s="115" t="s">
        <v>75</v>
      </c>
      <c r="G389" s="116">
        <v>1</v>
      </c>
      <c r="H389" s="116" t="s">
        <v>92</v>
      </c>
      <c r="I389" s="117" t="s">
        <v>224</v>
      </c>
      <c r="J389" s="118">
        <v>0.34</v>
      </c>
      <c r="K389" s="121">
        <v>0</v>
      </c>
      <c r="L389" s="127">
        <f t="shared" si="2"/>
        <v>0.34</v>
      </c>
      <c r="N389" s="111" t="s">
        <v>72</v>
      </c>
      <c r="O389" s="111" t="s">
        <v>72</v>
      </c>
      <c r="P389" s="111" t="s">
        <v>97</v>
      </c>
    </row>
    <row r="390" spans="2:16" s="59" customFormat="1" ht="15" customHeight="1" x14ac:dyDescent="0.25">
      <c r="B390" s="114">
        <v>385</v>
      </c>
      <c r="C390" s="115" t="s">
        <v>283</v>
      </c>
      <c r="D390" s="115" t="s">
        <v>284</v>
      </c>
      <c r="E390" s="115" t="s">
        <v>644</v>
      </c>
      <c r="F390" s="115" t="s">
        <v>75</v>
      </c>
      <c r="G390" s="116">
        <v>1</v>
      </c>
      <c r="H390" s="116" t="s">
        <v>92</v>
      </c>
      <c r="I390" s="117" t="s">
        <v>224</v>
      </c>
      <c r="J390" s="118">
        <v>0.34</v>
      </c>
      <c r="K390" s="121">
        <v>0</v>
      </c>
      <c r="L390" s="127">
        <f t="shared" si="2"/>
        <v>0.34</v>
      </c>
      <c r="N390" s="111" t="s">
        <v>72</v>
      </c>
      <c r="O390" s="111" t="s">
        <v>72</v>
      </c>
      <c r="P390" s="111" t="s">
        <v>97</v>
      </c>
    </row>
    <row r="391" spans="2:16" s="59" customFormat="1" ht="15" customHeight="1" x14ac:dyDescent="0.25">
      <c r="B391" s="114">
        <v>386</v>
      </c>
      <c r="C391" s="115" t="s">
        <v>283</v>
      </c>
      <c r="D391" s="115" t="s">
        <v>284</v>
      </c>
      <c r="E391" s="115" t="s">
        <v>645</v>
      </c>
      <c r="F391" s="115" t="s">
        <v>75</v>
      </c>
      <c r="G391" s="116">
        <v>1</v>
      </c>
      <c r="H391" s="116" t="s">
        <v>92</v>
      </c>
      <c r="I391" s="117" t="s">
        <v>224</v>
      </c>
      <c r="J391" s="118">
        <v>0.65</v>
      </c>
      <c r="K391" s="121">
        <v>0</v>
      </c>
      <c r="L391" s="127">
        <f t="shared" ref="L391:L454" si="3">IF(J391="","",(J391-(J391*K391)))</f>
        <v>0.65</v>
      </c>
      <c r="N391" s="111" t="s">
        <v>72</v>
      </c>
      <c r="O391" s="111" t="s">
        <v>72</v>
      </c>
      <c r="P391" s="111" t="s">
        <v>97</v>
      </c>
    </row>
    <row r="392" spans="2:16" s="59" customFormat="1" ht="15" customHeight="1" x14ac:dyDescent="0.25">
      <c r="B392" s="114">
        <v>387</v>
      </c>
      <c r="C392" s="115" t="s">
        <v>283</v>
      </c>
      <c r="D392" s="115" t="s">
        <v>284</v>
      </c>
      <c r="E392" s="115" t="s">
        <v>646</v>
      </c>
      <c r="F392" s="115" t="s">
        <v>75</v>
      </c>
      <c r="G392" s="116">
        <v>1</v>
      </c>
      <c r="H392" s="116" t="s">
        <v>92</v>
      </c>
      <c r="I392" s="117" t="s">
        <v>224</v>
      </c>
      <c r="J392" s="118">
        <v>0.65</v>
      </c>
      <c r="K392" s="121">
        <v>0</v>
      </c>
      <c r="L392" s="127">
        <f t="shared" si="3"/>
        <v>0.65</v>
      </c>
      <c r="N392" s="111" t="s">
        <v>72</v>
      </c>
      <c r="O392" s="111" t="s">
        <v>72</v>
      </c>
      <c r="P392" s="111" t="s">
        <v>97</v>
      </c>
    </row>
    <row r="393" spans="2:16" s="59" customFormat="1" ht="15" customHeight="1" x14ac:dyDescent="0.25">
      <c r="B393" s="114">
        <v>388</v>
      </c>
      <c r="C393" s="115" t="s">
        <v>283</v>
      </c>
      <c r="D393" s="115" t="s">
        <v>284</v>
      </c>
      <c r="E393" s="115" t="s">
        <v>647</v>
      </c>
      <c r="F393" s="115" t="s">
        <v>75</v>
      </c>
      <c r="G393" s="116">
        <v>1</v>
      </c>
      <c r="H393" s="116" t="s">
        <v>92</v>
      </c>
      <c r="I393" s="117" t="s">
        <v>224</v>
      </c>
      <c r="J393" s="118">
        <v>0.45</v>
      </c>
      <c r="K393" s="121">
        <v>0</v>
      </c>
      <c r="L393" s="127">
        <f t="shared" si="3"/>
        <v>0.45</v>
      </c>
      <c r="N393" s="111" t="s">
        <v>72</v>
      </c>
      <c r="O393" s="111" t="s">
        <v>72</v>
      </c>
      <c r="P393" s="111" t="s">
        <v>97</v>
      </c>
    </row>
    <row r="394" spans="2:16" s="59" customFormat="1" ht="15" customHeight="1" x14ac:dyDescent="0.25">
      <c r="B394" s="114">
        <v>389</v>
      </c>
      <c r="C394" s="115" t="s">
        <v>283</v>
      </c>
      <c r="D394" s="115" t="s">
        <v>284</v>
      </c>
      <c r="E394" s="115" t="s">
        <v>648</v>
      </c>
      <c r="F394" s="115" t="s">
        <v>75</v>
      </c>
      <c r="G394" s="116">
        <v>1</v>
      </c>
      <c r="H394" s="116" t="s">
        <v>92</v>
      </c>
      <c r="I394" s="117" t="s">
        <v>224</v>
      </c>
      <c r="J394" s="118">
        <v>0.45</v>
      </c>
      <c r="K394" s="121">
        <v>0</v>
      </c>
      <c r="L394" s="127">
        <f t="shared" si="3"/>
        <v>0.45</v>
      </c>
      <c r="N394" s="111" t="s">
        <v>72</v>
      </c>
      <c r="O394" s="111" t="s">
        <v>72</v>
      </c>
      <c r="P394" s="111" t="s">
        <v>97</v>
      </c>
    </row>
    <row r="395" spans="2:16" s="59" customFormat="1" ht="15" customHeight="1" x14ac:dyDescent="0.25">
      <c r="B395" s="114">
        <v>390</v>
      </c>
      <c r="C395" s="115" t="s">
        <v>283</v>
      </c>
      <c r="D395" s="115" t="s">
        <v>284</v>
      </c>
      <c r="E395" s="115" t="s">
        <v>649</v>
      </c>
      <c r="F395" s="115" t="s">
        <v>75</v>
      </c>
      <c r="G395" s="116">
        <v>1</v>
      </c>
      <c r="H395" s="116" t="s">
        <v>92</v>
      </c>
      <c r="I395" s="117" t="s">
        <v>224</v>
      </c>
      <c r="J395" s="118">
        <v>0.5</v>
      </c>
      <c r="K395" s="121">
        <v>0</v>
      </c>
      <c r="L395" s="127">
        <f t="shared" si="3"/>
        <v>0.5</v>
      </c>
      <c r="N395" s="111" t="s">
        <v>72</v>
      </c>
      <c r="O395" s="111" t="s">
        <v>72</v>
      </c>
      <c r="P395" s="111" t="s">
        <v>97</v>
      </c>
    </row>
    <row r="396" spans="2:16" s="59" customFormat="1" ht="15" customHeight="1" x14ac:dyDescent="0.25">
      <c r="B396" s="114">
        <v>391</v>
      </c>
      <c r="C396" s="115" t="s">
        <v>283</v>
      </c>
      <c r="D396" s="115" t="s">
        <v>284</v>
      </c>
      <c r="E396" s="115" t="s">
        <v>650</v>
      </c>
      <c r="F396" s="115" t="s">
        <v>75</v>
      </c>
      <c r="G396" s="116">
        <v>1</v>
      </c>
      <c r="H396" s="116" t="s">
        <v>92</v>
      </c>
      <c r="I396" s="117" t="s">
        <v>224</v>
      </c>
      <c r="J396" s="118">
        <v>0.5</v>
      </c>
      <c r="K396" s="121">
        <v>0</v>
      </c>
      <c r="L396" s="127">
        <f t="shared" si="3"/>
        <v>0.5</v>
      </c>
      <c r="N396" s="111" t="s">
        <v>72</v>
      </c>
      <c r="O396" s="111" t="s">
        <v>72</v>
      </c>
      <c r="P396" s="111" t="s">
        <v>97</v>
      </c>
    </row>
    <row r="397" spans="2:16" s="59" customFormat="1" ht="15" customHeight="1" x14ac:dyDescent="0.25">
      <c r="B397" s="114">
        <v>392</v>
      </c>
      <c r="C397" s="115" t="s">
        <v>283</v>
      </c>
      <c r="D397" s="115" t="s">
        <v>284</v>
      </c>
      <c r="E397" s="115" t="s">
        <v>651</v>
      </c>
      <c r="F397" s="115" t="s">
        <v>75</v>
      </c>
      <c r="G397" s="116">
        <v>1</v>
      </c>
      <c r="H397" s="116" t="s">
        <v>92</v>
      </c>
      <c r="I397" s="117" t="s">
        <v>224</v>
      </c>
      <c r="J397" s="118">
        <v>0.55000000000000004</v>
      </c>
      <c r="K397" s="121">
        <v>0</v>
      </c>
      <c r="L397" s="127">
        <f t="shared" si="3"/>
        <v>0.55000000000000004</v>
      </c>
      <c r="N397" s="111" t="s">
        <v>72</v>
      </c>
      <c r="O397" s="111" t="s">
        <v>72</v>
      </c>
      <c r="P397" s="111" t="s">
        <v>97</v>
      </c>
    </row>
    <row r="398" spans="2:16" s="59" customFormat="1" ht="15" customHeight="1" x14ac:dyDescent="0.25">
      <c r="B398" s="114">
        <v>393</v>
      </c>
      <c r="C398" s="115" t="s">
        <v>283</v>
      </c>
      <c r="D398" s="115" t="s">
        <v>284</v>
      </c>
      <c r="E398" s="115" t="s">
        <v>652</v>
      </c>
      <c r="F398" s="115" t="s">
        <v>75</v>
      </c>
      <c r="G398" s="116">
        <v>1</v>
      </c>
      <c r="H398" s="116" t="s">
        <v>92</v>
      </c>
      <c r="I398" s="117" t="s">
        <v>224</v>
      </c>
      <c r="J398" s="118">
        <v>0.55000000000000004</v>
      </c>
      <c r="K398" s="121">
        <v>0</v>
      </c>
      <c r="L398" s="127">
        <f t="shared" si="3"/>
        <v>0.55000000000000004</v>
      </c>
      <c r="N398" s="111" t="s">
        <v>72</v>
      </c>
      <c r="O398" s="111" t="s">
        <v>72</v>
      </c>
      <c r="P398" s="111" t="s">
        <v>97</v>
      </c>
    </row>
    <row r="399" spans="2:16" s="59" customFormat="1" ht="15" customHeight="1" x14ac:dyDescent="0.25">
      <c r="B399" s="114">
        <v>394</v>
      </c>
      <c r="C399" s="115" t="s">
        <v>283</v>
      </c>
      <c r="D399" s="115" t="s">
        <v>284</v>
      </c>
      <c r="E399" s="115" t="s">
        <v>653</v>
      </c>
      <c r="F399" s="115" t="s">
        <v>75</v>
      </c>
      <c r="G399" s="116">
        <v>1</v>
      </c>
      <c r="H399" s="116" t="s">
        <v>92</v>
      </c>
      <c r="I399" s="117" t="s">
        <v>224</v>
      </c>
      <c r="J399" s="118">
        <v>0.74</v>
      </c>
      <c r="K399" s="121">
        <v>0</v>
      </c>
      <c r="L399" s="127">
        <f t="shared" si="3"/>
        <v>0.74</v>
      </c>
      <c r="N399" s="111" t="s">
        <v>72</v>
      </c>
      <c r="O399" s="111" t="s">
        <v>72</v>
      </c>
      <c r="P399" s="111" t="s">
        <v>97</v>
      </c>
    </row>
    <row r="400" spans="2:16" s="59" customFormat="1" ht="15" customHeight="1" x14ac:dyDescent="0.25">
      <c r="B400" s="114">
        <v>395</v>
      </c>
      <c r="C400" s="115" t="s">
        <v>283</v>
      </c>
      <c r="D400" s="115" t="s">
        <v>284</v>
      </c>
      <c r="E400" s="115" t="s">
        <v>654</v>
      </c>
      <c r="F400" s="115" t="s">
        <v>75</v>
      </c>
      <c r="G400" s="116">
        <v>1</v>
      </c>
      <c r="H400" s="116" t="s">
        <v>92</v>
      </c>
      <c r="I400" s="117" t="s">
        <v>224</v>
      </c>
      <c r="J400" s="118">
        <v>0.75</v>
      </c>
      <c r="K400" s="121">
        <v>0</v>
      </c>
      <c r="L400" s="127">
        <f t="shared" si="3"/>
        <v>0.75</v>
      </c>
      <c r="N400" s="111" t="s">
        <v>72</v>
      </c>
      <c r="O400" s="111" t="s">
        <v>72</v>
      </c>
      <c r="P400" s="111" t="s">
        <v>97</v>
      </c>
    </row>
    <row r="401" spans="2:16" s="59" customFormat="1" ht="15" customHeight="1" x14ac:dyDescent="0.25">
      <c r="B401" s="114">
        <v>396</v>
      </c>
      <c r="C401" s="115" t="s">
        <v>283</v>
      </c>
      <c r="D401" s="115" t="s">
        <v>284</v>
      </c>
      <c r="E401" s="115" t="s">
        <v>655</v>
      </c>
      <c r="F401" s="115" t="s">
        <v>75</v>
      </c>
      <c r="G401" s="116">
        <v>1</v>
      </c>
      <c r="H401" s="116" t="s">
        <v>92</v>
      </c>
      <c r="I401" s="117" t="s">
        <v>224</v>
      </c>
      <c r="J401" s="118">
        <v>0.75</v>
      </c>
      <c r="K401" s="121">
        <v>0</v>
      </c>
      <c r="L401" s="127">
        <f t="shared" si="3"/>
        <v>0.75</v>
      </c>
      <c r="N401" s="111" t="s">
        <v>72</v>
      </c>
      <c r="O401" s="111" t="s">
        <v>72</v>
      </c>
      <c r="P401" s="111" t="s">
        <v>97</v>
      </c>
    </row>
    <row r="402" spans="2:16" s="59" customFormat="1" ht="15" customHeight="1" x14ac:dyDescent="0.25">
      <c r="B402" s="114">
        <v>397</v>
      </c>
      <c r="C402" s="115" t="s">
        <v>283</v>
      </c>
      <c r="D402" s="115" t="s">
        <v>284</v>
      </c>
      <c r="E402" s="115" t="s">
        <v>656</v>
      </c>
      <c r="F402" s="115" t="s">
        <v>75</v>
      </c>
      <c r="G402" s="116">
        <v>1</v>
      </c>
      <c r="H402" s="116" t="s">
        <v>92</v>
      </c>
      <c r="I402" s="117" t="s">
        <v>224</v>
      </c>
      <c r="J402" s="118">
        <v>7.0000000000000007E-2</v>
      </c>
      <c r="K402" s="121">
        <v>0</v>
      </c>
      <c r="L402" s="127">
        <f t="shared" si="3"/>
        <v>7.0000000000000007E-2</v>
      </c>
      <c r="N402" s="111" t="s">
        <v>72</v>
      </c>
      <c r="O402" s="111" t="s">
        <v>72</v>
      </c>
      <c r="P402" s="111" t="s">
        <v>97</v>
      </c>
    </row>
    <row r="403" spans="2:16" s="59" customFormat="1" ht="15" customHeight="1" x14ac:dyDescent="0.25">
      <c r="B403" s="114">
        <v>398</v>
      </c>
      <c r="C403" s="115" t="s">
        <v>283</v>
      </c>
      <c r="D403" s="115" t="s">
        <v>284</v>
      </c>
      <c r="E403" s="115" t="s">
        <v>657</v>
      </c>
      <c r="F403" s="115" t="s">
        <v>75</v>
      </c>
      <c r="G403" s="116">
        <v>1</v>
      </c>
      <c r="H403" s="116" t="s">
        <v>92</v>
      </c>
      <c r="I403" s="117" t="s">
        <v>224</v>
      </c>
      <c r="J403" s="118">
        <v>0.38</v>
      </c>
      <c r="K403" s="121">
        <v>0</v>
      </c>
      <c r="L403" s="127">
        <f t="shared" si="3"/>
        <v>0.38</v>
      </c>
      <c r="N403" s="111" t="s">
        <v>72</v>
      </c>
      <c r="O403" s="111" t="s">
        <v>72</v>
      </c>
      <c r="P403" s="111" t="s">
        <v>97</v>
      </c>
    </row>
    <row r="404" spans="2:16" s="59" customFormat="1" ht="15" customHeight="1" x14ac:dyDescent="0.25">
      <c r="B404" s="114">
        <v>399</v>
      </c>
      <c r="C404" s="115" t="s">
        <v>283</v>
      </c>
      <c r="D404" s="115" t="s">
        <v>284</v>
      </c>
      <c r="E404" s="115" t="s">
        <v>658</v>
      </c>
      <c r="F404" s="115" t="s">
        <v>75</v>
      </c>
      <c r="G404" s="116">
        <v>1</v>
      </c>
      <c r="H404" s="116" t="s">
        <v>92</v>
      </c>
      <c r="I404" s="117" t="s">
        <v>224</v>
      </c>
      <c r="J404" s="118">
        <v>0.38</v>
      </c>
      <c r="K404" s="121">
        <v>0</v>
      </c>
      <c r="L404" s="127">
        <f t="shared" si="3"/>
        <v>0.38</v>
      </c>
      <c r="N404" s="111" t="s">
        <v>72</v>
      </c>
      <c r="O404" s="111" t="s">
        <v>72</v>
      </c>
      <c r="P404" s="111" t="s">
        <v>97</v>
      </c>
    </row>
    <row r="405" spans="2:16" s="59" customFormat="1" ht="15" customHeight="1" x14ac:dyDescent="0.25">
      <c r="B405" s="114">
        <v>400</v>
      </c>
      <c r="C405" s="115" t="s">
        <v>283</v>
      </c>
      <c r="D405" s="115" t="s">
        <v>284</v>
      </c>
      <c r="E405" s="115" t="s">
        <v>659</v>
      </c>
      <c r="F405" s="115" t="s">
        <v>75</v>
      </c>
      <c r="G405" s="116">
        <v>1</v>
      </c>
      <c r="H405" s="116" t="s">
        <v>92</v>
      </c>
      <c r="I405" s="117" t="s">
        <v>224</v>
      </c>
      <c r="J405" s="118">
        <v>7.0000000000000007E-2</v>
      </c>
      <c r="K405" s="121">
        <v>0</v>
      </c>
      <c r="L405" s="127">
        <f t="shared" si="3"/>
        <v>7.0000000000000007E-2</v>
      </c>
      <c r="N405" s="111" t="s">
        <v>72</v>
      </c>
      <c r="O405" s="111" t="s">
        <v>72</v>
      </c>
      <c r="P405" s="111" t="s">
        <v>97</v>
      </c>
    </row>
    <row r="406" spans="2:16" s="59" customFormat="1" ht="15" customHeight="1" x14ac:dyDescent="0.25">
      <c r="B406" s="114">
        <v>401</v>
      </c>
      <c r="C406" s="115" t="s">
        <v>283</v>
      </c>
      <c r="D406" s="115" t="s">
        <v>284</v>
      </c>
      <c r="E406" s="115" t="s">
        <v>660</v>
      </c>
      <c r="F406" s="115" t="s">
        <v>75</v>
      </c>
      <c r="G406" s="116">
        <v>1</v>
      </c>
      <c r="H406" s="116" t="s">
        <v>92</v>
      </c>
      <c r="I406" s="117" t="s">
        <v>224</v>
      </c>
      <c r="J406" s="118">
        <v>0.35</v>
      </c>
      <c r="K406" s="121">
        <v>0</v>
      </c>
      <c r="L406" s="127">
        <f t="shared" si="3"/>
        <v>0.35</v>
      </c>
      <c r="N406" s="111" t="s">
        <v>72</v>
      </c>
      <c r="O406" s="111" t="s">
        <v>72</v>
      </c>
      <c r="P406" s="111" t="s">
        <v>97</v>
      </c>
    </row>
    <row r="407" spans="2:16" s="59" customFormat="1" ht="15" customHeight="1" x14ac:dyDescent="0.25">
      <c r="B407" s="114">
        <v>402</v>
      </c>
      <c r="C407" s="115" t="s">
        <v>283</v>
      </c>
      <c r="D407" s="115" t="s">
        <v>284</v>
      </c>
      <c r="E407" s="115" t="s">
        <v>661</v>
      </c>
      <c r="F407" s="115" t="s">
        <v>75</v>
      </c>
      <c r="G407" s="116">
        <v>1</v>
      </c>
      <c r="H407" s="116" t="s">
        <v>92</v>
      </c>
      <c r="I407" s="117" t="s">
        <v>224</v>
      </c>
      <c r="J407" s="118">
        <v>0.81</v>
      </c>
      <c r="K407" s="121">
        <v>0</v>
      </c>
      <c r="L407" s="127">
        <f t="shared" si="3"/>
        <v>0.81</v>
      </c>
      <c r="N407" s="111" t="s">
        <v>72</v>
      </c>
      <c r="O407" s="111" t="s">
        <v>72</v>
      </c>
      <c r="P407" s="111" t="s">
        <v>97</v>
      </c>
    </row>
    <row r="408" spans="2:16" s="59" customFormat="1" ht="15" customHeight="1" x14ac:dyDescent="0.25">
      <c r="B408" s="114">
        <v>403</v>
      </c>
      <c r="C408" s="115" t="s">
        <v>283</v>
      </c>
      <c r="D408" s="115" t="s">
        <v>284</v>
      </c>
      <c r="E408" s="115" t="s">
        <v>662</v>
      </c>
      <c r="F408" s="115" t="s">
        <v>75</v>
      </c>
      <c r="G408" s="116">
        <v>1</v>
      </c>
      <c r="H408" s="116" t="s">
        <v>92</v>
      </c>
      <c r="I408" s="117" t="s">
        <v>224</v>
      </c>
      <c r="J408" s="118">
        <v>0.81</v>
      </c>
      <c r="K408" s="121">
        <v>0</v>
      </c>
      <c r="L408" s="127">
        <f t="shared" si="3"/>
        <v>0.81</v>
      </c>
      <c r="N408" s="111" t="s">
        <v>72</v>
      </c>
      <c r="O408" s="111" t="s">
        <v>72</v>
      </c>
      <c r="P408" s="111" t="s">
        <v>97</v>
      </c>
    </row>
    <row r="409" spans="2:16" s="59" customFormat="1" ht="15" customHeight="1" x14ac:dyDescent="0.25">
      <c r="B409" s="114">
        <v>404</v>
      </c>
      <c r="C409" s="115" t="s">
        <v>283</v>
      </c>
      <c r="D409" s="115" t="s">
        <v>284</v>
      </c>
      <c r="E409" s="115" t="s">
        <v>663</v>
      </c>
      <c r="F409" s="115" t="s">
        <v>75</v>
      </c>
      <c r="G409" s="116">
        <v>1</v>
      </c>
      <c r="H409" s="116" t="s">
        <v>92</v>
      </c>
      <c r="I409" s="117" t="s">
        <v>224</v>
      </c>
      <c r="J409" s="118">
        <v>7.0000000000000007E-2</v>
      </c>
      <c r="K409" s="121">
        <v>0</v>
      </c>
      <c r="L409" s="127">
        <f t="shared" si="3"/>
        <v>7.0000000000000007E-2</v>
      </c>
      <c r="N409" s="111" t="s">
        <v>72</v>
      </c>
      <c r="O409" s="111" t="s">
        <v>72</v>
      </c>
      <c r="P409" s="111" t="s">
        <v>97</v>
      </c>
    </row>
    <row r="410" spans="2:16" s="59" customFormat="1" ht="15" customHeight="1" x14ac:dyDescent="0.25">
      <c r="B410" s="114">
        <v>405</v>
      </c>
      <c r="C410" s="115" t="s">
        <v>283</v>
      </c>
      <c r="D410" s="115" t="s">
        <v>284</v>
      </c>
      <c r="E410" s="115" t="s">
        <v>664</v>
      </c>
      <c r="F410" s="115" t="s">
        <v>75</v>
      </c>
      <c r="G410" s="116">
        <v>1</v>
      </c>
      <c r="H410" s="116" t="s">
        <v>92</v>
      </c>
      <c r="I410" s="117" t="s">
        <v>224</v>
      </c>
      <c r="J410" s="118">
        <v>0.21</v>
      </c>
      <c r="K410" s="121">
        <v>0</v>
      </c>
      <c r="L410" s="127">
        <f t="shared" si="3"/>
        <v>0.21</v>
      </c>
      <c r="N410" s="111" t="s">
        <v>72</v>
      </c>
      <c r="O410" s="111" t="s">
        <v>72</v>
      </c>
      <c r="P410" s="111" t="s">
        <v>97</v>
      </c>
    </row>
    <row r="411" spans="2:16" s="59" customFormat="1" ht="15" customHeight="1" x14ac:dyDescent="0.25">
      <c r="B411" s="114">
        <v>406</v>
      </c>
      <c r="C411" s="115" t="s">
        <v>283</v>
      </c>
      <c r="D411" s="115" t="s">
        <v>284</v>
      </c>
      <c r="E411" s="115" t="s">
        <v>665</v>
      </c>
      <c r="F411" s="115" t="s">
        <v>75</v>
      </c>
      <c r="G411" s="116">
        <v>1</v>
      </c>
      <c r="H411" s="116" t="s">
        <v>92</v>
      </c>
      <c r="I411" s="117" t="s">
        <v>224</v>
      </c>
      <c r="J411" s="118">
        <v>0.21</v>
      </c>
      <c r="K411" s="121">
        <v>0</v>
      </c>
      <c r="L411" s="127">
        <f t="shared" si="3"/>
        <v>0.21</v>
      </c>
      <c r="N411" s="111" t="s">
        <v>72</v>
      </c>
      <c r="O411" s="111" t="s">
        <v>72</v>
      </c>
      <c r="P411" s="111" t="s">
        <v>97</v>
      </c>
    </row>
    <row r="412" spans="2:16" s="59" customFormat="1" ht="15" customHeight="1" x14ac:dyDescent="0.25">
      <c r="B412" s="114">
        <v>407</v>
      </c>
      <c r="C412" s="115" t="s">
        <v>283</v>
      </c>
      <c r="D412" s="115" t="s">
        <v>284</v>
      </c>
      <c r="E412" s="115" t="s">
        <v>666</v>
      </c>
      <c r="F412" s="115" t="s">
        <v>75</v>
      </c>
      <c r="G412" s="116">
        <v>1</v>
      </c>
      <c r="H412" s="116" t="s">
        <v>92</v>
      </c>
      <c r="I412" s="117" t="s">
        <v>224</v>
      </c>
      <c r="J412" s="118">
        <v>0.41</v>
      </c>
      <c r="K412" s="121">
        <v>0</v>
      </c>
      <c r="L412" s="127">
        <f t="shared" si="3"/>
        <v>0.41</v>
      </c>
      <c r="N412" s="111" t="s">
        <v>72</v>
      </c>
      <c r="O412" s="111" t="s">
        <v>72</v>
      </c>
      <c r="P412" s="111" t="s">
        <v>97</v>
      </c>
    </row>
    <row r="413" spans="2:16" s="59" customFormat="1" ht="15" customHeight="1" x14ac:dyDescent="0.25">
      <c r="B413" s="114">
        <v>408</v>
      </c>
      <c r="C413" s="115" t="s">
        <v>283</v>
      </c>
      <c r="D413" s="115" t="s">
        <v>284</v>
      </c>
      <c r="E413" s="115" t="s">
        <v>667</v>
      </c>
      <c r="F413" s="115" t="s">
        <v>75</v>
      </c>
      <c r="G413" s="116">
        <v>1</v>
      </c>
      <c r="H413" s="116" t="s">
        <v>92</v>
      </c>
      <c r="I413" s="117" t="s">
        <v>224</v>
      </c>
      <c r="J413" s="118">
        <v>0.75</v>
      </c>
      <c r="K413" s="121">
        <v>0</v>
      </c>
      <c r="L413" s="127">
        <f t="shared" si="3"/>
        <v>0.75</v>
      </c>
      <c r="N413" s="111" t="s">
        <v>72</v>
      </c>
      <c r="O413" s="111" t="s">
        <v>72</v>
      </c>
      <c r="P413" s="111" t="s">
        <v>97</v>
      </c>
    </row>
    <row r="414" spans="2:16" s="59" customFormat="1" ht="15" customHeight="1" x14ac:dyDescent="0.25">
      <c r="B414" s="114">
        <v>409</v>
      </c>
      <c r="C414" s="115" t="s">
        <v>283</v>
      </c>
      <c r="D414" s="115" t="s">
        <v>284</v>
      </c>
      <c r="E414" s="115" t="s">
        <v>668</v>
      </c>
      <c r="F414" s="115" t="s">
        <v>75</v>
      </c>
      <c r="G414" s="116">
        <v>1</v>
      </c>
      <c r="H414" s="116" t="s">
        <v>92</v>
      </c>
      <c r="I414" s="117" t="s">
        <v>224</v>
      </c>
      <c r="J414" s="118">
        <v>0.75</v>
      </c>
      <c r="K414" s="121">
        <v>0</v>
      </c>
      <c r="L414" s="127">
        <f t="shared" si="3"/>
        <v>0.75</v>
      </c>
      <c r="N414" s="111" t="s">
        <v>72</v>
      </c>
      <c r="O414" s="111" t="s">
        <v>72</v>
      </c>
      <c r="P414" s="111" t="s">
        <v>97</v>
      </c>
    </row>
    <row r="415" spans="2:16" s="59" customFormat="1" ht="15" customHeight="1" x14ac:dyDescent="0.25">
      <c r="B415" s="114">
        <v>410</v>
      </c>
      <c r="C415" s="115" t="s">
        <v>283</v>
      </c>
      <c r="D415" s="115" t="s">
        <v>284</v>
      </c>
      <c r="E415" s="115" t="s">
        <v>669</v>
      </c>
      <c r="F415" s="115" t="s">
        <v>75</v>
      </c>
      <c r="G415" s="116">
        <v>1</v>
      </c>
      <c r="H415" s="116" t="s">
        <v>92</v>
      </c>
      <c r="I415" s="117" t="s">
        <v>224</v>
      </c>
      <c r="J415" s="118">
        <v>0.2</v>
      </c>
      <c r="K415" s="121">
        <v>0</v>
      </c>
      <c r="L415" s="127">
        <f t="shared" si="3"/>
        <v>0.2</v>
      </c>
      <c r="N415" s="111" t="s">
        <v>72</v>
      </c>
      <c r="O415" s="111" t="s">
        <v>72</v>
      </c>
      <c r="P415" s="111" t="s">
        <v>97</v>
      </c>
    </row>
    <row r="416" spans="2:16" s="59" customFormat="1" ht="15" customHeight="1" x14ac:dyDescent="0.25">
      <c r="B416" s="114">
        <v>411</v>
      </c>
      <c r="C416" s="115" t="s">
        <v>283</v>
      </c>
      <c r="D416" s="115" t="s">
        <v>284</v>
      </c>
      <c r="E416" s="115" t="s">
        <v>670</v>
      </c>
      <c r="F416" s="115" t="s">
        <v>75</v>
      </c>
      <c r="G416" s="116">
        <v>1</v>
      </c>
      <c r="H416" s="116" t="s">
        <v>92</v>
      </c>
      <c r="I416" s="117" t="s">
        <v>224</v>
      </c>
      <c r="J416" s="118">
        <v>0.2</v>
      </c>
      <c r="K416" s="121">
        <v>0</v>
      </c>
      <c r="L416" s="127">
        <f t="shared" si="3"/>
        <v>0.2</v>
      </c>
      <c r="N416" s="111" t="s">
        <v>72</v>
      </c>
      <c r="O416" s="111" t="s">
        <v>72</v>
      </c>
      <c r="P416" s="111" t="s">
        <v>97</v>
      </c>
    </row>
    <row r="417" spans="2:16" s="59" customFormat="1" ht="15" customHeight="1" x14ac:dyDescent="0.25">
      <c r="B417" s="114">
        <v>412</v>
      </c>
      <c r="C417" s="115" t="s">
        <v>283</v>
      </c>
      <c r="D417" s="115" t="s">
        <v>284</v>
      </c>
      <c r="E417" s="115" t="s">
        <v>671</v>
      </c>
      <c r="F417" s="115" t="s">
        <v>75</v>
      </c>
      <c r="G417" s="116">
        <v>1</v>
      </c>
      <c r="H417" s="116" t="s">
        <v>92</v>
      </c>
      <c r="I417" s="117" t="s">
        <v>224</v>
      </c>
      <c r="J417" s="118">
        <v>0.73</v>
      </c>
      <c r="K417" s="121">
        <v>0</v>
      </c>
      <c r="L417" s="127">
        <f t="shared" si="3"/>
        <v>0.73</v>
      </c>
      <c r="N417" s="111" t="s">
        <v>72</v>
      </c>
      <c r="O417" s="111" t="s">
        <v>72</v>
      </c>
      <c r="P417" s="111" t="s">
        <v>97</v>
      </c>
    </row>
    <row r="418" spans="2:16" s="59" customFormat="1" ht="15" customHeight="1" x14ac:dyDescent="0.25">
      <c r="B418" s="114">
        <v>413</v>
      </c>
      <c r="C418" s="115" t="s">
        <v>283</v>
      </c>
      <c r="D418" s="115" t="s">
        <v>284</v>
      </c>
      <c r="E418" s="115" t="s">
        <v>672</v>
      </c>
      <c r="F418" s="115" t="s">
        <v>75</v>
      </c>
      <c r="G418" s="116">
        <v>1</v>
      </c>
      <c r="H418" s="116" t="s">
        <v>92</v>
      </c>
      <c r="I418" s="117" t="s">
        <v>224</v>
      </c>
      <c r="J418" s="118">
        <v>0.85</v>
      </c>
      <c r="K418" s="121">
        <v>0</v>
      </c>
      <c r="L418" s="127">
        <f t="shared" si="3"/>
        <v>0.85</v>
      </c>
      <c r="N418" s="111" t="s">
        <v>72</v>
      </c>
      <c r="O418" s="111" t="s">
        <v>72</v>
      </c>
      <c r="P418" s="111" t="s">
        <v>97</v>
      </c>
    </row>
    <row r="419" spans="2:16" s="59" customFormat="1" ht="15" customHeight="1" x14ac:dyDescent="0.25">
      <c r="B419" s="114">
        <v>414</v>
      </c>
      <c r="C419" s="115" t="s">
        <v>283</v>
      </c>
      <c r="D419" s="115" t="s">
        <v>284</v>
      </c>
      <c r="E419" s="115" t="s">
        <v>673</v>
      </c>
      <c r="F419" s="115" t="s">
        <v>75</v>
      </c>
      <c r="G419" s="116">
        <v>1</v>
      </c>
      <c r="H419" s="116" t="s">
        <v>92</v>
      </c>
      <c r="I419" s="117" t="s">
        <v>224</v>
      </c>
      <c r="J419" s="118">
        <v>0.39</v>
      </c>
      <c r="K419" s="121">
        <v>0</v>
      </c>
      <c r="L419" s="127">
        <f t="shared" si="3"/>
        <v>0.39</v>
      </c>
      <c r="N419" s="111" t="s">
        <v>72</v>
      </c>
      <c r="O419" s="111" t="s">
        <v>72</v>
      </c>
      <c r="P419" s="111" t="s">
        <v>97</v>
      </c>
    </row>
    <row r="420" spans="2:16" s="59" customFormat="1" ht="15" customHeight="1" x14ac:dyDescent="0.25">
      <c r="B420" s="114">
        <v>415</v>
      </c>
      <c r="C420" s="115" t="s">
        <v>283</v>
      </c>
      <c r="D420" s="115" t="s">
        <v>284</v>
      </c>
      <c r="E420" s="115" t="s">
        <v>674</v>
      </c>
      <c r="F420" s="115" t="s">
        <v>75</v>
      </c>
      <c r="G420" s="116">
        <v>1</v>
      </c>
      <c r="H420" s="116" t="s">
        <v>92</v>
      </c>
      <c r="I420" s="117" t="s">
        <v>224</v>
      </c>
      <c r="J420" s="118">
        <v>0.65</v>
      </c>
      <c r="K420" s="121">
        <v>0</v>
      </c>
      <c r="L420" s="127">
        <f t="shared" si="3"/>
        <v>0.65</v>
      </c>
      <c r="N420" s="111" t="s">
        <v>72</v>
      </c>
      <c r="O420" s="111" t="s">
        <v>72</v>
      </c>
      <c r="P420" s="111" t="s">
        <v>97</v>
      </c>
    </row>
    <row r="421" spans="2:16" s="59" customFormat="1" x14ac:dyDescent="0.25">
      <c r="B421" s="114">
        <v>416</v>
      </c>
      <c r="C421" s="115" t="s">
        <v>283</v>
      </c>
      <c r="D421" s="115" t="s">
        <v>284</v>
      </c>
      <c r="E421" s="115" t="s">
        <v>675</v>
      </c>
      <c r="F421" s="115" t="s">
        <v>75</v>
      </c>
      <c r="G421" s="116">
        <v>1</v>
      </c>
      <c r="H421" s="116" t="s">
        <v>92</v>
      </c>
      <c r="I421" s="117" t="s">
        <v>224</v>
      </c>
      <c r="J421" s="118">
        <v>0.65</v>
      </c>
      <c r="K421" s="121">
        <v>0</v>
      </c>
      <c r="L421" s="127">
        <f t="shared" si="3"/>
        <v>0.65</v>
      </c>
      <c r="N421" s="111" t="s">
        <v>72</v>
      </c>
      <c r="O421" s="111" t="s">
        <v>72</v>
      </c>
      <c r="P421" s="111" t="s">
        <v>97</v>
      </c>
    </row>
    <row r="422" spans="2:16" s="59" customFormat="1" x14ac:dyDescent="0.25">
      <c r="B422" s="114">
        <v>417</v>
      </c>
      <c r="C422" s="115" t="s">
        <v>283</v>
      </c>
      <c r="D422" s="115" t="s">
        <v>284</v>
      </c>
      <c r="E422" s="115" t="s">
        <v>676</v>
      </c>
      <c r="F422" s="115" t="s">
        <v>75</v>
      </c>
      <c r="G422" s="116">
        <v>1</v>
      </c>
      <c r="H422" s="116" t="s">
        <v>92</v>
      </c>
      <c r="I422" s="117" t="s">
        <v>224</v>
      </c>
      <c r="J422" s="118">
        <v>0.34</v>
      </c>
      <c r="K422" s="121">
        <v>0</v>
      </c>
      <c r="L422" s="127">
        <f t="shared" si="3"/>
        <v>0.34</v>
      </c>
      <c r="N422" s="111" t="s">
        <v>72</v>
      </c>
      <c r="O422" s="111" t="s">
        <v>72</v>
      </c>
      <c r="P422" s="111" t="s">
        <v>97</v>
      </c>
    </row>
    <row r="423" spans="2:16" s="59" customFormat="1" x14ac:dyDescent="0.25">
      <c r="B423" s="114">
        <v>418</v>
      </c>
      <c r="C423" s="115" t="s">
        <v>283</v>
      </c>
      <c r="D423" s="115" t="s">
        <v>284</v>
      </c>
      <c r="E423" s="115" t="s">
        <v>677</v>
      </c>
      <c r="F423" s="115" t="s">
        <v>75</v>
      </c>
      <c r="G423" s="116">
        <v>1</v>
      </c>
      <c r="H423" s="116" t="s">
        <v>92</v>
      </c>
      <c r="I423" s="117" t="s">
        <v>224</v>
      </c>
      <c r="J423" s="118">
        <v>0.34</v>
      </c>
      <c r="K423" s="121">
        <v>0</v>
      </c>
      <c r="L423" s="127">
        <f t="shared" si="3"/>
        <v>0.34</v>
      </c>
      <c r="N423" s="111" t="s">
        <v>72</v>
      </c>
      <c r="O423" s="111" t="s">
        <v>72</v>
      </c>
      <c r="P423" s="111" t="s">
        <v>97</v>
      </c>
    </row>
    <row r="424" spans="2:16" s="59" customFormat="1" x14ac:dyDescent="0.25">
      <c r="B424" s="114">
        <v>419</v>
      </c>
      <c r="C424" s="115" t="s">
        <v>283</v>
      </c>
      <c r="D424" s="115" t="s">
        <v>284</v>
      </c>
      <c r="E424" s="115" t="s">
        <v>678</v>
      </c>
      <c r="F424" s="115" t="s">
        <v>75</v>
      </c>
      <c r="G424" s="116">
        <v>1</v>
      </c>
      <c r="H424" s="116" t="s">
        <v>92</v>
      </c>
      <c r="I424" s="117" t="s">
        <v>224</v>
      </c>
      <c r="J424" s="118">
        <v>0.34</v>
      </c>
      <c r="K424" s="121">
        <v>0</v>
      </c>
      <c r="L424" s="127">
        <f t="shared" si="3"/>
        <v>0.34</v>
      </c>
      <c r="N424" s="111" t="s">
        <v>72</v>
      </c>
      <c r="O424" s="111" t="s">
        <v>72</v>
      </c>
      <c r="P424" s="111" t="s">
        <v>97</v>
      </c>
    </row>
    <row r="425" spans="2:16" s="59" customFormat="1" x14ac:dyDescent="0.25">
      <c r="B425" s="114">
        <v>420</v>
      </c>
      <c r="C425" s="115" t="s">
        <v>283</v>
      </c>
      <c r="D425" s="115" t="s">
        <v>284</v>
      </c>
      <c r="E425" s="115" t="s">
        <v>679</v>
      </c>
      <c r="F425" s="115" t="s">
        <v>75</v>
      </c>
      <c r="G425" s="116">
        <v>1</v>
      </c>
      <c r="H425" s="116" t="s">
        <v>92</v>
      </c>
      <c r="I425" s="117" t="s">
        <v>224</v>
      </c>
      <c r="J425" s="118">
        <v>0.44</v>
      </c>
      <c r="K425" s="121">
        <v>0</v>
      </c>
      <c r="L425" s="127">
        <f t="shared" si="3"/>
        <v>0.44</v>
      </c>
      <c r="N425" s="111" t="s">
        <v>72</v>
      </c>
      <c r="O425" s="111" t="s">
        <v>72</v>
      </c>
      <c r="P425" s="111" t="s">
        <v>97</v>
      </c>
    </row>
    <row r="426" spans="2:16" s="59" customFormat="1" x14ac:dyDescent="0.25">
      <c r="B426" s="114">
        <v>421</v>
      </c>
      <c r="C426" s="115" t="s">
        <v>283</v>
      </c>
      <c r="D426" s="115" t="s">
        <v>284</v>
      </c>
      <c r="E426" s="115" t="s">
        <v>680</v>
      </c>
      <c r="F426" s="115" t="s">
        <v>75</v>
      </c>
      <c r="G426" s="116">
        <v>1</v>
      </c>
      <c r="H426" s="116" t="s">
        <v>92</v>
      </c>
      <c r="I426" s="117" t="s">
        <v>224</v>
      </c>
      <c r="J426" s="118">
        <v>0.42</v>
      </c>
      <c r="K426" s="121">
        <v>0</v>
      </c>
      <c r="L426" s="127">
        <f t="shared" si="3"/>
        <v>0.42</v>
      </c>
      <c r="N426" s="111" t="s">
        <v>72</v>
      </c>
      <c r="O426" s="111" t="s">
        <v>72</v>
      </c>
      <c r="P426" s="111" t="s">
        <v>97</v>
      </c>
    </row>
    <row r="427" spans="2:16" s="59" customFormat="1" x14ac:dyDescent="0.25">
      <c r="B427" s="114">
        <v>422</v>
      </c>
      <c r="C427" s="115" t="s">
        <v>283</v>
      </c>
      <c r="D427" s="115" t="s">
        <v>284</v>
      </c>
      <c r="E427" s="115" t="s">
        <v>681</v>
      </c>
      <c r="F427" s="115" t="s">
        <v>75</v>
      </c>
      <c r="G427" s="116">
        <v>1</v>
      </c>
      <c r="H427" s="116" t="s">
        <v>92</v>
      </c>
      <c r="I427" s="117" t="s">
        <v>224</v>
      </c>
      <c r="J427" s="118">
        <v>0.49</v>
      </c>
      <c r="K427" s="121">
        <v>0</v>
      </c>
      <c r="L427" s="127">
        <f t="shared" si="3"/>
        <v>0.49</v>
      </c>
      <c r="N427" s="111" t="s">
        <v>72</v>
      </c>
      <c r="O427" s="111" t="s">
        <v>72</v>
      </c>
      <c r="P427" s="111" t="s">
        <v>97</v>
      </c>
    </row>
    <row r="428" spans="2:16" s="59" customFormat="1" x14ac:dyDescent="0.25">
      <c r="B428" s="114">
        <v>423</v>
      </c>
      <c r="C428" s="115" t="s">
        <v>283</v>
      </c>
      <c r="D428" s="115" t="s">
        <v>284</v>
      </c>
      <c r="E428" s="115" t="s">
        <v>682</v>
      </c>
      <c r="F428" s="115" t="s">
        <v>75</v>
      </c>
      <c r="G428" s="116">
        <v>1</v>
      </c>
      <c r="H428" s="116" t="s">
        <v>92</v>
      </c>
      <c r="I428" s="117" t="s">
        <v>224</v>
      </c>
      <c r="J428" s="118">
        <v>0.41</v>
      </c>
      <c r="K428" s="121">
        <v>0</v>
      </c>
      <c r="L428" s="127">
        <f t="shared" si="3"/>
        <v>0.41</v>
      </c>
      <c r="N428" s="111" t="s">
        <v>72</v>
      </c>
      <c r="O428" s="111" t="s">
        <v>72</v>
      </c>
      <c r="P428" s="111" t="s">
        <v>97</v>
      </c>
    </row>
    <row r="429" spans="2:16" s="59" customFormat="1" x14ac:dyDescent="0.25">
      <c r="B429" s="114">
        <v>424</v>
      </c>
      <c r="C429" s="115" t="s">
        <v>283</v>
      </c>
      <c r="D429" s="115" t="s">
        <v>284</v>
      </c>
      <c r="E429" s="115" t="s">
        <v>683</v>
      </c>
      <c r="F429" s="115" t="s">
        <v>75</v>
      </c>
      <c r="G429" s="116">
        <v>1</v>
      </c>
      <c r="H429" s="116" t="s">
        <v>92</v>
      </c>
      <c r="I429" s="117" t="s">
        <v>224</v>
      </c>
      <c r="J429" s="118">
        <v>0.45</v>
      </c>
      <c r="K429" s="121">
        <v>0</v>
      </c>
      <c r="L429" s="127">
        <f t="shared" si="3"/>
        <v>0.45</v>
      </c>
      <c r="N429" s="111" t="s">
        <v>72</v>
      </c>
      <c r="O429" s="111" t="s">
        <v>72</v>
      </c>
      <c r="P429" s="111" t="s">
        <v>97</v>
      </c>
    </row>
    <row r="430" spans="2:16" s="59" customFormat="1" x14ac:dyDescent="0.25">
      <c r="B430" s="114">
        <v>425</v>
      </c>
      <c r="C430" s="115" t="s">
        <v>283</v>
      </c>
      <c r="D430" s="115" t="s">
        <v>284</v>
      </c>
      <c r="E430" s="115" t="s">
        <v>684</v>
      </c>
      <c r="F430" s="115" t="s">
        <v>75</v>
      </c>
      <c r="G430" s="116">
        <v>1</v>
      </c>
      <c r="H430" s="116" t="s">
        <v>92</v>
      </c>
      <c r="I430" s="117" t="s">
        <v>224</v>
      </c>
      <c r="J430" s="118">
        <v>0.35</v>
      </c>
      <c r="K430" s="121">
        <v>0</v>
      </c>
      <c r="L430" s="127">
        <f t="shared" si="3"/>
        <v>0.35</v>
      </c>
      <c r="N430" s="111" t="s">
        <v>72</v>
      </c>
      <c r="O430" s="111" t="s">
        <v>72</v>
      </c>
      <c r="P430" s="111" t="s">
        <v>97</v>
      </c>
    </row>
    <row r="431" spans="2:16" s="59" customFormat="1" x14ac:dyDescent="0.25">
      <c r="B431" s="114">
        <v>426</v>
      </c>
      <c r="C431" s="115" t="s">
        <v>283</v>
      </c>
      <c r="D431" s="115" t="s">
        <v>284</v>
      </c>
      <c r="E431" s="115" t="s">
        <v>685</v>
      </c>
      <c r="F431" s="115" t="s">
        <v>75</v>
      </c>
      <c r="G431" s="116">
        <v>1</v>
      </c>
      <c r="H431" s="116" t="s">
        <v>92</v>
      </c>
      <c r="I431" s="117" t="s">
        <v>224</v>
      </c>
      <c r="J431" s="118">
        <v>0.35</v>
      </c>
      <c r="K431" s="121">
        <v>0</v>
      </c>
      <c r="L431" s="127">
        <f t="shared" si="3"/>
        <v>0.35</v>
      </c>
      <c r="N431" s="111" t="s">
        <v>72</v>
      </c>
      <c r="O431" s="111" t="s">
        <v>72</v>
      </c>
      <c r="P431" s="111" t="s">
        <v>97</v>
      </c>
    </row>
    <row r="432" spans="2:16" s="59" customFormat="1" x14ac:dyDescent="0.25">
      <c r="B432" s="114">
        <v>427</v>
      </c>
      <c r="C432" s="115" t="s">
        <v>283</v>
      </c>
      <c r="D432" s="115" t="s">
        <v>284</v>
      </c>
      <c r="E432" s="115" t="s">
        <v>686</v>
      </c>
      <c r="F432" s="115" t="s">
        <v>75</v>
      </c>
      <c r="G432" s="116">
        <v>1</v>
      </c>
      <c r="H432" s="116" t="s">
        <v>92</v>
      </c>
      <c r="I432" s="117" t="s">
        <v>224</v>
      </c>
      <c r="J432" s="118">
        <v>0.52</v>
      </c>
      <c r="K432" s="121">
        <v>0</v>
      </c>
      <c r="L432" s="127">
        <f t="shared" si="3"/>
        <v>0.52</v>
      </c>
      <c r="N432" s="111" t="s">
        <v>72</v>
      </c>
      <c r="O432" s="111" t="s">
        <v>72</v>
      </c>
      <c r="P432" s="111" t="s">
        <v>97</v>
      </c>
    </row>
    <row r="433" spans="2:16" s="59" customFormat="1" x14ac:dyDescent="0.25">
      <c r="B433" s="114">
        <v>428</v>
      </c>
      <c r="C433" s="115" t="s">
        <v>283</v>
      </c>
      <c r="D433" s="115" t="s">
        <v>284</v>
      </c>
      <c r="E433" s="115" t="s">
        <v>687</v>
      </c>
      <c r="F433" s="115" t="s">
        <v>75</v>
      </c>
      <c r="G433" s="116">
        <v>1</v>
      </c>
      <c r="H433" s="116" t="s">
        <v>92</v>
      </c>
      <c r="I433" s="117" t="s">
        <v>224</v>
      </c>
      <c r="J433" s="118">
        <v>0.52</v>
      </c>
      <c r="K433" s="121">
        <v>0</v>
      </c>
      <c r="L433" s="127">
        <f t="shared" si="3"/>
        <v>0.52</v>
      </c>
      <c r="N433" s="111" t="s">
        <v>72</v>
      </c>
      <c r="O433" s="111" t="s">
        <v>72</v>
      </c>
      <c r="P433" s="111" t="s">
        <v>97</v>
      </c>
    </row>
    <row r="434" spans="2:16" s="59" customFormat="1" x14ac:dyDescent="0.25">
      <c r="B434" s="114">
        <v>429</v>
      </c>
      <c r="C434" s="115" t="s">
        <v>283</v>
      </c>
      <c r="D434" s="115" t="s">
        <v>284</v>
      </c>
      <c r="E434" s="115" t="s">
        <v>688</v>
      </c>
      <c r="F434" s="115" t="s">
        <v>75</v>
      </c>
      <c r="G434" s="116">
        <v>1</v>
      </c>
      <c r="H434" s="116" t="s">
        <v>92</v>
      </c>
      <c r="I434" s="117" t="s">
        <v>224</v>
      </c>
      <c r="J434" s="118">
        <v>7.0000000000000007E-2</v>
      </c>
      <c r="K434" s="121">
        <v>0</v>
      </c>
      <c r="L434" s="127">
        <f t="shared" si="3"/>
        <v>7.0000000000000007E-2</v>
      </c>
      <c r="N434" s="111" t="s">
        <v>72</v>
      </c>
      <c r="O434" s="111" t="s">
        <v>72</v>
      </c>
      <c r="P434" s="111" t="s">
        <v>97</v>
      </c>
    </row>
    <row r="435" spans="2:16" s="59" customFormat="1" x14ac:dyDescent="0.25">
      <c r="B435" s="114">
        <v>430</v>
      </c>
      <c r="C435" s="115" t="s">
        <v>283</v>
      </c>
      <c r="D435" s="115" t="s">
        <v>284</v>
      </c>
      <c r="E435" s="115" t="s">
        <v>689</v>
      </c>
      <c r="F435" s="115" t="s">
        <v>75</v>
      </c>
      <c r="G435" s="116">
        <v>1</v>
      </c>
      <c r="H435" s="116" t="s">
        <v>92</v>
      </c>
      <c r="I435" s="117" t="s">
        <v>224</v>
      </c>
      <c r="J435" s="118">
        <v>0.37</v>
      </c>
      <c r="K435" s="121">
        <v>0</v>
      </c>
      <c r="L435" s="127">
        <f t="shared" si="3"/>
        <v>0.37</v>
      </c>
      <c r="N435" s="111" t="s">
        <v>72</v>
      </c>
      <c r="O435" s="111" t="s">
        <v>72</v>
      </c>
      <c r="P435" s="111" t="s">
        <v>97</v>
      </c>
    </row>
    <row r="436" spans="2:16" s="59" customFormat="1" x14ac:dyDescent="0.25">
      <c r="B436" s="114">
        <v>431</v>
      </c>
      <c r="C436" s="115" t="s">
        <v>283</v>
      </c>
      <c r="D436" s="115" t="s">
        <v>284</v>
      </c>
      <c r="E436" s="115" t="s">
        <v>690</v>
      </c>
      <c r="F436" s="115" t="s">
        <v>75</v>
      </c>
      <c r="G436" s="116">
        <v>1</v>
      </c>
      <c r="H436" s="116" t="s">
        <v>92</v>
      </c>
      <c r="I436" s="117" t="s">
        <v>224</v>
      </c>
      <c r="J436" s="118">
        <v>0.37</v>
      </c>
      <c r="K436" s="121">
        <v>0</v>
      </c>
      <c r="L436" s="127">
        <f t="shared" si="3"/>
        <v>0.37</v>
      </c>
      <c r="N436" s="111" t="s">
        <v>72</v>
      </c>
      <c r="O436" s="111" t="s">
        <v>72</v>
      </c>
      <c r="P436" s="111" t="s">
        <v>97</v>
      </c>
    </row>
    <row r="437" spans="2:16" s="59" customFormat="1" x14ac:dyDescent="0.25">
      <c r="B437" s="114">
        <v>432</v>
      </c>
      <c r="C437" s="115" t="s">
        <v>283</v>
      </c>
      <c r="D437" s="115" t="s">
        <v>284</v>
      </c>
      <c r="E437" s="115" t="s">
        <v>691</v>
      </c>
      <c r="F437" s="115" t="s">
        <v>75</v>
      </c>
      <c r="G437" s="116">
        <v>1</v>
      </c>
      <c r="H437" s="116" t="s">
        <v>92</v>
      </c>
      <c r="I437" s="117" t="s">
        <v>224</v>
      </c>
      <c r="J437" s="118">
        <v>0.37</v>
      </c>
      <c r="K437" s="121">
        <v>0</v>
      </c>
      <c r="L437" s="127">
        <f t="shared" si="3"/>
        <v>0.37</v>
      </c>
      <c r="N437" s="111" t="s">
        <v>72</v>
      </c>
      <c r="O437" s="111" t="s">
        <v>72</v>
      </c>
      <c r="P437" s="111" t="s">
        <v>97</v>
      </c>
    </row>
    <row r="438" spans="2:16" s="59" customFormat="1" x14ac:dyDescent="0.25">
      <c r="B438" s="114">
        <v>433</v>
      </c>
      <c r="C438" s="115" t="s">
        <v>283</v>
      </c>
      <c r="D438" s="115" t="s">
        <v>284</v>
      </c>
      <c r="E438" s="115" t="s">
        <v>692</v>
      </c>
      <c r="F438" s="115" t="s">
        <v>75</v>
      </c>
      <c r="G438" s="116">
        <v>1</v>
      </c>
      <c r="H438" s="116" t="s">
        <v>92</v>
      </c>
      <c r="I438" s="117" t="s">
        <v>224</v>
      </c>
      <c r="J438" s="118">
        <v>0.46</v>
      </c>
      <c r="K438" s="121">
        <v>0</v>
      </c>
      <c r="L438" s="127">
        <f t="shared" si="3"/>
        <v>0.46</v>
      </c>
      <c r="N438" s="111" t="s">
        <v>72</v>
      </c>
      <c r="O438" s="111" t="s">
        <v>72</v>
      </c>
      <c r="P438" s="111" t="s">
        <v>97</v>
      </c>
    </row>
    <row r="439" spans="2:16" s="59" customFormat="1" x14ac:dyDescent="0.25">
      <c r="B439" s="114">
        <v>434</v>
      </c>
      <c r="C439" s="115" t="s">
        <v>283</v>
      </c>
      <c r="D439" s="115" t="s">
        <v>284</v>
      </c>
      <c r="E439" s="115" t="s">
        <v>693</v>
      </c>
      <c r="F439" s="115" t="s">
        <v>75</v>
      </c>
      <c r="G439" s="116">
        <v>1</v>
      </c>
      <c r="H439" s="116" t="s">
        <v>92</v>
      </c>
      <c r="I439" s="117" t="s">
        <v>224</v>
      </c>
      <c r="J439" s="118">
        <v>0.33</v>
      </c>
      <c r="K439" s="121">
        <v>0</v>
      </c>
      <c r="L439" s="127">
        <f t="shared" si="3"/>
        <v>0.33</v>
      </c>
      <c r="N439" s="111" t="s">
        <v>72</v>
      </c>
      <c r="O439" s="111" t="s">
        <v>72</v>
      </c>
      <c r="P439" s="111" t="s">
        <v>97</v>
      </c>
    </row>
    <row r="440" spans="2:16" s="59" customFormat="1" x14ac:dyDescent="0.25">
      <c r="B440" s="114">
        <v>435</v>
      </c>
      <c r="C440" s="115" t="s">
        <v>283</v>
      </c>
      <c r="D440" s="115" t="s">
        <v>284</v>
      </c>
      <c r="E440" s="115" t="s">
        <v>694</v>
      </c>
      <c r="F440" s="115" t="s">
        <v>75</v>
      </c>
      <c r="G440" s="116">
        <v>1</v>
      </c>
      <c r="H440" s="116" t="s">
        <v>92</v>
      </c>
      <c r="I440" s="117" t="s">
        <v>224</v>
      </c>
      <c r="J440" s="118">
        <v>0.32</v>
      </c>
      <c r="K440" s="121">
        <v>0</v>
      </c>
      <c r="L440" s="127">
        <f t="shared" si="3"/>
        <v>0.32</v>
      </c>
      <c r="N440" s="111" t="s">
        <v>72</v>
      </c>
      <c r="O440" s="111" t="s">
        <v>72</v>
      </c>
      <c r="P440" s="111" t="s">
        <v>97</v>
      </c>
    </row>
    <row r="441" spans="2:16" s="59" customFormat="1" x14ac:dyDescent="0.25">
      <c r="B441" s="114">
        <v>436</v>
      </c>
      <c r="C441" s="115" t="s">
        <v>283</v>
      </c>
      <c r="D441" s="115" t="s">
        <v>284</v>
      </c>
      <c r="E441" s="115" t="s">
        <v>695</v>
      </c>
      <c r="F441" s="115" t="s">
        <v>75</v>
      </c>
      <c r="G441" s="116">
        <v>1</v>
      </c>
      <c r="H441" s="116" t="s">
        <v>92</v>
      </c>
      <c r="I441" s="117" t="s">
        <v>224</v>
      </c>
      <c r="J441" s="118">
        <v>0.4</v>
      </c>
      <c r="K441" s="121">
        <v>0</v>
      </c>
      <c r="L441" s="127">
        <f t="shared" si="3"/>
        <v>0.4</v>
      </c>
      <c r="N441" s="111" t="s">
        <v>72</v>
      </c>
      <c r="O441" s="111" t="s">
        <v>72</v>
      </c>
      <c r="P441" s="111" t="s">
        <v>97</v>
      </c>
    </row>
    <row r="442" spans="2:16" s="59" customFormat="1" x14ac:dyDescent="0.25">
      <c r="B442" s="114">
        <v>437</v>
      </c>
      <c r="C442" s="115" t="s">
        <v>283</v>
      </c>
      <c r="D442" s="115" t="s">
        <v>284</v>
      </c>
      <c r="E442" s="115" t="s">
        <v>696</v>
      </c>
      <c r="F442" s="115" t="s">
        <v>75</v>
      </c>
      <c r="G442" s="116">
        <v>1</v>
      </c>
      <c r="H442" s="116" t="s">
        <v>92</v>
      </c>
      <c r="I442" s="117" t="s">
        <v>224</v>
      </c>
      <c r="J442" s="118">
        <v>0.15</v>
      </c>
      <c r="K442" s="121">
        <v>0</v>
      </c>
      <c r="L442" s="127">
        <f t="shared" si="3"/>
        <v>0.15</v>
      </c>
      <c r="N442" s="111" t="s">
        <v>72</v>
      </c>
      <c r="O442" s="111" t="s">
        <v>72</v>
      </c>
      <c r="P442" s="111" t="s">
        <v>97</v>
      </c>
    </row>
    <row r="443" spans="2:16" s="59" customFormat="1" x14ac:dyDescent="0.25">
      <c r="B443" s="114">
        <v>438</v>
      </c>
      <c r="C443" s="115" t="s">
        <v>283</v>
      </c>
      <c r="D443" s="115" t="s">
        <v>284</v>
      </c>
      <c r="E443" s="115" t="s">
        <v>697</v>
      </c>
      <c r="F443" s="115" t="s">
        <v>75</v>
      </c>
      <c r="G443" s="116">
        <v>1</v>
      </c>
      <c r="H443" s="116" t="s">
        <v>92</v>
      </c>
      <c r="I443" s="117" t="s">
        <v>224</v>
      </c>
      <c r="J443" s="118">
        <v>0.44</v>
      </c>
      <c r="K443" s="121">
        <v>0</v>
      </c>
      <c r="L443" s="127">
        <f t="shared" si="3"/>
        <v>0.44</v>
      </c>
      <c r="N443" s="111" t="s">
        <v>72</v>
      </c>
      <c r="O443" s="111" t="s">
        <v>72</v>
      </c>
      <c r="P443" s="111" t="s">
        <v>97</v>
      </c>
    </row>
    <row r="444" spans="2:16" s="59" customFormat="1" x14ac:dyDescent="0.25">
      <c r="B444" s="114">
        <v>439</v>
      </c>
      <c r="C444" s="115" t="s">
        <v>283</v>
      </c>
      <c r="D444" s="115" t="s">
        <v>284</v>
      </c>
      <c r="E444" s="115" t="s">
        <v>698</v>
      </c>
      <c r="F444" s="115" t="s">
        <v>75</v>
      </c>
      <c r="G444" s="116">
        <v>1</v>
      </c>
      <c r="H444" s="116" t="s">
        <v>92</v>
      </c>
      <c r="I444" s="117" t="s">
        <v>224</v>
      </c>
      <c r="J444" s="118">
        <v>0.44</v>
      </c>
      <c r="K444" s="121">
        <v>0</v>
      </c>
      <c r="L444" s="127">
        <f t="shared" si="3"/>
        <v>0.44</v>
      </c>
      <c r="N444" s="111" t="s">
        <v>72</v>
      </c>
      <c r="O444" s="111" t="s">
        <v>72</v>
      </c>
      <c r="P444" s="111" t="s">
        <v>97</v>
      </c>
    </row>
    <row r="445" spans="2:16" s="59" customFormat="1" x14ac:dyDescent="0.25">
      <c r="B445" s="114">
        <v>440</v>
      </c>
      <c r="C445" s="115" t="s">
        <v>283</v>
      </c>
      <c r="D445" s="115" t="s">
        <v>284</v>
      </c>
      <c r="E445" s="115" t="s">
        <v>699</v>
      </c>
      <c r="F445" s="115" t="s">
        <v>75</v>
      </c>
      <c r="G445" s="116">
        <v>1</v>
      </c>
      <c r="H445" s="116" t="s">
        <v>92</v>
      </c>
      <c r="I445" s="117" t="s">
        <v>224</v>
      </c>
      <c r="J445" s="118">
        <v>0.15</v>
      </c>
      <c r="K445" s="121">
        <v>0</v>
      </c>
      <c r="L445" s="127">
        <f t="shared" si="3"/>
        <v>0.15</v>
      </c>
      <c r="N445" s="111" t="s">
        <v>72</v>
      </c>
      <c r="O445" s="111" t="s">
        <v>72</v>
      </c>
      <c r="P445" s="111" t="s">
        <v>97</v>
      </c>
    </row>
    <row r="446" spans="2:16" s="59" customFormat="1" x14ac:dyDescent="0.25">
      <c r="B446" s="114">
        <v>441</v>
      </c>
      <c r="C446" s="115" t="s">
        <v>283</v>
      </c>
      <c r="D446" s="115" t="s">
        <v>284</v>
      </c>
      <c r="E446" s="115" t="s">
        <v>700</v>
      </c>
      <c r="F446" s="115" t="s">
        <v>75</v>
      </c>
      <c r="G446" s="116">
        <v>1</v>
      </c>
      <c r="H446" s="116" t="s">
        <v>92</v>
      </c>
      <c r="I446" s="117" t="s">
        <v>224</v>
      </c>
      <c r="J446" s="118">
        <v>0.15</v>
      </c>
      <c r="K446" s="121">
        <v>0</v>
      </c>
      <c r="L446" s="127">
        <f t="shared" si="3"/>
        <v>0.15</v>
      </c>
      <c r="N446" s="111" t="s">
        <v>72</v>
      </c>
      <c r="O446" s="111" t="s">
        <v>72</v>
      </c>
      <c r="P446" s="111" t="s">
        <v>97</v>
      </c>
    </row>
    <row r="447" spans="2:16" s="59" customFormat="1" x14ac:dyDescent="0.25">
      <c r="B447" s="114">
        <v>442</v>
      </c>
      <c r="C447" s="115" t="s">
        <v>283</v>
      </c>
      <c r="D447" s="115" t="s">
        <v>284</v>
      </c>
      <c r="E447" s="115" t="s">
        <v>701</v>
      </c>
      <c r="F447" s="115" t="s">
        <v>75</v>
      </c>
      <c r="G447" s="116">
        <v>1</v>
      </c>
      <c r="H447" s="116" t="s">
        <v>92</v>
      </c>
      <c r="I447" s="117" t="s">
        <v>224</v>
      </c>
      <c r="J447" s="118">
        <v>0.15</v>
      </c>
      <c r="K447" s="121">
        <v>0</v>
      </c>
      <c r="L447" s="127">
        <f t="shared" si="3"/>
        <v>0.15</v>
      </c>
      <c r="N447" s="111" t="s">
        <v>72</v>
      </c>
      <c r="O447" s="111" t="s">
        <v>72</v>
      </c>
      <c r="P447" s="111" t="s">
        <v>97</v>
      </c>
    </row>
    <row r="448" spans="2:16" s="59" customFormat="1" x14ac:dyDescent="0.25">
      <c r="B448" s="114">
        <v>443</v>
      </c>
      <c r="C448" s="115" t="s">
        <v>283</v>
      </c>
      <c r="D448" s="115" t="s">
        <v>284</v>
      </c>
      <c r="E448" s="115" t="s">
        <v>702</v>
      </c>
      <c r="F448" s="115" t="s">
        <v>75</v>
      </c>
      <c r="G448" s="116">
        <v>1</v>
      </c>
      <c r="H448" s="116" t="s">
        <v>92</v>
      </c>
      <c r="I448" s="117" t="s">
        <v>224</v>
      </c>
      <c r="J448" s="118">
        <v>0.53</v>
      </c>
      <c r="K448" s="121">
        <v>0</v>
      </c>
      <c r="L448" s="127">
        <f t="shared" si="3"/>
        <v>0.53</v>
      </c>
      <c r="N448" s="111" t="s">
        <v>72</v>
      </c>
      <c r="O448" s="111" t="s">
        <v>72</v>
      </c>
      <c r="P448" s="111" t="s">
        <v>97</v>
      </c>
    </row>
    <row r="449" spans="2:16" s="59" customFormat="1" x14ac:dyDescent="0.25">
      <c r="B449" s="114">
        <v>444</v>
      </c>
      <c r="C449" s="115" t="s">
        <v>283</v>
      </c>
      <c r="D449" s="115" t="s">
        <v>284</v>
      </c>
      <c r="E449" s="115" t="s">
        <v>703</v>
      </c>
      <c r="F449" s="115" t="s">
        <v>75</v>
      </c>
      <c r="G449" s="116">
        <v>1</v>
      </c>
      <c r="H449" s="116" t="s">
        <v>92</v>
      </c>
      <c r="I449" s="117" t="s">
        <v>224</v>
      </c>
      <c r="J449" s="118">
        <v>0.53</v>
      </c>
      <c r="K449" s="121">
        <v>0</v>
      </c>
      <c r="L449" s="127">
        <f t="shared" si="3"/>
        <v>0.53</v>
      </c>
      <c r="N449" s="111" t="s">
        <v>72</v>
      </c>
      <c r="O449" s="111" t="s">
        <v>72</v>
      </c>
      <c r="P449" s="111" t="s">
        <v>97</v>
      </c>
    </row>
    <row r="450" spans="2:16" s="59" customFormat="1" x14ac:dyDescent="0.25">
      <c r="B450" s="114">
        <v>445</v>
      </c>
      <c r="C450" s="115" t="s">
        <v>283</v>
      </c>
      <c r="D450" s="115" t="s">
        <v>284</v>
      </c>
      <c r="E450" s="115" t="s">
        <v>704</v>
      </c>
      <c r="F450" s="115" t="s">
        <v>75</v>
      </c>
      <c r="G450" s="116">
        <v>1</v>
      </c>
      <c r="H450" s="116" t="s">
        <v>92</v>
      </c>
      <c r="I450" s="117" t="s">
        <v>224</v>
      </c>
      <c r="J450" s="118">
        <v>0.53</v>
      </c>
      <c r="K450" s="121">
        <v>0</v>
      </c>
      <c r="L450" s="127">
        <f t="shared" si="3"/>
        <v>0.53</v>
      </c>
      <c r="N450" s="111" t="s">
        <v>72</v>
      </c>
      <c r="O450" s="111" t="s">
        <v>72</v>
      </c>
      <c r="P450" s="111" t="s">
        <v>97</v>
      </c>
    </row>
    <row r="451" spans="2:16" s="59" customFormat="1" x14ac:dyDescent="0.25">
      <c r="B451" s="114">
        <v>446</v>
      </c>
      <c r="C451" s="115" t="s">
        <v>283</v>
      </c>
      <c r="D451" s="115" t="s">
        <v>284</v>
      </c>
      <c r="E451" s="115" t="s">
        <v>705</v>
      </c>
      <c r="F451" s="115" t="s">
        <v>75</v>
      </c>
      <c r="G451" s="116">
        <v>1</v>
      </c>
      <c r="H451" s="116" t="s">
        <v>92</v>
      </c>
      <c r="I451" s="117" t="s">
        <v>224</v>
      </c>
      <c r="J451" s="118">
        <v>0.53</v>
      </c>
      <c r="K451" s="121">
        <v>0</v>
      </c>
      <c r="L451" s="127">
        <f t="shared" si="3"/>
        <v>0.53</v>
      </c>
      <c r="N451" s="111" t="s">
        <v>72</v>
      </c>
      <c r="O451" s="111" t="s">
        <v>72</v>
      </c>
      <c r="P451" s="111" t="s">
        <v>97</v>
      </c>
    </row>
    <row r="452" spans="2:16" s="59" customFormat="1" x14ac:dyDescent="0.25">
      <c r="B452" s="114">
        <v>447</v>
      </c>
      <c r="C452" s="115" t="s">
        <v>283</v>
      </c>
      <c r="D452" s="115" t="s">
        <v>284</v>
      </c>
      <c r="E452" s="115" t="s">
        <v>706</v>
      </c>
      <c r="F452" s="115" t="s">
        <v>75</v>
      </c>
      <c r="G452" s="116">
        <v>1</v>
      </c>
      <c r="H452" s="116" t="s">
        <v>92</v>
      </c>
      <c r="I452" s="117" t="s">
        <v>224</v>
      </c>
      <c r="J452" s="118">
        <v>0.99</v>
      </c>
      <c r="K452" s="121">
        <v>0</v>
      </c>
      <c r="L452" s="127">
        <f t="shared" si="3"/>
        <v>0.99</v>
      </c>
      <c r="N452" s="111" t="s">
        <v>72</v>
      </c>
      <c r="O452" s="111" t="s">
        <v>72</v>
      </c>
      <c r="P452" s="111" t="s">
        <v>97</v>
      </c>
    </row>
    <row r="453" spans="2:16" s="59" customFormat="1" x14ac:dyDescent="0.25">
      <c r="B453" s="114">
        <v>448</v>
      </c>
      <c r="C453" s="115" t="s">
        <v>283</v>
      </c>
      <c r="D453" s="115" t="s">
        <v>284</v>
      </c>
      <c r="E453" s="115" t="s">
        <v>707</v>
      </c>
      <c r="F453" s="115" t="s">
        <v>75</v>
      </c>
      <c r="G453" s="116">
        <v>1</v>
      </c>
      <c r="H453" s="116" t="s">
        <v>92</v>
      </c>
      <c r="I453" s="117" t="s">
        <v>224</v>
      </c>
      <c r="J453" s="118">
        <v>0.99</v>
      </c>
      <c r="K453" s="121">
        <v>0</v>
      </c>
      <c r="L453" s="127">
        <f t="shared" si="3"/>
        <v>0.99</v>
      </c>
      <c r="N453" s="111" t="s">
        <v>72</v>
      </c>
      <c r="O453" s="111" t="s">
        <v>72</v>
      </c>
      <c r="P453" s="111" t="s">
        <v>97</v>
      </c>
    </row>
    <row r="454" spans="2:16" s="59" customFormat="1" x14ac:dyDescent="0.25">
      <c r="B454" s="114">
        <v>449</v>
      </c>
      <c r="C454" s="115" t="s">
        <v>283</v>
      </c>
      <c r="D454" s="115" t="s">
        <v>284</v>
      </c>
      <c r="E454" s="115" t="s">
        <v>708</v>
      </c>
      <c r="F454" s="115" t="s">
        <v>75</v>
      </c>
      <c r="G454" s="116">
        <v>1</v>
      </c>
      <c r="H454" s="116" t="s">
        <v>92</v>
      </c>
      <c r="I454" s="117" t="s">
        <v>224</v>
      </c>
      <c r="J454" s="118">
        <v>0.35</v>
      </c>
      <c r="K454" s="121">
        <v>0</v>
      </c>
      <c r="L454" s="127">
        <f t="shared" si="3"/>
        <v>0.35</v>
      </c>
      <c r="N454" s="111" t="s">
        <v>72</v>
      </c>
      <c r="O454" s="111" t="s">
        <v>72</v>
      </c>
      <c r="P454" s="111" t="s">
        <v>97</v>
      </c>
    </row>
    <row r="455" spans="2:16" s="59" customFormat="1" x14ac:dyDescent="0.25">
      <c r="B455" s="114">
        <v>450</v>
      </c>
      <c r="C455" s="115" t="s">
        <v>283</v>
      </c>
      <c r="D455" s="115" t="s">
        <v>284</v>
      </c>
      <c r="E455" s="115" t="s">
        <v>709</v>
      </c>
      <c r="F455" s="115" t="s">
        <v>75</v>
      </c>
      <c r="G455" s="116">
        <v>1</v>
      </c>
      <c r="H455" s="116" t="s">
        <v>92</v>
      </c>
      <c r="I455" s="117" t="s">
        <v>224</v>
      </c>
      <c r="J455" s="118">
        <v>0.4</v>
      </c>
      <c r="K455" s="121">
        <v>0</v>
      </c>
      <c r="L455" s="127">
        <f t="shared" ref="L455:L474" si="4">IF(J455="","",(J455-(J455*K455)))</f>
        <v>0.4</v>
      </c>
      <c r="N455" s="111" t="s">
        <v>72</v>
      </c>
      <c r="O455" s="111" t="s">
        <v>72</v>
      </c>
      <c r="P455" s="111" t="s">
        <v>97</v>
      </c>
    </row>
    <row r="456" spans="2:16" s="59" customFormat="1" ht="25.5" x14ac:dyDescent="0.25">
      <c r="B456" s="114">
        <v>451</v>
      </c>
      <c r="C456" s="120" t="s">
        <v>710</v>
      </c>
      <c r="D456" s="115" t="s">
        <v>711</v>
      </c>
      <c r="E456" s="115" t="s">
        <v>91</v>
      </c>
      <c r="F456" s="115" t="s">
        <v>75</v>
      </c>
      <c r="G456" s="116">
        <v>10000</v>
      </c>
      <c r="H456" s="116" t="s">
        <v>92</v>
      </c>
      <c r="I456" s="117" t="s">
        <v>76</v>
      </c>
      <c r="J456" s="118">
        <v>1100</v>
      </c>
      <c r="K456" s="121">
        <v>0</v>
      </c>
      <c r="L456" s="129">
        <f t="shared" si="4"/>
        <v>1100</v>
      </c>
      <c r="N456" s="122" t="s">
        <v>943</v>
      </c>
      <c r="O456" s="111" t="s">
        <v>72</v>
      </c>
      <c r="P456" s="111" t="s">
        <v>97</v>
      </c>
    </row>
    <row r="457" spans="2:16" s="59" customFormat="1" ht="25.5" x14ac:dyDescent="0.25">
      <c r="B457" s="114">
        <v>452</v>
      </c>
      <c r="C457" s="120" t="s">
        <v>712</v>
      </c>
      <c r="D457" s="115" t="s">
        <v>713</v>
      </c>
      <c r="E457" s="115" t="s">
        <v>91</v>
      </c>
      <c r="F457" s="115" t="s">
        <v>75</v>
      </c>
      <c r="G457" s="116">
        <v>25000</v>
      </c>
      <c r="H457" s="116" t="s">
        <v>92</v>
      </c>
      <c r="I457" s="117" t="s">
        <v>76</v>
      </c>
      <c r="J457" s="118">
        <v>1362.9</v>
      </c>
      <c r="K457" s="121">
        <v>0</v>
      </c>
      <c r="L457" s="130">
        <f t="shared" si="4"/>
        <v>1362.9</v>
      </c>
      <c r="N457" s="122" t="s">
        <v>943</v>
      </c>
      <c r="O457" s="111" t="s">
        <v>72</v>
      </c>
      <c r="P457" s="111" t="s">
        <v>97</v>
      </c>
    </row>
    <row r="458" spans="2:16" s="59" customFormat="1" ht="25.5" x14ac:dyDescent="0.25">
      <c r="B458" s="114">
        <v>453</v>
      </c>
      <c r="C458" s="120" t="s">
        <v>714</v>
      </c>
      <c r="D458" s="115" t="s">
        <v>715</v>
      </c>
      <c r="E458" s="115" t="s">
        <v>91</v>
      </c>
      <c r="F458" s="115" t="s">
        <v>75</v>
      </c>
      <c r="G458" s="116">
        <v>50000</v>
      </c>
      <c r="H458" s="116" t="s">
        <v>92</v>
      </c>
      <c r="I458" s="117" t="s">
        <v>76</v>
      </c>
      <c r="J458" s="118">
        <v>1527.9</v>
      </c>
      <c r="K458" s="121">
        <v>0</v>
      </c>
      <c r="L458" s="130">
        <f t="shared" si="4"/>
        <v>1527.9</v>
      </c>
      <c r="N458" s="122" t="s">
        <v>943</v>
      </c>
      <c r="O458" s="111" t="s">
        <v>72</v>
      </c>
      <c r="P458" s="111" t="s">
        <v>97</v>
      </c>
    </row>
    <row r="459" spans="2:16" s="59" customFormat="1" ht="25.5" x14ac:dyDescent="0.25">
      <c r="B459" s="114">
        <v>454</v>
      </c>
      <c r="C459" s="120" t="s">
        <v>716</v>
      </c>
      <c r="D459" s="115" t="s">
        <v>717</v>
      </c>
      <c r="E459" s="115" t="s">
        <v>91</v>
      </c>
      <c r="F459" s="115" t="s">
        <v>75</v>
      </c>
      <c r="G459" s="116">
        <v>75000</v>
      </c>
      <c r="H459" s="116" t="s">
        <v>92</v>
      </c>
      <c r="I459" s="117" t="s">
        <v>76</v>
      </c>
      <c r="J459" s="118">
        <v>2297.9</v>
      </c>
      <c r="K459" s="121">
        <v>0</v>
      </c>
      <c r="L459" s="130">
        <f t="shared" si="4"/>
        <v>2297.9</v>
      </c>
      <c r="N459" s="122" t="s">
        <v>944</v>
      </c>
      <c r="O459" s="111" t="s">
        <v>72</v>
      </c>
      <c r="P459" s="111" t="s">
        <v>97</v>
      </c>
    </row>
    <row r="460" spans="2:16" s="59" customFormat="1" ht="25.5" x14ac:dyDescent="0.25">
      <c r="B460" s="114">
        <v>455</v>
      </c>
      <c r="C460" s="120" t="s">
        <v>718</v>
      </c>
      <c r="D460" s="115" t="s">
        <v>719</v>
      </c>
      <c r="E460" s="115" t="s">
        <v>91</v>
      </c>
      <c r="F460" s="115" t="s">
        <v>75</v>
      </c>
      <c r="G460" s="116">
        <v>100000</v>
      </c>
      <c r="H460" s="116" t="s">
        <v>92</v>
      </c>
      <c r="I460" s="117" t="s">
        <v>76</v>
      </c>
      <c r="J460" s="118">
        <v>2605.9</v>
      </c>
      <c r="K460" s="121">
        <v>0</v>
      </c>
      <c r="L460" s="130">
        <f t="shared" si="4"/>
        <v>2605.9</v>
      </c>
      <c r="N460" s="122" t="s">
        <v>944</v>
      </c>
      <c r="O460" s="111" t="s">
        <v>72</v>
      </c>
      <c r="P460" s="111" t="s">
        <v>97</v>
      </c>
    </row>
    <row r="461" spans="2:16" s="59" customFormat="1" ht="25.5" x14ac:dyDescent="0.25">
      <c r="B461" s="114">
        <v>456</v>
      </c>
      <c r="C461" s="120" t="s">
        <v>720</v>
      </c>
      <c r="D461" s="115" t="s">
        <v>721</v>
      </c>
      <c r="E461" s="115" t="s">
        <v>91</v>
      </c>
      <c r="F461" s="115" t="s">
        <v>75</v>
      </c>
      <c r="G461" s="116">
        <v>150000</v>
      </c>
      <c r="H461" s="116" t="s">
        <v>92</v>
      </c>
      <c r="I461" s="117" t="s">
        <v>76</v>
      </c>
      <c r="J461" s="118">
        <v>3672.9</v>
      </c>
      <c r="K461" s="121">
        <v>0</v>
      </c>
      <c r="L461" s="130">
        <f t="shared" si="4"/>
        <v>3672.9</v>
      </c>
      <c r="N461" s="122" t="s">
        <v>944</v>
      </c>
      <c r="O461" s="111" t="s">
        <v>72</v>
      </c>
      <c r="P461" s="111" t="s">
        <v>97</v>
      </c>
    </row>
    <row r="462" spans="2:16" s="59" customFormat="1" ht="25.5" x14ac:dyDescent="0.25">
      <c r="B462" s="114">
        <v>457</v>
      </c>
      <c r="C462" s="120" t="s">
        <v>722</v>
      </c>
      <c r="D462" s="115" t="s">
        <v>723</v>
      </c>
      <c r="E462" s="115" t="s">
        <v>91</v>
      </c>
      <c r="F462" s="115" t="s">
        <v>75</v>
      </c>
      <c r="G462" s="116">
        <v>250000</v>
      </c>
      <c r="H462" s="116" t="s">
        <v>92</v>
      </c>
      <c r="I462" s="117" t="s">
        <v>76</v>
      </c>
      <c r="J462" s="118">
        <v>5740.9000000000005</v>
      </c>
      <c r="K462" s="121">
        <v>0</v>
      </c>
      <c r="L462" s="130">
        <f t="shared" si="4"/>
        <v>5740.9000000000005</v>
      </c>
      <c r="N462" s="122" t="s">
        <v>944</v>
      </c>
      <c r="O462" s="111" t="s">
        <v>72</v>
      </c>
      <c r="P462" s="111" t="s">
        <v>97</v>
      </c>
    </row>
    <row r="463" spans="2:16" s="59" customFormat="1" ht="25.5" x14ac:dyDescent="0.25">
      <c r="B463" s="114">
        <v>458</v>
      </c>
      <c r="C463" s="120" t="s">
        <v>724</v>
      </c>
      <c r="D463" s="115" t="s">
        <v>725</v>
      </c>
      <c r="E463" s="115" t="s">
        <v>91</v>
      </c>
      <c r="F463" s="115" t="s">
        <v>75</v>
      </c>
      <c r="G463" s="116">
        <v>500000</v>
      </c>
      <c r="H463" s="116" t="s">
        <v>92</v>
      </c>
      <c r="I463" s="117" t="s">
        <v>76</v>
      </c>
      <c r="J463" s="118">
        <v>10712.900000000001</v>
      </c>
      <c r="K463" s="121">
        <v>0</v>
      </c>
      <c r="L463" s="130">
        <f t="shared" si="4"/>
        <v>10712.900000000001</v>
      </c>
      <c r="N463" s="122" t="s">
        <v>944</v>
      </c>
      <c r="O463" s="111" t="s">
        <v>72</v>
      </c>
      <c r="P463" s="111" t="s">
        <v>97</v>
      </c>
    </row>
    <row r="464" spans="2:16" s="59" customFormat="1" ht="25.5" x14ac:dyDescent="0.25">
      <c r="B464" s="114">
        <v>459</v>
      </c>
      <c r="C464" s="120" t="s">
        <v>726</v>
      </c>
      <c r="D464" s="115" t="s">
        <v>727</v>
      </c>
      <c r="E464" s="115" t="s">
        <v>91</v>
      </c>
      <c r="F464" s="115" t="s">
        <v>75</v>
      </c>
      <c r="G464" s="116">
        <v>750000</v>
      </c>
      <c r="H464" s="116" t="s">
        <v>92</v>
      </c>
      <c r="I464" s="117" t="s">
        <v>76</v>
      </c>
      <c r="J464" s="118">
        <v>15497.900000000001</v>
      </c>
      <c r="K464" s="121">
        <v>0</v>
      </c>
      <c r="L464" s="130">
        <f t="shared" si="4"/>
        <v>15497.900000000001</v>
      </c>
      <c r="N464" s="122" t="s">
        <v>944</v>
      </c>
      <c r="O464" s="111" t="s">
        <v>72</v>
      </c>
      <c r="P464" s="111" t="s">
        <v>97</v>
      </c>
    </row>
    <row r="465" spans="2:16" s="59" customFormat="1" ht="25.5" x14ac:dyDescent="0.25">
      <c r="B465" s="114">
        <v>460</v>
      </c>
      <c r="C465" s="120" t="s">
        <v>728</v>
      </c>
      <c r="D465" s="115" t="s">
        <v>729</v>
      </c>
      <c r="E465" s="115" t="s">
        <v>91</v>
      </c>
      <c r="F465" s="115" t="s">
        <v>75</v>
      </c>
      <c r="G465" s="116">
        <v>1000000</v>
      </c>
      <c r="H465" s="116" t="s">
        <v>92</v>
      </c>
      <c r="I465" s="117" t="s">
        <v>76</v>
      </c>
      <c r="J465" s="118">
        <v>19897.900000000001</v>
      </c>
      <c r="K465" s="121">
        <v>0</v>
      </c>
      <c r="L465" s="130">
        <f t="shared" si="4"/>
        <v>19897.900000000001</v>
      </c>
      <c r="N465" s="122" t="s">
        <v>945</v>
      </c>
      <c r="O465" s="111" t="s">
        <v>72</v>
      </c>
      <c r="P465" s="111" t="s">
        <v>97</v>
      </c>
    </row>
    <row r="466" spans="2:16" s="59" customFormat="1" ht="25.5" x14ac:dyDescent="0.25">
      <c r="B466" s="114">
        <v>461</v>
      </c>
      <c r="C466" s="120" t="s">
        <v>730</v>
      </c>
      <c r="D466" s="115" t="s">
        <v>731</v>
      </c>
      <c r="E466" s="115" t="s">
        <v>91</v>
      </c>
      <c r="F466" s="115" t="s">
        <v>75</v>
      </c>
      <c r="G466" s="116">
        <v>1500000</v>
      </c>
      <c r="H466" s="116" t="s">
        <v>92</v>
      </c>
      <c r="I466" s="117" t="s">
        <v>76</v>
      </c>
      <c r="J466" s="118">
        <v>29425.000000000004</v>
      </c>
      <c r="K466" s="121">
        <v>0</v>
      </c>
      <c r="L466" s="130">
        <f t="shared" si="4"/>
        <v>29425.000000000004</v>
      </c>
      <c r="N466" s="122" t="s">
        <v>945</v>
      </c>
      <c r="O466" s="111" t="s">
        <v>72</v>
      </c>
      <c r="P466" s="111" t="s">
        <v>97</v>
      </c>
    </row>
    <row r="467" spans="2:16" s="59" customFormat="1" x14ac:dyDescent="0.25">
      <c r="B467" s="114">
        <v>462</v>
      </c>
      <c r="C467" s="120" t="s">
        <v>732</v>
      </c>
      <c r="D467" s="115" t="s">
        <v>733</v>
      </c>
      <c r="E467" s="115" t="s">
        <v>734</v>
      </c>
      <c r="F467" s="115" t="s">
        <v>75</v>
      </c>
      <c r="G467" s="116" t="s">
        <v>735</v>
      </c>
      <c r="H467" s="116" t="s">
        <v>736</v>
      </c>
      <c r="I467" s="117" t="s">
        <v>76</v>
      </c>
      <c r="J467" s="118">
        <v>50</v>
      </c>
      <c r="K467" s="121">
        <v>0</v>
      </c>
      <c r="L467" s="130">
        <f t="shared" si="4"/>
        <v>50</v>
      </c>
      <c r="N467" s="111" t="s">
        <v>72</v>
      </c>
      <c r="O467" s="111" t="s">
        <v>72</v>
      </c>
      <c r="P467" s="111" t="s">
        <v>97</v>
      </c>
    </row>
    <row r="468" spans="2:16" s="59" customFormat="1" x14ac:dyDescent="0.25">
      <c r="B468" s="114">
        <v>463</v>
      </c>
      <c r="C468" s="120" t="s">
        <v>737</v>
      </c>
      <c r="D468" s="115" t="s">
        <v>738</v>
      </c>
      <c r="E468" s="115" t="s">
        <v>739</v>
      </c>
      <c r="F468" s="115" t="s">
        <v>75</v>
      </c>
      <c r="G468" s="116" t="s">
        <v>71</v>
      </c>
      <c r="H468" s="116" t="s">
        <v>736</v>
      </c>
      <c r="I468" s="117" t="s">
        <v>76</v>
      </c>
      <c r="J468" s="118">
        <v>100</v>
      </c>
      <c r="K468" s="121">
        <v>0</v>
      </c>
      <c r="L468" s="130">
        <f t="shared" si="4"/>
        <v>100</v>
      </c>
      <c r="N468" s="111" t="s">
        <v>72</v>
      </c>
      <c r="O468" s="111" t="s">
        <v>72</v>
      </c>
      <c r="P468" s="111" t="s">
        <v>97</v>
      </c>
    </row>
    <row r="469" spans="2:16" s="59" customFormat="1" x14ac:dyDescent="0.25">
      <c r="B469" s="114">
        <v>464</v>
      </c>
      <c r="C469" s="120" t="s">
        <v>740</v>
      </c>
      <c r="D469" s="115" t="s">
        <v>741</v>
      </c>
      <c r="E469" s="115" t="s">
        <v>742</v>
      </c>
      <c r="F469" s="115" t="s">
        <v>75</v>
      </c>
      <c r="G469" s="116" t="s">
        <v>182</v>
      </c>
      <c r="H469" s="116" t="s">
        <v>736</v>
      </c>
      <c r="I469" s="117" t="s">
        <v>76</v>
      </c>
      <c r="J469" s="118">
        <v>200</v>
      </c>
      <c r="K469" s="121">
        <v>0</v>
      </c>
      <c r="L469" s="130">
        <f t="shared" si="4"/>
        <v>200</v>
      </c>
      <c r="N469" s="111" t="s">
        <v>72</v>
      </c>
      <c r="O469" s="111" t="s">
        <v>72</v>
      </c>
      <c r="P469" s="111" t="s">
        <v>97</v>
      </c>
    </row>
    <row r="470" spans="2:16" s="59" customFormat="1" x14ac:dyDescent="0.25">
      <c r="B470" s="114">
        <v>465</v>
      </c>
      <c r="C470" s="120" t="s">
        <v>743</v>
      </c>
      <c r="D470" s="115" t="s">
        <v>744</v>
      </c>
      <c r="E470" s="115" t="s">
        <v>745</v>
      </c>
      <c r="F470" s="115" t="s">
        <v>75</v>
      </c>
      <c r="G470" s="116" t="s">
        <v>746</v>
      </c>
      <c r="H470" s="116" t="s">
        <v>747</v>
      </c>
      <c r="I470" s="117" t="s">
        <v>76</v>
      </c>
      <c r="J470" s="118">
        <v>100</v>
      </c>
      <c r="K470" s="121">
        <v>0</v>
      </c>
      <c r="L470" s="130">
        <f t="shared" si="4"/>
        <v>100</v>
      </c>
      <c r="N470" s="111" t="s">
        <v>72</v>
      </c>
      <c r="O470" s="111" t="s">
        <v>72</v>
      </c>
      <c r="P470" s="111" t="s">
        <v>97</v>
      </c>
    </row>
    <row r="471" spans="2:16" s="59" customFormat="1" x14ac:dyDescent="0.25">
      <c r="B471" s="114">
        <v>466</v>
      </c>
      <c r="C471" s="120" t="s">
        <v>748</v>
      </c>
      <c r="D471" s="115" t="s">
        <v>749</v>
      </c>
      <c r="E471" s="115" t="s">
        <v>750</v>
      </c>
      <c r="F471" s="115" t="s">
        <v>75</v>
      </c>
      <c r="G471" s="116" t="s">
        <v>751</v>
      </c>
      <c r="H471" s="116" t="s">
        <v>747</v>
      </c>
      <c r="I471" s="117" t="s">
        <v>76</v>
      </c>
      <c r="J471" s="118">
        <v>150</v>
      </c>
      <c r="K471" s="121">
        <v>0</v>
      </c>
      <c r="L471" s="130">
        <f t="shared" si="4"/>
        <v>150</v>
      </c>
      <c r="N471" s="111" t="s">
        <v>72</v>
      </c>
      <c r="O471" s="111" t="s">
        <v>72</v>
      </c>
      <c r="P471" s="111" t="s">
        <v>97</v>
      </c>
    </row>
    <row r="472" spans="2:16" s="59" customFormat="1" x14ac:dyDescent="0.25">
      <c r="B472" s="114">
        <v>467</v>
      </c>
      <c r="C472" s="120" t="s">
        <v>752</v>
      </c>
      <c r="D472" s="115" t="s">
        <v>753</v>
      </c>
      <c r="E472" s="115" t="s">
        <v>754</v>
      </c>
      <c r="F472" s="115" t="s">
        <v>75</v>
      </c>
      <c r="G472" s="116" t="s">
        <v>755</v>
      </c>
      <c r="H472" s="116" t="s">
        <v>747</v>
      </c>
      <c r="I472" s="117" t="s">
        <v>76</v>
      </c>
      <c r="J472" s="118">
        <v>200</v>
      </c>
      <c r="K472" s="121">
        <v>0</v>
      </c>
      <c r="L472" s="130">
        <f t="shared" si="4"/>
        <v>200</v>
      </c>
      <c r="N472" s="111" t="s">
        <v>72</v>
      </c>
      <c r="O472" s="111" t="s">
        <v>72</v>
      </c>
      <c r="P472" s="111" t="s">
        <v>97</v>
      </c>
    </row>
    <row r="473" spans="2:16" s="59" customFormat="1" x14ac:dyDescent="0.25">
      <c r="B473" s="114">
        <v>468</v>
      </c>
      <c r="C473" s="120" t="s">
        <v>756</v>
      </c>
      <c r="D473" s="115" t="s">
        <v>757</v>
      </c>
      <c r="E473" s="115" t="s">
        <v>227</v>
      </c>
      <c r="F473" s="115" t="s">
        <v>75</v>
      </c>
      <c r="G473" s="116" t="s">
        <v>758</v>
      </c>
      <c r="H473" s="116" t="s">
        <v>92</v>
      </c>
      <c r="I473" s="117" t="s">
        <v>76</v>
      </c>
      <c r="J473" s="118">
        <v>908</v>
      </c>
      <c r="K473" s="121">
        <v>0</v>
      </c>
      <c r="L473" s="130">
        <f t="shared" si="4"/>
        <v>908</v>
      </c>
      <c r="N473" s="111" t="s">
        <v>72</v>
      </c>
      <c r="O473" s="111" t="s">
        <v>72</v>
      </c>
      <c r="P473" s="111" t="s">
        <v>97</v>
      </c>
    </row>
    <row r="474" spans="2:16" s="59" customFormat="1" x14ac:dyDescent="0.25">
      <c r="B474" s="114">
        <v>469</v>
      </c>
      <c r="C474" s="120" t="s">
        <v>759</v>
      </c>
      <c r="D474" s="115" t="s">
        <v>760</v>
      </c>
      <c r="E474" s="115" t="s">
        <v>227</v>
      </c>
      <c r="F474" s="115" t="s">
        <v>75</v>
      </c>
      <c r="G474" s="116" t="s">
        <v>257</v>
      </c>
      <c r="H474" s="116" t="s">
        <v>92</v>
      </c>
      <c r="I474" s="117" t="s">
        <v>76</v>
      </c>
      <c r="J474" s="118">
        <v>4125</v>
      </c>
      <c r="K474" s="121">
        <v>0</v>
      </c>
      <c r="L474" s="130">
        <f t="shared" si="4"/>
        <v>4125</v>
      </c>
      <c r="N474" s="111" t="s">
        <v>72</v>
      </c>
      <c r="O474" s="111" t="s">
        <v>72</v>
      </c>
      <c r="P474" s="111" t="s">
        <v>97</v>
      </c>
    </row>
    <row r="475" spans="2:16" s="59" customFormat="1" x14ac:dyDescent="0.25">
      <c r="B475" s="114">
        <v>470</v>
      </c>
      <c r="C475" s="120" t="s">
        <v>761</v>
      </c>
      <c r="D475" s="115" t="s">
        <v>762</v>
      </c>
      <c r="E475" s="115" t="s">
        <v>227</v>
      </c>
      <c r="F475" s="115" t="s">
        <v>75</v>
      </c>
      <c r="G475" s="116" t="s">
        <v>264</v>
      </c>
      <c r="H475" s="116" t="s">
        <v>92</v>
      </c>
      <c r="I475" s="117" t="s">
        <v>76</v>
      </c>
      <c r="J475" s="118">
        <v>6188</v>
      </c>
      <c r="K475" s="121">
        <v>0</v>
      </c>
      <c r="L475" s="130">
        <f t="shared" ref="L475:L501" si="5">IF(J475="","",(J475-(J475*K475)))</f>
        <v>6188</v>
      </c>
      <c r="N475" s="111" t="s">
        <v>72</v>
      </c>
      <c r="O475" s="111" t="s">
        <v>72</v>
      </c>
      <c r="P475" s="111" t="s">
        <v>97</v>
      </c>
    </row>
    <row r="476" spans="2:16" s="59" customFormat="1" x14ac:dyDescent="0.25">
      <c r="B476" s="114">
        <v>471</v>
      </c>
      <c r="C476" s="120" t="s">
        <v>763</v>
      </c>
      <c r="D476" s="115" t="s">
        <v>764</v>
      </c>
      <c r="E476" s="115" t="s">
        <v>227</v>
      </c>
      <c r="F476" s="115" t="s">
        <v>75</v>
      </c>
      <c r="G476" s="116" t="s">
        <v>765</v>
      </c>
      <c r="H476" s="116" t="s">
        <v>92</v>
      </c>
      <c r="I476" s="117" t="s">
        <v>76</v>
      </c>
      <c r="J476" s="118">
        <v>7425</v>
      </c>
      <c r="K476" s="121">
        <v>0</v>
      </c>
      <c r="L476" s="130">
        <f t="shared" si="5"/>
        <v>7425</v>
      </c>
      <c r="N476" s="111" t="s">
        <v>72</v>
      </c>
      <c r="O476" s="111" t="s">
        <v>72</v>
      </c>
      <c r="P476" s="111" t="s">
        <v>97</v>
      </c>
    </row>
    <row r="477" spans="2:16" s="59" customFormat="1" x14ac:dyDescent="0.25">
      <c r="B477" s="114">
        <v>472</v>
      </c>
      <c r="C477" s="120" t="s">
        <v>766</v>
      </c>
      <c r="D477" s="115" t="s">
        <v>767</v>
      </c>
      <c r="E477" s="115" t="s">
        <v>227</v>
      </c>
      <c r="F477" s="115" t="s">
        <v>75</v>
      </c>
      <c r="G477" s="116" t="s">
        <v>768</v>
      </c>
      <c r="H477" s="116" t="s">
        <v>92</v>
      </c>
      <c r="I477" s="117" t="s">
        <v>76</v>
      </c>
      <c r="J477" s="118">
        <v>9900</v>
      </c>
      <c r="K477" s="121">
        <v>0</v>
      </c>
      <c r="L477" s="130">
        <f t="shared" si="5"/>
        <v>9900</v>
      </c>
      <c r="N477" s="111" t="s">
        <v>72</v>
      </c>
      <c r="O477" s="111" t="s">
        <v>72</v>
      </c>
      <c r="P477" s="111" t="s">
        <v>97</v>
      </c>
    </row>
    <row r="478" spans="2:16" s="59" customFormat="1" x14ac:dyDescent="0.25">
      <c r="B478" s="114">
        <v>473</v>
      </c>
      <c r="C478" s="120" t="s">
        <v>769</v>
      </c>
      <c r="D478" s="115" t="s">
        <v>770</v>
      </c>
      <c r="E478" s="115" t="s">
        <v>227</v>
      </c>
      <c r="F478" s="115" t="s">
        <v>75</v>
      </c>
      <c r="G478" s="116" t="s">
        <v>267</v>
      </c>
      <c r="H478" s="116" t="s">
        <v>92</v>
      </c>
      <c r="I478" s="117" t="s">
        <v>76</v>
      </c>
      <c r="J478" s="118">
        <v>12375</v>
      </c>
      <c r="K478" s="121">
        <v>0</v>
      </c>
      <c r="L478" s="130">
        <f t="shared" si="5"/>
        <v>12375</v>
      </c>
      <c r="N478" s="111" t="s">
        <v>72</v>
      </c>
      <c r="O478" s="111" t="s">
        <v>72</v>
      </c>
      <c r="P478" s="111" t="s">
        <v>97</v>
      </c>
    </row>
    <row r="479" spans="2:16" s="59" customFormat="1" x14ac:dyDescent="0.25">
      <c r="B479" s="114">
        <v>474</v>
      </c>
      <c r="C479" s="120" t="s">
        <v>771</v>
      </c>
      <c r="D479" s="115" t="s">
        <v>772</v>
      </c>
      <c r="E479" s="115" t="s">
        <v>227</v>
      </c>
      <c r="F479" s="115" t="s">
        <v>75</v>
      </c>
      <c r="G479" s="116" t="s">
        <v>773</v>
      </c>
      <c r="H479" s="116" t="s">
        <v>92</v>
      </c>
      <c r="I479" s="117" t="s">
        <v>76</v>
      </c>
      <c r="J479" s="118">
        <v>14850</v>
      </c>
      <c r="K479" s="121">
        <v>0</v>
      </c>
      <c r="L479" s="130">
        <f t="shared" si="5"/>
        <v>14850</v>
      </c>
      <c r="N479" s="111" t="s">
        <v>72</v>
      </c>
      <c r="O479" s="111" t="s">
        <v>72</v>
      </c>
      <c r="P479" s="111" t="s">
        <v>97</v>
      </c>
    </row>
    <row r="480" spans="2:16" s="59" customFormat="1" x14ac:dyDescent="0.25">
      <c r="B480" s="114">
        <v>475</v>
      </c>
      <c r="C480" s="120" t="s">
        <v>774</v>
      </c>
      <c r="D480" s="115" t="s">
        <v>775</v>
      </c>
      <c r="E480" s="115" t="s">
        <v>227</v>
      </c>
      <c r="F480" s="115" t="s">
        <v>75</v>
      </c>
      <c r="G480" s="116" t="s">
        <v>776</v>
      </c>
      <c r="H480" s="116" t="s">
        <v>92</v>
      </c>
      <c r="I480" s="117" t="s">
        <v>76</v>
      </c>
      <c r="J480" s="118">
        <v>17325</v>
      </c>
      <c r="K480" s="121">
        <v>0</v>
      </c>
      <c r="L480" s="130">
        <f t="shared" si="5"/>
        <v>17325</v>
      </c>
      <c r="N480" s="111" t="s">
        <v>72</v>
      </c>
      <c r="O480" s="111" t="s">
        <v>72</v>
      </c>
      <c r="P480" s="111" t="s">
        <v>97</v>
      </c>
    </row>
    <row r="481" spans="2:16" s="59" customFormat="1" x14ac:dyDescent="0.25">
      <c r="B481" s="114">
        <v>476</v>
      </c>
      <c r="C481" s="120" t="s">
        <v>777</v>
      </c>
      <c r="D481" s="115" t="s">
        <v>778</v>
      </c>
      <c r="E481" s="115" t="s">
        <v>227</v>
      </c>
      <c r="F481" s="115" t="s">
        <v>75</v>
      </c>
      <c r="G481" s="116" t="s">
        <v>270</v>
      </c>
      <c r="H481" s="116" t="s">
        <v>92</v>
      </c>
      <c r="I481" s="117" t="s">
        <v>76</v>
      </c>
      <c r="J481" s="118">
        <v>22000</v>
      </c>
      <c r="K481" s="121">
        <v>0</v>
      </c>
      <c r="L481" s="130">
        <f t="shared" si="5"/>
        <v>22000</v>
      </c>
      <c r="N481" s="111" t="s">
        <v>72</v>
      </c>
      <c r="O481" s="111" t="s">
        <v>72</v>
      </c>
      <c r="P481" s="111" t="s">
        <v>97</v>
      </c>
    </row>
    <row r="482" spans="2:16" s="59" customFormat="1" ht="25.5" x14ac:dyDescent="0.25">
      <c r="B482" s="114">
        <v>477</v>
      </c>
      <c r="C482" s="120" t="s">
        <v>779</v>
      </c>
      <c r="D482" s="115" t="s">
        <v>780</v>
      </c>
      <c r="E482" s="115" t="s">
        <v>91</v>
      </c>
      <c r="F482" s="115" t="s">
        <v>75</v>
      </c>
      <c r="G482" s="116">
        <v>2000</v>
      </c>
      <c r="H482" s="116" t="s">
        <v>92</v>
      </c>
      <c r="I482" s="117" t="s">
        <v>76</v>
      </c>
      <c r="J482" s="118">
        <v>82.5</v>
      </c>
      <c r="K482" s="121">
        <v>0</v>
      </c>
      <c r="L482" s="130">
        <f t="shared" si="5"/>
        <v>82.5</v>
      </c>
      <c r="N482" s="111" t="s">
        <v>72</v>
      </c>
      <c r="O482" s="111" t="s">
        <v>72</v>
      </c>
      <c r="P482" s="111" t="s">
        <v>97</v>
      </c>
    </row>
    <row r="483" spans="2:16" s="59" customFormat="1" ht="25.5" x14ac:dyDescent="0.25">
      <c r="B483" s="114">
        <v>478</v>
      </c>
      <c r="C483" s="120" t="s">
        <v>781</v>
      </c>
      <c r="D483" s="115" t="s">
        <v>782</v>
      </c>
      <c r="E483" s="115" t="s">
        <v>91</v>
      </c>
      <c r="F483" s="115" t="s">
        <v>75</v>
      </c>
      <c r="G483" s="116">
        <v>5000</v>
      </c>
      <c r="H483" s="116" t="s">
        <v>92</v>
      </c>
      <c r="I483" s="117" t="s">
        <v>76</v>
      </c>
      <c r="J483" s="118">
        <v>192.50000000000003</v>
      </c>
      <c r="K483" s="121">
        <v>0</v>
      </c>
      <c r="L483" s="130">
        <f t="shared" si="5"/>
        <v>192.50000000000003</v>
      </c>
      <c r="N483" s="111" t="s">
        <v>72</v>
      </c>
      <c r="O483" s="111" t="s">
        <v>72</v>
      </c>
      <c r="P483" s="111" t="s">
        <v>97</v>
      </c>
    </row>
    <row r="484" spans="2:16" s="59" customFormat="1" ht="25.5" x14ac:dyDescent="0.25">
      <c r="B484" s="114">
        <v>479</v>
      </c>
      <c r="C484" s="120" t="s">
        <v>783</v>
      </c>
      <c r="D484" s="115" t="s">
        <v>784</v>
      </c>
      <c r="E484" s="115" t="s">
        <v>91</v>
      </c>
      <c r="F484" s="115" t="s">
        <v>75</v>
      </c>
      <c r="G484" s="116">
        <v>10000</v>
      </c>
      <c r="H484" s="116" t="s">
        <v>92</v>
      </c>
      <c r="I484" s="117" t="s">
        <v>76</v>
      </c>
      <c r="J484" s="118">
        <v>385.00000000000006</v>
      </c>
      <c r="K484" s="121">
        <v>0</v>
      </c>
      <c r="L484" s="130">
        <f t="shared" si="5"/>
        <v>385.00000000000006</v>
      </c>
      <c r="N484" s="111" t="s">
        <v>72</v>
      </c>
      <c r="O484" s="111" t="s">
        <v>72</v>
      </c>
      <c r="P484" s="111" t="s">
        <v>97</v>
      </c>
    </row>
    <row r="485" spans="2:16" s="59" customFormat="1" ht="25.5" x14ac:dyDescent="0.25">
      <c r="B485" s="114">
        <v>480</v>
      </c>
      <c r="C485" s="120" t="s">
        <v>785</v>
      </c>
      <c r="D485" s="115" t="s">
        <v>786</v>
      </c>
      <c r="E485" s="115" t="s">
        <v>91</v>
      </c>
      <c r="F485" s="115" t="s">
        <v>75</v>
      </c>
      <c r="G485" s="116">
        <v>15000</v>
      </c>
      <c r="H485" s="116" t="s">
        <v>92</v>
      </c>
      <c r="I485" s="117" t="s">
        <v>76</v>
      </c>
      <c r="J485" s="118">
        <v>572</v>
      </c>
      <c r="K485" s="121">
        <v>0</v>
      </c>
      <c r="L485" s="130">
        <f t="shared" si="5"/>
        <v>572</v>
      </c>
      <c r="N485" s="111" t="s">
        <v>72</v>
      </c>
      <c r="O485" s="111" t="s">
        <v>72</v>
      </c>
      <c r="P485" s="111" t="s">
        <v>97</v>
      </c>
    </row>
    <row r="486" spans="2:16" s="59" customFormat="1" ht="25.5" x14ac:dyDescent="0.25">
      <c r="B486" s="114">
        <v>481</v>
      </c>
      <c r="C486" s="120" t="s">
        <v>787</v>
      </c>
      <c r="D486" s="115" t="s">
        <v>788</v>
      </c>
      <c r="E486" s="115" t="s">
        <v>91</v>
      </c>
      <c r="F486" s="115" t="s">
        <v>75</v>
      </c>
      <c r="G486" s="116">
        <v>25000</v>
      </c>
      <c r="H486" s="116" t="s">
        <v>92</v>
      </c>
      <c r="I486" s="117" t="s">
        <v>76</v>
      </c>
      <c r="J486" s="118">
        <v>880.00000000000011</v>
      </c>
      <c r="K486" s="121">
        <v>0</v>
      </c>
      <c r="L486" s="130">
        <f t="shared" si="5"/>
        <v>880.00000000000011</v>
      </c>
      <c r="N486" s="111" t="s">
        <v>72</v>
      </c>
      <c r="O486" s="111" t="s">
        <v>72</v>
      </c>
      <c r="P486" s="111" t="s">
        <v>97</v>
      </c>
    </row>
    <row r="487" spans="2:16" s="59" customFormat="1" ht="25.5" x14ac:dyDescent="0.25">
      <c r="B487" s="114">
        <v>482</v>
      </c>
      <c r="C487" s="120" t="s">
        <v>789</v>
      </c>
      <c r="D487" s="115" t="s">
        <v>790</v>
      </c>
      <c r="E487" s="115" t="s">
        <v>91</v>
      </c>
      <c r="F487" s="115" t="s">
        <v>75</v>
      </c>
      <c r="G487" s="116">
        <v>50000</v>
      </c>
      <c r="H487" s="116" t="s">
        <v>92</v>
      </c>
      <c r="I487" s="117" t="s">
        <v>76</v>
      </c>
      <c r="J487" s="118">
        <v>1760.0000000000002</v>
      </c>
      <c r="K487" s="121">
        <v>0</v>
      </c>
      <c r="L487" s="130">
        <f t="shared" si="5"/>
        <v>1760.0000000000002</v>
      </c>
      <c r="N487" s="111" t="s">
        <v>72</v>
      </c>
      <c r="O487" s="111" t="s">
        <v>72</v>
      </c>
      <c r="P487" s="111" t="s">
        <v>97</v>
      </c>
    </row>
    <row r="488" spans="2:16" s="59" customFormat="1" ht="25.5" x14ac:dyDescent="0.25">
      <c r="B488" s="114">
        <v>483</v>
      </c>
      <c r="C488" s="120" t="s">
        <v>791</v>
      </c>
      <c r="D488" s="115" t="s">
        <v>792</v>
      </c>
      <c r="E488" s="115" t="s">
        <v>91</v>
      </c>
      <c r="F488" s="115" t="s">
        <v>75</v>
      </c>
      <c r="G488" s="116">
        <v>100000</v>
      </c>
      <c r="H488" s="116" t="s">
        <v>92</v>
      </c>
      <c r="I488" s="117" t="s">
        <v>76</v>
      </c>
      <c r="J488" s="118">
        <v>3025.0000000000005</v>
      </c>
      <c r="K488" s="121">
        <v>0</v>
      </c>
      <c r="L488" s="130">
        <f t="shared" si="5"/>
        <v>3025.0000000000005</v>
      </c>
      <c r="N488" s="111" t="s">
        <v>72</v>
      </c>
      <c r="O488" s="111" t="s">
        <v>72</v>
      </c>
      <c r="P488" s="111" t="s">
        <v>97</v>
      </c>
    </row>
    <row r="489" spans="2:16" s="59" customFormat="1" ht="25.5" x14ac:dyDescent="0.25">
      <c r="B489" s="114">
        <v>484</v>
      </c>
      <c r="C489" s="120" t="s">
        <v>793</v>
      </c>
      <c r="D489" s="115" t="s">
        <v>794</v>
      </c>
      <c r="E489" s="115" t="s">
        <v>91</v>
      </c>
      <c r="F489" s="115" t="s">
        <v>75</v>
      </c>
      <c r="G489" s="116">
        <v>250000</v>
      </c>
      <c r="H489" s="116" t="s">
        <v>92</v>
      </c>
      <c r="I489" s="117" t="s">
        <v>76</v>
      </c>
      <c r="J489" s="118">
        <v>6875.0000000000009</v>
      </c>
      <c r="K489" s="121">
        <v>0</v>
      </c>
      <c r="L489" s="130">
        <f t="shared" si="5"/>
        <v>6875.0000000000009</v>
      </c>
      <c r="N489" s="111" t="s">
        <v>72</v>
      </c>
      <c r="O489" s="111" t="s">
        <v>72</v>
      </c>
      <c r="P489" s="111" t="s">
        <v>97</v>
      </c>
    </row>
    <row r="490" spans="2:16" s="59" customFormat="1" ht="25.5" x14ac:dyDescent="0.25">
      <c r="B490" s="114">
        <v>485</v>
      </c>
      <c r="C490" s="120" t="s">
        <v>795</v>
      </c>
      <c r="D490" s="115" t="s">
        <v>796</v>
      </c>
      <c r="E490" s="115" t="s">
        <v>91</v>
      </c>
      <c r="F490" s="115" t="s">
        <v>75</v>
      </c>
      <c r="G490" s="116">
        <v>500000</v>
      </c>
      <c r="H490" s="116" t="s">
        <v>92</v>
      </c>
      <c r="I490" s="117" t="s">
        <v>76</v>
      </c>
      <c r="J490" s="118">
        <v>13200.000000000002</v>
      </c>
      <c r="K490" s="121">
        <v>0</v>
      </c>
      <c r="L490" s="130">
        <f t="shared" si="5"/>
        <v>13200.000000000002</v>
      </c>
      <c r="N490" s="111" t="s">
        <v>72</v>
      </c>
      <c r="O490" s="111" t="s">
        <v>72</v>
      </c>
      <c r="P490" s="111" t="s">
        <v>97</v>
      </c>
    </row>
    <row r="491" spans="2:16" s="59" customFormat="1" ht="25.5" x14ac:dyDescent="0.25">
      <c r="B491" s="114">
        <v>486</v>
      </c>
      <c r="C491" s="120" t="s">
        <v>797</v>
      </c>
      <c r="D491" s="115" t="s">
        <v>798</v>
      </c>
      <c r="E491" s="115" t="s">
        <v>91</v>
      </c>
      <c r="F491" s="115" t="s">
        <v>75</v>
      </c>
      <c r="G491" s="116">
        <v>1000000</v>
      </c>
      <c r="H491" s="116" t="s">
        <v>92</v>
      </c>
      <c r="I491" s="117" t="s">
        <v>76</v>
      </c>
      <c r="J491" s="118">
        <v>23100.000000000004</v>
      </c>
      <c r="K491" s="121">
        <v>0</v>
      </c>
      <c r="L491" s="130">
        <f t="shared" si="5"/>
        <v>23100.000000000004</v>
      </c>
      <c r="N491" s="111" t="s">
        <v>72</v>
      </c>
      <c r="O491" s="111" t="s">
        <v>72</v>
      </c>
      <c r="P491" s="111" t="s">
        <v>97</v>
      </c>
    </row>
    <row r="492" spans="2:16" s="59" customFormat="1" ht="25.5" x14ac:dyDescent="0.25">
      <c r="B492" s="114">
        <v>487</v>
      </c>
      <c r="C492" s="120" t="s">
        <v>799</v>
      </c>
      <c r="D492" s="115" t="s">
        <v>800</v>
      </c>
      <c r="E492" s="115" t="s">
        <v>91</v>
      </c>
      <c r="F492" s="115" t="s">
        <v>75</v>
      </c>
      <c r="G492" s="116" t="s">
        <v>80</v>
      </c>
      <c r="H492" s="116" t="s">
        <v>92</v>
      </c>
      <c r="I492" s="117" t="s">
        <v>76</v>
      </c>
      <c r="J492" s="118">
        <v>7.0000000000000007E-2</v>
      </c>
      <c r="K492" s="121">
        <v>0</v>
      </c>
      <c r="L492" s="130">
        <f t="shared" si="5"/>
        <v>7.0000000000000007E-2</v>
      </c>
      <c r="N492" s="111" t="s">
        <v>72</v>
      </c>
      <c r="O492" s="111" t="s">
        <v>72</v>
      </c>
      <c r="P492" s="111" t="s">
        <v>97</v>
      </c>
    </row>
    <row r="493" spans="2:16" s="59" customFormat="1" ht="25.5" x14ac:dyDescent="0.25">
      <c r="B493" s="114">
        <v>488</v>
      </c>
      <c r="C493" s="120" t="s">
        <v>801</v>
      </c>
      <c r="D493" s="115" t="s">
        <v>802</v>
      </c>
      <c r="E493" s="115" t="s">
        <v>91</v>
      </c>
      <c r="F493" s="115" t="s">
        <v>75</v>
      </c>
      <c r="G493" s="116" t="s">
        <v>80</v>
      </c>
      <c r="H493" s="116" t="s">
        <v>92</v>
      </c>
      <c r="I493" s="117" t="s">
        <v>76</v>
      </c>
      <c r="J493" s="118">
        <v>0.06</v>
      </c>
      <c r="K493" s="121">
        <v>0</v>
      </c>
      <c r="L493" s="130">
        <f t="shared" si="5"/>
        <v>0.06</v>
      </c>
      <c r="N493" s="111" t="s">
        <v>72</v>
      </c>
      <c r="O493" s="111" t="s">
        <v>72</v>
      </c>
      <c r="P493" s="111" t="s">
        <v>97</v>
      </c>
    </row>
    <row r="494" spans="2:16" s="59" customFormat="1" ht="25.5" x14ac:dyDescent="0.25">
      <c r="B494" s="114">
        <v>489</v>
      </c>
      <c r="C494" s="120" t="s">
        <v>803</v>
      </c>
      <c r="D494" s="115" t="s">
        <v>804</v>
      </c>
      <c r="E494" s="115" t="s">
        <v>91</v>
      </c>
      <c r="F494" s="115" t="s">
        <v>75</v>
      </c>
      <c r="G494" s="116" t="s">
        <v>80</v>
      </c>
      <c r="H494" s="116" t="s">
        <v>92</v>
      </c>
      <c r="I494" s="117" t="s">
        <v>76</v>
      </c>
      <c r="J494" s="118">
        <v>0.05</v>
      </c>
      <c r="K494" s="121">
        <v>0</v>
      </c>
      <c r="L494" s="130">
        <f t="shared" si="5"/>
        <v>0.05</v>
      </c>
      <c r="N494" s="111" t="s">
        <v>72</v>
      </c>
      <c r="O494" s="111" t="s">
        <v>72</v>
      </c>
      <c r="P494" s="111" t="s">
        <v>97</v>
      </c>
    </row>
    <row r="495" spans="2:16" s="59" customFormat="1" ht="25.5" x14ac:dyDescent="0.25">
      <c r="B495" s="114">
        <v>490</v>
      </c>
      <c r="C495" s="120" t="s">
        <v>805</v>
      </c>
      <c r="D495" s="115" t="s">
        <v>806</v>
      </c>
      <c r="E495" s="115" t="s">
        <v>91</v>
      </c>
      <c r="F495" s="115" t="s">
        <v>75</v>
      </c>
      <c r="G495" s="116" t="s">
        <v>80</v>
      </c>
      <c r="H495" s="116" t="s">
        <v>92</v>
      </c>
      <c r="I495" s="117" t="s">
        <v>76</v>
      </c>
      <c r="J495" s="118">
        <v>0.05</v>
      </c>
      <c r="K495" s="121">
        <v>0</v>
      </c>
      <c r="L495" s="130">
        <f t="shared" si="5"/>
        <v>0.05</v>
      </c>
      <c r="N495" s="111" t="s">
        <v>72</v>
      </c>
      <c r="O495" s="111" t="s">
        <v>72</v>
      </c>
      <c r="P495" s="111" t="s">
        <v>97</v>
      </c>
    </row>
    <row r="496" spans="2:16" s="59" customFormat="1" ht="25.5" x14ac:dyDescent="0.25">
      <c r="B496" s="114">
        <v>491</v>
      </c>
      <c r="C496" s="120" t="s">
        <v>807</v>
      </c>
      <c r="D496" s="115" t="s">
        <v>808</v>
      </c>
      <c r="E496" s="115" t="s">
        <v>91</v>
      </c>
      <c r="F496" s="115" t="s">
        <v>75</v>
      </c>
      <c r="G496" s="116" t="s">
        <v>80</v>
      </c>
      <c r="H496" s="116" t="s">
        <v>92</v>
      </c>
      <c r="I496" s="117" t="s">
        <v>76</v>
      </c>
      <c r="J496" s="118">
        <v>0.04</v>
      </c>
      <c r="K496" s="121">
        <v>0</v>
      </c>
      <c r="L496" s="130">
        <f t="shared" si="5"/>
        <v>0.04</v>
      </c>
      <c r="N496" s="111" t="s">
        <v>72</v>
      </c>
      <c r="O496" s="111" t="s">
        <v>72</v>
      </c>
      <c r="P496" s="111" t="s">
        <v>97</v>
      </c>
    </row>
    <row r="497" spans="2:16" s="59" customFormat="1" ht="25.5" x14ac:dyDescent="0.25">
      <c r="B497" s="114">
        <v>492</v>
      </c>
      <c r="C497" s="120" t="s">
        <v>809</v>
      </c>
      <c r="D497" s="115" t="s">
        <v>810</v>
      </c>
      <c r="E497" s="115" t="s">
        <v>91</v>
      </c>
      <c r="F497" s="115" t="s">
        <v>75</v>
      </c>
      <c r="G497" s="116" t="s">
        <v>80</v>
      </c>
      <c r="H497" s="116" t="s">
        <v>92</v>
      </c>
      <c r="I497" s="117" t="s">
        <v>76</v>
      </c>
      <c r="J497" s="118">
        <v>0.04</v>
      </c>
      <c r="K497" s="121">
        <v>0</v>
      </c>
      <c r="L497" s="130">
        <f t="shared" si="5"/>
        <v>0.04</v>
      </c>
      <c r="N497" s="111" t="s">
        <v>72</v>
      </c>
      <c r="O497" s="111" t="s">
        <v>72</v>
      </c>
      <c r="P497" s="111" t="s">
        <v>97</v>
      </c>
    </row>
    <row r="498" spans="2:16" s="59" customFormat="1" ht="25.5" x14ac:dyDescent="0.25">
      <c r="B498" s="114">
        <v>493</v>
      </c>
      <c r="C498" s="120" t="s">
        <v>811</v>
      </c>
      <c r="D498" s="115" t="s">
        <v>812</v>
      </c>
      <c r="E498" s="115" t="s">
        <v>91</v>
      </c>
      <c r="F498" s="115" t="s">
        <v>75</v>
      </c>
      <c r="G498" s="116" t="s">
        <v>80</v>
      </c>
      <c r="H498" s="116" t="s">
        <v>92</v>
      </c>
      <c r="I498" s="117" t="s">
        <v>76</v>
      </c>
      <c r="J498" s="118">
        <v>0.03</v>
      </c>
      <c r="K498" s="121">
        <v>0</v>
      </c>
      <c r="L498" s="130">
        <f t="shared" si="5"/>
        <v>0.03</v>
      </c>
      <c r="N498" s="111" t="s">
        <v>72</v>
      </c>
      <c r="O498" s="111" t="s">
        <v>72</v>
      </c>
      <c r="P498" s="111" t="s">
        <v>97</v>
      </c>
    </row>
    <row r="499" spans="2:16" s="59" customFormat="1" ht="25.5" x14ac:dyDescent="0.25">
      <c r="B499" s="114">
        <v>494</v>
      </c>
      <c r="C499" s="120" t="s">
        <v>813</v>
      </c>
      <c r="D499" s="115" t="s">
        <v>814</v>
      </c>
      <c r="E499" s="115" t="s">
        <v>91</v>
      </c>
      <c r="F499" s="115" t="s">
        <v>75</v>
      </c>
      <c r="G499" s="116" t="s">
        <v>80</v>
      </c>
      <c r="H499" s="116" t="s">
        <v>92</v>
      </c>
      <c r="I499" s="117" t="s">
        <v>76</v>
      </c>
      <c r="J499" s="118">
        <v>0.03</v>
      </c>
      <c r="K499" s="121">
        <v>0</v>
      </c>
      <c r="L499" s="130">
        <f t="shared" si="5"/>
        <v>0.03</v>
      </c>
      <c r="N499" s="111" t="s">
        <v>72</v>
      </c>
      <c r="O499" s="111" t="s">
        <v>72</v>
      </c>
      <c r="P499" s="111" t="s">
        <v>97</v>
      </c>
    </row>
    <row r="500" spans="2:16" s="59" customFormat="1" ht="25.5" x14ac:dyDescent="0.25">
      <c r="B500" s="114">
        <v>495</v>
      </c>
      <c r="C500" s="120" t="s">
        <v>815</v>
      </c>
      <c r="D500" s="115" t="s">
        <v>816</v>
      </c>
      <c r="E500" s="115" t="s">
        <v>91</v>
      </c>
      <c r="F500" s="115" t="s">
        <v>75</v>
      </c>
      <c r="G500" s="116" t="s">
        <v>80</v>
      </c>
      <c r="H500" s="116" t="s">
        <v>92</v>
      </c>
      <c r="I500" s="117" t="s">
        <v>76</v>
      </c>
      <c r="J500" s="118">
        <v>0.03</v>
      </c>
      <c r="K500" s="121">
        <v>0</v>
      </c>
      <c r="L500" s="130">
        <f t="shared" si="5"/>
        <v>0.03</v>
      </c>
      <c r="N500" s="111" t="s">
        <v>72</v>
      </c>
      <c r="O500" s="111" t="s">
        <v>72</v>
      </c>
      <c r="P500" s="111" t="s">
        <v>97</v>
      </c>
    </row>
    <row r="501" spans="2:16" s="59" customFormat="1" ht="25.5" x14ac:dyDescent="0.25">
      <c r="B501" s="114">
        <v>496</v>
      </c>
      <c r="C501" s="120" t="s">
        <v>817</v>
      </c>
      <c r="D501" s="115" t="s">
        <v>818</v>
      </c>
      <c r="E501" s="115" t="s">
        <v>91</v>
      </c>
      <c r="F501" s="115" t="s">
        <v>75</v>
      </c>
      <c r="G501" s="116" t="s">
        <v>80</v>
      </c>
      <c r="H501" s="116" t="s">
        <v>92</v>
      </c>
      <c r="I501" s="117" t="s">
        <v>76</v>
      </c>
      <c r="J501" s="118">
        <v>0.02</v>
      </c>
      <c r="K501" s="121">
        <v>0</v>
      </c>
      <c r="L501" s="130">
        <f t="shared" si="5"/>
        <v>0.02</v>
      </c>
      <c r="N501" s="111" t="s">
        <v>72</v>
      </c>
      <c r="O501" s="111" t="s">
        <v>72</v>
      </c>
      <c r="P501" s="111" t="s">
        <v>97</v>
      </c>
    </row>
    <row r="502" spans="2:16" s="59" customFormat="1" x14ac:dyDescent="0.25">
      <c r="B502" s="114">
        <v>497</v>
      </c>
      <c r="C502" s="115" t="s">
        <v>819</v>
      </c>
      <c r="D502" s="115" t="s">
        <v>820</v>
      </c>
      <c r="E502" s="115" t="s">
        <v>821</v>
      </c>
      <c r="F502" s="115" t="s">
        <v>75</v>
      </c>
      <c r="G502" s="116" t="s">
        <v>80</v>
      </c>
      <c r="H502" s="116" t="s">
        <v>822</v>
      </c>
      <c r="I502" s="117" t="s">
        <v>76</v>
      </c>
      <c r="J502" s="118">
        <v>34.950000000000003</v>
      </c>
      <c r="K502" s="121">
        <v>0</v>
      </c>
      <c r="L502" s="130">
        <f t="shared" ref="L502:L510" si="6">IF(J502="","",(J502-(J502*K502)))</f>
        <v>34.950000000000003</v>
      </c>
      <c r="N502" s="111" t="s">
        <v>72</v>
      </c>
      <c r="O502" s="111" t="s">
        <v>72</v>
      </c>
      <c r="P502" s="111" t="s">
        <v>97</v>
      </c>
    </row>
    <row r="503" spans="2:16" s="59" customFormat="1" ht="15" customHeight="1" x14ac:dyDescent="0.25">
      <c r="B503" s="114">
        <v>498</v>
      </c>
      <c r="C503" s="115" t="s">
        <v>823</v>
      </c>
      <c r="D503" s="115" t="s">
        <v>824</v>
      </c>
      <c r="E503" s="115" t="s">
        <v>821</v>
      </c>
      <c r="F503" s="115" t="s">
        <v>75</v>
      </c>
      <c r="G503" s="116" t="s">
        <v>80</v>
      </c>
      <c r="H503" s="116" t="s">
        <v>822</v>
      </c>
      <c r="I503" s="117" t="s">
        <v>76</v>
      </c>
      <c r="J503" s="118">
        <v>29.95</v>
      </c>
      <c r="K503" s="121">
        <v>0</v>
      </c>
      <c r="L503" s="130">
        <f t="shared" si="6"/>
        <v>29.95</v>
      </c>
      <c r="N503" s="111" t="s">
        <v>72</v>
      </c>
      <c r="O503" s="111" t="s">
        <v>72</v>
      </c>
      <c r="P503" s="111" t="s">
        <v>97</v>
      </c>
    </row>
    <row r="504" spans="2:16" s="59" customFormat="1" ht="15" customHeight="1" x14ac:dyDescent="0.25">
      <c r="B504" s="114">
        <v>499</v>
      </c>
      <c r="C504" s="120" t="s">
        <v>951</v>
      </c>
      <c r="D504" s="115" t="s">
        <v>951</v>
      </c>
      <c r="E504" s="115" t="s">
        <v>952</v>
      </c>
      <c r="F504" s="115" t="s">
        <v>75</v>
      </c>
      <c r="G504" s="116">
        <v>1</v>
      </c>
      <c r="H504" s="116" t="s">
        <v>951</v>
      </c>
      <c r="I504" s="117" t="s">
        <v>76</v>
      </c>
      <c r="J504" s="118">
        <v>600</v>
      </c>
      <c r="K504" s="121">
        <v>0</v>
      </c>
      <c r="L504" s="134">
        <f t="shared" si="6"/>
        <v>600</v>
      </c>
      <c r="N504" s="111" t="s">
        <v>72</v>
      </c>
      <c r="O504" s="111" t="s">
        <v>72</v>
      </c>
      <c r="P504" s="111" t="s">
        <v>97</v>
      </c>
    </row>
    <row r="505" spans="2:16" s="59" customFormat="1" ht="15" customHeight="1" x14ac:dyDescent="0.25">
      <c r="B505" s="114">
        <v>500</v>
      </c>
      <c r="C505" s="120" t="s">
        <v>953</v>
      </c>
      <c r="D505" s="115" t="s">
        <v>954</v>
      </c>
      <c r="E505" s="115" t="s">
        <v>955</v>
      </c>
      <c r="F505" s="115" t="s">
        <v>75</v>
      </c>
      <c r="G505" s="116">
        <v>20</v>
      </c>
      <c r="H505" s="116" t="s">
        <v>956</v>
      </c>
      <c r="I505" s="117" t="s">
        <v>76</v>
      </c>
      <c r="J505" s="118">
        <v>3.65</v>
      </c>
      <c r="K505" s="121">
        <v>0</v>
      </c>
      <c r="L505" s="132">
        <f t="shared" si="6"/>
        <v>3.65</v>
      </c>
      <c r="N505" s="111" t="s">
        <v>72</v>
      </c>
      <c r="O505" s="111" t="s">
        <v>72</v>
      </c>
      <c r="P505" s="111" t="s">
        <v>97</v>
      </c>
    </row>
    <row r="506" spans="2:16" s="59" customFormat="1" ht="15" customHeight="1" x14ac:dyDescent="0.25">
      <c r="B506" s="114">
        <v>501</v>
      </c>
      <c r="C506" s="120" t="s">
        <v>957</v>
      </c>
      <c r="D506" s="115" t="s">
        <v>958</v>
      </c>
      <c r="E506" s="115" t="s">
        <v>959</v>
      </c>
      <c r="F506" s="115" t="s">
        <v>75</v>
      </c>
      <c r="G506" s="116">
        <v>100</v>
      </c>
      <c r="H506" s="116" t="s">
        <v>956</v>
      </c>
      <c r="I506" s="117" t="s">
        <v>76</v>
      </c>
      <c r="J506" s="118">
        <v>18.25</v>
      </c>
      <c r="K506" s="121">
        <v>0</v>
      </c>
      <c r="L506" s="132">
        <f t="shared" si="6"/>
        <v>18.25</v>
      </c>
      <c r="N506" s="111" t="s">
        <v>72</v>
      </c>
      <c r="O506" s="111" t="s">
        <v>72</v>
      </c>
      <c r="P506" s="111" t="s">
        <v>97</v>
      </c>
    </row>
    <row r="507" spans="2:16" s="59" customFormat="1" ht="15" customHeight="1" thickBot="1" x14ac:dyDescent="0.3">
      <c r="B507" s="114">
        <v>502</v>
      </c>
      <c r="C507" s="120" t="s">
        <v>960</v>
      </c>
      <c r="D507" s="115" t="s">
        <v>961</v>
      </c>
      <c r="E507" s="115" t="s">
        <v>952</v>
      </c>
      <c r="F507" s="115" t="s">
        <v>75</v>
      </c>
      <c r="G507" s="116">
        <v>1</v>
      </c>
      <c r="H507" s="116" t="s">
        <v>822</v>
      </c>
      <c r="I507" s="117" t="s">
        <v>76</v>
      </c>
      <c r="J507" s="118">
        <v>18</v>
      </c>
      <c r="K507" s="170">
        <v>0</v>
      </c>
      <c r="L507" s="133">
        <f t="shared" si="6"/>
        <v>18</v>
      </c>
      <c r="N507" s="111" t="s">
        <v>72</v>
      </c>
      <c r="O507" s="111" t="s">
        <v>72</v>
      </c>
      <c r="P507" s="111" t="s">
        <v>97</v>
      </c>
    </row>
    <row r="508" spans="2:16" s="59" customFormat="1" ht="15" customHeight="1" x14ac:dyDescent="0.25">
      <c r="B508" s="114">
        <v>503</v>
      </c>
      <c r="C508" s="165" t="s">
        <v>1020</v>
      </c>
      <c r="D508" s="165" t="s">
        <v>1021</v>
      </c>
      <c r="E508" s="165" t="s">
        <v>1022</v>
      </c>
      <c r="F508" s="165" t="s">
        <v>75</v>
      </c>
      <c r="G508" s="166" t="s">
        <v>1023</v>
      </c>
      <c r="H508" s="166" t="s">
        <v>92</v>
      </c>
      <c r="I508" s="167" t="s">
        <v>76</v>
      </c>
      <c r="J508" s="168">
        <v>10349</v>
      </c>
      <c r="K508" s="169">
        <v>0.05</v>
      </c>
      <c r="L508" s="145">
        <f t="shared" si="6"/>
        <v>9831.5499999999993</v>
      </c>
      <c r="N508" s="111" t="s">
        <v>72</v>
      </c>
      <c r="O508" s="111" t="s">
        <v>72</v>
      </c>
      <c r="P508" s="111" t="s">
        <v>97</v>
      </c>
    </row>
    <row r="509" spans="2:16" s="59" customFormat="1" ht="15" customHeight="1" x14ac:dyDescent="0.25">
      <c r="B509" s="114">
        <v>504</v>
      </c>
      <c r="C509" s="115" t="s">
        <v>1024</v>
      </c>
      <c r="D509" s="115" t="s">
        <v>1025</v>
      </c>
      <c r="E509" s="115" t="s">
        <v>1026</v>
      </c>
      <c r="F509" s="115" t="s">
        <v>75</v>
      </c>
      <c r="G509" s="116" t="s">
        <v>1023</v>
      </c>
      <c r="H509" s="116" t="s">
        <v>92</v>
      </c>
      <c r="I509" s="117" t="s">
        <v>76</v>
      </c>
      <c r="J509" s="118">
        <v>15681</v>
      </c>
      <c r="K509" s="121">
        <v>0.05</v>
      </c>
      <c r="L509" s="130">
        <f t="shared" si="6"/>
        <v>14896.95</v>
      </c>
      <c r="N509" s="111" t="s">
        <v>72</v>
      </c>
      <c r="O509" s="111" t="s">
        <v>72</v>
      </c>
      <c r="P509" s="111" t="s">
        <v>97</v>
      </c>
    </row>
    <row r="510" spans="2:16" s="59" customFormat="1" ht="15" customHeight="1" thickBot="1" x14ac:dyDescent="0.3">
      <c r="B510" s="114">
        <v>505</v>
      </c>
      <c r="C510" s="154" t="s">
        <v>1027</v>
      </c>
      <c r="D510" s="154" t="s">
        <v>1028</v>
      </c>
      <c r="E510" s="154" t="s">
        <v>1029</v>
      </c>
      <c r="F510" s="154" t="s">
        <v>75</v>
      </c>
      <c r="G510" s="155" t="s">
        <v>1023</v>
      </c>
      <c r="H510" s="155" t="s">
        <v>92</v>
      </c>
      <c r="I510" s="156" t="s">
        <v>76</v>
      </c>
      <c r="J510" s="157">
        <v>30512</v>
      </c>
      <c r="K510" s="158">
        <v>0.05</v>
      </c>
      <c r="L510" s="130">
        <f t="shared" si="6"/>
        <v>28986.400000000001</v>
      </c>
      <c r="N510" s="111" t="s">
        <v>72</v>
      </c>
      <c r="O510" s="111" t="s">
        <v>72</v>
      </c>
      <c r="P510" s="111" t="s">
        <v>97</v>
      </c>
    </row>
    <row r="511" spans="2:16" s="59" customFormat="1" ht="15" customHeight="1" thickBot="1" x14ac:dyDescent="0.3">
      <c r="B511" s="114">
        <v>506</v>
      </c>
      <c r="C511" s="159" t="s">
        <v>1030</v>
      </c>
      <c r="D511" s="160" t="s">
        <v>1031</v>
      </c>
      <c r="E511" s="160" t="s">
        <v>1032</v>
      </c>
      <c r="F511" s="160" t="s">
        <v>75</v>
      </c>
      <c r="G511" s="161" t="s">
        <v>80</v>
      </c>
      <c r="H511" s="161" t="s">
        <v>1033</v>
      </c>
      <c r="I511" s="162" t="s">
        <v>76</v>
      </c>
      <c r="J511" s="163">
        <v>0.2</v>
      </c>
      <c r="K511" s="164">
        <v>0</v>
      </c>
      <c r="L511" s="134">
        <f>IF(J511="","",(J511-(J511*K511)))</f>
        <v>0.2</v>
      </c>
      <c r="N511" s="111" t="s">
        <v>72</v>
      </c>
      <c r="O511" s="111" t="s">
        <v>72</v>
      </c>
      <c r="P511" s="111" t="s">
        <v>97</v>
      </c>
    </row>
    <row r="512" spans="2:16" s="59" customFormat="1" ht="15" customHeight="1" x14ac:dyDescent="0.25">
      <c r="B512" s="114">
        <v>507</v>
      </c>
      <c r="C512" s="120" t="s">
        <v>1050</v>
      </c>
      <c r="D512" s="115" t="s">
        <v>1051</v>
      </c>
      <c r="E512" s="115" t="s">
        <v>1052</v>
      </c>
      <c r="F512" s="181" t="s">
        <v>1053</v>
      </c>
      <c r="G512" s="116" t="s">
        <v>72</v>
      </c>
      <c r="H512" s="116" t="s">
        <v>72</v>
      </c>
      <c r="I512" s="117" t="s">
        <v>224</v>
      </c>
      <c r="J512" s="118">
        <v>125000</v>
      </c>
      <c r="K512" s="182">
        <v>0</v>
      </c>
      <c r="L512" s="134">
        <f t="shared" ref="L512" si="7">IF(J512="","",(J512-(J512*K512)))</f>
        <v>125000</v>
      </c>
      <c r="N512" s="111" t="s">
        <v>72</v>
      </c>
      <c r="O512" s="111" t="s">
        <v>72</v>
      </c>
      <c r="P512" s="111" t="s">
        <v>97</v>
      </c>
    </row>
    <row r="513" s="59" customFormat="1" ht="15" customHeight="1" x14ac:dyDescent="0.25"/>
    <row r="514" s="59" customFormat="1" ht="15" customHeight="1" x14ac:dyDescent="0.25"/>
    <row r="515" s="59" customFormat="1" ht="15" customHeight="1" x14ac:dyDescent="0.25"/>
    <row r="516" s="59" customFormat="1" ht="15" customHeight="1" x14ac:dyDescent="0.25"/>
    <row r="517" s="59" customFormat="1" ht="15" customHeight="1" x14ac:dyDescent="0.25"/>
    <row r="518" s="59" customFormat="1" ht="15" customHeight="1" x14ac:dyDescent="0.25"/>
    <row r="519" s="59" customFormat="1" ht="15" customHeight="1" x14ac:dyDescent="0.25"/>
    <row r="520" s="59" customFormat="1" ht="15" customHeight="1" x14ac:dyDescent="0.25"/>
    <row r="521" s="59" customFormat="1" ht="15" customHeight="1" x14ac:dyDescent="0.25"/>
    <row r="522" s="59" customFormat="1" ht="15" customHeight="1" x14ac:dyDescent="0.25"/>
    <row r="523" s="59" customFormat="1" ht="15" customHeight="1" x14ac:dyDescent="0.25"/>
    <row r="524" s="59" customFormat="1" ht="15" customHeight="1" x14ac:dyDescent="0.25"/>
    <row r="525" s="59" customFormat="1" ht="15" customHeight="1" x14ac:dyDescent="0.25"/>
    <row r="526" s="59" customFormat="1" ht="15" customHeight="1" x14ac:dyDescent="0.25"/>
    <row r="527" s="59" customFormat="1" ht="15" customHeight="1" x14ac:dyDescent="0.25"/>
  </sheetData>
  <sheetProtection algorithmName="SHA-512" hashValue="yMhoaVcxD1CgK7bgRV6tKTL7rJy5+s1DQa3GONeGHw0YVlcsbXGHdEGYRy1ugFCINR1B5mbtUX+G2ZKDqWNVdg==" saltValue="fZ8T14cBafICp+7qkmQdQA==" spinCount="100000" sheet="1" formatCells="0" formatColumns="0" formatRows="0"/>
  <mergeCells count="4">
    <mergeCell ref="C1:E1"/>
    <mergeCell ref="C2:E2"/>
    <mergeCell ref="C3:E3"/>
    <mergeCell ref="G1:L3"/>
  </mergeCells>
  <conditionalFormatting sqref="B6:L7">
    <cfRule type="expression" dxfId="45" priority="151">
      <formula>#REF!&lt;&gt;"Yes"</formula>
    </cfRule>
  </conditionalFormatting>
  <conditionalFormatting sqref="C1:E3">
    <cfRule type="expression" dxfId="43" priority="165">
      <formula>#REF!&lt;&gt;"Yes"</formula>
    </cfRule>
  </conditionalFormatting>
  <conditionalFormatting sqref="C504:L507">
    <cfRule type="expression" dxfId="38" priority="1">
      <formula>#REF!&lt;&gt;"Yes"</formula>
    </cfRule>
  </conditionalFormatting>
  <conditionalFormatting sqref="G1 C1:C3">
    <cfRule type="expression" dxfId="36" priority="195">
      <formula>INDIRECT("f"&amp;ROW())="Wireless Plan Component"</formula>
    </cfRule>
  </conditionalFormatting>
  <conditionalFormatting sqref="P3">
    <cfRule type="expression" dxfId="32" priority="150">
      <formula>INDIRECT("f"&amp;ROW())="Main Wireless SKU"</formula>
    </cfRule>
  </conditionalFormatting>
  <dataValidations count="3">
    <dataValidation type="decimal" operator="greaterThanOrEqual" allowBlank="1" showInputMessage="1" showErrorMessage="1" sqref="J1:J511" xr:uid="{00000000-0002-0000-0500-000002000000}">
      <formula1>0</formula1>
    </dataValidation>
    <dataValidation type="list" allowBlank="1" showInputMessage="1" showErrorMessage="1" sqref="I6:I512" xr:uid="{00000000-0002-0000-0500-000001000000}">
      <formula1>"Recurring, Non-recurring"</formula1>
    </dataValidation>
    <dataValidation operator="greaterThanOrEqual" allowBlank="1" showInputMessage="1" showErrorMessage="1" sqref="N456:N466" xr:uid="{D819249B-A1E6-48EE-889A-AA3834712D6F}"/>
  </dataValidations>
  <printOptions horizontalCentered="1"/>
  <pageMargins left="0.45" right="0.45" top="0.75" bottom="0.75" header="0.3" footer="0.3"/>
  <pageSetup paperSize="5" scale="43" fitToHeight="0" orientation="landscape" horizontalDpi="4294967295" verticalDpi="4294967295"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 09162019&amp;C&amp;"Arial,Regular"&amp;8&amp;A&amp;R&amp;"Arial,Regular"&amp;8Attachment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146" id="{A29658FB-EEC2-4883-B2B9-302919A9F523}">
            <xm:f>'C:\ProcurementServices\PSTm06(Davis)\Telecommunications\77017-23100 TCS\4ConMgmt\Contractors\PS68691_Cablevision\Contract Mods\Update #1\[OGS  Cablevision Lightpath - Attachment 2b - MODIFICATION ROP REV 10 03.xlsx]Bidder Information'!#REF!&lt;&gt;"Yes"</xm:f>
            <x14:dxf>
              <fill>
                <patternFill patternType="darkGray">
                  <fgColor theme="1"/>
                  <bgColor theme="0" tint="-0.499984740745262"/>
                </patternFill>
              </fill>
            </x14:dxf>
          </x14:cfRule>
          <xm:sqref>B8:H15 B16:B512</xm:sqref>
        </x14:conditionalFormatting>
        <x14:conditionalFormatting xmlns:xm="http://schemas.microsoft.com/office/excel/2006/main">
          <x14:cfRule type="expression" priority="34" id="{1F2019D1-51D5-4FE2-A033-A17B2964BB2D}">
            <xm:f>'xlFile://Root/CurrentDir/[OGS  Cablevision Lightpath - Attachment 2b - MODIFICATION ROP REV 10.03.xlsx]Bidder Information'!#REF!&lt;&gt;"Yes"</xm:f>
            <x14:dxf>
              <fill>
                <patternFill patternType="darkGray">
                  <fgColor theme="1"/>
                  <bgColor theme="0" tint="-0.499984740745262"/>
                </patternFill>
              </fill>
            </x14:dxf>
          </x14:cfRule>
          <xm:sqref>C473:C474</xm:sqref>
        </x14:conditionalFormatting>
        <x14:conditionalFormatting xmlns:xm="http://schemas.microsoft.com/office/excel/2006/main">
          <x14:cfRule type="expression" priority="97" id="{96A8DC36-2468-4444-B2DE-CD34A1A29FEF}">
            <xm:f>'C:\ProcurementServices\PSTm06(Davis)\Telecommunications\77017-23100 TCS\4ConMgmt\Contractors\PS68691_Cablevision\Contract Mods\Update #1\[OGS  Cablevision Lightpath - Attachment 2b - MODIFICATION ROP REV 10 03.xlsx]Bidder Information'!#REF!&lt;&gt;"Yes"</xm:f>
            <x14:dxf>
              <fill>
                <patternFill patternType="darkGray">
                  <fgColor theme="1"/>
                  <bgColor theme="0" tint="-0.499984740745262"/>
                </patternFill>
              </fill>
            </x14:dxf>
          </x14:cfRule>
          <xm:sqref>C16:H455</xm:sqref>
        </x14:conditionalFormatting>
        <x14:conditionalFormatting xmlns:xm="http://schemas.microsoft.com/office/excel/2006/main">
          <x14:cfRule type="expression" priority="28" id="{22B42C01-2A65-4580-8091-6E166C887C9C}">
            <xm:f>'C:\ProcurementServices\PSTm06(Davis)\Telecommunications\77017-23100 TCS\4ConMgmt\Contractors\PS68691_Cablevision\Contract Mods\Update #2\[OGS  Cablevision Lightpath - Attachment 2b - MODIFICATION #2 ROP REV 10-23-19.xlsx]Bidder Information'!#REF!&lt;&gt;"Yes"</xm:f>
            <x14:dxf>
              <fill>
                <patternFill patternType="darkGray">
                  <fgColor theme="1"/>
                  <bgColor theme="0" tint="-0.499984740745262"/>
                </patternFill>
              </fill>
            </x14:dxf>
          </x14:cfRule>
          <xm:sqref>C475:H501</xm:sqref>
        </x14:conditionalFormatting>
        <x14:conditionalFormatting xmlns:xm="http://schemas.microsoft.com/office/excel/2006/main">
          <x14:cfRule type="expression" priority="41" id="{C90A297B-A5CA-4474-9660-B04A21997311}">
            <xm:f>'C:\ProcurementServices\PSTm06(Davis)\Telecommunications\77017-23100 TCS\4ConMgmt\Contractors\PS68691_Cablevision\Contract Mods\Update #2\[OGS  Cablevision Lightpath - Attachment 2b - MODIFICATION #2 ROP REV 10-23-19.xlsx]Bidder Information'!#REF!&lt;&gt;"Yes"</xm:f>
            <x14:dxf>
              <fill>
                <patternFill patternType="darkGray">
                  <fgColor theme="1"/>
                  <bgColor theme="0" tint="-0.499984740745262"/>
                </patternFill>
              </fill>
            </x14:dxf>
          </x14:cfRule>
          <xm:sqref>C456:L472</xm:sqref>
        </x14:conditionalFormatting>
        <x14:conditionalFormatting xmlns:xm="http://schemas.microsoft.com/office/excel/2006/main">
          <x14:cfRule type="expression" priority="42" id="{F4E8B16C-FB2C-4C88-9675-861980877158}">
            <xm:f>'C:\ProcurementServices\PSTm06(Davis)\Telecommunications\77017-23100 TCS\4ConMgmt\Contractors\PS68691_Cablevision\Contract Mods\Update #2\[OGS  Cablevision Lightpath - Attachment 2b - MODIFICATION #2 ROP REV 10-23-19.xlsx]Bidder Information'!#REF!&lt;&gt;"Yes"</xm:f>
            <x14:dxf>
              <fill>
                <patternFill patternType="darkGray">
                  <fgColor theme="1"/>
                  <bgColor theme="0" tint="-0.499984740745262"/>
                </patternFill>
              </fill>
            </x14:dxf>
          </x14:cfRule>
          <xm:sqref>C502:L503</xm:sqref>
        </x14:conditionalFormatting>
        <x14:conditionalFormatting xmlns:xm="http://schemas.microsoft.com/office/excel/2006/main">
          <x14:cfRule type="expression" priority="35" id="{6AC6315F-E364-4DCF-979D-7C5E173DD0AD}">
            <xm:f>'C:\ProcurementServices\PSTm06(Davis)\Telecommunications\77017-23100 TCS\4ConMgmt\Contractors\PS68691_Cablevision\Contract Mods\Update #2\[OGS  Cablevision Lightpath - Attachment 2b - MODIFICATION #2 ROP REV 10-23-19.xlsx]Bidder Information'!#REF!&lt;&gt;"Yes"</xm:f>
            <x14:dxf>
              <fill>
                <patternFill patternType="darkGray">
                  <fgColor theme="1"/>
                  <bgColor theme="0" tint="-0.499984740745262"/>
                </patternFill>
              </fill>
            </x14:dxf>
          </x14:cfRule>
          <xm:sqref>D473:H474</xm:sqref>
        </x14:conditionalFormatting>
        <x14:conditionalFormatting xmlns:xm="http://schemas.microsoft.com/office/excel/2006/main">
          <x14:cfRule type="expression" priority="43" id="{2363FD81-1CBE-4706-BA9F-C13069D989F9}">
            <xm:f>'C:\ProcurementServices\PSTm06(Davis)\Telecommunications\77017-23100 TCS\4ConMgmt\Contractors\PS68691_Cablevision\Contract Mods\Update #1\[OGS  Cablevision Lightpath - Attachment 2b - MODIFICATION ROP REV 10 03.xlsx]Bidder Information'!#REF!&lt;&gt;"Yes"</xm:f>
            <x14:dxf>
              <fill>
                <patternFill patternType="darkGray">
                  <fgColor theme="1"/>
                  <bgColor theme="0" tint="-0.499984740745262"/>
                </patternFill>
              </fill>
            </x14:dxf>
          </x14:cfRule>
          <xm:sqref>I8:L455</xm:sqref>
        </x14:conditionalFormatting>
        <x14:conditionalFormatting xmlns:xm="http://schemas.microsoft.com/office/excel/2006/main">
          <x14:cfRule type="expression" priority="27" id="{FCEC1069-6C36-45C1-A167-DAE63262DDDF}">
            <xm:f>'C:\ProcurementServices\PSTm06(Davis)\Telecommunications\77017-23100 TCS\4ConMgmt\Contractors\PS68691_Cablevision\Contract Mods\Update #2\[OGS  Cablevision Lightpath - Attachment 2b - MODIFICATION #2 ROP REV 10-23-19.xlsx]Bidder Information'!#REF!&lt;&gt;"Yes"</xm:f>
            <x14:dxf>
              <fill>
                <patternFill patternType="darkGray">
                  <fgColor theme="1"/>
                  <bgColor theme="0" tint="-0.499984740745262"/>
                </patternFill>
              </fill>
            </x14:dxf>
          </x14:cfRule>
          <xm:sqref>I473:L501</xm:sqref>
        </x14:conditionalFormatting>
        <x14:conditionalFormatting xmlns:xm="http://schemas.microsoft.com/office/excel/2006/main">
          <x14:cfRule type="expression" priority="2" id="{42817FE9-6871-4A69-B5AB-68D6FA317086}">
            <xm:f>'C:\ProcurementServices\PSTm06(Davis)\Telecommunications\77017-23100 TCS\4ConMgmt\Contractors\PS68691_Cablevision\Contract Mods\Update #2\[OGS  Cablevision Lightpath - Attachment 2b - MODIFICATION #2 ROP REV 10-23-19.xlsx]Bidder Information'!#REF!&lt;&gt;"Yes"</xm:f>
            <x14:dxf>
              <fill>
                <patternFill patternType="darkGray">
                  <fgColor theme="1"/>
                  <bgColor theme="0" tint="-0.499984740745262"/>
                </patternFill>
              </fill>
            </x14:dxf>
          </x14:cfRule>
          <xm:sqref>N456:N466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fitToPage="1"/>
  </sheetPr>
  <dimension ref="A1:BN518"/>
  <sheetViews>
    <sheetView showGridLines="0" zoomScaleNormal="100" workbookViewId="0">
      <selection activeCell="B8" sqref="B8"/>
    </sheetView>
  </sheetViews>
  <sheetFormatPr defaultColWidth="9.140625" defaultRowHeight="12.75" x14ac:dyDescent="0.2"/>
  <cols>
    <col min="1" max="3" width="15.140625" style="47" customWidth="1"/>
    <col min="4" max="4" width="15.140625" style="41" customWidth="1"/>
    <col min="5" max="63" width="15.140625" style="40" customWidth="1"/>
    <col min="64" max="66" width="13" style="40" customWidth="1"/>
    <col min="67" max="16384" width="9.140625" style="24"/>
  </cols>
  <sheetData>
    <row r="1" spans="1:66" s="15" customFormat="1" ht="15" customHeight="1" thickBot="1" x14ac:dyDescent="0.3">
      <c r="A1" s="22" t="s">
        <v>119</v>
      </c>
      <c r="B1" s="199" t="str">
        <f>'Pricing - Lot 1 Voice'!C1</f>
        <v>Cablevision Lightpath, Inc. and Affiliates AKA Altice Business</v>
      </c>
      <c r="C1" s="200"/>
      <c r="D1" s="200"/>
      <c r="E1" s="201"/>
      <c r="F1" s="56"/>
      <c r="G1" s="5"/>
      <c r="H1" s="5"/>
      <c r="I1" s="5"/>
      <c r="J1" s="5"/>
      <c r="K1" s="7"/>
      <c r="L1" s="13"/>
      <c r="M1" s="6"/>
      <c r="N1" s="6"/>
      <c r="O1" s="6"/>
      <c r="P1" s="6"/>
      <c r="Q1" s="6"/>
      <c r="R1" s="17"/>
      <c r="T1" s="16"/>
      <c r="V1" s="16"/>
    </row>
    <row r="2" spans="1:66" s="15" customFormat="1" ht="15" customHeight="1" thickBot="1" x14ac:dyDescent="0.3">
      <c r="A2" s="23" t="s">
        <v>120</v>
      </c>
      <c r="B2" s="199" t="str">
        <f>'Pricing - Lot 1 Voice'!C2</f>
        <v>PS68691</v>
      </c>
      <c r="C2" s="200"/>
      <c r="D2" s="200"/>
      <c r="E2" s="201"/>
      <c r="F2" s="56"/>
      <c r="G2" s="5"/>
      <c r="H2" s="5"/>
      <c r="I2" s="5"/>
      <c r="J2" s="5"/>
      <c r="K2" s="7"/>
      <c r="L2" s="13"/>
      <c r="M2" s="6"/>
      <c r="N2" s="6"/>
      <c r="O2" s="6"/>
      <c r="P2" s="6"/>
      <c r="Q2" s="6"/>
      <c r="R2" s="17"/>
      <c r="T2" s="16"/>
      <c r="V2" s="16"/>
    </row>
    <row r="3" spans="1:66" ht="15.75" customHeight="1" x14ac:dyDescent="0.2">
      <c r="A3" s="23" t="s">
        <v>66</v>
      </c>
      <c r="B3" s="202">
        <f>'Pricing - Lot 1 Voice'!C3</f>
        <v>46171</v>
      </c>
      <c r="C3" s="203"/>
      <c r="D3" s="203"/>
      <c r="E3" s="204"/>
      <c r="F3" s="39"/>
      <c r="G3" s="39"/>
      <c r="H3" s="39"/>
      <c r="I3" s="39"/>
      <c r="J3" s="39"/>
      <c r="K3" s="39"/>
      <c r="BN3" s="24"/>
    </row>
    <row r="4" spans="1:66" x14ac:dyDescent="0.2">
      <c r="A4" s="42"/>
      <c r="B4" s="41"/>
      <c r="C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24"/>
      <c r="BM4" s="24"/>
      <c r="BN4" s="24"/>
    </row>
    <row r="5" spans="1:66" ht="15" customHeight="1" x14ac:dyDescent="0.25">
      <c r="A5" s="43" t="s">
        <v>68</v>
      </c>
      <c r="B5" s="44"/>
      <c r="C5" s="44"/>
      <c r="D5" s="44">
        <f>COUNTIFS(A8:J8,"Yes")+COUNTIFS(A11:J11,"Yes")+COUNTIFS(A14:J14,"Yes")+COUNTIFS(A17:J17,"Yes")+COUNTIFS(A20:J20,"Yes")+COUNTIFS(A23:J23,"Yes")+COUNTIFS(A26:C26,"Yes")</f>
        <v>14</v>
      </c>
      <c r="E5" s="44"/>
      <c r="F5" s="44"/>
      <c r="G5" s="44"/>
      <c r="H5" s="44"/>
      <c r="I5" s="44"/>
      <c r="J5" s="44"/>
      <c r="BL5" s="24"/>
      <c r="BM5" s="24"/>
      <c r="BN5" s="24"/>
    </row>
    <row r="6" spans="1:66" x14ac:dyDescent="0.2">
      <c r="A6" s="42"/>
      <c r="B6" s="41"/>
      <c r="C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24"/>
      <c r="BM6" s="24"/>
      <c r="BN6" s="24"/>
    </row>
    <row r="7" spans="1:66" s="46" customFormat="1" ht="15" x14ac:dyDescent="0.25">
      <c r="A7" s="45" t="s">
        <v>1</v>
      </c>
      <c r="B7" s="45" t="s">
        <v>2</v>
      </c>
      <c r="C7" s="45" t="s">
        <v>3</v>
      </c>
      <c r="D7" s="45" t="s">
        <v>4</v>
      </c>
      <c r="E7" s="45" t="s">
        <v>5</v>
      </c>
      <c r="F7" s="45" t="s">
        <v>6</v>
      </c>
      <c r="G7" s="45" t="s">
        <v>7</v>
      </c>
      <c r="H7" s="45" t="s">
        <v>8</v>
      </c>
      <c r="I7" s="45" t="s">
        <v>9</v>
      </c>
      <c r="J7" s="45" t="s">
        <v>10</v>
      </c>
    </row>
    <row r="8" spans="1:66" ht="21" customHeight="1" x14ac:dyDescent="0.2">
      <c r="A8" s="92" t="s">
        <v>90</v>
      </c>
      <c r="B8" s="92" t="s">
        <v>90</v>
      </c>
      <c r="C8" s="92" t="s">
        <v>90</v>
      </c>
      <c r="D8" s="92" t="s">
        <v>79</v>
      </c>
      <c r="E8" s="92" t="s">
        <v>90</v>
      </c>
      <c r="F8" s="92" t="s">
        <v>90</v>
      </c>
      <c r="G8" s="92" t="s">
        <v>90</v>
      </c>
      <c r="H8" s="92" t="s">
        <v>90</v>
      </c>
      <c r="I8" s="92" t="s">
        <v>90</v>
      </c>
      <c r="J8" s="92" t="s">
        <v>90</v>
      </c>
      <c r="BL8" s="24"/>
      <c r="BM8" s="24"/>
      <c r="BN8" s="24"/>
    </row>
    <row r="9" spans="1:66" x14ac:dyDescent="0.2">
      <c r="A9" s="42"/>
      <c r="B9" s="41"/>
      <c r="C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24"/>
      <c r="BM9" s="24"/>
      <c r="BN9" s="24"/>
    </row>
    <row r="10" spans="1:66" ht="15" x14ac:dyDescent="0.2">
      <c r="A10" s="45" t="s">
        <v>11</v>
      </c>
      <c r="B10" s="45" t="s">
        <v>12</v>
      </c>
      <c r="C10" s="45" t="s">
        <v>13</v>
      </c>
      <c r="D10" s="45" t="s">
        <v>14</v>
      </c>
      <c r="E10" s="45" t="s">
        <v>15</v>
      </c>
      <c r="F10" s="45" t="s">
        <v>16</v>
      </c>
      <c r="G10" s="45" t="s">
        <v>17</v>
      </c>
      <c r="H10" s="45" t="s">
        <v>18</v>
      </c>
      <c r="I10" s="45" t="s">
        <v>19</v>
      </c>
      <c r="J10" s="45" t="s">
        <v>20</v>
      </c>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24"/>
      <c r="BM10" s="24"/>
      <c r="BN10" s="24"/>
    </row>
    <row r="11" spans="1:66" ht="21" customHeight="1" x14ac:dyDescent="0.2">
      <c r="A11" s="92" t="s">
        <v>90</v>
      </c>
      <c r="B11" s="92" t="s">
        <v>90</v>
      </c>
      <c r="C11" s="92" t="s">
        <v>90</v>
      </c>
      <c r="D11" s="92" t="s">
        <v>90</v>
      </c>
      <c r="E11" s="92" t="s">
        <v>79</v>
      </c>
      <c r="F11" s="92" t="s">
        <v>90</v>
      </c>
      <c r="G11" s="92" t="s">
        <v>90</v>
      </c>
      <c r="H11" s="92" t="s">
        <v>90</v>
      </c>
      <c r="I11" s="92" t="s">
        <v>90</v>
      </c>
      <c r="J11" s="92" t="s">
        <v>90</v>
      </c>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24"/>
      <c r="BM11" s="24"/>
      <c r="BN11" s="24"/>
    </row>
    <row r="12" spans="1:66" x14ac:dyDescent="0.2">
      <c r="A12" s="41"/>
      <c r="B12" s="41"/>
      <c r="C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24"/>
      <c r="BM12" s="24"/>
      <c r="BN12" s="24"/>
    </row>
    <row r="13" spans="1:66" ht="15" x14ac:dyDescent="0.2">
      <c r="A13" s="45" t="s">
        <v>21</v>
      </c>
      <c r="B13" s="45" t="s">
        <v>22</v>
      </c>
      <c r="C13" s="45" t="s">
        <v>23</v>
      </c>
      <c r="D13" s="45" t="s">
        <v>24</v>
      </c>
      <c r="E13" s="45" t="s">
        <v>25</v>
      </c>
      <c r="F13" s="45" t="s">
        <v>26</v>
      </c>
      <c r="G13" s="45" t="s">
        <v>27</v>
      </c>
      <c r="H13" s="45" t="s">
        <v>28</v>
      </c>
      <c r="I13" s="45" t="s">
        <v>29</v>
      </c>
      <c r="J13" s="45" t="s">
        <v>30</v>
      </c>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24"/>
      <c r="BM13" s="24"/>
      <c r="BN13" s="24"/>
    </row>
    <row r="14" spans="1:66" ht="21" customHeight="1" x14ac:dyDescent="0.2">
      <c r="A14" s="92" t="s">
        <v>90</v>
      </c>
      <c r="B14" s="92" t="s">
        <v>90</v>
      </c>
      <c r="C14" s="92" t="s">
        <v>90</v>
      </c>
      <c r="D14" s="92" t="s">
        <v>90</v>
      </c>
      <c r="E14" s="92" t="s">
        <v>79</v>
      </c>
      <c r="F14" s="92" t="s">
        <v>90</v>
      </c>
      <c r="G14" s="92" t="s">
        <v>90</v>
      </c>
      <c r="H14" s="92" t="s">
        <v>90</v>
      </c>
      <c r="I14" s="92" t="s">
        <v>90</v>
      </c>
      <c r="J14" s="92" t="s">
        <v>90</v>
      </c>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24"/>
      <c r="BM14" s="24"/>
      <c r="BN14" s="24"/>
    </row>
    <row r="15" spans="1:66" x14ac:dyDescent="0.2">
      <c r="A15" s="41"/>
      <c r="B15" s="41"/>
      <c r="C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24"/>
      <c r="BM15" s="24"/>
      <c r="BN15" s="24"/>
    </row>
    <row r="16" spans="1:66" ht="15" x14ac:dyDescent="0.2">
      <c r="A16" s="45" t="s">
        <v>31</v>
      </c>
      <c r="B16" s="45" t="s">
        <v>32</v>
      </c>
      <c r="C16" s="45" t="s">
        <v>33</v>
      </c>
      <c r="D16" s="45" t="s">
        <v>34</v>
      </c>
      <c r="E16" s="45" t="s">
        <v>35</v>
      </c>
      <c r="F16" s="45" t="s">
        <v>36</v>
      </c>
      <c r="G16" s="45" t="s">
        <v>37</v>
      </c>
      <c r="H16" s="45" t="s">
        <v>38</v>
      </c>
      <c r="I16" s="45" t="s">
        <v>39</v>
      </c>
      <c r="J16" s="45" t="s">
        <v>40</v>
      </c>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24"/>
      <c r="BM16" s="24"/>
      <c r="BN16" s="24"/>
    </row>
    <row r="17" spans="1:66" ht="21" customHeight="1" x14ac:dyDescent="0.2">
      <c r="A17" s="92" t="s">
        <v>79</v>
      </c>
      <c r="B17" s="92" t="s">
        <v>79</v>
      </c>
      <c r="C17" s="92" t="s">
        <v>90</v>
      </c>
      <c r="D17" s="92" t="s">
        <v>90</v>
      </c>
      <c r="E17" s="92" t="s">
        <v>90</v>
      </c>
      <c r="F17" s="92" t="s">
        <v>90</v>
      </c>
      <c r="G17" s="92" t="s">
        <v>79</v>
      </c>
      <c r="H17" s="92" t="s">
        <v>90</v>
      </c>
      <c r="I17" s="92" t="s">
        <v>90</v>
      </c>
      <c r="J17" s="92" t="s">
        <v>90</v>
      </c>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24"/>
      <c r="BM17" s="24"/>
      <c r="BN17" s="24"/>
    </row>
    <row r="18" spans="1:66" x14ac:dyDescent="0.2">
      <c r="A18" s="41"/>
      <c r="B18" s="41"/>
      <c r="C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24"/>
      <c r="BM18" s="24"/>
      <c r="BN18" s="24"/>
    </row>
    <row r="19" spans="1:66" ht="15" x14ac:dyDescent="0.2">
      <c r="A19" s="45" t="s">
        <v>41</v>
      </c>
      <c r="B19" s="45" t="s">
        <v>42</v>
      </c>
      <c r="C19" s="45" t="s">
        <v>43</v>
      </c>
      <c r="D19" s="45" t="s">
        <v>44</v>
      </c>
      <c r="E19" s="45" t="s">
        <v>45</v>
      </c>
      <c r="F19" s="45" t="s">
        <v>46</v>
      </c>
      <c r="G19" s="45" t="s">
        <v>47</v>
      </c>
      <c r="H19" s="45" t="s">
        <v>48</v>
      </c>
      <c r="I19" s="45" t="s">
        <v>49</v>
      </c>
      <c r="J19" s="45" t="s">
        <v>50</v>
      </c>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24"/>
      <c r="BM19" s="24"/>
      <c r="BN19" s="24"/>
    </row>
    <row r="20" spans="1:66" ht="21" customHeight="1" x14ac:dyDescent="0.2">
      <c r="A20" s="92" t="s">
        <v>79</v>
      </c>
      <c r="B20" s="92" t="s">
        <v>79</v>
      </c>
      <c r="C20" s="92" t="s">
        <v>90</v>
      </c>
      <c r="D20" s="92" t="s">
        <v>79</v>
      </c>
      <c r="E20" s="92" t="s">
        <v>79</v>
      </c>
      <c r="F20" s="92" t="s">
        <v>90</v>
      </c>
      <c r="G20" s="92" t="s">
        <v>90</v>
      </c>
      <c r="H20" s="92" t="s">
        <v>90</v>
      </c>
      <c r="I20" s="92" t="s">
        <v>90</v>
      </c>
      <c r="J20" s="92" t="s">
        <v>90</v>
      </c>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24"/>
      <c r="BM20" s="24"/>
      <c r="BN20" s="24"/>
    </row>
    <row r="21" spans="1:66" x14ac:dyDescent="0.2">
      <c r="A21" s="41"/>
      <c r="B21" s="41"/>
      <c r="C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24"/>
      <c r="BM21" s="24"/>
      <c r="BN21" s="24"/>
    </row>
    <row r="22" spans="1:66" ht="15" x14ac:dyDescent="0.2">
      <c r="A22" s="45" t="s">
        <v>74</v>
      </c>
      <c r="B22" s="45" t="s">
        <v>51</v>
      </c>
      <c r="C22" s="45" t="s">
        <v>52</v>
      </c>
      <c r="D22" s="45" t="s">
        <v>53</v>
      </c>
      <c r="E22" s="45" t="s">
        <v>54</v>
      </c>
      <c r="F22" s="45" t="s">
        <v>55</v>
      </c>
      <c r="G22" s="45" t="s">
        <v>56</v>
      </c>
      <c r="H22" s="45" t="s">
        <v>57</v>
      </c>
      <c r="I22" s="45" t="s">
        <v>58</v>
      </c>
      <c r="J22" s="45" t="s">
        <v>59</v>
      </c>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24"/>
      <c r="BM22" s="24"/>
      <c r="BN22" s="24"/>
    </row>
    <row r="23" spans="1:66" ht="21" customHeight="1" x14ac:dyDescent="0.2">
      <c r="A23" s="92" t="s">
        <v>90</v>
      </c>
      <c r="B23" s="92" t="s">
        <v>90</v>
      </c>
      <c r="C23" s="92" t="s">
        <v>79</v>
      </c>
      <c r="D23" s="92" t="s">
        <v>90</v>
      </c>
      <c r="E23" s="92" t="s">
        <v>90</v>
      </c>
      <c r="F23" s="92" t="s">
        <v>90</v>
      </c>
      <c r="G23" s="92" t="s">
        <v>79</v>
      </c>
      <c r="H23" s="92" t="s">
        <v>79</v>
      </c>
      <c r="I23" s="92" t="s">
        <v>90</v>
      </c>
      <c r="J23" s="92" t="s">
        <v>90</v>
      </c>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24"/>
      <c r="BM23" s="24"/>
      <c r="BN23" s="24"/>
    </row>
    <row r="24" spans="1:66" x14ac:dyDescent="0.2">
      <c r="A24" s="41"/>
      <c r="B24" s="41"/>
      <c r="C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24"/>
      <c r="BM24" s="24"/>
      <c r="BN24" s="24"/>
    </row>
    <row r="25" spans="1:66" ht="15" x14ac:dyDescent="0.2">
      <c r="A25" s="45" t="s">
        <v>60</v>
      </c>
      <c r="B25" s="45" t="s">
        <v>61</v>
      </c>
      <c r="C25" s="45" t="s">
        <v>62</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24"/>
      <c r="BM25" s="24"/>
      <c r="BN25" s="24"/>
    </row>
    <row r="26" spans="1:66" ht="21" customHeight="1" x14ac:dyDescent="0.2">
      <c r="A26" s="92" t="s">
        <v>79</v>
      </c>
      <c r="B26" s="92" t="s">
        <v>90</v>
      </c>
      <c r="C26" s="92" t="s">
        <v>90</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24"/>
      <c r="BM26" s="24"/>
      <c r="BN26" s="24"/>
    </row>
    <row r="27" spans="1:66" x14ac:dyDescent="0.2">
      <c r="A27" s="41"/>
      <c r="B27" s="41"/>
      <c r="C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24"/>
      <c r="BM27" s="24"/>
      <c r="BN27" s="24"/>
    </row>
    <row r="28" spans="1:66" x14ac:dyDescent="0.2">
      <c r="A28" s="41"/>
      <c r="B28" s="41"/>
      <c r="C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24"/>
      <c r="BM28" s="24"/>
      <c r="BN28" s="24"/>
    </row>
    <row r="29" spans="1:66" x14ac:dyDescent="0.2">
      <c r="A29" s="41"/>
      <c r="B29" s="41"/>
      <c r="C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24"/>
      <c r="BM29" s="24"/>
      <c r="BN29" s="24"/>
    </row>
    <row r="30" spans="1:66" x14ac:dyDescent="0.2">
      <c r="A30" s="41"/>
      <c r="B30" s="41"/>
      <c r="C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24"/>
      <c r="BM30" s="24"/>
      <c r="BN30" s="24"/>
    </row>
    <row r="31" spans="1:66" x14ac:dyDescent="0.2">
      <c r="A31" s="41"/>
      <c r="B31" s="41"/>
      <c r="C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24"/>
      <c r="BM31" s="24"/>
      <c r="BN31" s="24"/>
    </row>
    <row r="32" spans="1:66" x14ac:dyDescent="0.2">
      <c r="A32" s="41"/>
      <c r="B32" s="41"/>
      <c r="C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24"/>
      <c r="BM32" s="24"/>
      <c r="BN32" s="24"/>
    </row>
    <row r="33" spans="1:66" x14ac:dyDescent="0.2">
      <c r="A33" s="41"/>
      <c r="B33" s="41"/>
      <c r="C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24"/>
      <c r="BM33" s="24"/>
      <c r="BN33" s="24"/>
    </row>
    <row r="34" spans="1:66" x14ac:dyDescent="0.2">
      <c r="A34" s="41"/>
      <c r="B34" s="41"/>
      <c r="C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24"/>
      <c r="BM34" s="24"/>
      <c r="BN34" s="24"/>
    </row>
    <row r="35" spans="1:66" x14ac:dyDescent="0.2">
      <c r="A35" s="41"/>
      <c r="B35" s="41"/>
      <c r="C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24"/>
      <c r="BM35" s="24"/>
      <c r="BN35" s="24"/>
    </row>
    <row r="36" spans="1:66" x14ac:dyDescent="0.2">
      <c r="A36" s="41"/>
      <c r="B36" s="41"/>
      <c r="C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24"/>
      <c r="BM36" s="24"/>
      <c r="BN36" s="24"/>
    </row>
    <row r="37" spans="1:66" x14ac:dyDescent="0.2">
      <c r="A37" s="41"/>
      <c r="B37" s="41"/>
      <c r="C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24"/>
      <c r="BM37" s="24"/>
      <c r="BN37" s="24"/>
    </row>
    <row r="38" spans="1:66" x14ac:dyDescent="0.2">
      <c r="A38" s="41"/>
      <c r="B38" s="41"/>
      <c r="C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24"/>
      <c r="BM38" s="24"/>
      <c r="BN38" s="24"/>
    </row>
    <row r="39" spans="1:66" x14ac:dyDescent="0.2">
      <c r="A39" s="41"/>
      <c r="B39" s="41"/>
      <c r="C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24"/>
      <c r="BM39" s="24"/>
      <c r="BN39" s="24"/>
    </row>
    <row r="40" spans="1:66" x14ac:dyDescent="0.2">
      <c r="A40" s="41"/>
      <c r="B40" s="41"/>
      <c r="C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24"/>
      <c r="BM40" s="24"/>
      <c r="BN40" s="24"/>
    </row>
    <row r="41" spans="1:66" x14ac:dyDescent="0.2">
      <c r="A41" s="41"/>
      <c r="B41" s="41"/>
      <c r="C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24"/>
      <c r="BM41" s="24"/>
      <c r="BN41" s="24"/>
    </row>
    <row r="42" spans="1:66" x14ac:dyDescent="0.2">
      <c r="A42" s="41"/>
      <c r="B42" s="41"/>
      <c r="C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24"/>
      <c r="BM42" s="24"/>
      <c r="BN42" s="24"/>
    </row>
    <row r="43" spans="1:66" x14ac:dyDescent="0.2">
      <c r="A43" s="41"/>
      <c r="B43" s="41"/>
      <c r="C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24"/>
      <c r="BM43" s="24"/>
      <c r="BN43" s="24"/>
    </row>
    <row r="44" spans="1:66" x14ac:dyDescent="0.2">
      <c r="A44" s="41"/>
      <c r="B44" s="41"/>
      <c r="C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24"/>
      <c r="BM44" s="24"/>
      <c r="BN44" s="24"/>
    </row>
    <row r="45" spans="1:66" x14ac:dyDescent="0.2">
      <c r="A45" s="41"/>
      <c r="B45" s="41"/>
      <c r="C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24"/>
      <c r="BM45" s="24"/>
      <c r="BN45" s="24"/>
    </row>
    <row r="46" spans="1:66" x14ac:dyDescent="0.2">
      <c r="A46" s="41"/>
      <c r="B46" s="41"/>
      <c r="C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24"/>
      <c r="BM46" s="24"/>
      <c r="BN46" s="24"/>
    </row>
    <row r="47" spans="1:66" x14ac:dyDescent="0.2">
      <c r="A47" s="41"/>
      <c r="B47" s="41"/>
      <c r="C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24"/>
      <c r="BM47" s="24"/>
      <c r="BN47" s="24"/>
    </row>
    <row r="48" spans="1:66" x14ac:dyDescent="0.2">
      <c r="A48" s="41"/>
      <c r="B48" s="41"/>
      <c r="C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24"/>
      <c r="BM48" s="24"/>
      <c r="BN48" s="24"/>
    </row>
    <row r="49" spans="1:66" x14ac:dyDescent="0.2">
      <c r="A49" s="41"/>
      <c r="B49" s="41"/>
      <c r="C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24"/>
      <c r="BM49" s="24"/>
      <c r="BN49" s="24"/>
    </row>
    <row r="50" spans="1:66" x14ac:dyDescent="0.2">
      <c r="A50" s="41"/>
      <c r="B50" s="41"/>
      <c r="C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24"/>
      <c r="BM50" s="24"/>
      <c r="BN50" s="24"/>
    </row>
    <row r="51" spans="1:66" x14ac:dyDescent="0.2">
      <c r="A51" s="41"/>
      <c r="B51" s="41"/>
      <c r="C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24"/>
      <c r="BM51" s="24"/>
      <c r="BN51" s="24"/>
    </row>
    <row r="52" spans="1:66" x14ac:dyDescent="0.2">
      <c r="A52" s="41"/>
      <c r="B52" s="41"/>
      <c r="C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24"/>
      <c r="BM52" s="24"/>
      <c r="BN52" s="24"/>
    </row>
    <row r="53" spans="1:66" x14ac:dyDescent="0.2">
      <c r="A53" s="41"/>
      <c r="B53" s="41"/>
      <c r="C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24"/>
      <c r="BM53" s="24"/>
      <c r="BN53" s="24"/>
    </row>
    <row r="54" spans="1:66" x14ac:dyDescent="0.2">
      <c r="A54" s="41"/>
      <c r="B54" s="41"/>
      <c r="C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24"/>
      <c r="BM54" s="24"/>
      <c r="BN54" s="24"/>
    </row>
    <row r="55" spans="1:66" x14ac:dyDescent="0.2">
      <c r="A55" s="41"/>
      <c r="B55" s="41"/>
      <c r="C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24"/>
      <c r="BM55" s="24"/>
      <c r="BN55" s="24"/>
    </row>
    <row r="56" spans="1:66" x14ac:dyDescent="0.2">
      <c r="A56" s="41"/>
      <c r="B56" s="41"/>
      <c r="C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24"/>
      <c r="BM56" s="24"/>
      <c r="BN56" s="24"/>
    </row>
    <row r="57" spans="1:66" x14ac:dyDescent="0.2">
      <c r="A57" s="41"/>
      <c r="B57" s="41"/>
      <c r="C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24"/>
      <c r="BM57" s="24"/>
      <c r="BN57" s="24"/>
    </row>
    <row r="58" spans="1:66" x14ac:dyDescent="0.2">
      <c r="A58" s="41"/>
      <c r="B58" s="41"/>
      <c r="C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24"/>
      <c r="BM58" s="24"/>
      <c r="BN58" s="24"/>
    </row>
    <row r="59" spans="1:66" x14ac:dyDescent="0.2">
      <c r="A59" s="41"/>
      <c r="B59" s="41"/>
      <c r="C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24"/>
      <c r="BM59" s="24"/>
      <c r="BN59" s="24"/>
    </row>
    <row r="60" spans="1:66" x14ac:dyDescent="0.2">
      <c r="A60" s="41"/>
      <c r="B60" s="41"/>
      <c r="C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24"/>
      <c r="BM60" s="24"/>
      <c r="BN60" s="24"/>
    </row>
    <row r="61" spans="1:66" x14ac:dyDescent="0.2">
      <c r="A61" s="41"/>
      <c r="B61" s="41"/>
      <c r="C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24"/>
      <c r="BM61" s="24"/>
      <c r="BN61" s="24"/>
    </row>
    <row r="62" spans="1:66" x14ac:dyDescent="0.2">
      <c r="A62" s="41"/>
      <c r="B62" s="41"/>
      <c r="C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24"/>
      <c r="BM62" s="24"/>
      <c r="BN62" s="24"/>
    </row>
    <row r="63" spans="1:66" x14ac:dyDescent="0.2">
      <c r="A63" s="41"/>
      <c r="B63" s="41"/>
      <c r="C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24"/>
      <c r="BM63" s="24"/>
      <c r="BN63" s="24"/>
    </row>
    <row r="64" spans="1:66" x14ac:dyDescent="0.2">
      <c r="A64" s="41"/>
      <c r="B64" s="41"/>
      <c r="C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24"/>
      <c r="BM64" s="24"/>
      <c r="BN64" s="24"/>
    </row>
    <row r="65" spans="1:66" x14ac:dyDescent="0.2">
      <c r="A65" s="41"/>
      <c r="B65" s="41"/>
      <c r="C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24"/>
      <c r="BM65" s="24"/>
      <c r="BN65" s="24"/>
    </row>
    <row r="66" spans="1:66" x14ac:dyDescent="0.2">
      <c r="A66" s="41"/>
      <c r="B66" s="41"/>
      <c r="C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24"/>
      <c r="BM66" s="24"/>
      <c r="BN66" s="24"/>
    </row>
    <row r="67" spans="1:66" x14ac:dyDescent="0.2">
      <c r="A67" s="41"/>
      <c r="B67" s="41"/>
      <c r="C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24"/>
      <c r="BM67" s="24"/>
      <c r="BN67" s="24"/>
    </row>
    <row r="68" spans="1:66" x14ac:dyDescent="0.2">
      <c r="A68" s="41"/>
      <c r="B68" s="41"/>
      <c r="C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24"/>
      <c r="BM68" s="24"/>
      <c r="BN68" s="24"/>
    </row>
    <row r="69" spans="1:66" x14ac:dyDescent="0.2">
      <c r="A69" s="41"/>
      <c r="B69" s="41"/>
      <c r="C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24"/>
      <c r="BM69" s="24"/>
      <c r="BN69" s="24"/>
    </row>
    <row r="70" spans="1:66" x14ac:dyDescent="0.2">
      <c r="A70" s="41"/>
      <c r="B70" s="41"/>
      <c r="C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24"/>
      <c r="BM70" s="24"/>
      <c r="BN70" s="24"/>
    </row>
    <row r="71" spans="1:66" x14ac:dyDescent="0.2">
      <c r="A71" s="41"/>
      <c r="B71" s="41"/>
      <c r="C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24"/>
      <c r="BM71" s="24"/>
      <c r="BN71" s="24"/>
    </row>
    <row r="72" spans="1:66" x14ac:dyDescent="0.2">
      <c r="A72" s="41"/>
      <c r="B72" s="41"/>
      <c r="C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24"/>
      <c r="BM72" s="24"/>
      <c r="BN72" s="24"/>
    </row>
    <row r="73" spans="1:66" x14ac:dyDescent="0.2">
      <c r="A73" s="41"/>
      <c r="B73" s="41"/>
      <c r="C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24"/>
      <c r="BM73" s="24"/>
      <c r="BN73" s="24"/>
    </row>
    <row r="74" spans="1:66" x14ac:dyDescent="0.2">
      <c r="A74" s="41"/>
      <c r="B74" s="41"/>
      <c r="C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24"/>
      <c r="BM74" s="24"/>
      <c r="BN74" s="24"/>
    </row>
    <row r="75" spans="1:66" x14ac:dyDescent="0.2">
      <c r="A75" s="41"/>
      <c r="B75" s="41"/>
      <c r="C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24"/>
      <c r="BM75" s="24"/>
      <c r="BN75" s="24"/>
    </row>
    <row r="76" spans="1:66" x14ac:dyDescent="0.2">
      <c r="A76" s="41"/>
      <c r="B76" s="41"/>
      <c r="C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24"/>
      <c r="BM76" s="24"/>
      <c r="BN76" s="24"/>
    </row>
    <row r="77" spans="1:66" x14ac:dyDescent="0.2">
      <c r="A77" s="41"/>
      <c r="B77" s="41"/>
      <c r="C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24"/>
      <c r="BM77" s="24"/>
      <c r="BN77" s="24"/>
    </row>
    <row r="78" spans="1:66" x14ac:dyDescent="0.2">
      <c r="A78" s="41"/>
      <c r="B78" s="41"/>
      <c r="C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24"/>
      <c r="BM78" s="24"/>
      <c r="BN78" s="24"/>
    </row>
    <row r="79" spans="1:66" x14ac:dyDescent="0.2">
      <c r="A79" s="41"/>
      <c r="B79" s="41"/>
      <c r="C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24"/>
      <c r="BM79" s="24"/>
      <c r="BN79" s="24"/>
    </row>
    <row r="80" spans="1:66" x14ac:dyDescent="0.2">
      <c r="A80" s="41"/>
      <c r="B80" s="41"/>
      <c r="C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24"/>
      <c r="BM80" s="24"/>
      <c r="BN80" s="24"/>
    </row>
    <row r="81" spans="1:66" x14ac:dyDescent="0.2">
      <c r="A81" s="41"/>
      <c r="B81" s="41"/>
      <c r="C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24"/>
      <c r="BM81" s="24"/>
      <c r="BN81" s="24"/>
    </row>
    <row r="82" spans="1:66" x14ac:dyDescent="0.2">
      <c r="A82" s="41"/>
      <c r="B82" s="41"/>
      <c r="C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24"/>
      <c r="BM82" s="24"/>
      <c r="BN82" s="24"/>
    </row>
    <row r="83" spans="1:66" x14ac:dyDescent="0.2">
      <c r="A83" s="41"/>
      <c r="B83" s="41"/>
      <c r="C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24"/>
      <c r="BM83" s="24"/>
      <c r="BN83" s="24"/>
    </row>
    <row r="84" spans="1:66" x14ac:dyDescent="0.2">
      <c r="A84" s="41"/>
      <c r="B84" s="41"/>
      <c r="C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24"/>
      <c r="BM84" s="24"/>
      <c r="BN84" s="24"/>
    </row>
    <row r="85" spans="1:66" x14ac:dyDescent="0.2">
      <c r="A85" s="41"/>
      <c r="B85" s="41"/>
      <c r="C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24"/>
      <c r="BM85" s="24"/>
      <c r="BN85" s="24"/>
    </row>
    <row r="86" spans="1:66" x14ac:dyDescent="0.2">
      <c r="A86" s="41"/>
      <c r="B86" s="41"/>
      <c r="C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24"/>
      <c r="BM86" s="24"/>
      <c r="BN86" s="24"/>
    </row>
    <row r="87" spans="1:66" x14ac:dyDescent="0.2">
      <c r="A87" s="41"/>
      <c r="B87" s="41"/>
      <c r="C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24"/>
      <c r="BM87" s="24"/>
      <c r="BN87" s="24"/>
    </row>
    <row r="88" spans="1:66" x14ac:dyDescent="0.2">
      <c r="A88" s="41"/>
      <c r="B88" s="41"/>
      <c r="C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24"/>
      <c r="BM88" s="24"/>
      <c r="BN88" s="24"/>
    </row>
    <row r="89" spans="1:66" x14ac:dyDescent="0.2">
      <c r="A89" s="41"/>
      <c r="B89" s="41"/>
      <c r="C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24"/>
      <c r="BM89" s="24"/>
      <c r="BN89" s="24"/>
    </row>
    <row r="90" spans="1:66" x14ac:dyDescent="0.2">
      <c r="A90" s="41"/>
      <c r="B90" s="41"/>
      <c r="C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24"/>
      <c r="BM90" s="24"/>
      <c r="BN90" s="24"/>
    </row>
    <row r="91" spans="1:66" x14ac:dyDescent="0.2">
      <c r="A91" s="41"/>
      <c r="B91" s="41"/>
      <c r="C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24"/>
      <c r="BM91" s="24"/>
      <c r="BN91" s="24"/>
    </row>
    <row r="92" spans="1:66" x14ac:dyDescent="0.2">
      <c r="A92" s="41"/>
      <c r="B92" s="41"/>
      <c r="C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24"/>
      <c r="BM92" s="24"/>
      <c r="BN92" s="24"/>
    </row>
    <row r="93" spans="1:66" x14ac:dyDescent="0.2">
      <c r="A93" s="41"/>
      <c r="B93" s="41"/>
      <c r="C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24"/>
      <c r="BM93" s="24"/>
      <c r="BN93" s="24"/>
    </row>
    <row r="94" spans="1:66" x14ac:dyDescent="0.2">
      <c r="A94" s="41"/>
      <c r="B94" s="41"/>
      <c r="C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24"/>
      <c r="BM94" s="24"/>
      <c r="BN94" s="24"/>
    </row>
    <row r="95" spans="1:66" x14ac:dyDescent="0.2">
      <c r="A95" s="41"/>
      <c r="B95" s="41"/>
      <c r="C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24"/>
      <c r="BM95" s="24"/>
      <c r="BN95" s="24"/>
    </row>
    <row r="96" spans="1:66" x14ac:dyDescent="0.2">
      <c r="A96" s="41"/>
      <c r="B96" s="41"/>
      <c r="C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24"/>
      <c r="BM96" s="24"/>
      <c r="BN96" s="24"/>
    </row>
    <row r="97" spans="1:66" x14ac:dyDescent="0.2">
      <c r="A97" s="41"/>
      <c r="B97" s="41"/>
      <c r="C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24"/>
      <c r="BM97" s="24"/>
      <c r="BN97" s="24"/>
    </row>
    <row r="98" spans="1:66" x14ac:dyDescent="0.2">
      <c r="A98" s="41"/>
      <c r="B98" s="41"/>
      <c r="C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24"/>
      <c r="BM98" s="24"/>
      <c r="BN98" s="24"/>
    </row>
    <row r="99" spans="1:66" x14ac:dyDescent="0.2">
      <c r="A99" s="41"/>
      <c r="B99" s="41"/>
      <c r="C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24"/>
      <c r="BM99" s="24"/>
      <c r="BN99" s="24"/>
    </row>
    <row r="100" spans="1:66" x14ac:dyDescent="0.2">
      <c r="A100" s="41"/>
      <c r="B100" s="41"/>
      <c r="C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24"/>
      <c r="BM100" s="24"/>
      <c r="BN100" s="24"/>
    </row>
    <row r="101" spans="1:66" x14ac:dyDescent="0.2">
      <c r="A101" s="41"/>
      <c r="B101" s="41"/>
      <c r="C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24"/>
      <c r="BM101" s="24"/>
      <c r="BN101" s="24"/>
    </row>
    <row r="102" spans="1:66" x14ac:dyDescent="0.2">
      <c r="A102" s="41"/>
      <c r="B102" s="41"/>
      <c r="C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24"/>
      <c r="BM102" s="24"/>
      <c r="BN102" s="24"/>
    </row>
    <row r="103" spans="1:66" x14ac:dyDescent="0.2">
      <c r="A103" s="41"/>
      <c r="B103" s="41"/>
      <c r="C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24"/>
      <c r="BM103" s="24"/>
      <c r="BN103" s="24"/>
    </row>
    <row r="104" spans="1:66" x14ac:dyDescent="0.2">
      <c r="A104" s="41"/>
      <c r="B104" s="41"/>
      <c r="C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24"/>
      <c r="BM104" s="24"/>
      <c r="BN104" s="24"/>
    </row>
    <row r="105" spans="1:66" x14ac:dyDescent="0.2">
      <c r="A105" s="41"/>
      <c r="B105" s="41"/>
      <c r="C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24"/>
      <c r="BM105" s="24"/>
      <c r="BN105" s="24"/>
    </row>
    <row r="106" spans="1:66" x14ac:dyDescent="0.2">
      <c r="A106" s="41"/>
      <c r="B106" s="41"/>
      <c r="C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24"/>
      <c r="BM106" s="24"/>
      <c r="BN106" s="24"/>
    </row>
    <row r="107" spans="1:66" x14ac:dyDescent="0.2">
      <c r="A107" s="41"/>
      <c r="B107" s="41"/>
      <c r="C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24"/>
      <c r="BM107" s="24"/>
      <c r="BN107" s="24"/>
    </row>
    <row r="108" spans="1:66" x14ac:dyDescent="0.2">
      <c r="A108" s="41"/>
      <c r="B108" s="41"/>
      <c r="C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24"/>
      <c r="BM108" s="24"/>
      <c r="BN108" s="24"/>
    </row>
    <row r="109" spans="1:66" x14ac:dyDescent="0.2">
      <c r="A109" s="41"/>
      <c r="B109" s="41"/>
      <c r="C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24"/>
      <c r="BM109" s="24"/>
      <c r="BN109" s="24"/>
    </row>
    <row r="110" spans="1:66" x14ac:dyDescent="0.2">
      <c r="A110" s="41"/>
      <c r="B110" s="41"/>
      <c r="C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24"/>
      <c r="BM110" s="24"/>
      <c r="BN110" s="24"/>
    </row>
    <row r="111" spans="1:66" x14ac:dyDescent="0.2">
      <c r="A111" s="41"/>
      <c r="B111" s="41"/>
      <c r="C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24"/>
      <c r="BM111" s="24"/>
      <c r="BN111" s="24"/>
    </row>
    <row r="112" spans="1:66" x14ac:dyDescent="0.2">
      <c r="A112" s="41"/>
      <c r="B112" s="41"/>
      <c r="C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24"/>
      <c r="BM112" s="24"/>
      <c r="BN112" s="24"/>
    </row>
    <row r="113" spans="1:66" x14ac:dyDescent="0.2">
      <c r="A113" s="41"/>
      <c r="B113" s="41"/>
      <c r="C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24"/>
      <c r="BM113" s="24"/>
      <c r="BN113" s="24"/>
    </row>
    <row r="114" spans="1:66" x14ac:dyDescent="0.2">
      <c r="A114" s="41"/>
      <c r="B114" s="41"/>
      <c r="C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24"/>
      <c r="BM114" s="24"/>
      <c r="BN114" s="24"/>
    </row>
    <row r="115" spans="1:66" x14ac:dyDescent="0.2">
      <c r="A115" s="41"/>
      <c r="B115" s="41"/>
      <c r="C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24"/>
      <c r="BM115" s="24"/>
      <c r="BN115" s="24"/>
    </row>
    <row r="116" spans="1:66" x14ac:dyDescent="0.2">
      <c r="A116" s="41"/>
      <c r="B116" s="41"/>
      <c r="C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24"/>
      <c r="BM116" s="24"/>
      <c r="BN116" s="24"/>
    </row>
    <row r="117" spans="1:66" x14ac:dyDescent="0.2">
      <c r="A117" s="41"/>
      <c r="B117" s="41"/>
      <c r="C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24"/>
      <c r="BM117" s="24"/>
      <c r="BN117" s="24"/>
    </row>
    <row r="118" spans="1:66" x14ac:dyDescent="0.2">
      <c r="A118" s="41"/>
      <c r="B118" s="41"/>
      <c r="C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24"/>
      <c r="BM118" s="24"/>
      <c r="BN118" s="24"/>
    </row>
    <row r="119" spans="1:66" x14ac:dyDescent="0.2">
      <c r="A119" s="41"/>
      <c r="B119" s="41"/>
      <c r="C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24"/>
      <c r="BM119" s="24"/>
      <c r="BN119" s="24"/>
    </row>
    <row r="120" spans="1:66" x14ac:dyDescent="0.2">
      <c r="A120" s="41"/>
      <c r="B120" s="41"/>
      <c r="C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24"/>
      <c r="BM120" s="24"/>
      <c r="BN120" s="24"/>
    </row>
    <row r="121" spans="1:66" x14ac:dyDescent="0.2">
      <c r="A121" s="41"/>
      <c r="B121" s="41"/>
      <c r="C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24"/>
      <c r="BM121" s="24"/>
      <c r="BN121" s="24"/>
    </row>
    <row r="122" spans="1:66" x14ac:dyDescent="0.2">
      <c r="A122" s="41"/>
      <c r="B122" s="41"/>
      <c r="C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24"/>
      <c r="BM122" s="24"/>
      <c r="BN122" s="24"/>
    </row>
    <row r="123" spans="1:66" x14ac:dyDescent="0.2">
      <c r="A123" s="41"/>
      <c r="B123" s="41"/>
      <c r="C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24"/>
      <c r="BM123" s="24"/>
      <c r="BN123" s="24"/>
    </row>
    <row r="124" spans="1:66" x14ac:dyDescent="0.2">
      <c r="A124" s="41"/>
      <c r="B124" s="41"/>
      <c r="C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24"/>
      <c r="BM124" s="24"/>
      <c r="BN124" s="24"/>
    </row>
    <row r="125" spans="1:66" x14ac:dyDescent="0.2">
      <c r="A125" s="41"/>
      <c r="B125" s="41"/>
      <c r="C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24"/>
      <c r="BM125" s="24"/>
      <c r="BN125" s="24"/>
    </row>
    <row r="126" spans="1:66" x14ac:dyDescent="0.2">
      <c r="A126" s="41"/>
      <c r="B126" s="41"/>
      <c r="C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24"/>
      <c r="BM126" s="24"/>
      <c r="BN126" s="24"/>
    </row>
    <row r="127" spans="1:66" x14ac:dyDescent="0.2">
      <c r="A127" s="41"/>
      <c r="B127" s="41"/>
      <c r="C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24"/>
      <c r="BM127" s="24"/>
      <c r="BN127" s="24"/>
    </row>
    <row r="128" spans="1:66" x14ac:dyDescent="0.2">
      <c r="A128" s="41"/>
      <c r="B128" s="41"/>
      <c r="C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24"/>
      <c r="BM128" s="24"/>
      <c r="BN128" s="24"/>
    </row>
    <row r="129" spans="1:66" x14ac:dyDescent="0.2">
      <c r="A129" s="41"/>
      <c r="B129" s="41"/>
      <c r="C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24"/>
      <c r="BM129" s="24"/>
      <c r="BN129" s="24"/>
    </row>
    <row r="130" spans="1:66" x14ac:dyDescent="0.2">
      <c r="A130" s="41"/>
      <c r="B130" s="41"/>
      <c r="C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24"/>
      <c r="BM130" s="24"/>
      <c r="BN130" s="24"/>
    </row>
    <row r="131" spans="1:66" x14ac:dyDescent="0.2">
      <c r="A131" s="41"/>
      <c r="B131" s="41"/>
      <c r="C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24"/>
      <c r="BM131" s="24"/>
      <c r="BN131" s="24"/>
    </row>
    <row r="132" spans="1:66" x14ac:dyDescent="0.2">
      <c r="A132" s="41"/>
      <c r="B132" s="41"/>
      <c r="C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24"/>
      <c r="BM132" s="24"/>
      <c r="BN132" s="24"/>
    </row>
    <row r="133" spans="1:66" x14ac:dyDescent="0.2">
      <c r="A133" s="41"/>
      <c r="B133" s="41"/>
      <c r="C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24"/>
      <c r="BM133" s="24"/>
      <c r="BN133" s="24"/>
    </row>
    <row r="134" spans="1:66" x14ac:dyDescent="0.2">
      <c r="A134" s="41"/>
      <c r="B134" s="41"/>
      <c r="C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24"/>
      <c r="BM134" s="24"/>
      <c r="BN134" s="24"/>
    </row>
    <row r="135" spans="1:66" x14ac:dyDescent="0.2">
      <c r="A135" s="41"/>
      <c r="B135" s="41"/>
      <c r="C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24"/>
      <c r="BM135" s="24"/>
      <c r="BN135" s="24"/>
    </row>
    <row r="136" spans="1:66" x14ac:dyDescent="0.2">
      <c r="A136" s="41"/>
      <c r="B136" s="41"/>
      <c r="C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24"/>
      <c r="BM136" s="24"/>
      <c r="BN136" s="24"/>
    </row>
    <row r="137" spans="1:66" x14ac:dyDescent="0.2">
      <c r="A137" s="41"/>
      <c r="B137" s="41"/>
      <c r="C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24"/>
      <c r="BM137" s="24"/>
      <c r="BN137" s="24"/>
    </row>
    <row r="138" spans="1:66" x14ac:dyDescent="0.2">
      <c r="A138" s="41"/>
      <c r="B138" s="41"/>
      <c r="C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24"/>
      <c r="BM138" s="24"/>
      <c r="BN138" s="24"/>
    </row>
    <row r="139" spans="1:66" x14ac:dyDescent="0.2">
      <c r="A139" s="41"/>
      <c r="B139" s="41"/>
      <c r="C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24"/>
      <c r="BM139" s="24"/>
      <c r="BN139" s="24"/>
    </row>
    <row r="140" spans="1:66" x14ac:dyDescent="0.2">
      <c r="A140" s="41"/>
      <c r="B140" s="41"/>
      <c r="C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24"/>
      <c r="BM140" s="24"/>
      <c r="BN140" s="24"/>
    </row>
    <row r="141" spans="1:66" x14ac:dyDescent="0.2">
      <c r="A141" s="41"/>
      <c r="B141" s="41"/>
      <c r="C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24"/>
      <c r="BM141" s="24"/>
      <c r="BN141" s="24"/>
    </row>
    <row r="142" spans="1:66" x14ac:dyDescent="0.2">
      <c r="A142" s="41"/>
      <c r="B142" s="41"/>
      <c r="C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24"/>
      <c r="BM142" s="24"/>
      <c r="BN142" s="24"/>
    </row>
    <row r="143" spans="1:66" x14ac:dyDescent="0.2">
      <c r="A143" s="41"/>
      <c r="B143" s="41"/>
      <c r="C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24"/>
      <c r="BM143" s="24"/>
      <c r="BN143" s="24"/>
    </row>
    <row r="144" spans="1:66" x14ac:dyDescent="0.2">
      <c r="A144" s="41"/>
      <c r="B144" s="41"/>
      <c r="C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24"/>
      <c r="BM144" s="24"/>
      <c r="BN144" s="24"/>
    </row>
    <row r="145" spans="1:66" x14ac:dyDescent="0.2">
      <c r="A145" s="41"/>
      <c r="B145" s="41"/>
      <c r="C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24"/>
      <c r="BM145" s="24"/>
      <c r="BN145" s="24"/>
    </row>
    <row r="146" spans="1:66" x14ac:dyDescent="0.2">
      <c r="A146" s="41"/>
      <c r="B146" s="41"/>
      <c r="C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24"/>
      <c r="BM146" s="24"/>
      <c r="BN146" s="24"/>
    </row>
    <row r="147" spans="1:66" x14ac:dyDescent="0.2">
      <c r="A147" s="41"/>
      <c r="B147" s="41"/>
      <c r="C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24"/>
      <c r="BM147" s="24"/>
      <c r="BN147" s="24"/>
    </row>
    <row r="148" spans="1:66" x14ac:dyDescent="0.2">
      <c r="A148" s="41"/>
      <c r="B148" s="41"/>
      <c r="C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24"/>
      <c r="BM148" s="24"/>
      <c r="BN148" s="24"/>
    </row>
    <row r="149" spans="1:66" x14ac:dyDescent="0.2">
      <c r="A149" s="41"/>
      <c r="B149" s="41"/>
      <c r="C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24"/>
      <c r="BM149" s="24"/>
      <c r="BN149" s="24"/>
    </row>
    <row r="150" spans="1:66" x14ac:dyDescent="0.2">
      <c r="A150" s="41"/>
      <c r="B150" s="41"/>
      <c r="C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24"/>
      <c r="BM150" s="24"/>
      <c r="BN150" s="24"/>
    </row>
    <row r="151" spans="1:66" x14ac:dyDescent="0.2">
      <c r="A151" s="41"/>
      <c r="B151" s="41"/>
      <c r="C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24"/>
      <c r="BM151" s="24"/>
      <c r="BN151" s="24"/>
    </row>
    <row r="152" spans="1:66" x14ac:dyDescent="0.2">
      <c r="A152" s="41"/>
      <c r="B152" s="41"/>
      <c r="C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24"/>
      <c r="BM152" s="24"/>
      <c r="BN152" s="24"/>
    </row>
    <row r="153" spans="1:66" x14ac:dyDescent="0.2">
      <c r="A153" s="41"/>
      <c r="B153" s="41"/>
      <c r="C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24"/>
      <c r="BM153" s="24"/>
      <c r="BN153" s="24"/>
    </row>
    <row r="154" spans="1:66" x14ac:dyDescent="0.2">
      <c r="A154" s="41"/>
      <c r="B154" s="41"/>
      <c r="C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24"/>
      <c r="BM154" s="24"/>
      <c r="BN154" s="24"/>
    </row>
    <row r="155" spans="1:66" x14ac:dyDescent="0.2">
      <c r="A155" s="41"/>
      <c r="B155" s="41"/>
      <c r="C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24"/>
      <c r="BM155" s="24"/>
      <c r="BN155" s="24"/>
    </row>
    <row r="156" spans="1:66" x14ac:dyDescent="0.2">
      <c r="A156" s="41"/>
      <c r="B156" s="41"/>
      <c r="C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24"/>
      <c r="BM156" s="24"/>
      <c r="BN156" s="24"/>
    </row>
    <row r="157" spans="1:66" x14ac:dyDescent="0.2">
      <c r="A157" s="41"/>
      <c r="B157" s="41"/>
      <c r="C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24"/>
      <c r="BM157" s="24"/>
      <c r="BN157" s="24"/>
    </row>
    <row r="158" spans="1:66" x14ac:dyDescent="0.2">
      <c r="A158" s="41"/>
      <c r="B158" s="41"/>
      <c r="C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24"/>
      <c r="BM158" s="24"/>
      <c r="BN158" s="24"/>
    </row>
    <row r="159" spans="1:66" x14ac:dyDescent="0.2">
      <c r="A159" s="41"/>
      <c r="B159" s="41"/>
      <c r="C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24"/>
      <c r="BM159" s="24"/>
      <c r="BN159" s="24"/>
    </row>
    <row r="160" spans="1:66" x14ac:dyDescent="0.2">
      <c r="A160" s="41"/>
      <c r="B160" s="41"/>
      <c r="C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24"/>
      <c r="BM160" s="24"/>
      <c r="BN160" s="24"/>
    </row>
    <row r="161" spans="1:66" x14ac:dyDescent="0.2">
      <c r="A161" s="41"/>
      <c r="B161" s="41"/>
      <c r="C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24"/>
      <c r="BM161" s="24"/>
      <c r="BN161" s="24"/>
    </row>
    <row r="162" spans="1:66" x14ac:dyDescent="0.2">
      <c r="A162" s="41"/>
      <c r="B162" s="41"/>
      <c r="C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24"/>
      <c r="BM162" s="24"/>
      <c r="BN162" s="24"/>
    </row>
    <row r="163" spans="1:66" x14ac:dyDescent="0.2">
      <c r="A163" s="41"/>
      <c r="B163" s="41"/>
      <c r="C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24"/>
      <c r="BM163" s="24"/>
      <c r="BN163" s="24"/>
    </row>
    <row r="164" spans="1:66" x14ac:dyDescent="0.2">
      <c r="A164" s="41"/>
      <c r="B164" s="41"/>
      <c r="C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24"/>
      <c r="BM164" s="24"/>
      <c r="BN164" s="24"/>
    </row>
    <row r="165" spans="1:66" x14ac:dyDescent="0.2">
      <c r="A165" s="41"/>
      <c r="B165" s="41"/>
      <c r="C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24"/>
      <c r="BM165" s="24"/>
      <c r="BN165" s="24"/>
    </row>
    <row r="166" spans="1:66" x14ac:dyDescent="0.2">
      <c r="A166" s="41"/>
      <c r="B166" s="41"/>
      <c r="C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24"/>
      <c r="BM166" s="24"/>
      <c r="BN166" s="24"/>
    </row>
    <row r="167" spans="1:66" x14ac:dyDescent="0.2">
      <c r="A167" s="41"/>
      <c r="B167" s="41"/>
      <c r="C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24"/>
      <c r="BM167" s="24"/>
      <c r="BN167" s="24"/>
    </row>
    <row r="168" spans="1:66" x14ac:dyDescent="0.2">
      <c r="A168" s="41"/>
      <c r="B168" s="41"/>
      <c r="C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24"/>
      <c r="BM168" s="24"/>
      <c r="BN168" s="24"/>
    </row>
    <row r="169" spans="1:66" x14ac:dyDescent="0.2">
      <c r="A169" s="41"/>
      <c r="B169" s="41"/>
      <c r="C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24"/>
      <c r="BM169" s="24"/>
      <c r="BN169" s="24"/>
    </row>
    <row r="170" spans="1:66" x14ac:dyDescent="0.2">
      <c r="A170" s="41"/>
      <c r="B170" s="41"/>
      <c r="C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24"/>
      <c r="BM170" s="24"/>
      <c r="BN170" s="24"/>
    </row>
    <row r="171" spans="1:66" x14ac:dyDescent="0.2">
      <c r="A171" s="41"/>
      <c r="B171" s="41"/>
      <c r="C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24"/>
      <c r="BM171" s="24"/>
      <c r="BN171" s="24"/>
    </row>
    <row r="172" spans="1:66" x14ac:dyDescent="0.2">
      <c r="A172" s="41"/>
      <c r="B172" s="41"/>
      <c r="C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24"/>
      <c r="BM172" s="24"/>
      <c r="BN172" s="24"/>
    </row>
    <row r="173" spans="1:66" x14ac:dyDescent="0.2">
      <c r="A173" s="41"/>
      <c r="B173" s="41"/>
      <c r="C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24"/>
      <c r="BM173" s="24"/>
      <c r="BN173" s="24"/>
    </row>
    <row r="174" spans="1:66" x14ac:dyDescent="0.2">
      <c r="A174" s="41"/>
      <c r="B174" s="41"/>
      <c r="C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24"/>
      <c r="BM174" s="24"/>
      <c r="BN174" s="24"/>
    </row>
    <row r="175" spans="1:66" x14ac:dyDescent="0.2">
      <c r="A175" s="41"/>
      <c r="B175" s="41"/>
      <c r="C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24"/>
      <c r="BM175" s="24"/>
      <c r="BN175" s="24"/>
    </row>
    <row r="176" spans="1:66" x14ac:dyDescent="0.2">
      <c r="A176" s="41"/>
      <c r="B176" s="41"/>
      <c r="C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24"/>
      <c r="BM176" s="24"/>
      <c r="BN176" s="24"/>
    </row>
    <row r="177" spans="1:66" x14ac:dyDescent="0.2">
      <c r="A177" s="41"/>
      <c r="B177" s="41"/>
      <c r="C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24"/>
      <c r="BM177" s="24"/>
      <c r="BN177" s="24"/>
    </row>
    <row r="178" spans="1:66" x14ac:dyDescent="0.2">
      <c r="A178" s="41"/>
      <c r="B178" s="41"/>
      <c r="C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24"/>
      <c r="BM178" s="24"/>
      <c r="BN178" s="24"/>
    </row>
    <row r="179" spans="1:66" x14ac:dyDescent="0.2">
      <c r="A179" s="41"/>
      <c r="B179" s="41"/>
      <c r="C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24"/>
      <c r="BM179" s="24"/>
      <c r="BN179" s="24"/>
    </row>
    <row r="180" spans="1:66" x14ac:dyDescent="0.2">
      <c r="A180" s="41"/>
      <c r="B180" s="41"/>
      <c r="C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24"/>
      <c r="BM180" s="24"/>
      <c r="BN180" s="24"/>
    </row>
    <row r="181" spans="1:66" x14ac:dyDescent="0.2">
      <c r="A181" s="41"/>
      <c r="B181" s="41"/>
      <c r="C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24"/>
      <c r="BM181" s="24"/>
      <c r="BN181" s="24"/>
    </row>
    <row r="182" spans="1:66" x14ac:dyDescent="0.2">
      <c r="A182" s="41"/>
      <c r="B182" s="41"/>
      <c r="C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24"/>
      <c r="BM182" s="24"/>
      <c r="BN182" s="24"/>
    </row>
    <row r="183" spans="1:66" x14ac:dyDescent="0.2">
      <c r="A183" s="41"/>
      <c r="B183" s="41"/>
      <c r="C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24"/>
      <c r="BM183" s="24"/>
      <c r="BN183" s="24"/>
    </row>
    <row r="184" spans="1:66" x14ac:dyDescent="0.2">
      <c r="A184" s="41"/>
      <c r="B184" s="41"/>
      <c r="C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24"/>
      <c r="BM184" s="24"/>
      <c r="BN184" s="24"/>
    </row>
    <row r="185" spans="1:66" x14ac:dyDescent="0.2">
      <c r="A185" s="41"/>
      <c r="B185" s="41"/>
      <c r="C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24"/>
      <c r="BM185" s="24"/>
      <c r="BN185" s="24"/>
    </row>
    <row r="186" spans="1:66" x14ac:dyDescent="0.2">
      <c r="A186" s="41"/>
      <c r="B186" s="41"/>
      <c r="C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24"/>
      <c r="BM186" s="24"/>
      <c r="BN186" s="24"/>
    </row>
    <row r="187" spans="1:66" x14ac:dyDescent="0.2">
      <c r="A187" s="41"/>
      <c r="B187" s="41"/>
      <c r="C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24"/>
      <c r="BM187" s="24"/>
      <c r="BN187" s="24"/>
    </row>
    <row r="188" spans="1:66" x14ac:dyDescent="0.2">
      <c r="A188" s="41"/>
      <c r="B188" s="41"/>
      <c r="C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24"/>
      <c r="BM188" s="24"/>
      <c r="BN188" s="24"/>
    </row>
    <row r="189" spans="1:66" x14ac:dyDescent="0.2">
      <c r="A189" s="41"/>
      <c r="B189" s="41"/>
      <c r="C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24"/>
      <c r="BM189" s="24"/>
      <c r="BN189" s="24"/>
    </row>
    <row r="190" spans="1:66" x14ac:dyDescent="0.2">
      <c r="A190" s="41"/>
      <c r="B190" s="41"/>
      <c r="C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24"/>
      <c r="BM190" s="24"/>
      <c r="BN190" s="24"/>
    </row>
    <row r="191" spans="1:66" x14ac:dyDescent="0.2">
      <c r="A191" s="41"/>
      <c r="B191" s="41"/>
      <c r="C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24"/>
      <c r="BM191" s="24"/>
      <c r="BN191" s="24"/>
    </row>
    <row r="192" spans="1:66" x14ac:dyDescent="0.2">
      <c r="A192" s="41"/>
      <c r="B192" s="41"/>
      <c r="C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24"/>
      <c r="BM192" s="24"/>
      <c r="BN192" s="24"/>
    </row>
    <row r="193" spans="1:66" x14ac:dyDescent="0.2">
      <c r="A193" s="41"/>
      <c r="B193" s="41"/>
      <c r="C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24"/>
      <c r="BM193" s="24"/>
      <c r="BN193" s="24"/>
    </row>
    <row r="194" spans="1:66" x14ac:dyDescent="0.2">
      <c r="A194" s="41"/>
      <c r="B194" s="41"/>
      <c r="C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24"/>
      <c r="BM194" s="24"/>
      <c r="BN194" s="24"/>
    </row>
    <row r="195" spans="1:66" x14ac:dyDescent="0.2">
      <c r="A195" s="41"/>
      <c r="B195" s="41"/>
      <c r="C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24"/>
      <c r="BM195" s="24"/>
      <c r="BN195" s="24"/>
    </row>
    <row r="196" spans="1:66" x14ac:dyDescent="0.2">
      <c r="A196" s="41"/>
      <c r="B196" s="41"/>
      <c r="C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24"/>
      <c r="BM196" s="24"/>
      <c r="BN196" s="24"/>
    </row>
    <row r="197" spans="1:66" x14ac:dyDescent="0.2">
      <c r="A197" s="41"/>
      <c r="B197" s="41"/>
      <c r="C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c r="BJ197" s="41"/>
      <c r="BK197" s="41"/>
      <c r="BL197" s="24"/>
      <c r="BM197" s="24"/>
      <c r="BN197" s="24"/>
    </row>
    <row r="198" spans="1:66" x14ac:dyDescent="0.2">
      <c r="A198" s="41"/>
      <c r="B198" s="41"/>
      <c r="C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24"/>
      <c r="BM198" s="24"/>
      <c r="BN198" s="24"/>
    </row>
    <row r="199" spans="1:66" x14ac:dyDescent="0.2">
      <c r="A199" s="41"/>
      <c r="B199" s="41"/>
      <c r="C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c r="BJ199" s="41"/>
      <c r="BK199" s="41"/>
      <c r="BL199" s="24"/>
      <c r="BM199" s="24"/>
      <c r="BN199" s="24"/>
    </row>
    <row r="200" spans="1:66" x14ac:dyDescent="0.2">
      <c r="A200" s="41"/>
      <c r="B200" s="41"/>
      <c r="C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c r="BJ200" s="41"/>
      <c r="BK200" s="41"/>
      <c r="BL200" s="24"/>
      <c r="BM200" s="24"/>
      <c r="BN200" s="24"/>
    </row>
    <row r="201" spans="1:66" x14ac:dyDescent="0.2">
      <c r="A201" s="41"/>
      <c r="B201" s="41"/>
      <c r="C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24"/>
      <c r="BM201" s="24"/>
      <c r="BN201" s="24"/>
    </row>
    <row r="202" spans="1:66" x14ac:dyDescent="0.2">
      <c r="A202" s="41"/>
      <c r="B202" s="41"/>
      <c r="C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24"/>
      <c r="BM202" s="24"/>
      <c r="BN202" s="24"/>
    </row>
    <row r="203" spans="1:66" x14ac:dyDescent="0.2">
      <c r="A203" s="41"/>
      <c r="B203" s="41"/>
      <c r="C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c r="BJ203" s="41"/>
      <c r="BK203" s="41"/>
      <c r="BL203" s="24"/>
      <c r="BM203" s="24"/>
      <c r="BN203" s="24"/>
    </row>
    <row r="204" spans="1:66" x14ac:dyDescent="0.2">
      <c r="A204" s="41"/>
      <c r="B204" s="41"/>
      <c r="C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c r="BJ204" s="41"/>
      <c r="BK204" s="41"/>
      <c r="BL204" s="24"/>
      <c r="BM204" s="24"/>
      <c r="BN204" s="24"/>
    </row>
    <row r="205" spans="1:66" x14ac:dyDescent="0.2">
      <c r="A205" s="41"/>
      <c r="B205" s="41"/>
      <c r="C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c r="BJ205" s="41"/>
      <c r="BK205" s="41"/>
      <c r="BL205" s="24"/>
      <c r="BM205" s="24"/>
      <c r="BN205" s="24"/>
    </row>
    <row r="206" spans="1:66" x14ac:dyDescent="0.2">
      <c r="A206" s="41"/>
      <c r="B206" s="41"/>
      <c r="C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24"/>
      <c r="BM206" s="24"/>
      <c r="BN206" s="24"/>
    </row>
    <row r="207" spans="1:66" x14ac:dyDescent="0.2">
      <c r="A207" s="41"/>
      <c r="B207" s="41"/>
      <c r="C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24"/>
      <c r="BM207" s="24"/>
      <c r="BN207" s="24"/>
    </row>
    <row r="208" spans="1:66" x14ac:dyDescent="0.2">
      <c r="A208" s="41"/>
      <c r="B208" s="41"/>
      <c r="C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24"/>
      <c r="BM208" s="24"/>
      <c r="BN208" s="24"/>
    </row>
    <row r="209" spans="1:66" x14ac:dyDescent="0.2">
      <c r="A209" s="41"/>
      <c r="B209" s="41"/>
      <c r="C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24"/>
      <c r="BM209" s="24"/>
      <c r="BN209" s="24"/>
    </row>
    <row r="210" spans="1:66" x14ac:dyDescent="0.2">
      <c r="A210" s="41"/>
      <c r="B210" s="41"/>
      <c r="C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24"/>
      <c r="BM210" s="24"/>
      <c r="BN210" s="24"/>
    </row>
    <row r="211" spans="1:66" x14ac:dyDescent="0.2">
      <c r="A211" s="41"/>
      <c r="B211" s="41"/>
      <c r="C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24"/>
      <c r="BM211" s="24"/>
      <c r="BN211" s="24"/>
    </row>
    <row r="212" spans="1:66" x14ac:dyDescent="0.2">
      <c r="A212" s="41"/>
      <c r="B212" s="41"/>
      <c r="C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24"/>
      <c r="BM212" s="24"/>
      <c r="BN212" s="24"/>
    </row>
    <row r="213" spans="1:66" x14ac:dyDescent="0.2">
      <c r="A213" s="41"/>
      <c r="B213" s="41"/>
      <c r="C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24"/>
      <c r="BM213" s="24"/>
      <c r="BN213" s="24"/>
    </row>
    <row r="214" spans="1:66" x14ac:dyDescent="0.2">
      <c r="A214" s="41"/>
      <c r="B214" s="41"/>
      <c r="C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24"/>
      <c r="BM214" s="24"/>
      <c r="BN214" s="24"/>
    </row>
    <row r="215" spans="1:66" x14ac:dyDescent="0.2">
      <c r="A215" s="41"/>
      <c r="B215" s="41"/>
      <c r="C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24"/>
      <c r="BM215" s="24"/>
      <c r="BN215" s="24"/>
    </row>
    <row r="216" spans="1:66" x14ac:dyDescent="0.2">
      <c r="A216" s="41"/>
      <c r="B216" s="41"/>
      <c r="C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24"/>
      <c r="BM216" s="24"/>
      <c r="BN216" s="24"/>
    </row>
    <row r="217" spans="1:66" x14ac:dyDescent="0.2">
      <c r="A217" s="41"/>
      <c r="B217" s="41"/>
      <c r="C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24"/>
      <c r="BM217" s="24"/>
      <c r="BN217" s="24"/>
    </row>
    <row r="218" spans="1:66" x14ac:dyDescent="0.2">
      <c r="A218" s="41"/>
      <c r="B218" s="41"/>
      <c r="C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24"/>
      <c r="BM218" s="24"/>
      <c r="BN218" s="24"/>
    </row>
    <row r="219" spans="1:66" x14ac:dyDescent="0.2">
      <c r="A219" s="41"/>
      <c r="B219" s="41"/>
      <c r="C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24"/>
      <c r="BM219" s="24"/>
      <c r="BN219" s="24"/>
    </row>
    <row r="220" spans="1:66" x14ac:dyDescent="0.2">
      <c r="A220" s="41"/>
      <c r="B220" s="41"/>
      <c r="C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24"/>
      <c r="BM220" s="24"/>
      <c r="BN220" s="24"/>
    </row>
    <row r="221" spans="1:66" x14ac:dyDescent="0.2">
      <c r="A221" s="41"/>
      <c r="B221" s="41"/>
      <c r="C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24"/>
      <c r="BM221" s="24"/>
      <c r="BN221" s="24"/>
    </row>
    <row r="222" spans="1:66" x14ac:dyDescent="0.2">
      <c r="A222" s="41"/>
      <c r="B222" s="41"/>
      <c r="C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24"/>
      <c r="BM222" s="24"/>
      <c r="BN222" s="24"/>
    </row>
    <row r="223" spans="1:66" x14ac:dyDescent="0.2">
      <c r="A223" s="41"/>
      <c r="B223" s="41"/>
      <c r="C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24"/>
      <c r="BM223" s="24"/>
      <c r="BN223" s="24"/>
    </row>
    <row r="224" spans="1:66" x14ac:dyDescent="0.2">
      <c r="A224" s="41"/>
      <c r="B224" s="41"/>
      <c r="C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24"/>
      <c r="BM224" s="24"/>
      <c r="BN224" s="24"/>
    </row>
    <row r="225" spans="1:66" x14ac:dyDescent="0.2">
      <c r="A225" s="41"/>
      <c r="B225" s="41"/>
      <c r="C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24"/>
      <c r="BM225" s="24"/>
      <c r="BN225" s="24"/>
    </row>
    <row r="226" spans="1:66" x14ac:dyDescent="0.2">
      <c r="A226" s="41"/>
      <c r="B226" s="41"/>
      <c r="C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24"/>
      <c r="BM226" s="24"/>
      <c r="BN226" s="24"/>
    </row>
    <row r="227" spans="1:66" x14ac:dyDescent="0.2">
      <c r="A227" s="41"/>
      <c r="B227" s="41"/>
      <c r="C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24"/>
      <c r="BM227" s="24"/>
      <c r="BN227" s="24"/>
    </row>
    <row r="228" spans="1:66" x14ac:dyDescent="0.2">
      <c r="A228" s="41"/>
      <c r="B228" s="41"/>
      <c r="C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24"/>
      <c r="BM228" s="24"/>
      <c r="BN228" s="24"/>
    </row>
    <row r="229" spans="1:66" x14ac:dyDescent="0.2">
      <c r="A229" s="41"/>
      <c r="B229" s="41"/>
      <c r="C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24"/>
      <c r="BM229" s="24"/>
      <c r="BN229" s="24"/>
    </row>
    <row r="230" spans="1:66" x14ac:dyDescent="0.2">
      <c r="A230" s="41"/>
      <c r="B230" s="41"/>
      <c r="C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24"/>
      <c r="BM230" s="24"/>
      <c r="BN230" s="24"/>
    </row>
    <row r="231" spans="1:66" x14ac:dyDescent="0.2">
      <c r="A231" s="41"/>
      <c r="B231" s="41"/>
      <c r="C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24"/>
      <c r="BM231" s="24"/>
      <c r="BN231" s="24"/>
    </row>
    <row r="232" spans="1:66" x14ac:dyDescent="0.2">
      <c r="A232" s="41"/>
      <c r="B232" s="41"/>
      <c r="C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24"/>
      <c r="BM232" s="24"/>
      <c r="BN232" s="24"/>
    </row>
    <row r="233" spans="1:66" x14ac:dyDescent="0.2">
      <c r="A233" s="41"/>
      <c r="B233" s="41"/>
      <c r="C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24"/>
      <c r="BM233" s="24"/>
      <c r="BN233" s="24"/>
    </row>
    <row r="234" spans="1:66" x14ac:dyDescent="0.2">
      <c r="A234" s="41"/>
      <c r="B234" s="41"/>
      <c r="C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24"/>
      <c r="BM234" s="24"/>
      <c r="BN234" s="24"/>
    </row>
    <row r="235" spans="1:66" x14ac:dyDescent="0.2">
      <c r="A235" s="41"/>
      <c r="B235" s="41"/>
      <c r="C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24"/>
      <c r="BM235" s="24"/>
      <c r="BN235" s="24"/>
    </row>
    <row r="236" spans="1:66" x14ac:dyDescent="0.2">
      <c r="A236" s="41"/>
      <c r="B236" s="41"/>
      <c r="C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24"/>
      <c r="BM236" s="24"/>
      <c r="BN236" s="24"/>
    </row>
    <row r="237" spans="1:66" x14ac:dyDescent="0.2">
      <c r="A237" s="41"/>
      <c r="B237" s="41"/>
      <c r="C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24"/>
      <c r="BM237" s="24"/>
      <c r="BN237" s="24"/>
    </row>
    <row r="238" spans="1:66" x14ac:dyDescent="0.2">
      <c r="A238" s="41"/>
      <c r="B238" s="41"/>
      <c r="C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24"/>
      <c r="BM238" s="24"/>
      <c r="BN238" s="24"/>
    </row>
    <row r="239" spans="1:66" x14ac:dyDescent="0.2">
      <c r="A239" s="41"/>
      <c r="B239" s="41"/>
      <c r="C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24"/>
      <c r="BM239" s="24"/>
      <c r="BN239" s="24"/>
    </row>
    <row r="240" spans="1:66" x14ac:dyDescent="0.2">
      <c r="A240" s="41"/>
      <c r="B240" s="41"/>
      <c r="C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24"/>
      <c r="BM240" s="24"/>
      <c r="BN240" s="24"/>
    </row>
    <row r="241" spans="1:66" x14ac:dyDescent="0.2">
      <c r="A241" s="41"/>
      <c r="B241" s="41"/>
      <c r="C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24"/>
      <c r="BM241" s="24"/>
      <c r="BN241" s="24"/>
    </row>
    <row r="242" spans="1:66" x14ac:dyDescent="0.2">
      <c r="A242" s="41"/>
      <c r="B242" s="41"/>
      <c r="C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24"/>
      <c r="BM242" s="24"/>
      <c r="BN242" s="24"/>
    </row>
    <row r="243" spans="1:66" x14ac:dyDescent="0.2">
      <c r="A243" s="41"/>
      <c r="B243" s="41"/>
      <c r="C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24"/>
      <c r="BM243" s="24"/>
      <c r="BN243" s="24"/>
    </row>
    <row r="244" spans="1:66" x14ac:dyDescent="0.2">
      <c r="A244" s="41"/>
      <c r="B244" s="41"/>
      <c r="C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24"/>
      <c r="BM244" s="24"/>
      <c r="BN244" s="24"/>
    </row>
    <row r="245" spans="1:66" x14ac:dyDescent="0.2">
      <c r="A245" s="41"/>
      <c r="B245" s="41"/>
      <c r="C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24"/>
      <c r="BM245" s="24"/>
      <c r="BN245" s="24"/>
    </row>
    <row r="246" spans="1:66" x14ac:dyDescent="0.2">
      <c r="A246" s="41"/>
      <c r="B246" s="41"/>
      <c r="C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24"/>
      <c r="BM246" s="24"/>
      <c r="BN246" s="24"/>
    </row>
    <row r="247" spans="1:66" x14ac:dyDescent="0.2">
      <c r="A247" s="41"/>
      <c r="B247" s="41"/>
      <c r="C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24"/>
      <c r="BM247" s="24"/>
      <c r="BN247" s="24"/>
    </row>
    <row r="248" spans="1:66" x14ac:dyDescent="0.2">
      <c r="A248" s="41"/>
      <c r="B248" s="41"/>
      <c r="C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24"/>
      <c r="BM248" s="24"/>
      <c r="BN248" s="24"/>
    </row>
    <row r="249" spans="1:66" x14ac:dyDescent="0.2">
      <c r="A249" s="41"/>
      <c r="B249" s="41"/>
      <c r="C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24"/>
      <c r="BM249" s="24"/>
      <c r="BN249" s="24"/>
    </row>
    <row r="250" spans="1:66" x14ac:dyDescent="0.2">
      <c r="A250" s="41"/>
      <c r="B250" s="41"/>
      <c r="C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24"/>
      <c r="BM250" s="24"/>
      <c r="BN250" s="24"/>
    </row>
    <row r="251" spans="1:66" x14ac:dyDescent="0.2">
      <c r="A251" s="41"/>
      <c r="B251" s="41"/>
      <c r="C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24"/>
      <c r="BM251" s="24"/>
      <c r="BN251" s="24"/>
    </row>
    <row r="252" spans="1:66" x14ac:dyDescent="0.2">
      <c r="A252" s="41"/>
      <c r="B252" s="41"/>
      <c r="C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24"/>
      <c r="BM252" s="24"/>
      <c r="BN252" s="24"/>
    </row>
    <row r="253" spans="1:66" x14ac:dyDescent="0.2">
      <c r="A253" s="41"/>
      <c r="B253" s="41"/>
      <c r="C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24"/>
      <c r="BM253" s="24"/>
      <c r="BN253" s="24"/>
    </row>
    <row r="254" spans="1:66" x14ac:dyDescent="0.2">
      <c r="A254" s="41"/>
      <c r="B254" s="41"/>
      <c r="C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24"/>
      <c r="BM254" s="24"/>
      <c r="BN254" s="24"/>
    </row>
    <row r="255" spans="1:66" x14ac:dyDescent="0.2">
      <c r="A255" s="41"/>
      <c r="B255" s="41"/>
      <c r="C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24"/>
      <c r="BM255" s="24"/>
      <c r="BN255" s="24"/>
    </row>
    <row r="256" spans="1:66" x14ac:dyDescent="0.2">
      <c r="A256" s="41"/>
      <c r="B256" s="41"/>
      <c r="C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24"/>
      <c r="BM256" s="24"/>
      <c r="BN256" s="24"/>
    </row>
    <row r="257" spans="1:66" x14ac:dyDescent="0.2">
      <c r="A257" s="41"/>
      <c r="B257" s="41"/>
      <c r="C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24"/>
      <c r="BM257" s="24"/>
      <c r="BN257" s="24"/>
    </row>
    <row r="258" spans="1:66" x14ac:dyDescent="0.2">
      <c r="A258" s="41"/>
      <c r="B258" s="41"/>
      <c r="C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24"/>
      <c r="BM258" s="24"/>
      <c r="BN258" s="24"/>
    </row>
    <row r="259" spans="1:66" x14ac:dyDescent="0.2">
      <c r="A259" s="41"/>
      <c r="B259" s="41"/>
      <c r="C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24"/>
      <c r="BM259" s="24"/>
      <c r="BN259" s="24"/>
    </row>
    <row r="260" spans="1:66" x14ac:dyDescent="0.2">
      <c r="A260" s="41"/>
      <c r="B260" s="41"/>
      <c r="C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24"/>
      <c r="BM260" s="24"/>
      <c r="BN260" s="24"/>
    </row>
    <row r="261" spans="1:66" x14ac:dyDescent="0.2">
      <c r="A261" s="41"/>
      <c r="B261" s="41"/>
      <c r="C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24"/>
      <c r="BM261" s="24"/>
      <c r="BN261" s="24"/>
    </row>
    <row r="262" spans="1:66" x14ac:dyDescent="0.2">
      <c r="A262" s="41"/>
      <c r="B262" s="41"/>
      <c r="C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c r="BE262" s="41"/>
      <c r="BF262" s="41"/>
      <c r="BG262" s="41"/>
      <c r="BH262" s="41"/>
      <c r="BI262" s="41"/>
      <c r="BJ262" s="41"/>
      <c r="BK262" s="41"/>
      <c r="BL262" s="24"/>
      <c r="BM262" s="24"/>
      <c r="BN262" s="24"/>
    </row>
    <row r="263" spans="1:66" x14ac:dyDescent="0.2">
      <c r="A263" s="41"/>
      <c r="B263" s="41"/>
      <c r="C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c r="BE263" s="41"/>
      <c r="BF263" s="41"/>
      <c r="BG263" s="41"/>
      <c r="BH263" s="41"/>
      <c r="BI263" s="41"/>
      <c r="BJ263" s="41"/>
      <c r="BK263" s="41"/>
      <c r="BL263" s="24"/>
      <c r="BM263" s="24"/>
      <c r="BN263" s="24"/>
    </row>
    <row r="264" spans="1:66" x14ac:dyDescent="0.2">
      <c r="A264" s="41"/>
      <c r="B264" s="41"/>
      <c r="C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c r="BF264" s="41"/>
      <c r="BG264" s="41"/>
      <c r="BH264" s="41"/>
      <c r="BI264" s="41"/>
      <c r="BJ264" s="41"/>
      <c r="BK264" s="41"/>
      <c r="BL264" s="24"/>
      <c r="BM264" s="24"/>
      <c r="BN264" s="24"/>
    </row>
    <row r="265" spans="1:66" x14ac:dyDescent="0.2">
      <c r="A265" s="41"/>
      <c r="B265" s="41"/>
      <c r="C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c r="BE265" s="41"/>
      <c r="BF265" s="41"/>
      <c r="BG265" s="41"/>
      <c r="BH265" s="41"/>
      <c r="BI265" s="41"/>
      <c r="BJ265" s="41"/>
      <c r="BK265" s="41"/>
      <c r="BL265" s="24"/>
      <c r="BM265" s="24"/>
      <c r="BN265" s="24"/>
    </row>
    <row r="266" spans="1:66" x14ac:dyDescent="0.2">
      <c r="A266" s="41"/>
      <c r="B266" s="41"/>
      <c r="C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c r="BE266" s="41"/>
      <c r="BF266" s="41"/>
      <c r="BG266" s="41"/>
      <c r="BH266" s="41"/>
      <c r="BI266" s="41"/>
      <c r="BJ266" s="41"/>
      <c r="BK266" s="41"/>
      <c r="BL266" s="24"/>
      <c r="BM266" s="24"/>
      <c r="BN266" s="24"/>
    </row>
    <row r="267" spans="1:66" x14ac:dyDescent="0.2">
      <c r="A267" s="41"/>
      <c r="B267" s="41"/>
      <c r="C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c r="BE267" s="41"/>
      <c r="BF267" s="41"/>
      <c r="BG267" s="41"/>
      <c r="BH267" s="41"/>
      <c r="BI267" s="41"/>
      <c r="BJ267" s="41"/>
      <c r="BK267" s="41"/>
      <c r="BL267" s="24"/>
      <c r="BM267" s="24"/>
      <c r="BN267" s="24"/>
    </row>
    <row r="268" spans="1:66" x14ac:dyDescent="0.2">
      <c r="A268" s="41"/>
      <c r="B268" s="41"/>
      <c r="C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c r="BE268" s="41"/>
      <c r="BF268" s="41"/>
      <c r="BG268" s="41"/>
      <c r="BH268" s="41"/>
      <c r="BI268" s="41"/>
      <c r="BJ268" s="41"/>
      <c r="BK268" s="41"/>
      <c r="BL268" s="24"/>
      <c r="BM268" s="24"/>
      <c r="BN268" s="24"/>
    </row>
    <row r="269" spans="1:66" x14ac:dyDescent="0.2">
      <c r="A269" s="41"/>
      <c r="B269" s="41"/>
      <c r="C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c r="BF269" s="41"/>
      <c r="BG269" s="41"/>
      <c r="BH269" s="41"/>
      <c r="BI269" s="41"/>
      <c r="BJ269" s="41"/>
      <c r="BK269" s="41"/>
      <c r="BL269" s="24"/>
      <c r="BM269" s="24"/>
      <c r="BN269" s="24"/>
    </row>
    <row r="270" spans="1:66" x14ac:dyDescent="0.2">
      <c r="A270" s="41"/>
      <c r="B270" s="41"/>
      <c r="C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c r="BE270" s="41"/>
      <c r="BF270" s="41"/>
      <c r="BG270" s="41"/>
      <c r="BH270" s="41"/>
      <c r="BI270" s="41"/>
      <c r="BJ270" s="41"/>
      <c r="BK270" s="41"/>
      <c r="BL270" s="24"/>
      <c r="BM270" s="24"/>
      <c r="BN270" s="24"/>
    </row>
    <row r="271" spans="1:66" x14ac:dyDescent="0.2">
      <c r="A271" s="41"/>
      <c r="B271" s="41"/>
      <c r="C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c r="BD271" s="41"/>
      <c r="BE271" s="41"/>
      <c r="BF271" s="41"/>
      <c r="BG271" s="41"/>
      <c r="BH271" s="41"/>
      <c r="BI271" s="41"/>
      <c r="BJ271" s="41"/>
      <c r="BK271" s="41"/>
      <c r="BL271" s="24"/>
      <c r="BM271" s="24"/>
      <c r="BN271" s="24"/>
    </row>
    <row r="272" spans="1:66" x14ac:dyDescent="0.2">
      <c r="A272" s="41"/>
      <c r="B272" s="41"/>
      <c r="C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c r="BE272" s="41"/>
      <c r="BF272" s="41"/>
      <c r="BG272" s="41"/>
      <c r="BH272" s="41"/>
      <c r="BI272" s="41"/>
      <c r="BJ272" s="41"/>
      <c r="BK272" s="41"/>
      <c r="BL272" s="24"/>
      <c r="BM272" s="24"/>
      <c r="BN272" s="24"/>
    </row>
    <row r="273" spans="1:66" x14ac:dyDescent="0.2">
      <c r="A273" s="41"/>
      <c r="B273" s="41"/>
      <c r="C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c r="BE273" s="41"/>
      <c r="BF273" s="41"/>
      <c r="BG273" s="41"/>
      <c r="BH273" s="41"/>
      <c r="BI273" s="41"/>
      <c r="BJ273" s="41"/>
      <c r="BK273" s="41"/>
      <c r="BL273" s="24"/>
      <c r="BM273" s="24"/>
      <c r="BN273" s="24"/>
    </row>
    <row r="274" spans="1:66" x14ac:dyDescent="0.2">
      <c r="A274" s="41"/>
      <c r="B274" s="41"/>
      <c r="C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c r="BE274" s="41"/>
      <c r="BF274" s="41"/>
      <c r="BG274" s="41"/>
      <c r="BH274" s="41"/>
      <c r="BI274" s="41"/>
      <c r="BJ274" s="41"/>
      <c r="BK274" s="41"/>
      <c r="BL274" s="24"/>
      <c r="BM274" s="24"/>
      <c r="BN274" s="24"/>
    </row>
    <row r="275" spans="1:66" x14ac:dyDescent="0.2">
      <c r="A275" s="41"/>
      <c r="B275" s="41"/>
      <c r="C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c r="BE275" s="41"/>
      <c r="BF275" s="41"/>
      <c r="BG275" s="41"/>
      <c r="BH275" s="41"/>
      <c r="BI275" s="41"/>
      <c r="BJ275" s="41"/>
      <c r="BK275" s="41"/>
      <c r="BL275" s="24"/>
      <c r="BM275" s="24"/>
      <c r="BN275" s="24"/>
    </row>
    <row r="276" spans="1:66" x14ac:dyDescent="0.2">
      <c r="A276" s="41"/>
      <c r="B276" s="41"/>
      <c r="C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c r="BF276" s="41"/>
      <c r="BG276" s="41"/>
      <c r="BH276" s="41"/>
      <c r="BI276" s="41"/>
      <c r="BJ276" s="41"/>
      <c r="BK276" s="41"/>
      <c r="BL276" s="24"/>
      <c r="BM276" s="24"/>
      <c r="BN276" s="24"/>
    </row>
    <row r="277" spans="1:66" x14ac:dyDescent="0.2">
      <c r="A277" s="41"/>
      <c r="B277" s="41"/>
      <c r="C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c r="BG277" s="41"/>
      <c r="BH277" s="41"/>
      <c r="BI277" s="41"/>
      <c r="BJ277" s="41"/>
      <c r="BK277" s="41"/>
      <c r="BL277" s="24"/>
      <c r="BM277" s="24"/>
      <c r="BN277" s="24"/>
    </row>
    <row r="278" spans="1:66" x14ac:dyDescent="0.2">
      <c r="A278" s="41"/>
      <c r="B278" s="41"/>
      <c r="C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c r="BF278" s="41"/>
      <c r="BG278" s="41"/>
      <c r="BH278" s="41"/>
      <c r="BI278" s="41"/>
      <c r="BJ278" s="41"/>
      <c r="BK278" s="41"/>
      <c r="BL278" s="24"/>
      <c r="BM278" s="24"/>
      <c r="BN278" s="24"/>
    </row>
    <row r="279" spans="1:66" x14ac:dyDescent="0.2">
      <c r="A279" s="41"/>
      <c r="B279" s="41"/>
      <c r="C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c r="BF279" s="41"/>
      <c r="BG279" s="41"/>
      <c r="BH279" s="41"/>
      <c r="BI279" s="41"/>
      <c r="BJ279" s="41"/>
      <c r="BK279" s="41"/>
      <c r="BL279" s="24"/>
      <c r="BM279" s="24"/>
      <c r="BN279" s="24"/>
    </row>
    <row r="280" spans="1:66" x14ac:dyDescent="0.2">
      <c r="A280" s="41"/>
      <c r="B280" s="41"/>
      <c r="C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c r="BF280" s="41"/>
      <c r="BG280" s="41"/>
      <c r="BH280" s="41"/>
      <c r="BI280" s="41"/>
      <c r="BJ280" s="41"/>
      <c r="BK280" s="41"/>
      <c r="BL280" s="24"/>
      <c r="BM280" s="24"/>
      <c r="BN280" s="24"/>
    </row>
    <row r="281" spans="1:66" x14ac:dyDescent="0.2">
      <c r="A281" s="41"/>
      <c r="B281" s="41"/>
      <c r="C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c r="BF281" s="41"/>
      <c r="BG281" s="41"/>
      <c r="BH281" s="41"/>
      <c r="BI281" s="41"/>
      <c r="BJ281" s="41"/>
      <c r="BK281" s="41"/>
      <c r="BL281" s="24"/>
      <c r="BM281" s="24"/>
      <c r="BN281" s="24"/>
    </row>
    <row r="282" spans="1:66" x14ac:dyDescent="0.2">
      <c r="A282" s="41"/>
      <c r="B282" s="41"/>
      <c r="C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24"/>
      <c r="BM282" s="24"/>
      <c r="BN282" s="24"/>
    </row>
    <row r="283" spans="1:66" x14ac:dyDescent="0.2">
      <c r="A283" s="41"/>
      <c r="B283" s="41"/>
      <c r="C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24"/>
      <c r="BM283" s="24"/>
      <c r="BN283" s="24"/>
    </row>
    <row r="284" spans="1:66" x14ac:dyDescent="0.2">
      <c r="A284" s="41"/>
      <c r="B284" s="41"/>
      <c r="C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c r="BG284" s="41"/>
      <c r="BH284" s="41"/>
      <c r="BI284" s="41"/>
      <c r="BJ284" s="41"/>
      <c r="BK284" s="41"/>
      <c r="BL284" s="24"/>
      <c r="BM284" s="24"/>
      <c r="BN284" s="24"/>
    </row>
    <row r="285" spans="1:66" x14ac:dyDescent="0.2">
      <c r="A285" s="41"/>
      <c r="B285" s="41"/>
      <c r="C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24"/>
      <c r="BM285" s="24"/>
      <c r="BN285" s="24"/>
    </row>
    <row r="286" spans="1:66" x14ac:dyDescent="0.2">
      <c r="A286" s="41"/>
      <c r="B286" s="41"/>
      <c r="C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c r="BF286" s="41"/>
      <c r="BG286" s="41"/>
      <c r="BH286" s="41"/>
      <c r="BI286" s="41"/>
      <c r="BJ286" s="41"/>
      <c r="BK286" s="41"/>
      <c r="BL286" s="24"/>
      <c r="BM286" s="24"/>
      <c r="BN286" s="24"/>
    </row>
    <row r="287" spans="1:66" x14ac:dyDescent="0.2">
      <c r="A287" s="41"/>
      <c r="B287" s="41"/>
      <c r="C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c r="BG287" s="41"/>
      <c r="BH287" s="41"/>
      <c r="BI287" s="41"/>
      <c r="BJ287" s="41"/>
      <c r="BK287" s="41"/>
      <c r="BL287" s="24"/>
      <c r="BM287" s="24"/>
      <c r="BN287" s="24"/>
    </row>
    <row r="288" spans="1:66" x14ac:dyDescent="0.2">
      <c r="A288" s="41"/>
      <c r="B288" s="41"/>
      <c r="C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c r="BE288" s="41"/>
      <c r="BF288" s="41"/>
      <c r="BG288" s="41"/>
      <c r="BH288" s="41"/>
      <c r="BI288" s="41"/>
      <c r="BJ288" s="41"/>
      <c r="BK288" s="41"/>
      <c r="BL288" s="24"/>
      <c r="BM288" s="24"/>
      <c r="BN288" s="24"/>
    </row>
    <row r="289" spans="1:66" x14ac:dyDescent="0.2">
      <c r="A289" s="41"/>
      <c r="B289" s="41"/>
      <c r="C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c r="BG289" s="41"/>
      <c r="BH289" s="41"/>
      <c r="BI289" s="41"/>
      <c r="BJ289" s="41"/>
      <c r="BK289" s="41"/>
      <c r="BL289" s="24"/>
      <c r="BM289" s="24"/>
      <c r="BN289" s="24"/>
    </row>
    <row r="290" spans="1:66" x14ac:dyDescent="0.2">
      <c r="A290" s="41"/>
      <c r="B290" s="41"/>
      <c r="C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c r="BE290" s="41"/>
      <c r="BF290" s="41"/>
      <c r="BG290" s="41"/>
      <c r="BH290" s="41"/>
      <c r="BI290" s="41"/>
      <c r="BJ290" s="41"/>
      <c r="BK290" s="41"/>
      <c r="BL290" s="24"/>
      <c r="BM290" s="24"/>
      <c r="BN290" s="24"/>
    </row>
    <row r="291" spans="1:66" x14ac:dyDescent="0.2">
      <c r="A291" s="41"/>
      <c r="B291" s="41"/>
      <c r="C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c r="BE291" s="41"/>
      <c r="BF291" s="41"/>
      <c r="BG291" s="41"/>
      <c r="BH291" s="41"/>
      <c r="BI291" s="41"/>
      <c r="BJ291" s="41"/>
      <c r="BK291" s="41"/>
      <c r="BL291" s="24"/>
      <c r="BM291" s="24"/>
      <c r="BN291" s="24"/>
    </row>
    <row r="292" spans="1:66" x14ac:dyDescent="0.2">
      <c r="A292" s="41"/>
      <c r="B292" s="41"/>
      <c r="C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c r="BE292" s="41"/>
      <c r="BF292" s="41"/>
      <c r="BG292" s="41"/>
      <c r="BH292" s="41"/>
      <c r="BI292" s="41"/>
      <c r="BJ292" s="41"/>
      <c r="BK292" s="41"/>
      <c r="BL292" s="24"/>
      <c r="BM292" s="24"/>
      <c r="BN292" s="24"/>
    </row>
    <row r="293" spans="1:66" x14ac:dyDescent="0.2">
      <c r="A293" s="41"/>
      <c r="B293" s="41"/>
      <c r="C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c r="BE293" s="41"/>
      <c r="BF293" s="41"/>
      <c r="BG293" s="41"/>
      <c r="BH293" s="41"/>
      <c r="BI293" s="41"/>
      <c r="BJ293" s="41"/>
      <c r="BK293" s="41"/>
      <c r="BL293" s="24"/>
      <c r="BM293" s="24"/>
      <c r="BN293" s="24"/>
    </row>
    <row r="294" spans="1:66" x14ac:dyDescent="0.2">
      <c r="A294" s="41"/>
      <c r="B294" s="41"/>
      <c r="C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c r="BE294" s="41"/>
      <c r="BF294" s="41"/>
      <c r="BG294" s="41"/>
      <c r="BH294" s="41"/>
      <c r="BI294" s="41"/>
      <c r="BJ294" s="41"/>
      <c r="BK294" s="41"/>
      <c r="BL294" s="24"/>
      <c r="BM294" s="24"/>
      <c r="BN294" s="24"/>
    </row>
    <row r="295" spans="1:66" x14ac:dyDescent="0.2">
      <c r="A295" s="41"/>
      <c r="B295" s="41"/>
      <c r="C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c r="BE295" s="41"/>
      <c r="BF295" s="41"/>
      <c r="BG295" s="41"/>
      <c r="BH295" s="41"/>
      <c r="BI295" s="41"/>
      <c r="BJ295" s="41"/>
      <c r="BK295" s="41"/>
      <c r="BL295" s="24"/>
      <c r="BM295" s="24"/>
      <c r="BN295" s="24"/>
    </row>
    <row r="296" spans="1:66" x14ac:dyDescent="0.2">
      <c r="A296" s="41"/>
      <c r="B296" s="41"/>
      <c r="C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c r="BE296" s="41"/>
      <c r="BF296" s="41"/>
      <c r="BG296" s="41"/>
      <c r="BH296" s="41"/>
      <c r="BI296" s="41"/>
      <c r="BJ296" s="41"/>
      <c r="BK296" s="41"/>
      <c r="BL296" s="24"/>
      <c r="BM296" s="24"/>
      <c r="BN296" s="24"/>
    </row>
    <row r="297" spans="1:66" x14ac:dyDescent="0.2">
      <c r="A297" s="41"/>
      <c r="B297" s="41"/>
      <c r="C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c r="BE297" s="41"/>
      <c r="BF297" s="41"/>
      <c r="BG297" s="41"/>
      <c r="BH297" s="41"/>
      <c r="BI297" s="41"/>
      <c r="BJ297" s="41"/>
      <c r="BK297" s="41"/>
      <c r="BL297" s="24"/>
      <c r="BM297" s="24"/>
      <c r="BN297" s="24"/>
    </row>
    <row r="298" spans="1:66" x14ac:dyDescent="0.2">
      <c r="A298" s="41"/>
      <c r="B298" s="41"/>
      <c r="C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c r="BD298" s="41"/>
      <c r="BE298" s="41"/>
      <c r="BF298" s="41"/>
      <c r="BG298" s="41"/>
      <c r="BH298" s="41"/>
      <c r="BI298" s="41"/>
      <c r="BJ298" s="41"/>
      <c r="BK298" s="41"/>
      <c r="BL298" s="24"/>
      <c r="BM298" s="24"/>
      <c r="BN298" s="24"/>
    </row>
    <row r="299" spans="1:66" x14ac:dyDescent="0.2">
      <c r="A299" s="41"/>
      <c r="B299" s="41"/>
      <c r="C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c r="BD299" s="41"/>
      <c r="BE299" s="41"/>
      <c r="BF299" s="41"/>
      <c r="BG299" s="41"/>
      <c r="BH299" s="41"/>
      <c r="BI299" s="41"/>
      <c r="BJ299" s="41"/>
      <c r="BK299" s="41"/>
      <c r="BL299" s="24"/>
      <c r="BM299" s="24"/>
      <c r="BN299" s="24"/>
    </row>
    <row r="300" spans="1:66" x14ac:dyDescent="0.2">
      <c r="A300" s="41"/>
      <c r="B300" s="41"/>
      <c r="C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c r="BD300" s="41"/>
      <c r="BE300" s="41"/>
      <c r="BF300" s="41"/>
      <c r="BG300" s="41"/>
      <c r="BH300" s="41"/>
      <c r="BI300" s="41"/>
      <c r="BJ300" s="41"/>
      <c r="BK300" s="41"/>
      <c r="BL300" s="24"/>
      <c r="BM300" s="24"/>
      <c r="BN300" s="24"/>
    </row>
    <row r="301" spans="1:66" x14ac:dyDescent="0.2">
      <c r="A301" s="41"/>
      <c r="B301" s="41"/>
      <c r="C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c r="BD301" s="41"/>
      <c r="BE301" s="41"/>
      <c r="BF301" s="41"/>
      <c r="BG301" s="41"/>
      <c r="BH301" s="41"/>
      <c r="BI301" s="41"/>
      <c r="BJ301" s="41"/>
      <c r="BK301" s="41"/>
      <c r="BL301" s="24"/>
      <c r="BM301" s="24"/>
      <c r="BN301" s="24"/>
    </row>
    <row r="302" spans="1:66" x14ac:dyDescent="0.2">
      <c r="A302" s="41"/>
      <c r="B302" s="41"/>
      <c r="C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c r="BE302" s="41"/>
      <c r="BF302" s="41"/>
      <c r="BG302" s="41"/>
      <c r="BH302" s="41"/>
      <c r="BI302" s="41"/>
      <c r="BJ302" s="41"/>
      <c r="BK302" s="41"/>
      <c r="BL302" s="24"/>
      <c r="BM302" s="24"/>
      <c r="BN302" s="24"/>
    </row>
    <row r="303" spans="1:66" x14ac:dyDescent="0.2">
      <c r="A303" s="41"/>
      <c r="B303" s="41"/>
      <c r="C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c r="BE303" s="41"/>
      <c r="BF303" s="41"/>
      <c r="BG303" s="41"/>
      <c r="BH303" s="41"/>
      <c r="BI303" s="41"/>
      <c r="BJ303" s="41"/>
      <c r="BK303" s="41"/>
      <c r="BL303" s="24"/>
      <c r="BM303" s="24"/>
      <c r="BN303" s="24"/>
    </row>
    <row r="304" spans="1:66" x14ac:dyDescent="0.2">
      <c r="A304" s="41"/>
      <c r="B304" s="41"/>
      <c r="C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c r="BE304" s="41"/>
      <c r="BF304" s="41"/>
      <c r="BG304" s="41"/>
      <c r="BH304" s="41"/>
      <c r="BI304" s="41"/>
      <c r="BJ304" s="41"/>
      <c r="BK304" s="41"/>
      <c r="BL304" s="24"/>
      <c r="BM304" s="24"/>
      <c r="BN304" s="24"/>
    </row>
    <row r="305" spans="1:66" x14ac:dyDescent="0.2">
      <c r="A305" s="41"/>
      <c r="B305" s="41"/>
      <c r="C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c r="BD305" s="41"/>
      <c r="BE305" s="41"/>
      <c r="BF305" s="41"/>
      <c r="BG305" s="41"/>
      <c r="BH305" s="41"/>
      <c r="BI305" s="41"/>
      <c r="BJ305" s="41"/>
      <c r="BK305" s="41"/>
      <c r="BL305" s="24"/>
      <c r="BM305" s="24"/>
      <c r="BN305" s="24"/>
    </row>
    <row r="306" spans="1:66" x14ac:dyDescent="0.2">
      <c r="A306" s="41"/>
      <c r="B306" s="41"/>
      <c r="C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c r="BD306" s="41"/>
      <c r="BE306" s="41"/>
      <c r="BF306" s="41"/>
      <c r="BG306" s="41"/>
      <c r="BH306" s="41"/>
      <c r="BI306" s="41"/>
      <c r="BJ306" s="41"/>
      <c r="BK306" s="41"/>
      <c r="BL306" s="24"/>
      <c r="BM306" s="24"/>
      <c r="BN306" s="24"/>
    </row>
    <row r="307" spans="1:66" x14ac:dyDescent="0.2">
      <c r="A307" s="41"/>
      <c r="B307" s="41"/>
      <c r="C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c r="AY307" s="41"/>
      <c r="AZ307" s="41"/>
      <c r="BA307" s="41"/>
      <c r="BB307" s="41"/>
      <c r="BC307" s="41"/>
      <c r="BD307" s="41"/>
      <c r="BE307" s="41"/>
      <c r="BF307" s="41"/>
      <c r="BG307" s="41"/>
      <c r="BH307" s="41"/>
      <c r="BI307" s="41"/>
      <c r="BJ307" s="41"/>
      <c r="BK307" s="41"/>
      <c r="BL307" s="24"/>
      <c r="BM307" s="24"/>
      <c r="BN307" s="24"/>
    </row>
    <row r="308" spans="1:66" x14ac:dyDescent="0.2">
      <c r="A308" s="41"/>
      <c r="B308" s="41"/>
      <c r="C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c r="BD308" s="41"/>
      <c r="BE308" s="41"/>
      <c r="BF308" s="41"/>
      <c r="BG308" s="41"/>
      <c r="BH308" s="41"/>
      <c r="BI308" s="41"/>
      <c r="BJ308" s="41"/>
      <c r="BK308" s="41"/>
      <c r="BL308" s="24"/>
      <c r="BM308" s="24"/>
      <c r="BN308" s="24"/>
    </row>
    <row r="309" spans="1:66" x14ac:dyDescent="0.2">
      <c r="A309" s="41"/>
      <c r="B309" s="41"/>
      <c r="C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c r="BE309" s="41"/>
      <c r="BF309" s="41"/>
      <c r="BG309" s="41"/>
      <c r="BH309" s="41"/>
      <c r="BI309" s="41"/>
      <c r="BJ309" s="41"/>
      <c r="BK309" s="41"/>
      <c r="BL309" s="24"/>
      <c r="BM309" s="24"/>
      <c r="BN309" s="24"/>
    </row>
    <row r="310" spans="1:66" x14ac:dyDescent="0.2">
      <c r="A310" s="41"/>
      <c r="B310" s="41"/>
      <c r="C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c r="BE310" s="41"/>
      <c r="BF310" s="41"/>
      <c r="BG310" s="41"/>
      <c r="BH310" s="41"/>
      <c r="BI310" s="41"/>
      <c r="BJ310" s="41"/>
      <c r="BK310" s="41"/>
      <c r="BL310" s="24"/>
      <c r="BM310" s="24"/>
      <c r="BN310" s="24"/>
    </row>
    <row r="311" spans="1:66" x14ac:dyDescent="0.2">
      <c r="A311" s="41"/>
      <c r="B311" s="41"/>
      <c r="C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c r="BD311" s="41"/>
      <c r="BE311" s="41"/>
      <c r="BF311" s="41"/>
      <c r="BG311" s="41"/>
      <c r="BH311" s="41"/>
      <c r="BI311" s="41"/>
      <c r="BJ311" s="41"/>
      <c r="BK311" s="41"/>
      <c r="BL311" s="24"/>
      <c r="BM311" s="24"/>
      <c r="BN311" s="24"/>
    </row>
    <row r="312" spans="1:66" x14ac:dyDescent="0.2">
      <c r="A312" s="41"/>
      <c r="B312" s="41"/>
      <c r="C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c r="BD312" s="41"/>
      <c r="BE312" s="41"/>
      <c r="BF312" s="41"/>
      <c r="BG312" s="41"/>
      <c r="BH312" s="41"/>
      <c r="BI312" s="41"/>
      <c r="BJ312" s="41"/>
      <c r="BK312" s="41"/>
      <c r="BL312" s="24"/>
      <c r="BM312" s="24"/>
      <c r="BN312" s="24"/>
    </row>
    <row r="313" spans="1:66" x14ac:dyDescent="0.2">
      <c r="A313" s="41"/>
      <c r="B313" s="41"/>
      <c r="C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c r="BD313" s="41"/>
      <c r="BE313" s="41"/>
      <c r="BF313" s="41"/>
      <c r="BG313" s="41"/>
      <c r="BH313" s="41"/>
      <c r="BI313" s="41"/>
      <c r="BJ313" s="41"/>
      <c r="BK313" s="41"/>
      <c r="BL313" s="24"/>
      <c r="BM313" s="24"/>
      <c r="BN313" s="24"/>
    </row>
    <row r="314" spans="1:66" x14ac:dyDescent="0.2">
      <c r="A314" s="41"/>
      <c r="B314" s="41"/>
      <c r="C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c r="AT314" s="41"/>
      <c r="AU314" s="41"/>
      <c r="AV314" s="41"/>
      <c r="AW314" s="41"/>
      <c r="AX314" s="41"/>
      <c r="AY314" s="41"/>
      <c r="AZ314" s="41"/>
      <c r="BA314" s="41"/>
      <c r="BB314" s="41"/>
      <c r="BC314" s="41"/>
      <c r="BD314" s="41"/>
      <c r="BE314" s="41"/>
      <c r="BF314" s="41"/>
      <c r="BG314" s="41"/>
      <c r="BH314" s="41"/>
      <c r="BI314" s="41"/>
      <c r="BJ314" s="41"/>
      <c r="BK314" s="41"/>
      <c r="BL314" s="24"/>
      <c r="BM314" s="24"/>
      <c r="BN314" s="24"/>
    </row>
    <row r="315" spans="1:66" x14ac:dyDescent="0.2">
      <c r="A315" s="41"/>
      <c r="B315" s="41"/>
      <c r="C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c r="AT315" s="41"/>
      <c r="AU315" s="41"/>
      <c r="AV315" s="41"/>
      <c r="AW315" s="41"/>
      <c r="AX315" s="41"/>
      <c r="AY315" s="41"/>
      <c r="AZ315" s="41"/>
      <c r="BA315" s="41"/>
      <c r="BB315" s="41"/>
      <c r="BC315" s="41"/>
      <c r="BD315" s="41"/>
      <c r="BE315" s="41"/>
      <c r="BF315" s="41"/>
      <c r="BG315" s="41"/>
      <c r="BH315" s="41"/>
      <c r="BI315" s="41"/>
      <c r="BJ315" s="41"/>
      <c r="BK315" s="41"/>
      <c r="BL315" s="24"/>
      <c r="BM315" s="24"/>
      <c r="BN315" s="24"/>
    </row>
    <row r="316" spans="1:66" x14ac:dyDescent="0.2">
      <c r="A316" s="41"/>
      <c r="B316" s="41"/>
      <c r="C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c r="AT316" s="41"/>
      <c r="AU316" s="41"/>
      <c r="AV316" s="41"/>
      <c r="AW316" s="41"/>
      <c r="AX316" s="41"/>
      <c r="AY316" s="41"/>
      <c r="AZ316" s="41"/>
      <c r="BA316" s="41"/>
      <c r="BB316" s="41"/>
      <c r="BC316" s="41"/>
      <c r="BD316" s="41"/>
      <c r="BE316" s="41"/>
      <c r="BF316" s="41"/>
      <c r="BG316" s="41"/>
      <c r="BH316" s="41"/>
      <c r="BI316" s="41"/>
      <c r="BJ316" s="41"/>
      <c r="BK316" s="41"/>
      <c r="BL316" s="24"/>
      <c r="BM316" s="24"/>
      <c r="BN316" s="24"/>
    </row>
    <row r="317" spans="1:66" x14ac:dyDescent="0.2">
      <c r="A317" s="41"/>
      <c r="B317" s="41"/>
      <c r="C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c r="AY317" s="41"/>
      <c r="AZ317" s="41"/>
      <c r="BA317" s="41"/>
      <c r="BB317" s="41"/>
      <c r="BC317" s="41"/>
      <c r="BD317" s="41"/>
      <c r="BE317" s="41"/>
      <c r="BF317" s="41"/>
      <c r="BG317" s="41"/>
      <c r="BH317" s="41"/>
      <c r="BI317" s="41"/>
      <c r="BJ317" s="41"/>
      <c r="BK317" s="41"/>
      <c r="BL317" s="24"/>
      <c r="BM317" s="24"/>
      <c r="BN317" s="24"/>
    </row>
    <row r="318" spans="1:66" x14ac:dyDescent="0.2">
      <c r="A318" s="41"/>
      <c r="B318" s="41"/>
      <c r="C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41"/>
      <c r="AY318" s="41"/>
      <c r="AZ318" s="41"/>
      <c r="BA318" s="41"/>
      <c r="BB318" s="41"/>
      <c r="BC318" s="41"/>
      <c r="BD318" s="41"/>
      <c r="BE318" s="41"/>
      <c r="BF318" s="41"/>
      <c r="BG318" s="41"/>
      <c r="BH318" s="41"/>
      <c r="BI318" s="41"/>
      <c r="BJ318" s="41"/>
      <c r="BK318" s="41"/>
      <c r="BL318" s="24"/>
      <c r="BM318" s="24"/>
      <c r="BN318" s="24"/>
    </row>
    <row r="319" spans="1:66" x14ac:dyDescent="0.2">
      <c r="A319" s="41"/>
      <c r="B319" s="41"/>
      <c r="C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c r="AY319" s="41"/>
      <c r="AZ319" s="41"/>
      <c r="BA319" s="41"/>
      <c r="BB319" s="41"/>
      <c r="BC319" s="41"/>
      <c r="BD319" s="41"/>
      <c r="BE319" s="41"/>
      <c r="BF319" s="41"/>
      <c r="BG319" s="41"/>
      <c r="BH319" s="41"/>
      <c r="BI319" s="41"/>
      <c r="BJ319" s="41"/>
      <c r="BK319" s="41"/>
      <c r="BL319" s="24"/>
      <c r="BM319" s="24"/>
      <c r="BN319" s="24"/>
    </row>
    <row r="320" spans="1:66" x14ac:dyDescent="0.2">
      <c r="A320" s="41"/>
      <c r="B320" s="41"/>
      <c r="C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c r="AW320" s="41"/>
      <c r="AX320" s="41"/>
      <c r="AY320" s="41"/>
      <c r="AZ320" s="41"/>
      <c r="BA320" s="41"/>
      <c r="BB320" s="41"/>
      <c r="BC320" s="41"/>
      <c r="BD320" s="41"/>
      <c r="BE320" s="41"/>
      <c r="BF320" s="41"/>
      <c r="BG320" s="41"/>
      <c r="BH320" s="41"/>
      <c r="BI320" s="41"/>
      <c r="BJ320" s="41"/>
      <c r="BK320" s="41"/>
      <c r="BL320" s="24"/>
      <c r="BM320" s="24"/>
      <c r="BN320" s="24"/>
    </row>
    <row r="321" spans="1:66" x14ac:dyDescent="0.2">
      <c r="A321" s="41"/>
      <c r="B321" s="41"/>
      <c r="C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c r="AT321" s="41"/>
      <c r="AU321" s="41"/>
      <c r="AV321" s="41"/>
      <c r="AW321" s="41"/>
      <c r="AX321" s="41"/>
      <c r="AY321" s="41"/>
      <c r="AZ321" s="41"/>
      <c r="BA321" s="41"/>
      <c r="BB321" s="41"/>
      <c r="BC321" s="41"/>
      <c r="BD321" s="41"/>
      <c r="BE321" s="41"/>
      <c r="BF321" s="41"/>
      <c r="BG321" s="41"/>
      <c r="BH321" s="41"/>
      <c r="BI321" s="41"/>
      <c r="BJ321" s="41"/>
      <c r="BK321" s="41"/>
      <c r="BL321" s="24"/>
      <c r="BM321" s="24"/>
      <c r="BN321" s="24"/>
    </row>
    <row r="322" spans="1:66" x14ac:dyDescent="0.2">
      <c r="A322" s="41"/>
      <c r="B322" s="41"/>
      <c r="C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c r="AY322" s="41"/>
      <c r="AZ322" s="41"/>
      <c r="BA322" s="41"/>
      <c r="BB322" s="41"/>
      <c r="BC322" s="41"/>
      <c r="BD322" s="41"/>
      <c r="BE322" s="41"/>
      <c r="BF322" s="41"/>
      <c r="BG322" s="41"/>
      <c r="BH322" s="41"/>
      <c r="BI322" s="41"/>
      <c r="BJ322" s="41"/>
      <c r="BK322" s="41"/>
      <c r="BL322" s="24"/>
      <c r="BM322" s="24"/>
      <c r="BN322" s="24"/>
    </row>
    <row r="323" spans="1:66" x14ac:dyDescent="0.2">
      <c r="A323" s="41"/>
      <c r="B323" s="41"/>
      <c r="C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c r="AY323" s="41"/>
      <c r="AZ323" s="41"/>
      <c r="BA323" s="41"/>
      <c r="BB323" s="41"/>
      <c r="BC323" s="41"/>
      <c r="BD323" s="41"/>
      <c r="BE323" s="41"/>
      <c r="BF323" s="41"/>
      <c r="BG323" s="41"/>
      <c r="BH323" s="41"/>
      <c r="BI323" s="41"/>
      <c r="BJ323" s="41"/>
      <c r="BK323" s="41"/>
      <c r="BL323" s="24"/>
      <c r="BM323" s="24"/>
      <c r="BN323" s="24"/>
    </row>
    <row r="324" spans="1:66" x14ac:dyDescent="0.2">
      <c r="A324" s="41"/>
      <c r="B324" s="41"/>
      <c r="C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c r="AY324" s="41"/>
      <c r="AZ324" s="41"/>
      <c r="BA324" s="41"/>
      <c r="BB324" s="41"/>
      <c r="BC324" s="41"/>
      <c r="BD324" s="41"/>
      <c r="BE324" s="41"/>
      <c r="BF324" s="41"/>
      <c r="BG324" s="41"/>
      <c r="BH324" s="41"/>
      <c r="BI324" s="41"/>
      <c r="BJ324" s="41"/>
      <c r="BK324" s="41"/>
      <c r="BL324" s="24"/>
      <c r="BM324" s="24"/>
      <c r="BN324" s="24"/>
    </row>
    <row r="325" spans="1:66" x14ac:dyDescent="0.2">
      <c r="A325" s="41"/>
      <c r="B325" s="41"/>
      <c r="C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c r="AY325" s="41"/>
      <c r="AZ325" s="41"/>
      <c r="BA325" s="41"/>
      <c r="BB325" s="41"/>
      <c r="BC325" s="41"/>
      <c r="BD325" s="41"/>
      <c r="BE325" s="41"/>
      <c r="BF325" s="41"/>
      <c r="BG325" s="41"/>
      <c r="BH325" s="41"/>
      <c r="BI325" s="41"/>
      <c r="BJ325" s="41"/>
      <c r="BK325" s="41"/>
      <c r="BL325" s="24"/>
      <c r="BM325" s="24"/>
      <c r="BN325" s="24"/>
    </row>
    <row r="326" spans="1:66" x14ac:dyDescent="0.2">
      <c r="A326" s="41"/>
      <c r="B326" s="41"/>
      <c r="C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41"/>
      <c r="AY326" s="41"/>
      <c r="AZ326" s="41"/>
      <c r="BA326" s="41"/>
      <c r="BB326" s="41"/>
      <c r="BC326" s="41"/>
      <c r="BD326" s="41"/>
      <c r="BE326" s="41"/>
      <c r="BF326" s="41"/>
      <c r="BG326" s="41"/>
      <c r="BH326" s="41"/>
      <c r="BI326" s="41"/>
      <c r="BJ326" s="41"/>
      <c r="BK326" s="41"/>
      <c r="BL326" s="24"/>
      <c r="BM326" s="24"/>
      <c r="BN326" s="24"/>
    </row>
    <row r="327" spans="1:66" x14ac:dyDescent="0.2">
      <c r="A327" s="41"/>
      <c r="B327" s="41"/>
      <c r="C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c r="AT327" s="41"/>
      <c r="AU327" s="41"/>
      <c r="AV327" s="41"/>
      <c r="AW327" s="41"/>
      <c r="AX327" s="41"/>
      <c r="AY327" s="41"/>
      <c r="AZ327" s="41"/>
      <c r="BA327" s="41"/>
      <c r="BB327" s="41"/>
      <c r="BC327" s="41"/>
      <c r="BD327" s="41"/>
      <c r="BE327" s="41"/>
      <c r="BF327" s="41"/>
      <c r="BG327" s="41"/>
      <c r="BH327" s="41"/>
      <c r="BI327" s="41"/>
      <c r="BJ327" s="41"/>
      <c r="BK327" s="41"/>
      <c r="BL327" s="24"/>
      <c r="BM327" s="24"/>
      <c r="BN327" s="24"/>
    </row>
    <row r="328" spans="1:66" x14ac:dyDescent="0.2">
      <c r="A328" s="41"/>
      <c r="B328" s="41"/>
      <c r="C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c r="AT328" s="41"/>
      <c r="AU328" s="41"/>
      <c r="AV328" s="41"/>
      <c r="AW328" s="41"/>
      <c r="AX328" s="41"/>
      <c r="AY328" s="41"/>
      <c r="AZ328" s="41"/>
      <c r="BA328" s="41"/>
      <c r="BB328" s="41"/>
      <c r="BC328" s="41"/>
      <c r="BD328" s="41"/>
      <c r="BE328" s="41"/>
      <c r="BF328" s="41"/>
      <c r="BG328" s="41"/>
      <c r="BH328" s="41"/>
      <c r="BI328" s="41"/>
      <c r="BJ328" s="41"/>
      <c r="BK328" s="41"/>
      <c r="BL328" s="24"/>
      <c r="BM328" s="24"/>
      <c r="BN328" s="24"/>
    </row>
    <row r="329" spans="1:66" x14ac:dyDescent="0.2">
      <c r="A329" s="41"/>
      <c r="B329" s="41"/>
      <c r="C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c r="AY329" s="41"/>
      <c r="AZ329" s="41"/>
      <c r="BA329" s="41"/>
      <c r="BB329" s="41"/>
      <c r="BC329" s="41"/>
      <c r="BD329" s="41"/>
      <c r="BE329" s="41"/>
      <c r="BF329" s="41"/>
      <c r="BG329" s="41"/>
      <c r="BH329" s="41"/>
      <c r="BI329" s="41"/>
      <c r="BJ329" s="41"/>
      <c r="BK329" s="41"/>
      <c r="BL329" s="24"/>
      <c r="BM329" s="24"/>
      <c r="BN329" s="24"/>
    </row>
    <row r="330" spans="1:66" x14ac:dyDescent="0.2">
      <c r="A330" s="41"/>
      <c r="B330" s="41"/>
      <c r="C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c r="AY330" s="41"/>
      <c r="AZ330" s="41"/>
      <c r="BA330" s="41"/>
      <c r="BB330" s="41"/>
      <c r="BC330" s="41"/>
      <c r="BD330" s="41"/>
      <c r="BE330" s="41"/>
      <c r="BF330" s="41"/>
      <c r="BG330" s="41"/>
      <c r="BH330" s="41"/>
      <c r="BI330" s="41"/>
      <c r="BJ330" s="41"/>
      <c r="BK330" s="41"/>
      <c r="BL330" s="24"/>
      <c r="BM330" s="24"/>
      <c r="BN330" s="24"/>
    </row>
    <row r="331" spans="1:66" x14ac:dyDescent="0.2">
      <c r="A331" s="41"/>
      <c r="B331" s="41"/>
      <c r="C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AY331" s="41"/>
      <c r="AZ331" s="41"/>
      <c r="BA331" s="41"/>
      <c r="BB331" s="41"/>
      <c r="BC331" s="41"/>
      <c r="BD331" s="41"/>
      <c r="BE331" s="41"/>
      <c r="BF331" s="41"/>
      <c r="BG331" s="41"/>
      <c r="BH331" s="41"/>
      <c r="BI331" s="41"/>
      <c r="BJ331" s="41"/>
      <c r="BK331" s="41"/>
      <c r="BL331" s="24"/>
      <c r="BM331" s="24"/>
      <c r="BN331" s="24"/>
    </row>
    <row r="332" spans="1:66" x14ac:dyDescent="0.2">
      <c r="A332" s="41"/>
      <c r="B332" s="41"/>
      <c r="C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AY332" s="41"/>
      <c r="AZ332" s="41"/>
      <c r="BA332" s="41"/>
      <c r="BB332" s="41"/>
      <c r="BC332" s="41"/>
      <c r="BD332" s="41"/>
      <c r="BE332" s="41"/>
      <c r="BF332" s="41"/>
      <c r="BG332" s="41"/>
      <c r="BH332" s="41"/>
      <c r="BI332" s="41"/>
      <c r="BJ332" s="41"/>
      <c r="BK332" s="41"/>
      <c r="BL332" s="24"/>
      <c r="BM332" s="24"/>
      <c r="BN332" s="24"/>
    </row>
    <row r="333" spans="1:66" x14ac:dyDescent="0.2">
      <c r="A333" s="41"/>
      <c r="B333" s="41"/>
      <c r="C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c r="BD333" s="41"/>
      <c r="BE333" s="41"/>
      <c r="BF333" s="41"/>
      <c r="BG333" s="41"/>
      <c r="BH333" s="41"/>
      <c r="BI333" s="41"/>
      <c r="BJ333" s="41"/>
      <c r="BK333" s="41"/>
      <c r="BL333" s="24"/>
      <c r="BM333" s="24"/>
      <c r="BN333" s="24"/>
    </row>
    <row r="334" spans="1:66" x14ac:dyDescent="0.2">
      <c r="A334" s="41"/>
      <c r="B334" s="41"/>
      <c r="C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c r="BD334" s="41"/>
      <c r="BE334" s="41"/>
      <c r="BF334" s="41"/>
      <c r="BG334" s="41"/>
      <c r="BH334" s="41"/>
      <c r="BI334" s="41"/>
      <c r="BJ334" s="41"/>
      <c r="BK334" s="41"/>
      <c r="BL334" s="24"/>
      <c r="BM334" s="24"/>
      <c r="BN334" s="24"/>
    </row>
    <row r="335" spans="1:66" x14ac:dyDescent="0.2">
      <c r="A335" s="41"/>
      <c r="B335" s="41"/>
      <c r="C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c r="AT335" s="41"/>
      <c r="AU335" s="41"/>
      <c r="AV335" s="41"/>
      <c r="AW335" s="41"/>
      <c r="AX335" s="41"/>
      <c r="AY335" s="41"/>
      <c r="AZ335" s="41"/>
      <c r="BA335" s="41"/>
      <c r="BB335" s="41"/>
      <c r="BC335" s="41"/>
      <c r="BD335" s="41"/>
      <c r="BE335" s="41"/>
      <c r="BF335" s="41"/>
      <c r="BG335" s="41"/>
      <c r="BH335" s="41"/>
      <c r="BI335" s="41"/>
      <c r="BJ335" s="41"/>
      <c r="BK335" s="41"/>
      <c r="BL335" s="24"/>
      <c r="BM335" s="24"/>
      <c r="BN335" s="24"/>
    </row>
    <row r="336" spans="1:66" x14ac:dyDescent="0.2">
      <c r="A336" s="41"/>
      <c r="B336" s="41"/>
      <c r="C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41"/>
      <c r="BD336" s="41"/>
      <c r="BE336" s="41"/>
      <c r="BF336" s="41"/>
      <c r="BG336" s="41"/>
      <c r="BH336" s="41"/>
      <c r="BI336" s="41"/>
      <c r="BJ336" s="41"/>
      <c r="BK336" s="41"/>
      <c r="BL336" s="24"/>
      <c r="BM336" s="24"/>
      <c r="BN336" s="24"/>
    </row>
    <row r="337" spans="1:66" x14ac:dyDescent="0.2">
      <c r="A337" s="41"/>
      <c r="B337" s="41"/>
      <c r="C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c r="AT337" s="41"/>
      <c r="AU337" s="41"/>
      <c r="AV337" s="41"/>
      <c r="AW337" s="41"/>
      <c r="AX337" s="41"/>
      <c r="AY337" s="41"/>
      <c r="AZ337" s="41"/>
      <c r="BA337" s="41"/>
      <c r="BB337" s="41"/>
      <c r="BC337" s="41"/>
      <c r="BD337" s="41"/>
      <c r="BE337" s="41"/>
      <c r="BF337" s="41"/>
      <c r="BG337" s="41"/>
      <c r="BH337" s="41"/>
      <c r="BI337" s="41"/>
      <c r="BJ337" s="41"/>
      <c r="BK337" s="41"/>
      <c r="BL337" s="24"/>
      <c r="BM337" s="24"/>
      <c r="BN337" s="24"/>
    </row>
    <row r="338" spans="1:66" x14ac:dyDescent="0.2">
      <c r="A338" s="41"/>
      <c r="B338" s="41"/>
      <c r="C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AY338" s="41"/>
      <c r="AZ338" s="41"/>
      <c r="BA338" s="41"/>
      <c r="BB338" s="41"/>
      <c r="BC338" s="41"/>
      <c r="BD338" s="41"/>
      <c r="BE338" s="41"/>
      <c r="BF338" s="41"/>
      <c r="BG338" s="41"/>
      <c r="BH338" s="41"/>
      <c r="BI338" s="41"/>
      <c r="BJ338" s="41"/>
      <c r="BK338" s="41"/>
      <c r="BL338" s="24"/>
      <c r="BM338" s="24"/>
      <c r="BN338" s="24"/>
    </row>
    <row r="339" spans="1:66" x14ac:dyDescent="0.2">
      <c r="A339" s="41"/>
      <c r="B339" s="41"/>
      <c r="C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c r="AY339" s="41"/>
      <c r="AZ339" s="41"/>
      <c r="BA339" s="41"/>
      <c r="BB339" s="41"/>
      <c r="BC339" s="41"/>
      <c r="BD339" s="41"/>
      <c r="BE339" s="41"/>
      <c r="BF339" s="41"/>
      <c r="BG339" s="41"/>
      <c r="BH339" s="41"/>
      <c r="BI339" s="41"/>
      <c r="BJ339" s="41"/>
      <c r="BK339" s="41"/>
      <c r="BL339" s="24"/>
      <c r="BM339" s="24"/>
      <c r="BN339" s="24"/>
    </row>
    <row r="340" spans="1:66" x14ac:dyDescent="0.2">
      <c r="A340" s="41"/>
      <c r="B340" s="41"/>
      <c r="C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c r="AY340" s="41"/>
      <c r="AZ340" s="41"/>
      <c r="BA340" s="41"/>
      <c r="BB340" s="41"/>
      <c r="BC340" s="41"/>
      <c r="BD340" s="41"/>
      <c r="BE340" s="41"/>
      <c r="BF340" s="41"/>
      <c r="BG340" s="41"/>
      <c r="BH340" s="41"/>
      <c r="BI340" s="41"/>
      <c r="BJ340" s="41"/>
      <c r="BK340" s="41"/>
      <c r="BL340" s="24"/>
      <c r="BM340" s="24"/>
      <c r="BN340" s="24"/>
    </row>
    <row r="341" spans="1:66" x14ac:dyDescent="0.2">
      <c r="A341" s="41"/>
      <c r="B341" s="41"/>
      <c r="C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c r="AY341" s="41"/>
      <c r="AZ341" s="41"/>
      <c r="BA341" s="41"/>
      <c r="BB341" s="41"/>
      <c r="BC341" s="41"/>
      <c r="BD341" s="41"/>
      <c r="BE341" s="41"/>
      <c r="BF341" s="41"/>
      <c r="BG341" s="41"/>
      <c r="BH341" s="41"/>
      <c r="BI341" s="41"/>
      <c r="BJ341" s="41"/>
      <c r="BK341" s="41"/>
      <c r="BL341" s="24"/>
      <c r="BM341" s="24"/>
      <c r="BN341" s="24"/>
    </row>
    <row r="342" spans="1:66" x14ac:dyDescent="0.2">
      <c r="A342" s="41"/>
      <c r="B342" s="41"/>
      <c r="C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41"/>
      <c r="AY342" s="41"/>
      <c r="AZ342" s="41"/>
      <c r="BA342" s="41"/>
      <c r="BB342" s="41"/>
      <c r="BC342" s="41"/>
      <c r="BD342" s="41"/>
      <c r="BE342" s="41"/>
      <c r="BF342" s="41"/>
      <c r="BG342" s="41"/>
      <c r="BH342" s="41"/>
      <c r="BI342" s="41"/>
      <c r="BJ342" s="41"/>
      <c r="BK342" s="41"/>
      <c r="BL342" s="24"/>
      <c r="BM342" s="24"/>
      <c r="BN342" s="24"/>
    </row>
    <row r="343" spans="1:66" x14ac:dyDescent="0.2">
      <c r="A343" s="41"/>
      <c r="B343" s="41"/>
      <c r="C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c r="AY343" s="41"/>
      <c r="AZ343" s="41"/>
      <c r="BA343" s="41"/>
      <c r="BB343" s="41"/>
      <c r="BC343" s="41"/>
      <c r="BD343" s="41"/>
      <c r="BE343" s="41"/>
      <c r="BF343" s="41"/>
      <c r="BG343" s="41"/>
      <c r="BH343" s="41"/>
      <c r="BI343" s="41"/>
      <c r="BJ343" s="41"/>
      <c r="BK343" s="41"/>
      <c r="BL343" s="24"/>
      <c r="BM343" s="24"/>
      <c r="BN343" s="24"/>
    </row>
    <row r="344" spans="1:66" x14ac:dyDescent="0.2">
      <c r="A344" s="41"/>
      <c r="B344" s="41"/>
      <c r="C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c r="AT344" s="41"/>
      <c r="AU344" s="41"/>
      <c r="AV344" s="41"/>
      <c r="AW344" s="41"/>
      <c r="AX344" s="41"/>
      <c r="AY344" s="41"/>
      <c r="AZ344" s="41"/>
      <c r="BA344" s="41"/>
      <c r="BB344" s="41"/>
      <c r="BC344" s="41"/>
      <c r="BD344" s="41"/>
      <c r="BE344" s="41"/>
      <c r="BF344" s="41"/>
      <c r="BG344" s="41"/>
      <c r="BH344" s="41"/>
      <c r="BI344" s="41"/>
      <c r="BJ344" s="41"/>
      <c r="BK344" s="41"/>
      <c r="BL344" s="24"/>
      <c r="BM344" s="24"/>
      <c r="BN344" s="24"/>
    </row>
    <row r="345" spans="1:66" x14ac:dyDescent="0.2">
      <c r="A345" s="41"/>
      <c r="B345" s="41"/>
      <c r="C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c r="AT345" s="41"/>
      <c r="AU345" s="41"/>
      <c r="AV345" s="41"/>
      <c r="AW345" s="41"/>
      <c r="AX345" s="41"/>
      <c r="AY345" s="41"/>
      <c r="AZ345" s="41"/>
      <c r="BA345" s="41"/>
      <c r="BB345" s="41"/>
      <c r="BC345" s="41"/>
      <c r="BD345" s="41"/>
      <c r="BE345" s="41"/>
      <c r="BF345" s="41"/>
      <c r="BG345" s="41"/>
      <c r="BH345" s="41"/>
      <c r="BI345" s="41"/>
      <c r="BJ345" s="41"/>
      <c r="BK345" s="41"/>
      <c r="BL345" s="24"/>
      <c r="BM345" s="24"/>
      <c r="BN345" s="24"/>
    </row>
    <row r="346" spans="1:66" x14ac:dyDescent="0.2">
      <c r="A346" s="41"/>
      <c r="B346" s="41"/>
      <c r="C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c r="AY346" s="41"/>
      <c r="AZ346" s="41"/>
      <c r="BA346" s="41"/>
      <c r="BB346" s="41"/>
      <c r="BC346" s="41"/>
      <c r="BD346" s="41"/>
      <c r="BE346" s="41"/>
      <c r="BF346" s="41"/>
      <c r="BG346" s="41"/>
      <c r="BH346" s="41"/>
      <c r="BI346" s="41"/>
      <c r="BJ346" s="41"/>
      <c r="BK346" s="41"/>
      <c r="BL346" s="24"/>
      <c r="BM346" s="24"/>
      <c r="BN346" s="24"/>
    </row>
    <row r="347" spans="1:66" x14ac:dyDescent="0.2">
      <c r="A347" s="41"/>
      <c r="B347" s="41"/>
      <c r="C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c r="AT347" s="41"/>
      <c r="AU347" s="41"/>
      <c r="AV347" s="41"/>
      <c r="AW347" s="41"/>
      <c r="AX347" s="41"/>
      <c r="AY347" s="41"/>
      <c r="AZ347" s="41"/>
      <c r="BA347" s="41"/>
      <c r="BB347" s="41"/>
      <c r="BC347" s="41"/>
      <c r="BD347" s="41"/>
      <c r="BE347" s="41"/>
      <c r="BF347" s="41"/>
      <c r="BG347" s="41"/>
      <c r="BH347" s="41"/>
      <c r="BI347" s="41"/>
      <c r="BJ347" s="41"/>
      <c r="BK347" s="41"/>
      <c r="BL347" s="24"/>
      <c r="BM347" s="24"/>
      <c r="BN347" s="24"/>
    </row>
    <row r="348" spans="1:66" x14ac:dyDescent="0.2">
      <c r="A348" s="41"/>
      <c r="B348" s="41"/>
      <c r="C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AY348" s="41"/>
      <c r="AZ348" s="41"/>
      <c r="BA348" s="41"/>
      <c r="BB348" s="41"/>
      <c r="BC348" s="41"/>
      <c r="BD348" s="41"/>
      <c r="BE348" s="41"/>
      <c r="BF348" s="41"/>
      <c r="BG348" s="41"/>
      <c r="BH348" s="41"/>
      <c r="BI348" s="41"/>
      <c r="BJ348" s="41"/>
      <c r="BK348" s="41"/>
      <c r="BL348" s="24"/>
      <c r="BM348" s="24"/>
      <c r="BN348" s="24"/>
    </row>
    <row r="349" spans="1:66" x14ac:dyDescent="0.2">
      <c r="A349" s="41"/>
      <c r="B349" s="41"/>
      <c r="C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c r="AY349" s="41"/>
      <c r="AZ349" s="41"/>
      <c r="BA349" s="41"/>
      <c r="BB349" s="41"/>
      <c r="BC349" s="41"/>
      <c r="BD349" s="41"/>
      <c r="BE349" s="41"/>
      <c r="BF349" s="41"/>
      <c r="BG349" s="41"/>
      <c r="BH349" s="41"/>
      <c r="BI349" s="41"/>
      <c r="BJ349" s="41"/>
      <c r="BK349" s="41"/>
      <c r="BL349" s="24"/>
      <c r="BM349" s="24"/>
      <c r="BN349" s="24"/>
    </row>
    <row r="350" spans="1:66" x14ac:dyDescent="0.2">
      <c r="A350" s="41"/>
      <c r="B350" s="41"/>
      <c r="C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c r="AT350" s="41"/>
      <c r="AU350" s="41"/>
      <c r="AV350" s="41"/>
      <c r="AW350" s="41"/>
      <c r="AX350" s="41"/>
      <c r="AY350" s="41"/>
      <c r="AZ350" s="41"/>
      <c r="BA350" s="41"/>
      <c r="BB350" s="41"/>
      <c r="BC350" s="41"/>
      <c r="BD350" s="41"/>
      <c r="BE350" s="41"/>
      <c r="BF350" s="41"/>
      <c r="BG350" s="41"/>
      <c r="BH350" s="41"/>
      <c r="BI350" s="41"/>
      <c r="BJ350" s="41"/>
      <c r="BK350" s="41"/>
      <c r="BL350" s="24"/>
      <c r="BM350" s="24"/>
      <c r="BN350" s="24"/>
    </row>
    <row r="351" spans="1:66" x14ac:dyDescent="0.2">
      <c r="A351" s="41"/>
      <c r="B351" s="41"/>
      <c r="C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c r="AT351" s="41"/>
      <c r="AU351" s="41"/>
      <c r="AV351" s="41"/>
      <c r="AW351" s="41"/>
      <c r="AX351" s="41"/>
      <c r="AY351" s="41"/>
      <c r="AZ351" s="41"/>
      <c r="BA351" s="41"/>
      <c r="BB351" s="41"/>
      <c r="BC351" s="41"/>
      <c r="BD351" s="41"/>
      <c r="BE351" s="41"/>
      <c r="BF351" s="41"/>
      <c r="BG351" s="41"/>
      <c r="BH351" s="41"/>
      <c r="BI351" s="41"/>
      <c r="BJ351" s="41"/>
      <c r="BK351" s="41"/>
      <c r="BL351" s="24"/>
      <c r="BM351" s="24"/>
      <c r="BN351" s="24"/>
    </row>
    <row r="352" spans="1:66" x14ac:dyDescent="0.2">
      <c r="A352" s="41"/>
      <c r="B352" s="41"/>
      <c r="C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c r="AY352" s="41"/>
      <c r="AZ352" s="41"/>
      <c r="BA352" s="41"/>
      <c r="BB352" s="41"/>
      <c r="BC352" s="41"/>
      <c r="BD352" s="41"/>
      <c r="BE352" s="41"/>
      <c r="BF352" s="41"/>
      <c r="BG352" s="41"/>
      <c r="BH352" s="41"/>
      <c r="BI352" s="41"/>
      <c r="BJ352" s="41"/>
      <c r="BK352" s="41"/>
      <c r="BL352" s="24"/>
      <c r="BM352" s="24"/>
      <c r="BN352" s="24"/>
    </row>
    <row r="353" spans="1:66" x14ac:dyDescent="0.2">
      <c r="A353" s="41"/>
      <c r="B353" s="41"/>
      <c r="C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c r="AY353" s="41"/>
      <c r="AZ353" s="41"/>
      <c r="BA353" s="41"/>
      <c r="BB353" s="41"/>
      <c r="BC353" s="41"/>
      <c r="BD353" s="41"/>
      <c r="BE353" s="41"/>
      <c r="BF353" s="41"/>
      <c r="BG353" s="41"/>
      <c r="BH353" s="41"/>
      <c r="BI353" s="41"/>
      <c r="BJ353" s="41"/>
      <c r="BK353" s="41"/>
      <c r="BL353" s="24"/>
      <c r="BM353" s="24"/>
      <c r="BN353" s="24"/>
    </row>
    <row r="354" spans="1:66" x14ac:dyDescent="0.2">
      <c r="A354" s="41"/>
      <c r="B354" s="41"/>
      <c r="C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c r="BD354" s="41"/>
      <c r="BE354" s="41"/>
      <c r="BF354" s="41"/>
      <c r="BG354" s="41"/>
      <c r="BH354" s="41"/>
      <c r="BI354" s="41"/>
      <c r="BJ354" s="41"/>
      <c r="BK354" s="41"/>
      <c r="BL354" s="24"/>
      <c r="BM354" s="24"/>
      <c r="BN354" s="24"/>
    </row>
    <row r="355" spans="1:66" x14ac:dyDescent="0.2">
      <c r="A355" s="41"/>
      <c r="B355" s="41"/>
      <c r="C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c r="BD355" s="41"/>
      <c r="BE355" s="41"/>
      <c r="BF355" s="41"/>
      <c r="BG355" s="41"/>
      <c r="BH355" s="41"/>
      <c r="BI355" s="41"/>
      <c r="BJ355" s="41"/>
      <c r="BK355" s="41"/>
      <c r="BL355" s="24"/>
      <c r="BM355" s="24"/>
      <c r="BN355" s="24"/>
    </row>
    <row r="356" spans="1:66" x14ac:dyDescent="0.2">
      <c r="A356" s="41"/>
      <c r="B356" s="41"/>
      <c r="C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c r="AY356" s="41"/>
      <c r="AZ356" s="41"/>
      <c r="BA356" s="41"/>
      <c r="BB356" s="41"/>
      <c r="BC356" s="41"/>
      <c r="BD356" s="41"/>
      <c r="BE356" s="41"/>
      <c r="BF356" s="41"/>
      <c r="BG356" s="41"/>
      <c r="BH356" s="41"/>
      <c r="BI356" s="41"/>
      <c r="BJ356" s="41"/>
      <c r="BK356" s="41"/>
      <c r="BL356" s="24"/>
      <c r="BM356" s="24"/>
      <c r="BN356" s="24"/>
    </row>
    <row r="357" spans="1:66" x14ac:dyDescent="0.2">
      <c r="A357" s="41"/>
      <c r="B357" s="41"/>
      <c r="C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c r="BD357" s="41"/>
      <c r="BE357" s="41"/>
      <c r="BF357" s="41"/>
      <c r="BG357" s="41"/>
      <c r="BH357" s="41"/>
      <c r="BI357" s="41"/>
      <c r="BJ357" s="41"/>
      <c r="BK357" s="41"/>
      <c r="BL357" s="24"/>
      <c r="BM357" s="24"/>
      <c r="BN357" s="24"/>
    </row>
    <row r="358" spans="1:66" x14ac:dyDescent="0.2">
      <c r="A358" s="41"/>
      <c r="B358" s="41"/>
      <c r="C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c r="AY358" s="41"/>
      <c r="AZ358" s="41"/>
      <c r="BA358" s="41"/>
      <c r="BB358" s="41"/>
      <c r="BC358" s="41"/>
      <c r="BD358" s="41"/>
      <c r="BE358" s="41"/>
      <c r="BF358" s="41"/>
      <c r="BG358" s="41"/>
      <c r="BH358" s="41"/>
      <c r="BI358" s="41"/>
      <c r="BJ358" s="41"/>
      <c r="BK358" s="41"/>
      <c r="BL358" s="24"/>
      <c r="BM358" s="24"/>
      <c r="BN358" s="24"/>
    </row>
    <row r="359" spans="1:66" x14ac:dyDescent="0.2">
      <c r="A359" s="41"/>
      <c r="B359" s="41"/>
      <c r="C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c r="AY359" s="41"/>
      <c r="AZ359" s="41"/>
      <c r="BA359" s="41"/>
      <c r="BB359" s="41"/>
      <c r="BC359" s="41"/>
      <c r="BD359" s="41"/>
      <c r="BE359" s="41"/>
      <c r="BF359" s="41"/>
      <c r="BG359" s="41"/>
      <c r="BH359" s="41"/>
      <c r="BI359" s="41"/>
      <c r="BJ359" s="41"/>
      <c r="BK359" s="41"/>
      <c r="BL359" s="24"/>
      <c r="BM359" s="24"/>
      <c r="BN359" s="24"/>
    </row>
    <row r="360" spans="1:66" x14ac:dyDescent="0.2">
      <c r="A360" s="41"/>
      <c r="B360" s="41"/>
      <c r="C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c r="AT360" s="41"/>
      <c r="AU360" s="41"/>
      <c r="AV360" s="41"/>
      <c r="AW360" s="41"/>
      <c r="AX360" s="41"/>
      <c r="AY360" s="41"/>
      <c r="AZ360" s="41"/>
      <c r="BA360" s="41"/>
      <c r="BB360" s="41"/>
      <c r="BC360" s="41"/>
      <c r="BD360" s="41"/>
      <c r="BE360" s="41"/>
      <c r="BF360" s="41"/>
      <c r="BG360" s="41"/>
      <c r="BH360" s="41"/>
      <c r="BI360" s="41"/>
      <c r="BJ360" s="41"/>
      <c r="BK360" s="41"/>
      <c r="BL360" s="24"/>
      <c r="BM360" s="24"/>
      <c r="BN360" s="24"/>
    </row>
    <row r="361" spans="1:66" x14ac:dyDescent="0.2">
      <c r="A361" s="41"/>
      <c r="B361" s="41"/>
      <c r="C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c r="AT361" s="41"/>
      <c r="AU361" s="41"/>
      <c r="AV361" s="41"/>
      <c r="AW361" s="41"/>
      <c r="AX361" s="41"/>
      <c r="AY361" s="41"/>
      <c r="AZ361" s="41"/>
      <c r="BA361" s="41"/>
      <c r="BB361" s="41"/>
      <c r="BC361" s="41"/>
      <c r="BD361" s="41"/>
      <c r="BE361" s="41"/>
      <c r="BF361" s="41"/>
      <c r="BG361" s="41"/>
      <c r="BH361" s="41"/>
      <c r="BI361" s="41"/>
      <c r="BJ361" s="41"/>
      <c r="BK361" s="41"/>
      <c r="BL361" s="24"/>
      <c r="BM361" s="24"/>
      <c r="BN361" s="24"/>
    </row>
    <row r="362" spans="1:66" x14ac:dyDescent="0.2">
      <c r="A362" s="41"/>
      <c r="B362" s="41"/>
      <c r="C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c r="AT362" s="41"/>
      <c r="AU362" s="41"/>
      <c r="AV362" s="41"/>
      <c r="AW362" s="41"/>
      <c r="AX362" s="41"/>
      <c r="AY362" s="41"/>
      <c r="AZ362" s="41"/>
      <c r="BA362" s="41"/>
      <c r="BB362" s="41"/>
      <c r="BC362" s="41"/>
      <c r="BD362" s="41"/>
      <c r="BE362" s="41"/>
      <c r="BF362" s="41"/>
      <c r="BG362" s="41"/>
      <c r="BH362" s="41"/>
      <c r="BI362" s="41"/>
      <c r="BJ362" s="41"/>
      <c r="BK362" s="41"/>
      <c r="BL362" s="24"/>
      <c r="BM362" s="24"/>
      <c r="BN362" s="24"/>
    </row>
    <row r="363" spans="1:66" x14ac:dyDescent="0.2">
      <c r="A363" s="41"/>
      <c r="B363" s="41"/>
      <c r="C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c r="AT363" s="41"/>
      <c r="AU363" s="41"/>
      <c r="AV363" s="41"/>
      <c r="AW363" s="41"/>
      <c r="AX363" s="41"/>
      <c r="AY363" s="41"/>
      <c r="AZ363" s="41"/>
      <c r="BA363" s="41"/>
      <c r="BB363" s="41"/>
      <c r="BC363" s="41"/>
      <c r="BD363" s="41"/>
      <c r="BE363" s="41"/>
      <c r="BF363" s="41"/>
      <c r="BG363" s="41"/>
      <c r="BH363" s="41"/>
      <c r="BI363" s="41"/>
      <c r="BJ363" s="41"/>
      <c r="BK363" s="41"/>
      <c r="BL363" s="24"/>
      <c r="BM363" s="24"/>
      <c r="BN363" s="24"/>
    </row>
    <row r="364" spans="1:66" x14ac:dyDescent="0.2">
      <c r="A364" s="41"/>
      <c r="B364" s="41"/>
      <c r="C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c r="AY364" s="41"/>
      <c r="AZ364" s="41"/>
      <c r="BA364" s="41"/>
      <c r="BB364" s="41"/>
      <c r="BC364" s="41"/>
      <c r="BD364" s="41"/>
      <c r="BE364" s="41"/>
      <c r="BF364" s="41"/>
      <c r="BG364" s="41"/>
      <c r="BH364" s="41"/>
      <c r="BI364" s="41"/>
      <c r="BJ364" s="41"/>
      <c r="BK364" s="41"/>
      <c r="BL364" s="24"/>
      <c r="BM364" s="24"/>
      <c r="BN364" s="24"/>
    </row>
    <row r="365" spans="1:66" x14ac:dyDescent="0.2">
      <c r="A365" s="41"/>
      <c r="B365" s="41"/>
      <c r="C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c r="AY365" s="41"/>
      <c r="AZ365" s="41"/>
      <c r="BA365" s="41"/>
      <c r="BB365" s="41"/>
      <c r="BC365" s="41"/>
      <c r="BD365" s="41"/>
      <c r="BE365" s="41"/>
      <c r="BF365" s="41"/>
      <c r="BG365" s="41"/>
      <c r="BH365" s="41"/>
      <c r="BI365" s="41"/>
      <c r="BJ365" s="41"/>
      <c r="BK365" s="41"/>
      <c r="BL365" s="24"/>
      <c r="BM365" s="24"/>
      <c r="BN365" s="24"/>
    </row>
    <row r="366" spans="1:66" x14ac:dyDescent="0.2">
      <c r="A366" s="41"/>
      <c r="B366" s="41"/>
      <c r="C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c r="AY366" s="41"/>
      <c r="AZ366" s="41"/>
      <c r="BA366" s="41"/>
      <c r="BB366" s="41"/>
      <c r="BC366" s="41"/>
      <c r="BD366" s="41"/>
      <c r="BE366" s="41"/>
      <c r="BF366" s="41"/>
      <c r="BG366" s="41"/>
      <c r="BH366" s="41"/>
      <c r="BI366" s="41"/>
      <c r="BJ366" s="41"/>
      <c r="BK366" s="41"/>
      <c r="BL366" s="24"/>
      <c r="BM366" s="24"/>
      <c r="BN366" s="24"/>
    </row>
    <row r="367" spans="1:66" x14ac:dyDescent="0.2">
      <c r="A367" s="41"/>
      <c r="B367" s="41"/>
      <c r="C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c r="AY367" s="41"/>
      <c r="AZ367" s="41"/>
      <c r="BA367" s="41"/>
      <c r="BB367" s="41"/>
      <c r="BC367" s="41"/>
      <c r="BD367" s="41"/>
      <c r="BE367" s="41"/>
      <c r="BF367" s="41"/>
      <c r="BG367" s="41"/>
      <c r="BH367" s="41"/>
      <c r="BI367" s="41"/>
      <c r="BJ367" s="41"/>
      <c r="BK367" s="41"/>
      <c r="BL367" s="24"/>
      <c r="BM367" s="24"/>
      <c r="BN367" s="24"/>
    </row>
    <row r="368" spans="1:66" x14ac:dyDescent="0.2">
      <c r="A368" s="41"/>
      <c r="B368" s="41"/>
      <c r="C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c r="AT368" s="41"/>
      <c r="AU368" s="41"/>
      <c r="AV368" s="41"/>
      <c r="AW368" s="41"/>
      <c r="AX368" s="41"/>
      <c r="AY368" s="41"/>
      <c r="AZ368" s="41"/>
      <c r="BA368" s="41"/>
      <c r="BB368" s="41"/>
      <c r="BC368" s="41"/>
      <c r="BD368" s="41"/>
      <c r="BE368" s="41"/>
      <c r="BF368" s="41"/>
      <c r="BG368" s="41"/>
      <c r="BH368" s="41"/>
      <c r="BI368" s="41"/>
      <c r="BJ368" s="41"/>
      <c r="BK368" s="41"/>
      <c r="BL368" s="24"/>
      <c r="BM368" s="24"/>
      <c r="BN368" s="24"/>
    </row>
    <row r="369" spans="1:66" x14ac:dyDescent="0.2">
      <c r="A369" s="41"/>
      <c r="B369" s="41"/>
      <c r="C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c r="AT369" s="41"/>
      <c r="AU369" s="41"/>
      <c r="AV369" s="41"/>
      <c r="AW369" s="41"/>
      <c r="AX369" s="41"/>
      <c r="AY369" s="41"/>
      <c r="AZ369" s="41"/>
      <c r="BA369" s="41"/>
      <c r="BB369" s="41"/>
      <c r="BC369" s="41"/>
      <c r="BD369" s="41"/>
      <c r="BE369" s="41"/>
      <c r="BF369" s="41"/>
      <c r="BG369" s="41"/>
      <c r="BH369" s="41"/>
      <c r="BI369" s="41"/>
      <c r="BJ369" s="41"/>
      <c r="BK369" s="41"/>
      <c r="BL369" s="24"/>
      <c r="BM369" s="24"/>
      <c r="BN369" s="24"/>
    </row>
    <row r="370" spans="1:66" x14ac:dyDescent="0.2">
      <c r="A370" s="41"/>
      <c r="B370" s="41"/>
      <c r="C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c r="AT370" s="41"/>
      <c r="AU370" s="41"/>
      <c r="AV370" s="41"/>
      <c r="AW370" s="41"/>
      <c r="AX370" s="41"/>
      <c r="AY370" s="41"/>
      <c r="AZ370" s="41"/>
      <c r="BA370" s="41"/>
      <c r="BB370" s="41"/>
      <c r="BC370" s="41"/>
      <c r="BD370" s="41"/>
      <c r="BE370" s="41"/>
      <c r="BF370" s="41"/>
      <c r="BG370" s="41"/>
      <c r="BH370" s="41"/>
      <c r="BI370" s="41"/>
      <c r="BJ370" s="41"/>
      <c r="BK370" s="41"/>
      <c r="BL370" s="24"/>
      <c r="BM370" s="24"/>
      <c r="BN370" s="24"/>
    </row>
    <row r="371" spans="1:66" x14ac:dyDescent="0.2">
      <c r="A371" s="41"/>
      <c r="B371" s="41"/>
      <c r="C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c r="AT371" s="41"/>
      <c r="AU371" s="41"/>
      <c r="AV371" s="41"/>
      <c r="AW371" s="41"/>
      <c r="AX371" s="41"/>
      <c r="AY371" s="41"/>
      <c r="AZ371" s="41"/>
      <c r="BA371" s="41"/>
      <c r="BB371" s="41"/>
      <c r="BC371" s="41"/>
      <c r="BD371" s="41"/>
      <c r="BE371" s="41"/>
      <c r="BF371" s="41"/>
      <c r="BG371" s="41"/>
      <c r="BH371" s="41"/>
      <c r="BI371" s="41"/>
      <c r="BJ371" s="41"/>
      <c r="BK371" s="41"/>
      <c r="BL371" s="24"/>
      <c r="BM371" s="24"/>
      <c r="BN371" s="24"/>
    </row>
    <row r="372" spans="1:66" x14ac:dyDescent="0.2">
      <c r="A372" s="41"/>
      <c r="B372" s="41"/>
      <c r="C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c r="AT372" s="41"/>
      <c r="AU372" s="41"/>
      <c r="AV372" s="41"/>
      <c r="AW372" s="41"/>
      <c r="AX372" s="41"/>
      <c r="AY372" s="41"/>
      <c r="AZ372" s="41"/>
      <c r="BA372" s="41"/>
      <c r="BB372" s="41"/>
      <c r="BC372" s="41"/>
      <c r="BD372" s="41"/>
      <c r="BE372" s="41"/>
      <c r="BF372" s="41"/>
      <c r="BG372" s="41"/>
      <c r="BH372" s="41"/>
      <c r="BI372" s="41"/>
      <c r="BJ372" s="41"/>
      <c r="BK372" s="41"/>
      <c r="BL372" s="24"/>
      <c r="BM372" s="24"/>
      <c r="BN372" s="24"/>
    </row>
    <row r="373" spans="1:66" x14ac:dyDescent="0.2">
      <c r="A373" s="41"/>
      <c r="B373" s="41"/>
      <c r="C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c r="AT373" s="41"/>
      <c r="AU373" s="41"/>
      <c r="AV373" s="41"/>
      <c r="AW373" s="41"/>
      <c r="AX373" s="41"/>
      <c r="AY373" s="41"/>
      <c r="AZ373" s="41"/>
      <c r="BA373" s="41"/>
      <c r="BB373" s="41"/>
      <c r="BC373" s="41"/>
      <c r="BD373" s="41"/>
      <c r="BE373" s="41"/>
      <c r="BF373" s="41"/>
      <c r="BG373" s="41"/>
      <c r="BH373" s="41"/>
      <c r="BI373" s="41"/>
      <c r="BJ373" s="41"/>
      <c r="BK373" s="41"/>
      <c r="BL373" s="24"/>
      <c r="BM373" s="24"/>
      <c r="BN373" s="24"/>
    </row>
    <row r="374" spans="1:66" x14ac:dyDescent="0.2">
      <c r="A374" s="41"/>
      <c r="B374" s="41"/>
      <c r="C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c r="AY374" s="41"/>
      <c r="AZ374" s="41"/>
      <c r="BA374" s="41"/>
      <c r="BB374" s="41"/>
      <c r="BC374" s="41"/>
      <c r="BD374" s="41"/>
      <c r="BE374" s="41"/>
      <c r="BF374" s="41"/>
      <c r="BG374" s="41"/>
      <c r="BH374" s="41"/>
      <c r="BI374" s="41"/>
      <c r="BJ374" s="41"/>
      <c r="BK374" s="41"/>
      <c r="BL374" s="24"/>
      <c r="BM374" s="24"/>
      <c r="BN374" s="24"/>
    </row>
    <row r="375" spans="1:66" x14ac:dyDescent="0.2">
      <c r="A375" s="41"/>
      <c r="B375" s="41"/>
      <c r="C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c r="AT375" s="41"/>
      <c r="AU375" s="41"/>
      <c r="AV375" s="41"/>
      <c r="AW375" s="41"/>
      <c r="AX375" s="41"/>
      <c r="AY375" s="41"/>
      <c r="AZ375" s="41"/>
      <c r="BA375" s="41"/>
      <c r="BB375" s="41"/>
      <c r="BC375" s="41"/>
      <c r="BD375" s="41"/>
      <c r="BE375" s="41"/>
      <c r="BF375" s="41"/>
      <c r="BG375" s="41"/>
      <c r="BH375" s="41"/>
      <c r="BI375" s="41"/>
      <c r="BJ375" s="41"/>
      <c r="BK375" s="41"/>
      <c r="BL375" s="24"/>
      <c r="BM375" s="24"/>
      <c r="BN375" s="24"/>
    </row>
    <row r="376" spans="1:66" x14ac:dyDescent="0.2">
      <c r="A376" s="41"/>
      <c r="B376" s="41"/>
      <c r="C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c r="AT376" s="41"/>
      <c r="AU376" s="41"/>
      <c r="AV376" s="41"/>
      <c r="AW376" s="41"/>
      <c r="AX376" s="41"/>
      <c r="AY376" s="41"/>
      <c r="AZ376" s="41"/>
      <c r="BA376" s="41"/>
      <c r="BB376" s="41"/>
      <c r="BC376" s="41"/>
      <c r="BD376" s="41"/>
      <c r="BE376" s="41"/>
      <c r="BF376" s="41"/>
      <c r="BG376" s="41"/>
      <c r="BH376" s="41"/>
      <c r="BI376" s="41"/>
      <c r="BJ376" s="41"/>
      <c r="BK376" s="41"/>
      <c r="BL376" s="24"/>
      <c r="BM376" s="24"/>
      <c r="BN376" s="24"/>
    </row>
    <row r="377" spans="1:66" x14ac:dyDescent="0.2">
      <c r="A377" s="41"/>
      <c r="B377" s="41"/>
      <c r="C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c r="AT377" s="41"/>
      <c r="AU377" s="41"/>
      <c r="AV377" s="41"/>
      <c r="AW377" s="41"/>
      <c r="AX377" s="41"/>
      <c r="AY377" s="41"/>
      <c r="AZ377" s="41"/>
      <c r="BA377" s="41"/>
      <c r="BB377" s="41"/>
      <c r="BC377" s="41"/>
      <c r="BD377" s="41"/>
      <c r="BE377" s="41"/>
      <c r="BF377" s="41"/>
      <c r="BG377" s="41"/>
      <c r="BH377" s="41"/>
      <c r="BI377" s="41"/>
      <c r="BJ377" s="41"/>
      <c r="BK377" s="41"/>
      <c r="BL377" s="24"/>
      <c r="BM377" s="24"/>
      <c r="BN377" s="24"/>
    </row>
    <row r="378" spans="1:66" x14ac:dyDescent="0.2">
      <c r="A378" s="41"/>
      <c r="B378" s="41"/>
      <c r="C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c r="AT378" s="41"/>
      <c r="AU378" s="41"/>
      <c r="AV378" s="41"/>
      <c r="AW378" s="41"/>
      <c r="AX378" s="41"/>
      <c r="AY378" s="41"/>
      <c r="AZ378" s="41"/>
      <c r="BA378" s="41"/>
      <c r="BB378" s="41"/>
      <c r="BC378" s="41"/>
      <c r="BD378" s="41"/>
      <c r="BE378" s="41"/>
      <c r="BF378" s="41"/>
      <c r="BG378" s="41"/>
      <c r="BH378" s="41"/>
      <c r="BI378" s="41"/>
      <c r="BJ378" s="41"/>
      <c r="BK378" s="41"/>
      <c r="BL378" s="24"/>
      <c r="BM378" s="24"/>
      <c r="BN378" s="24"/>
    </row>
    <row r="379" spans="1:66" x14ac:dyDescent="0.2">
      <c r="A379" s="41"/>
      <c r="B379" s="41"/>
      <c r="C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c r="AT379" s="41"/>
      <c r="AU379" s="41"/>
      <c r="AV379" s="41"/>
      <c r="AW379" s="41"/>
      <c r="AX379" s="41"/>
      <c r="AY379" s="41"/>
      <c r="AZ379" s="41"/>
      <c r="BA379" s="41"/>
      <c r="BB379" s="41"/>
      <c r="BC379" s="41"/>
      <c r="BD379" s="41"/>
      <c r="BE379" s="41"/>
      <c r="BF379" s="41"/>
      <c r="BG379" s="41"/>
      <c r="BH379" s="41"/>
      <c r="BI379" s="41"/>
      <c r="BJ379" s="41"/>
      <c r="BK379" s="41"/>
      <c r="BL379" s="24"/>
      <c r="BM379" s="24"/>
      <c r="BN379" s="24"/>
    </row>
    <row r="380" spans="1:66" x14ac:dyDescent="0.2">
      <c r="A380" s="41"/>
      <c r="B380" s="41"/>
      <c r="C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c r="AT380" s="41"/>
      <c r="AU380" s="41"/>
      <c r="AV380" s="41"/>
      <c r="AW380" s="41"/>
      <c r="AX380" s="41"/>
      <c r="AY380" s="41"/>
      <c r="AZ380" s="41"/>
      <c r="BA380" s="41"/>
      <c r="BB380" s="41"/>
      <c r="BC380" s="41"/>
      <c r="BD380" s="41"/>
      <c r="BE380" s="41"/>
      <c r="BF380" s="41"/>
      <c r="BG380" s="41"/>
      <c r="BH380" s="41"/>
      <c r="BI380" s="41"/>
      <c r="BJ380" s="41"/>
      <c r="BK380" s="41"/>
      <c r="BL380" s="24"/>
      <c r="BM380" s="24"/>
      <c r="BN380" s="24"/>
    </row>
    <row r="381" spans="1:66" x14ac:dyDescent="0.2">
      <c r="A381" s="41"/>
      <c r="B381" s="41"/>
      <c r="C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c r="AT381" s="41"/>
      <c r="AU381" s="41"/>
      <c r="AV381" s="41"/>
      <c r="AW381" s="41"/>
      <c r="AX381" s="41"/>
      <c r="AY381" s="41"/>
      <c r="AZ381" s="41"/>
      <c r="BA381" s="41"/>
      <c r="BB381" s="41"/>
      <c r="BC381" s="41"/>
      <c r="BD381" s="41"/>
      <c r="BE381" s="41"/>
      <c r="BF381" s="41"/>
      <c r="BG381" s="41"/>
      <c r="BH381" s="41"/>
      <c r="BI381" s="41"/>
      <c r="BJ381" s="41"/>
      <c r="BK381" s="41"/>
      <c r="BL381" s="24"/>
      <c r="BM381" s="24"/>
      <c r="BN381" s="24"/>
    </row>
    <row r="382" spans="1:66" x14ac:dyDescent="0.2">
      <c r="A382" s="41"/>
      <c r="B382" s="41"/>
      <c r="C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c r="AT382" s="41"/>
      <c r="AU382" s="41"/>
      <c r="AV382" s="41"/>
      <c r="AW382" s="41"/>
      <c r="AX382" s="41"/>
      <c r="AY382" s="41"/>
      <c r="AZ382" s="41"/>
      <c r="BA382" s="41"/>
      <c r="BB382" s="41"/>
      <c r="BC382" s="41"/>
      <c r="BD382" s="41"/>
      <c r="BE382" s="41"/>
      <c r="BF382" s="41"/>
      <c r="BG382" s="41"/>
      <c r="BH382" s="41"/>
      <c r="BI382" s="41"/>
      <c r="BJ382" s="41"/>
      <c r="BK382" s="41"/>
      <c r="BL382" s="24"/>
      <c r="BM382" s="24"/>
      <c r="BN382" s="24"/>
    </row>
    <row r="383" spans="1:66" x14ac:dyDescent="0.2">
      <c r="A383" s="41"/>
      <c r="B383" s="41"/>
      <c r="C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c r="AT383" s="41"/>
      <c r="AU383" s="41"/>
      <c r="AV383" s="41"/>
      <c r="AW383" s="41"/>
      <c r="AX383" s="41"/>
      <c r="AY383" s="41"/>
      <c r="AZ383" s="41"/>
      <c r="BA383" s="41"/>
      <c r="BB383" s="41"/>
      <c r="BC383" s="41"/>
      <c r="BD383" s="41"/>
      <c r="BE383" s="41"/>
      <c r="BF383" s="41"/>
      <c r="BG383" s="41"/>
      <c r="BH383" s="41"/>
      <c r="BI383" s="41"/>
      <c r="BJ383" s="41"/>
      <c r="BK383" s="41"/>
      <c r="BL383" s="24"/>
      <c r="BM383" s="24"/>
      <c r="BN383" s="24"/>
    </row>
    <row r="384" spans="1:66" x14ac:dyDescent="0.2">
      <c r="A384" s="41"/>
      <c r="B384" s="41"/>
      <c r="C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c r="AT384" s="41"/>
      <c r="AU384" s="41"/>
      <c r="AV384" s="41"/>
      <c r="AW384" s="41"/>
      <c r="AX384" s="41"/>
      <c r="AY384" s="41"/>
      <c r="AZ384" s="41"/>
      <c r="BA384" s="41"/>
      <c r="BB384" s="41"/>
      <c r="BC384" s="41"/>
      <c r="BD384" s="41"/>
      <c r="BE384" s="41"/>
      <c r="BF384" s="41"/>
      <c r="BG384" s="41"/>
      <c r="BH384" s="41"/>
      <c r="BI384" s="41"/>
      <c r="BJ384" s="41"/>
      <c r="BK384" s="41"/>
      <c r="BL384" s="24"/>
      <c r="BM384" s="24"/>
      <c r="BN384" s="24"/>
    </row>
    <row r="385" spans="1:66" x14ac:dyDescent="0.2">
      <c r="A385" s="41"/>
      <c r="B385" s="41"/>
      <c r="C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c r="AT385" s="41"/>
      <c r="AU385" s="41"/>
      <c r="AV385" s="41"/>
      <c r="AW385" s="41"/>
      <c r="AX385" s="41"/>
      <c r="AY385" s="41"/>
      <c r="AZ385" s="41"/>
      <c r="BA385" s="41"/>
      <c r="BB385" s="41"/>
      <c r="BC385" s="41"/>
      <c r="BD385" s="41"/>
      <c r="BE385" s="41"/>
      <c r="BF385" s="41"/>
      <c r="BG385" s="41"/>
      <c r="BH385" s="41"/>
      <c r="BI385" s="41"/>
      <c r="BJ385" s="41"/>
      <c r="BK385" s="41"/>
      <c r="BL385" s="24"/>
      <c r="BM385" s="24"/>
      <c r="BN385" s="24"/>
    </row>
    <row r="386" spans="1:66" x14ac:dyDescent="0.2">
      <c r="A386" s="41"/>
      <c r="B386" s="41"/>
      <c r="C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c r="AT386" s="41"/>
      <c r="AU386" s="41"/>
      <c r="AV386" s="41"/>
      <c r="AW386" s="41"/>
      <c r="AX386" s="41"/>
      <c r="AY386" s="41"/>
      <c r="AZ386" s="41"/>
      <c r="BA386" s="41"/>
      <c r="BB386" s="41"/>
      <c r="BC386" s="41"/>
      <c r="BD386" s="41"/>
      <c r="BE386" s="41"/>
      <c r="BF386" s="41"/>
      <c r="BG386" s="41"/>
      <c r="BH386" s="41"/>
      <c r="BI386" s="41"/>
      <c r="BJ386" s="41"/>
      <c r="BK386" s="41"/>
      <c r="BL386" s="24"/>
      <c r="BM386" s="24"/>
      <c r="BN386" s="24"/>
    </row>
    <row r="387" spans="1:66" x14ac:dyDescent="0.2">
      <c r="A387" s="41"/>
      <c r="B387" s="41"/>
      <c r="C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c r="AT387" s="41"/>
      <c r="AU387" s="41"/>
      <c r="AV387" s="41"/>
      <c r="AW387" s="41"/>
      <c r="AX387" s="41"/>
      <c r="AY387" s="41"/>
      <c r="AZ387" s="41"/>
      <c r="BA387" s="41"/>
      <c r="BB387" s="41"/>
      <c r="BC387" s="41"/>
      <c r="BD387" s="41"/>
      <c r="BE387" s="41"/>
      <c r="BF387" s="41"/>
      <c r="BG387" s="41"/>
      <c r="BH387" s="41"/>
      <c r="BI387" s="41"/>
      <c r="BJ387" s="41"/>
      <c r="BK387" s="41"/>
      <c r="BL387" s="24"/>
      <c r="BM387" s="24"/>
      <c r="BN387" s="24"/>
    </row>
    <row r="388" spans="1:66" x14ac:dyDescent="0.2">
      <c r="A388" s="41"/>
      <c r="B388" s="41"/>
      <c r="C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c r="AT388" s="41"/>
      <c r="AU388" s="41"/>
      <c r="AV388" s="41"/>
      <c r="AW388" s="41"/>
      <c r="AX388" s="41"/>
      <c r="AY388" s="41"/>
      <c r="AZ388" s="41"/>
      <c r="BA388" s="41"/>
      <c r="BB388" s="41"/>
      <c r="BC388" s="41"/>
      <c r="BD388" s="41"/>
      <c r="BE388" s="41"/>
      <c r="BF388" s="41"/>
      <c r="BG388" s="41"/>
      <c r="BH388" s="41"/>
      <c r="BI388" s="41"/>
      <c r="BJ388" s="41"/>
      <c r="BK388" s="41"/>
      <c r="BL388" s="24"/>
      <c r="BM388" s="24"/>
      <c r="BN388" s="24"/>
    </row>
    <row r="389" spans="1:66" x14ac:dyDescent="0.2">
      <c r="A389" s="41"/>
      <c r="B389" s="41"/>
      <c r="C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c r="AT389" s="41"/>
      <c r="AU389" s="41"/>
      <c r="AV389" s="41"/>
      <c r="AW389" s="41"/>
      <c r="AX389" s="41"/>
      <c r="AY389" s="41"/>
      <c r="AZ389" s="41"/>
      <c r="BA389" s="41"/>
      <c r="BB389" s="41"/>
      <c r="BC389" s="41"/>
      <c r="BD389" s="41"/>
      <c r="BE389" s="41"/>
      <c r="BF389" s="41"/>
      <c r="BG389" s="41"/>
      <c r="BH389" s="41"/>
      <c r="BI389" s="41"/>
      <c r="BJ389" s="41"/>
      <c r="BK389" s="41"/>
      <c r="BL389" s="24"/>
      <c r="BM389" s="24"/>
      <c r="BN389" s="24"/>
    </row>
    <row r="390" spans="1:66" x14ac:dyDescent="0.2">
      <c r="A390" s="41"/>
      <c r="B390" s="41"/>
      <c r="C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c r="AT390" s="41"/>
      <c r="AU390" s="41"/>
      <c r="AV390" s="41"/>
      <c r="AW390" s="41"/>
      <c r="AX390" s="41"/>
      <c r="AY390" s="41"/>
      <c r="AZ390" s="41"/>
      <c r="BA390" s="41"/>
      <c r="BB390" s="41"/>
      <c r="BC390" s="41"/>
      <c r="BD390" s="41"/>
      <c r="BE390" s="41"/>
      <c r="BF390" s="41"/>
      <c r="BG390" s="41"/>
      <c r="BH390" s="41"/>
      <c r="BI390" s="41"/>
      <c r="BJ390" s="41"/>
      <c r="BK390" s="41"/>
      <c r="BL390" s="24"/>
      <c r="BM390" s="24"/>
      <c r="BN390" s="24"/>
    </row>
    <row r="391" spans="1:66" x14ac:dyDescent="0.2">
      <c r="A391" s="41"/>
      <c r="B391" s="41"/>
      <c r="C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c r="AT391" s="41"/>
      <c r="AU391" s="41"/>
      <c r="AV391" s="41"/>
      <c r="AW391" s="41"/>
      <c r="AX391" s="41"/>
      <c r="AY391" s="41"/>
      <c r="AZ391" s="41"/>
      <c r="BA391" s="41"/>
      <c r="BB391" s="41"/>
      <c r="BC391" s="41"/>
      <c r="BD391" s="41"/>
      <c r="BE391" s="41"/>
      <c r="BF391" s="41"/>
      <c r="BG391" s="41"/>
      <c r="BH391" s="41"/>
      <c r="BI391" s="41"/>
      <c r="BJ391" s="41"/>
      <c r="BK391" s="41"/>
      <c r="BL391" s="24"/>
      <c r="BM391" s="24"/>
      <c r="BN391" s="24"/>
    </row>
    <row r="392" spans="1:66" x14ac:dyDescent="0.2">
      <c r="A392" s="41"/>
      <c r="B392" s="41"/>
      <c r="C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c r="AT392" s="41"/>
      <c r="AU392" s="41"/>
      <c r="AV392" s="41"/>
      <c r="AW392" s="41"/>
      <c r="AX392" s="41"/>
      <c r="AY392" s="41"/>
      <c r="AZ392" s="41"/>
      <c r="BA392" s="41"/>
      <c r="BB392" s="41"/>
      <c r="BC392" s="41"/>
      <c r="BD392" s="41"/>
      <c r="BE392" s="41"/>
      <c r="BF392" s="41"/>
      <c r="BG392" s="41"/>
      <c r="BH392" s="41"/>
      <c r="BI392" s="41"/>
      <c r="BJ392" s="41"/>
      <c r="BK392" s="41"/>
      <c r="BL392" s="24"/>
      <c r="BM392" s="24"/>
      <c r="BN392" s="24"/>
    </row>
    <row r="393" spans="1:66" x14ac:dyDescent="0.2">
      <c r="A393" s="41"/>
      <c r="B393" s="41"/>
      <c r="C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c r="AT393" s="41"/>
      <c r="AU393" s="41"/>
      <c r="AV393" s="41"/>
      <c r="AW393" s="41"/>
      <c r="AX393" s="41"/>
      <c r="AY393" s="41"/>
      <c r="AZ393" s="41"/>
      <c r="BA393" s="41"/>
      <c r="BB393" s="41"/>
      <c r="BC393" s="41"/>
      <c r="BD393" s="41"/>
      <c r="BE393" s="41"/>
      <c r="BF393" s="41"/>
      <c r="BG393" s="41"/>
      <c r="BH393" s="41"/>
      <c r="BI393" s="41"/>
      <c r="BJ393" s="41"/>
      <c r="BK393" s="41"/>
      <c r="BL393" s="24"/>
      <c r="BM393" s="24"/>
      <c r="BN393" s="24"/>
    </row>
    <row r="394" spans="1:66" x14ac:dyDescent="0.2">
      <c r="A394" s="41"/>
      <c r="B394" s="41"/>
      <c r="C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c r="AT394" s="41"/>
      <c r="AU394" s="41"/>
      <c r="AV394" s="41"/>
      <c r="AW394" s="41"/>
      <c r="AX394" s="41"/>
      <c r="AY394" s="41"/>
      <c r="AZ394" s="41"/>
      <c r="BA394" s="41"/>
      <c r="BB394" s="41"/>
      <c r="BC394" s="41"/>
      <c r="BD394" s="41"/>
      <c r="BE394" s="41"/>
      <c r="BF394" s="41"/>
      <c r="BG394" s="41"/>
      <c r="BH394" s="41"/>
      <c r="BI394" s="41"/>
      <c r="BJ394" s="41"/>
      <c r="BK394" s="41"/>
      <c r="BL394" s="24"/>
      <c r="BM394" s="24"/>
      <c r="BN394" s="24"/>
    </row>
    <row r="395" spans="1:66" x14ac:dyDescent="0.2">
      <c r="A395" s="41"/>
      <c r="B395" s="41"/>
      <c r="C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c r="AT395" s="41"/>
      <c r="AU395" s="41"/>
      <c r="AV395" s="41"/>
      <c r="AW395" s="41"/>
      <c r="AX395" s="41"/>
      <c r="AY395" s="41"/>
      <c r="AZ395" s="41"/>
      <c r="BA395" s="41"/>
      <c r="BB395" s="41"/>
      <c r="BC395" s="41"/>
      <c r="BD395" s="41"/>
      <c r="BE395" s="41"/>
      <c r="BF395" s="41"/>
      <c r="BG395" s="41"/>
      <c r="BH395" s="41"/>
      <c r="BI395" s="41"/>
      <c r="BJ395" s="41"/>
      <c r="BK395" s="41"/>
      <c r="BL395" s="24"/>
      <c r="BM395" s="24"/>
      <c r="BN395" s="24"/>
    </row>
    <row r="396" spans="1:66" x14ac:dyDescent="0.2">
      <c r="A396" s="41"/>
      <c r="B396" s="41"/>
      <c r="C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c r="AT396" s="41"/>
      <c r="AU396" s="41"/>
      <c r="AV396" s="41"/>
      <c r="AW396" s="41"/>
      <c r="AX396" s="41"/>
      <c r="AY396" s="41"/>
      <c r="AZ396" s="41"/>
      <c r="BA396" s="41"/>
      <c r="BB396" s="41"/>
      <c r="BC396" s="41"/>
      <c r="BD396" s="41"/>
      <c r="BE396" s="41"/>
      <c r="BF396" s="41"/>
      <c r="BG396" s="41"/>
      <c r="BH396" s="41"/>
      <c r="BI396" s="41"/>
      <c r="BJ396" s="41"/>
      <c r="BK396" s="41"/>
      <c r="BL396" s="24"/>
      <c r="BM396" s="24"/>
      <c r="BN396" s="24"/>
    </row>
    <row r="397" spans="1:66" x14ac:dyDescent="0.2">
      <c r="A397" s="41"/>
      <c r="B397" s="41"/>
      <c r="C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c r="AT397" s="41"/>
      <c r="AU397" s="41"/>
      <c r="AV397" s="41"/>
      <c r="AW397" s="41"/>
      <c r="AX397" s="41"/>
      <c r="AY397" s="41"/>
      <c r="AZ397" s="41"/>
      <c r="BA397" s="41"/>
      <c r="BB397" s="41"/>
      <c r="BC397" s="41"/>
      <c r="BD397" s="41"/>
      <c r="BE397" s="41"/>
      <c r="BF397" s="41"/>
      <c r="BG397" s="41"/>
      <c r="BH397" s="41"/>
      <c r="BI397" s="41"/>
      <c r="BJ397" s="41"/>
      <c r="BK397" s="41"/>
      <c r="BL397" s="24"/>
      <c r="BM397" s="24"/>
      <c r="BN397" s="24"/>
    </row>
    <row r="398" spans="1:66" x14ac:dyDescent="0.2">
      <c r="A398" s="41"/>
      <c r="B398" s="41"/>
      <c r="C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c r="AT398" s="41"/>
      <c r="AU398" s="41"/>
      <c r="AV398" s="41"/>
      <c r="AW398" s="41"/>
      <c r="AX398" s="41"/>
      <c r="AY398" s="41"/>
      <c r="AZ398" s="41"/>
      <c r="BA398" s="41"/>
      <c r="BB398" s="41"/>
      <c r="BC398" s="41"/>
      <c r="BD398" s="41"/>
      <c r="BE398" s="41"/>
      <c r="BF398" s="41"/>
      <c r="BG398" s="41"/>
      <c r="BH398" s="41"/>
      <c r="BI398" s="41"/>
      <c r="BJ398" s="41"/>
      <c r="BK398" s="41"/>
      <c r="BL398" s="24"/>
      <c r="BM398" s="24"/>
      <c r="BN398" s="24"/>
    </row>
    <row r="399" spans="1:66" x14ac:dyDescent="0.2">
      <c r="A399" s="41"/>
      <c r="B399" s="41"/>
      <c r="C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c r="AT399" s="41"/>
      <c r="AU399" s="41"/>
      <c r="AV399" s="41"/>
      <c r="AW399" s="41"/>
      <c r="AX399" s="41"/>
      <c r="AY399" s="41"/>
      <c r="AZ399" s="41"/>
      <c r="BA399" s="41"/>
      <c r="BB399" s="41"/>
      <c r="BC399" s="41"/>
      <c r="BD399" s="41"/>
      <c r="BE399" s="41"/>
      <c r="BF399" s="41"/>
      <c r="BG399" s="41"/>
      <c r="BH399" s="41"/>
      <c r="BI399" s="41"/>
      <c r="BJ399" s="41"/>
      <c r="BK399" s="41"/>
      <c r="BL399" s="24"/>
      <c r="BM399" s="24"/>
      <c r="BN399" s="24"/>
    </row>
    <row r="400" spans="1:66" x14ac:dyDescent="0.2">
      <c r="A400" s="41"/>
      <c r="B400" s="41"/>
      <c r="C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c r="AT400" s="41"/>
      <c r="AU400" s="41"/>
      <c r="AV400" s="41"/>
      <c r="AW400" s="41"/>
      <c r="AX400" s="41"/>
      <c r="AY400" s="41"/>
      <c r="AZ400" s="41"/>
      <c r="BA400" s="41"/>
      <c r="BB400" s="41"/>
      <c r="BC400" s="41"/>
      <c r="BD400" s="41"/>
      <c r="BE400" s="41"/>
      <c r="BF400" s="41"/>
      <c r="BG400" s="41"/>
      <c r="BH400" s="41"/>
      <c r="BI400" s="41"/>
      <c r="BJ400" s="41"/>
      <c r="BK400" s="41"/>
      <c r="BL400" s="24"/>
      <c r="BM400" s="24"/>
      <c r="BN400" s="24"/>
    </row>
    <row r="401" spans="1:66" x14ac:dyDescent="0.2">
      <c r="A401" s="41"/>
      <c r="B401" s="41"/>
      <c r="C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c r="AT401" s="41"/>
      <c r="AU401" s="41"/>
      <c r="AV401" s="41"/>
      <c r="AW401" s="41"/>
      <c r="AX401" s="41"/>
      <c r="AY401" s="41"/>
      <c r="AZ401" s="41"/>
      <c r="BA401" s="41"/>
      <c r="BB401" s="41"/>
      <c r="BC401" s="41"/>
      <c r="BD401" s="41"/>
      <c r="BE401" s="41"/>
      <c r="BF401" s="41"/>
      <c r="BG401" s="41"/>
      <c r="BH401" s="41"/>
      <c r="BI401" s="41"/>
      <c r="BJ401" s="41"/>
      <c r="BK401" s="41"/>
      <c r="BL401" s="24"/>
      <c r="BM401" s="24"/>
      <c r="BN401" s="24"/>
    </row>
    <row r="402" spans="1:66" x14ac:dyDescent="0.2">
      <c r="A402" s="41"/>
      <c r="B402" s="41"/>
      <c r="C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c r="AT402" s="41"/>
      <c r="AU402" s="41"/>
      <c r="AV402" s="41"/>
      <c r="AW402" s="41"/>
      <c r="AX402" s="41"/>
      <c r="AY402" s="41"/>
      <c r="AZ402" s="41"/>
      <c r="BA402" s="41"/>
      <c r="BB402" s="41"/>
      <c r="BC402" s="41"/>
      <c r="BD402" s="41"/>
      <c r="BE402" s="41"/>
      <c r="BF402" s="41"/>
      <c r="BG402" s="41"/>
      <c r="BH402" s="41"/>
      <c r="BI402" s="41"/>
      <c r="BJ402" s="41"/>
      <c r="BK402" s="41"/>
      <c r="BL402" s="24"/>
      <c r="BM402" s="24"/>
      <c r="BN402" s="24"/>
    </row>
    <row r="403" spans="1:66" x14ac:dyDescent="0.2">
      <c r="A403" s="41"/>
      <c r="B403" s="41"/>
      <c r="C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c r="AT403" s="41"/>
      <c r="AU403" s="41"/>
      <c r="AV403" s="41"/>
      <c r="AW403" s="41"/>
      <c r="AX403" s="41"/>
      <c r="AY403" s="41"/>
      <c r="AZ403" s="41"/>
      <c r="BA403" s="41"/>
      <c r="BB403" s="41"/>
      <c r="BC403" s="41"/>
      <c r="BD403" s="41"/>
      <c r="BE403" s="41"/>
      <c r="BF403" s="41"/>
      <c r="BG403" s="41"/>
      <c r="BH403" s="41"/>
      <c r="BI403" s="41"/>
      <c r="BJ403" s="41"/>
      <c r="BK403" s="41"/>
      <c r="BL403" s="24"/>
      <c r="BM403" s="24"/>
      <c r="BN403" s="24"/>
    </row>
    <row r="404" spans="1:66" x14ac:dyDescent="0.2">
      <c r="A404" s="41"/>
      <c r="B404" s="41"/>
      <c r="C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c r="AT404" s="41"/>
      <c r="AU404" s="41"/>
      <c r="AV404" s="41"/>
      <c r="AW404" s="41"/>
      <c r="AX404" s="41"/>
      <c r="AY404" s="41"/>
      <c r="AZ404" s="41"/>
      <c r="BA404" s="41"/>
      <c r="BB404" s="41"/>
      <c r="BC404" s="41"/>
      <c r="BD404" s="41"/>
      <c r="BE404" s="41"/>
      <c r="BF404" s="41"/>
      <c r="BG404" s="41"/>
      <c r="BH404" s="41"/>
      <c r="BI404" s="41"/>
      <c r="BJ404" s="41"/>
      <c r="BK404" s="41"/>
      <c r="BL404" s="24"/>
      <c r="BM404" s="24"/>
      <c r="BN404" s="24"/>
    </row>
    <row r="405" spans="1:66" x14ac:dyDescent="0.2">
      <c r="A405" s="41"/>
      <c r="B405" s="41"/>
      <c r="C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c r="AT405" s="41"/>
      <c r="AU405" s="41"/>
      <c r="AV405" s="41"/>
      <c r="AW405" s="41"/>
      <c r="AX405" s="41"/>
      <c r="AY405" s="41"/>
      <c r="AZ405" s="41"/>
      <c r="BA405" s="41"/>
      <c r="BB405" s="41"/>
      <c r="BC405" s="41"/>
      <c r="BD405" s="41"/>
      <c r="BE405" s="41"/>
      <c r="BF405" s="41"/>
      <c r="BG405" s="41"/>
      <c r="BH405" s="41"/>
      <c r="BI405" s="41"/>
      <c r="BJ405" s="41"/>
      <c r="BK405" s="41"/>
      <c r="BL405" s="24"/>
      <c r="BM405" s="24"/>
      <c r="BN405" s="24"/>
    </row>
    <row r="406" spans="1:66" x14ac:dyDescent="0.2">
      <c r="A406" s="41"/>
      <c r="B406" s="41"/>
      <c r="C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c r="AT406" s="41"/>
      <c r="AU406" s="41"/>
      <c r="AV406" s="41"/>
      <c r="AW406" s="41"/>
      <c r="AX406" s="41"/>
      <c r="AY406" s="41"/>
      <c r="AZ406" s="41"/>
      <c r="BA406" s="41"/>
      <c r="BB406" s="41"/>
      <c r="BC406" s="41"/>
      <c r="BD406" s="41"/>
      <c r="BE406" s="41"/>
      <c r="BF406" s="41"/>
      <c r="BG406" s="41"/>
      <c r="BH406" s="41"/>
      <c r="BI406" s="41"/>
      <c r="BJ406" s="41"/>
      <c r="BK406" s="41"/>
      <c r="BL406" s="24"/>
      <c r="BM406" s="24"/>
      <c r="BN406" s="24"/>
    </row>
    <row r="407" spans="1:66" x14ac:dyDescent="0.2">
      <c r="A407" s="41"/>
      <c r="B407" s="41"/>
      <c r="C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c r="AT407" s="41"/>
      <c r="AU407" s="41"/>
      <c r="AV407" s="41"/>
      <c r="AW407" s="41"/>
      <c r="AX407" s="41"/>
      <c r="AY407" s="41"/>
      <c r="AZ407" s="41"/>
      <c r="BA407" s="41"/>
      <c r="BB407" s="41"/>
      <c r="BC407" s="41"/>
      <c r="BD407" s="41"/>
      <c r="BE407" s="41"/>
      <c r="BF407" s="41"/>
      <c r="BG407" s="41"/>
      <c r="BH407" s="41"/>
      <c r="BI407" s="41"/>
      <c r="BJ407" s="41"/>
      <c r="BK407" s="41"/>
      <c r="BL407" s="24"/>
      <c r="BM407" s="24"/>
      <c r="BN407" s="24"/>
    </row>
    <row r="408" spans="1:66" x14ac:dyDescent="0.2">
      <c r="A408" s="41"/>
      <c r="B408" s="41"/>
      <c r="C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c r="AT408" s="41"/>
      <c r="AU408" s="41"/>
      <c r="AV408" s="41"/>
      <c r="AW408" s="41"/>
      <c r="AX408" s="41"/>
      <c r="AY408" s="41"/>
      <c r="AZ408" s="41"/>
      <c r="BA408" s="41"/>
      <c r="BB408" s="41"/>
      <c r="BC408" s="41"/>
      <c r="BD408" s="41"/>
      <c r="BE408" s="41"/>
      <c r="BF408" s="41"/>
      <c r="BG408" s="41"/>
      <c r="BH408" s="41"/>
      <c r="BI408" s="41"/>
      <c r="BJ408" s="41"/>
      <c r="BK408" s="41"/>
      <c r="BL408" s="24"/>
      <c r="BM408" s="24"/>
      <c r="BN408" s="24"/>
    </row>
    <row r="409" spans="1:66" x14ac:dyDescent="0.2">
      <c r="A409" s="41"/>
      <c r="B409" s="41"/>
      <c r="C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c r="AT409" s="41"/>
      <c r="AU409" s="41"/>
      <c r="AV409" s="41"/>
      <c r="AW409" s="41"/>
      <c r="AX409" s="41"/>
      <c r="AY409" s="41"/>
      <c r="AZ409" s="41"/>
      <c r="BA409" s="41"/>
      <c r="BB409" s="41"/>
      <c r="BC409" s="41"/>
      <c r="BD409" s="41"/>
      <c r="BE409" s="41"/>
      <c r="BF409" s="41"/>
      <c r="BG409" s="41"/>
      <c r="BH409" s="41"/>
      <c r="BI409" s="41"/>
      <c r="BJ409" s="41"/>
      <c r="BK409" s="41"/>
      <c r="BL409" s="24"/>
      <c r="BM409" s="24"/>
      <c r="BN409" s="24"/>
    </row>
    <row r="410" spans="1:66" x14ac:dyDescent="0.2">
      <c r="A410" s="41"/>
      <c r="B410" s="41"/>
      <c r="C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c r="AT410" s="41"/>
      <c r="AU410" s="41"/>
      <c r="AV410" s="41"/>
      <c r="AW410" s="41"/>
      <c r="AX410" s="41"/>
      <c r="AY410" s="41"/>
      <c r="AZ410" s="41"/>
      <c r="BA410" s="41"/>
      <c r="BB410" s="41"/>
      <c r="BC410" s="41"/>
      <c r="BD410" s="41"/>
      <c r="BE410" s="41"/>
      <c r="BF410" s="41"/>
      <c r="BG410" s="41"/>
      <c r="BH410" s="41"/>
      <c r="BI410" s="41"/>
      <c r="BJ410" s="41"/>
      <c r="BK410" s="41"/>
      <c r="BL410" s="24"/>
      <c r="BM410" s="24"/>
      <c r="BN410" s="24"/>
    </row>
    <row r="411" spans="1:66" x14ac:dyDescent="0.2">
      <c r="A411" s="41"/>
      <c r="B411" s="41"/>
      <c r="C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c r="AT411" s="41"/>
      <c r="AU411" s="41"/>
      <c r="AV411" s="41"/>
      <c r="AW411" s="41"/>
      <c r="AX411" s="41"/>
      <c r="AY411" s="41"/>
      <c r="AZ411" s="41"/>
      <c r="BA411" s="41"/>
      <c r="BB411" s="41"/>
      <c r="BC411" s="41"/>
      <c r="BD411" s="41"/>
      <c r="BE411" s="41"/>
      <c r="BF411" s="41"/>
      <c r="BG411" s="41"/>
      <c r="BH411" s="41"/>
      <c r="BI411" s="41"/>
      <c r="BJ411" s="41"/>
      <c r="BK411" s="41"/>
      <c r="BL411" s="24"/>
      <c r="BM411" s="24"/>
      <c r="BN411" s="24"/>
    </row>
    <row r="412" spans="1:66" x14ac:dyDescent="0.2">
      <c r="A412" s="41"/>
      <c r="B412" s="41"/>
      <c r="C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c r="AT412" s="41"/>
      <c r="AU412" s="41"/>
      <c r="AV412" s="41"/>
      <c r="AW412" s="41"/>
      <c r="AX412" s="41"/>
      <c r="AY412" s="41"/>
      <c r="AZ412" s="41"/>
      <c r="BA412" s="41"/>
      <c r="BB412" s="41"/>
      <c r="BC412" s="41"/>
      <c r="BD412" s="41"/>
      <c r="BE412" s="41"/>
      <c r="BF412" s="41"/>
      <c r="BG412" s="41"/>
      <c r="BH412" s="41"/>
      <c r="BI412" s="41"/>
      <c r="BJ412" s="41"/>
      <c r="BK412" s="41"/>
      <c r="BL412" s="24"/>
      <c r="BM412" s="24"/>
      <c r="BN412" s="24"/>
    </row>
    <row r="413" spans="1:66" x14ac:dyDescent="0.2">
      <c r="A413" s="41"/>
      <c r="B413" s="41"/>
      <c r="C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c r="AT413" s="41"/>
      <c r="AU413" s="41"/>
      <c r="AV413" s="41"/>
      <c r="AW413" s="41"/>
      <c r="AX413" s="41"/>
      <c r="AY413" s="41"/>
      <c r="AZ413" s="41"/>
      <c r="BA413" s="41"/>
      <c r="BB413" s="41"/>
      <c r="BC413" s="41"/>
      <c r="BD413" s="41"/>
      <c r="BE413" s="41"/>
      <c r="BF413" s="41"/>
      <c r="BG413" s="41"/>
      <c r="BH413" s="41"/>
      <c r="BI413" s="41"/>
      <c r="BJ413" s="41"/>
      <c r="BK413" s="41"/>
      <c r="BL413" s="24"/>
      <c r="BM413" s="24"/>
      <c r="BN413" s="24"/>
    </row>
    <row r="414" spans="1:66" x14ac:dyDescent="0.2">
      <c r="A414" s="41"/>
      <c r="B414" s="41"/>
      <c r="C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c r="AT414" s="41"/>
      <c r="AU414" s="41"/>
      <c r="AV414" s="41"/>
      <c r="AW414" s="41"/>
      <c r="AX414" s="41"/>
      <c r="AY414" s="41"/>
      <c r="AZ414" s="41"/>
      <c r="BA414" s="41"/>
      <c r="BB414" s="41"/>
      <c r="BC414" s="41"/>
      <c r="BD414" s="41"/>
      <c r="BE414" s="41"/>
      <c r="BF414" s="41"/>
      <c r="BG414" s="41"/>
      <c r="BH414" s="41"/>
      <c r="BI414" s="41"/>
      <c r="BJ414" s="41"/>
      <c r="BK414" s="41"/>
      <c r="BL414" s="24"/>
      <c r="BM414" s="24"/>
      <c r="BN414" s="24"/>
    </row>
    <row r="415" spans="1:66" x14ac:dyDescent="0.2">
      <c r="A415" s="41"/>
      <c r="B415" s="41"/>
      <c r="C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c r="AT415" s="41"/>
      <c r="AU415" s="41"/>
      <c r="AV415" s="41"/>
      <c r="AW415" s="41"/>
      <c r="AX415" s="41"/>
      <c r="AY415" s="41"/>
      <c r="AZ415" s="41"/>
      <c r="BA415" s="41"/>
      <c r="BB415" s="41"/>
      <c r="BC415" s="41"/>
      <c r="BD415" s="41"/>
      <c r="BE415" s="41"/>
      <c r="BF415" s="41"/>
      <c r="BG415" s="41"/>
      <c r="BH415" s="41"/>
      <c r="BI415" s="41"/>
      <c r="BJ415" s="41"/>
      <c r="BK415" s="41"/>
      <c r="BL415" s="24"/>
      <c r="BM415" s="24"/>
      <c r="BN415" s="24"/>
    </row>
    <row r="416" spans="1:66" x14ac:dyDescent="0.2">
      <c r="A416" s="41"/>
      <c r="B416" s="41"/>
      <c r="C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c r="AT416" s="41"/>
      <c r="AU416" s="41"/>
      <c r="AV416" s="41"/>
      <c r="AW416" s="41"/>
      <c r="AX416" s="41"/>
      <c r="AY416" s="41"/>
      <c r="AZ416" s="41"/>
      <c r="BA416" s="41"/>
      <c r="BB416" s="41"/>
      <c r="BC416" s="41"/>
      <c r="BD416" s="41"/>
      <c r="BE416" s="41"/>
      <c r="BF416" s="41"/>
      <c r="BG416" s="41"/>
      <c r="BH416" s="41"/>
      <c r="BI416" s="41"/>
      <c r="BJ416" s="41"/>
      <c r="BK416" s="41"/>
      <c r="BL416" s="24"/>
      <c r="BM416" s="24"/>
      <c r="BN416" s="24"/>
    </row>
    <row r="417" spans="1:66" x14ac:dyDescent="0.2">
      <c r="A417" s="41"/>
      <c r="B417" s="41"/>
      <c r="C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c r="AT417" s="41"/>
      <c r="AU417" s="41"/>
      <c r="AV417" s="41"/>
      <c r="AW417" s="41"/>
      <c r="AX417" s="41"/>
      <c r="AY417" s="41"/>
      <c r="AZ417" s="41"/>
      <c r="BA417" s="41"/>
      <c r="BB417" s="41"/>
      <c r="BC417" s="41"/>
      <c r="BD417" s="41"/>
      <c r="BE417" s="41"/>
      <c r="BF417" s="41"/>
      <c r="BG417" s="41"/>
      <c r="BH417" s="41"/>
      <c r="BI417" s="41"/>
      <c r="BJ417" s="41"/>
      <c r="BK417" s="41"/>
      <c r="BL417" s="24"/>
      <c r="BM417" s="24"/>
      <c r="BN417" s="24"/>
    </row>
    <row r="418" spans="1:66" x14ac:dyDescent="0.2">
      <c r="A418" s="41"/>
      <c r="B418" s="41"/>
      <c r="C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c r="AT418" s="41"/>
      <c r="AU418" s="41"/>
      <c r="AV418" s="41"/>
      <c r="AW418" s="41"/>
      <c r="AX418" s="41"/>
      <c r="AY418" s="41"/>
      <c r="AZ418" s="41"/>
      <c r="BA418" s="41"/>
      <c r="BB418" s="41"/>
      <c r="BC418" s="41"/>
      <c r="BD418" s="41"/>
      <c r="BE418" s="41"/>
      <c r="BF418" s="41"/>
      <c r="BG418" s="41"/>
      <c r="BH418" s="41"/>
      <c r="BI418" s="41"/>
      <c r="BJ418" s="41"/>
      <c r="BK418" s="41"/>
      <c r="BL418" s="24"/>
      <c r="BM418" s="24"/>
      <c r="BN418" s="24"/>
    </row>
    <row r="419" spans="1:66" x14ac:dyDescent="0.2">
      <c r="A419" s="41"/>
      <c r="B419" s="41"/>
      <c r="C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c r="AT419" s="41"/>
      <c r="AU419" s="41"/>
      <c r="AV419" s="41"/>
      <c r="AW419" s="41"/>
      <c r="AX419" s="41"/>
      <c r="AY419" s="41"/>
      <c r="AZ419" s="41"/>
      <c r="BA419" s="41"/>
      <c r="BB419" s="41"/>
      <c r="BC419" s="41"/>
      <c r="BD419" s="41"/>
      <c r="BE419" s="41"/>
      <c r="BF419" s="41"/>
      <c r="BG419" s="41"/>
      <c r="BH419" s="41"/>
      <c r="BI419" s="41"/>
      <c r="BJ419" s="41"/>
      <c r="BK419" s="41"/>
      <c r="BL419" s="24"/>
      <c r="BM419" s="24"/>
      <c r="BN419" s="24"/>
    </row>
    <row r="420" spans="1:66" x14ac:dyDescent="0.2">
      <c r="A420" s="41"/>
      <c r="B420" s="41"/>
      <c r="C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c r="AT420" s="41"/>
      <c r="AU420" s="41"/>
      <c r="AV420" s="41"/>
      <c r="AW420" s="41"/>
      <c r="AX420" s="41"/>
      <c r="AY420" s="41"/>
      <c r="AZ420" s="41"/>
      <c r="BA420" s="41"/>
      <c r="BB420" s="41"/>
      <c r="BC420" s="41"/>
      <c r="BD420" s="41"/>
      <c r="BE420" s="41"/>
      <c r="BF420" s="41"/>
      <c r="BG420" s="41"/>
      <c r="BH420" s="41"/>
      <c r="BI420" s="41"/>
      <c r="BJ420" s="41"/>
      <c r="BK420" s="41"/>
      <c r="BL420" s="24"/>
      <c r="BM420" s="24"/>
      <c r="BN420" s="24"/>
    </row>
    <row r="421" spans="1:66" x14ac:dyDescent="0.2">
      <c r="A421" s="41"/>
      <c r="B421" s="41"/>
      <c r="C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c r="AT421" s="41"/>
      <c r="AU421" s="41"/>
      <c r="AV421" s="41"/>
      <c r="AW421" s="41"/>
      <c r="AX421" s="41"/>
      <c r="AY421" s="41"/>
      <c r="AZ421" s="41"/>
      <c r="BA421" s="41"/>
      <c r="BB421" s="41"/>
      <c r="BC421" s="41"/>
      <c r="BD421" s="41"/>
      <c r="BE421" s="41"/>
      <c r="BF421" s="41"/>
      <c r="BG421" s="41"/>
      <c r="BH421" s="41"/>
      <c r="BI421" s="41"/>
      <c r="BJ421" s="41"/>
      <c r="BK421" s="41"/>
      <c r="BL421" s="24"/>
      <c r="BM421" s="24"/>
      <c r="BN421" s="24"/>
    </row>
    <row r="422" spans="1:66" x14ac:dyDescent="0.2">
      <c r="A422" s="41"/>
      <c r="B422" s="41"/>
      <c r="C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c r="AT422" s="41"/>
      <c r="AU422" s="41"/>
      <c r="AV422" s="41"/>
      <c r="AW422" s="41"/>
      <c r="AX422" s="41"/>
      <c r="AY422" s="41"/>
      <c r="AZ422" s="41"/>
      <c r="BA422" s="41"/>
      <c r="BB422" s="41"/>
      <c r="BC422" s="41"/>
      <c r="BD422" s="41"/>
      <c r="BE422" s="41"/>
      <c r="BF422" s="41"/>
      <c r="BG422" s="41"/>
      <c r="BH422" s="41"/>
      <c r="BI422" s="41"/>
      <c r="BJ422" s="41"/>
      <c r="BK422" s="41"/>
      <c r="BL422" s="24"/>
      <c r="BM422" s="24"/>
      <c r="BN422" s="24"/>
    </row>
    <row r="423" spans="1:66" x14ac:dyDescent="0.2">
      <c r="A423" s="41"/>
      <c r="B423" s="41"/>
      <c r="C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c r="AT423" s="41"/>
      <c r="AU423" s="41"/>
      <c r="AV423" s="41"/>
      <c r="AW423" s="41"/>
      <c r="AX423" s="41"/>
      <c r="AY423" s="41"/>
      <c r="AZ423" s="41"/>
      <c r="BA423" s="41"/>
      <c r="BB423" s="41"/>
      <c r="BC423" s="41"/>
      <c r="BD423" s="41"/>
      <c r="BE423" s="41"/>
      <c r="BF423" s="41"/>
      <c r="BG423" s="41"/>
      <c r="BH423" s="41"/>
      <c r="BI423" s="41"/>
      <c r="BJ423" s="41"/>
      <c r="BK423" s="41"/>
      <c r="BL423" s="24"/>
      <c r="BM423" s="24"/>
      <c r="BN423" s="24"/>
    </row>
    <row r="424" spans="1:66" x14ac:dyDescent="0.2">
      <c r="A424" s="41"/>
      <c r="B424" s="41"/>
      <c r="C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c r="AT424" s="41"/>
      <c r="AU424" s="41"/>
      <c r="AV424" s="41"/>
      <c r="AW424" s="41"/>
      <c r="AX424" s="41"/>
      <c r="AY424" s="41"/>
      <c r="AZ424" s="41"/>
      <c r="BA424" s="41"/>
      <c r="BB424" s="41"/>
      <c r="BC424" s="41"/>
      <c r="BD424" s="41"/>
      <c r="BE424" s="41"/>
      <c r="BF424" s="41"/>
      <c r="BG424" s="41"/>
      <c r="BH424" s="41"/>
      <c r="BI424" s="41"/>
      <c r="BJ424" s="41"/>
      <c r="BK424" s="41"/>
      <c r="BL424" s="24"/>
      <c r="BM424" s="24"/>
      <c r="BN424" s="24"/>
    </row>
    <row r="425" spans="1:66" x14ac:dyDescent="0.2">
      <c r="A425" s="41"/>
      <c r="B425" s="41"/>
      <c r="C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c r="AT425" s="41"/>
      <c r="AU425" s="41"/>
      <c r="AV425" s="41"/>
      <c r="AW425" s="41"/>
      <c r="AX425" s="41"/>
      <c r="AY425" s="41"/>
      <c r="AZ425" s="41"/>
      <c r="BA425" s="41"/>
      <c r="BB425" s="41"/>
      <c r="BC425" s="41"/>
      <c r="BD425" s="41"/>
      <c r="BE425" s="41"/>
      <c r="BF425" s="41"/>
      <c r="BG425" s="41"/>
      <c r="BH425" s="41"/>
      <c r="BI425" s="41"/>
      <c r="BJ425" s="41"/>
      <c r="BK425" s="41"/>
      <c r="BL425" s="24"/>
      <c r="BM425" s="24"/>
      <c r="BN425" s="24"/>
    </row>
    <row r="426" spans="1:66" x14ac:dyDescent="0.2">
      <c r="A426" s="41"/>
      <c r="B426" s="41"/>
      <c r="C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c r="AT426" s="41"/>
      <c r="AU426" s="41"/>
      <c r="AV426" s="41"/>
      <c r="AW426" s="41"/>
      <c r="AX426" s="41"/>
      <c r="AY426" s="41"/>
      <c r="AZ426" s="41"/>
      <c r="BA426" s="41"/>
      <c r="BB426" s="41"/>
      <c r="BC426" s="41"/>
      <c r="BD426" s="41"/>
      <c r="BE426" s="41"/>
      <c r="BF426" s="41"/>
      <c r="BG426" s="41"/>
      <c r="BH426" s="41"/>
      <c r="BI426" s="41"/>
      <c r="BJ426" s="41"/>
      <c r="BK426" s="41"/>
      <c r="BL426" s="24"/>
      <c r="BM426" s="24"/>
      <c r="BN426" s="24"/>
    </row>
    <row r="427" spans="1:66" x14ac:dyDescent="0.2">
      <c r="A427" s="41"/>
      <c r="B427" s="41"/>
      <c r="C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c r="AT427" s="41"/>
      <c r="AU427" s="41"/>
      <c r="AV427" s="41"/>
      <c r="AW427" s="41"/>
      <c r="AX427" s="41"/>
      <c r="AY427" s="41"/>
      <c r="AZ427" s="41"/>
      <c r="BA427" s="41"/>
      <c r="BB427" s="41"/>
      <c r="BC427" s="41"/>
      <c r="BD427" s="41"/>
      <c r="BE427" s="41"/>
      <c r="BF427" s="41"/>
      <c r="BG427" s="41"/>
      <c r="BH427" s="41"/>
      <c r="BI427" s="41"/>
      <c r="BJ427" s="41"/>
      <c r="BK427" s="41"/>
      <c r="BL427" s="24"/>
      <c r="BM427" s="24"/>
      <c r="BN427" s="24"/>
    </row>
    <row r="428" spans="1:66" x14ac:dyDescent="0.2">
      <c r="A428" s="41"/>
      <c r="B428" s="41"/>
      <c r="C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c r="AT428" s="41"/>
      <c r="AU428" s="41"/>
      <c r="AV428" s="41"/>
      <c r="AW428" s="41"/>
      <c r="AX428" s="41"/>
      <c r="AY428" s="41"/>
      <c r="AZ428" s="41"/>
      <c r="BA428" s="41"/>
      <c r="BB428" s="41"/>
      <c r="BC428" s="41"/>
      <c r="BD428" s="41"/>
      <c r="BE428" s="41"/>
      <c r="BF428" s="41"/>
      <c r="BG428" s="41"/>
      <c r="BH428" s="41"/>
      <c r="BI428" s="41"/>
      <c r="BJ428" s="41"/>
      <c r="BK428" s="41"/>
      <c r="BL428" s="24"/>
      <c r="BM428" s="24"/>
      <c r="BN428" s="24"/>
    </row>
    <row r="429" spans="1:66" x14ac:dyDescent="0.2">
      <c r="A429" s="41"/>
      <c r="B429" s="41"/>
      <c r="C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c r="AT429" s="41"/>
      <c r="AU429" s="41"/>
      <c r="AV429" s="41"/>
      <c r="AW429" s="41"/>
      <c r="AX429" s="41"/>
      <c r="AY429" s="41"/>
      <c r="AZ429" s="41"/>
      <c r="BA429" s="41"/>
      <c r="BB429" s="41"/>
      <c r="BC429" s="41"/>
      <c r="BD429" s="41"/>
      <c r="BE429" s="41"/>
      <c r="BF429" s="41"/>
      <c r="BG429" s="41"/>
      <c r="BH429" s="41"/>
      <c r="BI429" s="41"/>
      <c r="BJ429" s="41"/>
      <c r="BK429" s="41"/>
      <c r="BL429" s="24"/>
      <c r="BM429" s="24"/>
      <c r="BN429" s="24"/>
    </row>
    <row r="430" spans="1:66" x14ac:dyDescent="0.2">
      <c r="A430" s="41"/>
      <c r="B430" s="41"/>
      <c r="C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c r="AT430" s="41"/>
      <c r="AU430" s="41"/>
      <c r="AV430" s="41"/>
      <c r="AW430" s="41"/>
      <c r="AX430" s="41"/>
      <c r="AY430" s="41"/>
      <c r="AZ430" s="41"/>
      <c r="BA430" s="41"/>
      <c r="BB430" s="41"/>
      <c r="BC430" s="41"/>
      <c r="BD430" s="41"/>
      <c r="BE430" s="41"/>
      <c r="BF430" s="41"/>
      <c r="BG430" s="41"/>
      <c r="BH430" s="41"/>
      <c r="BI430" s="41"/>
      <c r="BJ430" s="41"/>
      <c r="BK430" s="41"/>
      <c r="BL430" s="24"/>
      <c r="BM430" s="24"/>
      <c r="BN430" s="24"/>
    </row>
    <row r="431" spans="1:66" x14ac:dyDescent="0.2">
      <c r="A431" s="41"/>
      <c r="B431" s="41"/>
      <c r="C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c r="AT431" s="41"/>
      <c r="AU431" s="41"/>
      <c r="AV431" s="41"/>
      <c r="AW431" s="41"/>
      <c r="AX431" s="41"/>
      <c r="AY431" s="41"/>
      <c r="AZ431" s="41"/>
      <c r="BA431" s="41"/>
      <c r="BB431" s="41"/>
      <c r="BC431" s="41"/>
      <c r="BD431" s="41"/>
      <c r="BE431" s="41"/>
      <c r="BF431" s="41"/>
      <c r="BG431" s="41"/>
      <c r="BH431" s="41"/>
      <c r="BI431" s="41"/>
      <c r="BJ431" s="41"/>
      <c r="BK431" s="41"/>
      <c r="BL431" s="24"/>
      <c r="BM431" s="24"/>
      <c r="BN431" s="24"/>
    </row>
    <row r="432" spans="1:66" x14ac:dyDescent="0.2">
      <c r="A432" s="41"/>
      <c r="B432" s="41"/>
      <c r="C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c r="AT432" s="41"/>
      <c r="AU432" s="41"/>
      <c r="AV432" s="41"/>
      <c r="AW432" s="41"/>
      <c r="AX432" s="41"/>
      <c r="AY432" s="41"/>
      <c r="AZ432" s="41"/>
      <c r="BA432" s="41"/>
      <c r="BB432" s="41"/>
      <c r="BC432" s="41"/>
      <c r="BD432" s="41"/>
      <c r="BE432" s="41"/>
      <c r="BF432" s="41"/>
      <c r="BG432" s="41"/>
      <c r="BH432" s="41"/>
      <c r="BI432" s="41"/>
      <c r="BJ432" s="41"/>
      <c r="BK432" s="41"/>
      <c r="BL432" s="24"/>
      <c r="BM432" s="24"/>
      <c r="BN432" s="24"/>
    </row>
    <row r="433" spans="1:66" x14ac:dyDescent="0.2">
      <c r="A433" s="41"/>
      <c r="B433" s="41"/>
      <c r="C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c r="AT433" s="41"/>
      <c r="AU433" s="41"/>
      <c r="AV433" s="41"/>
      <c r="AW433" s="41"/>
      <c r="AX433" s="41"/>
      <c r="AY433" s="41"/>
      <c r="AZ433" s="41"/>
      <c r="BA433" s="41"/>
      <c r="BB433" s="41"/>
      <c r="BC433" s="41"/>
      <c r="BD433" s="41"/>
      <c r="BE433" s="41"/>
      <c r="BF433" s="41"/>
      <c r="BG433" s="41"/>
      <c r="BH433" s="41"/>
      <c r="BI433" s="41"/>
      <c r="BJ433" s="41"/>
      <c r="BK433" s="41"/>
      <c r="BL433" s="24"/>
      <c r="BM433" s="24"/>
      <c r="BN433" s="24"/>
    </row>
    <row r="434" spans="1:66" x14ac:dyDescent="0.2">
      <c r="A434" s="41"/>
      <c r="B434" s="41"/>
      <c r="C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c r="AT434" s="41"/>
      <c r="AU434" s="41"/>
      <c r="AV434" s="41"/>
      <c r="AW434" s="41"/>
      <c r="AX434" s="41"/>
      <c r="AY434" s="41"/>
      <c r="AZ434" s="41"/>
      <c r="BA434" s="41"/>
      <c r="BB434" s="41"/>
      <c r="BC434" s="41"/>
      <c r="BD434" s="41"/>
      <c r="BE434" s="41"/>
      <c r="BF434" s="41"/>
      <c r="BG434" s="41"/>
      <c r="BH434" s="41"/>
      <c r="BI434" s="41"/>
      <c r="BJ434" s="41"/>
      <c r="BK434" s="41"/>
      <c r="BL434" s="24"/>
      <c r="BM434" s="24"/>
      <c r="BN434" s="24"/>
    </row>
    <row r="435" spans="1:66" x14ac:dyDescent="0.2">
      <c r="A435" s="41"/>
      <c r="B435" s="41"/>
      <c r="C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c r="AT435" s="41"/>
      <c r="AU435" s="41"/>
      <c r="AV435" s="41"/>
      <c r="AW435" s="41"/>
      <c r="AX435" s="41"/>
      <c r="AY435" s="41"/>
      <c r="AZ435" s="41"/>
      <c r="BA435" s="41"/>
      <c r="BB435" s="41"/>
      <c r="BC435" s="41"/>
      <c r="BD435" s="41"/>
      <c r="BE435" s="41"/>
      <c r="BF435" s="41"/>
      <c r="BG435" s="41"/>
      <c r="BH435" s="41"/>
      <c r="BI435" s="41"/>
      <c r="BJ435" s="41"/>
      <c r="BK435" s="41"/>
      <c r="BL435" s="24"/>
      <c r="BM435" s="24"/>
      <c r="BN435" s="24"/>
    </row>
    <row r="436" spans="1:66" x14ac:dyDescent="0.2">
      <c r="A436" s="41"/>
      <c r="B436" s="41"/>
      <c r="C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c r="AT436" s="41"/>
      <c r="AU436" s="41"/>
      <c r="AV436" s="41"/>
      <c r="AW436" s="41"/>
      <c r="AX436" s="41"/>
      <c r="AY436" s="41"/>
      <c r="AZ436" s="41"/>
      <c r="BA436" s="41"/>
      <c r="BB436" s="41"/>
      <c r="BC436" s="41"/>
      <c r="BD436" s="41"/>
      <c r="BE436" s="41"/>
      <c r="BF436" s="41"/>
      <c r="BG436" s="41"/>
      <c r="BH436" s="41"/>
      <c r="BI436" s="41"/>
      <c r="BJ436" s="41"/>
      <c r="BK436" s="41"/>
      <c r="BL436" s="24"/>
      <c r="BM436" s="24"/>
      <c r="BN436" s="24"/>
    </row>
    <row r="437" spans="1:66" x14ac:dyDescent="0.2">
      <c r="A437" s="41"/>
      <c r="B437" s="41"/>
      <c r="C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c r="AT437" s="41"/>
      <c r="AU437" s="41"/>
      <c r="AV437" s="41"/>
      <c r="AW437" s="41"/>
      <c r="AX437" s="41"/>
      <c r="AY437" s="41"/>
      <c r="AZ437" s="41"/>
      <c r="BA437" s="41"/>
      <c r="BB437" s="41"/>
      <c r="BC437" s="41"/>
      <c r="BD437" s="41"/>
      <c r="BE437" s="41"/>
      <c r="BF437" s="41"/>
      <c r="BG437" s="41"/>
      <c r="BH437" s="41"/>
      <c r="BI437" s="41"/>
      <c r="BJ437" s="41"/>
      <c r="BK437" s="41"/>
      <c r="BL437" s="24"/>
      <c r="BM437" s="24"/>
      <c r="BN437" s="24"/>
    </row>
    <row r="438" spans="1:66" x14ac:dyDescent="0.2">
      <c r="A438" s="41"/>
      <c r="B438" s="41"/>
      <c r="C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c r="AT438" s="41"/>
      <c r="AU438" s="41"/>
      <c r="AV438" s="41"/>
      <c r="AW438" s="41"/>
      <c r="AX438" s="41"/>
      <c r="AY438" s="41"/>
      <c r="AZ438" s="41"/>
      <c r="BA438" s="41"/>
      <c r="BB438" s="41"/>
      <c r="BC438" s="41"/>
      <c r="BD438" s="41"/>
      <c r="BE438" s="41"/>
      <c r="BF438" s="41"/>
      <c r="BG438" s="41"/>
      <c r="BH438" s="41"/>
      <c r="BI438" s="41"/>
      <c r="BJ438" s="41"/>
      <c r="BK438" s="41"/>
      <c r="BL438" s="24"/>
      <c r="BM438" s="24"/>
      <c r="BN438" s="24"/>
    </row>
    <row r="439" spans="1:66" x14ac:dyDescent="0.2">
      <c r="A439" s="41"/>
      <c r="B439" s="41"/>
      <c r="C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c r="AT439" s="41"/>
      <c r="AU439" s="41"/>
      <c r="AV439" s="41"/>
      <c r="AW439" s="41"/>
      <c r="AX439" s="41"/>
      <c r="AY439" s="41"/>
      <c r="AZ439" s="41"/>
      <c r="BA439" s="41"/>
      <c r="BB439" s="41"/>
      <c r="BC439" s="41"/>
      <c r="BD439" s="41"/>
      <c r="BE439" s="41"/>
      <c r="BF439" s="41"/>
      <c r="BG439" s="41"/>
      <c r="BH439" s="41"/>
      <c r="BI439" s="41"/>
      <c r="BJ439" s="41"/>
      <c r="BK439" s="41"/>
      <c r="BL439" s="24"/>
      <c r="BM439" s="24"/>
      <c r="BN439" s="24"/>
    </row>
    <row r="440" spans="1:66" x14ac:dyDescent="0.2">
      <c r="A440" s="41"/>
      <c r="B440" s="41"/>
      <c r="C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c r="AT440" s="41"/>
      <c r="AU440" s="41"/>
      <c r="AV440" s="41"/>
      <c r="AW440" s="41"/>
      <c r="AX440" s="41"/>
      <c r="AY440" s="41"/>
      <c r="AZ440" s="41"/>
      <c r="BA440" s="41"/>
      <c r="BB440" s="41"/>
      <c r="BC440" s="41"/>
      <c r="BD440" s="41"/>
      <c r="BE440" s="41"/>
      <c r="BF440" s="41"/>
      <c r="BG440" s="41"/>
      <c r="BH440" s="41"/>
      <c r="BI440" s="41"/>
      <c r="BJ440" s="41"/>
      <c r="BK440" s="41"/>
      <c r="BL440" s="24"/>
      <c r="BM440" s="24"/>
      <c r="BN440" s="24"/>
    </row>
    <row r="441" spans="1:66" x14ac:dyDescent="0.2">
      <c r="A441" s="41"/>
      <c r="B441" s="41"/>
      <c r="C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c r="AT441" s="41"/>
      <c r="AU441" s="41"/>
      <c r="AV441" s="41"/>
      <c r="AW441" s="41"/>
      <c r="AX441" s="41"/>
      <c r="AY441" s="41"/>
      <c r="AZ441" s="41"/>
      <c r="BA441" s="41"/>
      <c r="BB441" s="41"/>
      <c r="BC441" s="41"/>
      <c r="BD441" s="41"/>
      <c r="BE441" s="41"/>
      <c r="BF441" s="41"/>
      <c r="BG441" s="41"/>
      <c r="BH441" s="41"/>
      <c r="BI441" s="41"/>
      <c r="BJ441" s="41"/>
      <c r="BK441" s="41"/>
      <c r="BL441" s="24"/>
      <c r="BM441" s="24"/>
      <c r="BN441" s="24"/>
    </row>
    <row r="442" spans="1:66" x14ac:dyDescent="0.2">
      <c r="A442" s="41"/>
      <c r="B442" s="41"/>
      <c r="C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c r="AT442" s="41"/>
      <c r="AU442" s="41"/>
      <c r="AV442" s="41"/>
      <c r="AW442" s="41"/>
      <c r="AX442" s="41"/>
      <c r="AY442" s="41"/>
      <c r="AZ442" s="41"/>
      <c r="BA442" s="41"/>
      <c r="BB442" s="41"/>
      <c r="BC442" s="41"/>
      <c r="BD442" s="41"/>
      <c r="BE442" s="41"/>
      <c r="BF442" s="41"/>
      <c r="BG442" s="41"/>
      <c r="BH442" s="41"/>
      <c r="BI442" s="41"/>
      <c r="BJ442" s="41"/>
      <c r="BK442" s="41"/>
      <c r="BL442" s="24"/>
      <c r="BM442" s="24"/>
      <c r="BN442" s="24"/>
    </row>
    <row r="443" spans="1:66" x14ac:dyDescent="0.2">
      <c r="A443" s="41"/>
      <c r="B443" s="41"/>
      <c r="C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c r="AT443" s="41"/>
      <c r="AU443" s="41"/>
      <c r="AV443" s="41"/>
      <c r="AW443" s="41"/>
      <c r="AX443" s="41"/>
      <c r="AY443" s="41"/>
      <c r="AZ443" s="41"/>
      <c r="BA443" s="41"/>
      <c r="BB443" s="41"/>
      <c r="BC443" s="41"/>
      <c r="BD443" s="41"/>
      <c r="BE443" s="41"/>
      <c r="BF443" s="41"/>
      <c r="BG443" s="41"/>
      <c r="BH443" s="41"/>
      <c r="BI443" s="41"/>
      <c r="BJ443" s="41"/>
      <c r="BK443" s="41"/>
      <c r="BL443" s="24"/>
      <c r="BM443" s="24"/>
      <c r="BN443" s="24"/>
    </row>
    <row r="444" spans="1:66" x14ac:dyDescent="0.2">
      <c r="A444" s="41"/>
      <c r="B444" s="41"/>
      <c r="C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c r="AT444" s="41"/>
      <c r="AU444" s="41"/>
      <c r="AV444" s="41"/>
      <c r="AW444" s="41"/>
      <c r="AX444" s="41"/>
      <c r="AY444" s="41"/>
      <c r="AZ444" s="41"/>
      <c r="BA444" s="41"/>
      <c r="BB444" s="41"/>
      <c r="BC444" s="41"/>
      <c r="BD444" s="41"/>
      <c r="BE444" s="41"/>
      <c r="BF444" s="41"/>
      <c r="BG444" s="41"/>
      <c r="BH444" s="41"/>
      <c r="BI444" s="41"/>
      <c r="BJ444" s="41"/>
      <c r="BK444" s="41"/>
      <c r="BL444" s="24"/>
      <c r="BM444" s="24"/>
      <c r="BN444" s="24"/>
    </row>
    <row r="445" spans="1:66" x14ac:dyDescent="0.2">
      <c r="A445" s="41"/>
      <c r="B445" s="41"/>
      <c r="C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1"/>
      <c r="AL445" s="41"/>
      <c r="AM445" s="41"/>
      <c r="AN445" s="41"/>
      <c r="AO445" s="41"/>
      <c r="AP445" s="41"/>
      <c r="AQ445" s="41"/>
      <c r="AR445" s="41"/>
      <c r="AS445" s="41"/>
      <c r="AT445" s="41"/>
      <c r="AU445" s="41"/>
      <c r="AV445" s="41"/>
      <c r="AW445" s="41"/>
      <c r="AX445" s="41"/>
      <c r="AY445" s="41"/>
      <c r="AZ445" s="41"/>
      <c r="BA445" s="41"/>
      <c r="BB445" s="41"/>
      <c r="BC445" s="41"/>
      <c r="BD445" s="41"/>
      <c r="BE445" s="41"/>
      <c r="BF445" s="41"/>
      <c r="BG445" s="41"/>
      <c r="BH445" s="41"/>
      <c r="BI445" s="41"/>
      <c r="BJ445" s="41"/>
      <c r="BK445" s="41"/>
      <c r="BL445" s="24"/>
      <c r="BM445" s="24"/>
      <c r="BN445" s="24"/>
    </row>
    <row r="446" spans="1:66" x14ac:dyDescent="0.2">
      <c r="A446" s="41"/>
      <c r="B446" s="41"/>
      <c r="C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1"/>
      <c r="AL446" s="41"/>
      <c r="AM446" s="41"/>
      <c r="AN446" s="41"/>
      <c r="AO446" s="41"/>
      <c r="AP446" s="41"/>
      <c r="AQ446" s="41"/>
      <c r="AR446" s="41"/>
      <c r="AS446" s="41"/>
      <c r="AT446" s="41"/>
      <c r="AU446" s="41"/>
      <c r="AV446" s="41"/>
      <c r="AW446" s="41"/>
      <c r="AX446" s="41"/>
      <c r="AY446" s="41"/>
      <c r="AZ446" s="41"/>
      <c r="BA446" s="41"/>
      <c r="BB446" s="41"/>
      <c r="BC446" s="41"/>
      <c r="BD446" s="41"/>
      <c r="BE446" s="41"/>
      <c r="BF446" s="41"/>
      <c r="BG446" s="41"/>
      <c r="BH446" s="41"/>
      <c r="BI446" s="41"/>
      <c r="BJ446" s="41"/>
      <c r="BK446" s="41"/>
      <c r="BL446" s="24"/>
      <c r="BM446" s="24"/>
      <c r="BN446" s="24"/>
    </row>
    <row r="447" spans="1:66" x14ac:dyDescent="0.2">
      <c r="A447" s="41"/>
      <c r="B447" s="41"/>
      <c r="C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1"/>
      <c r="AL447" s="41"/>
      <c r="AM447" s="41"/>
      <c r="AN447" s="41"/>
      <c r="AO447" s="41"/>
      <c r="AP447" s="41"/>
      <c r="AQ447" s="41"/>
      <c r="AR447" s="41"/>
      <c r="AS447" s="41"/>
      <c r="AT447" s="41"/>
      <c r="AU447" s="41"/>
      <c r="AV447" s="41"/>
      <c r="AW447" s="41"/>
      <c r="AX447" s="41"/>
      <c r="AY447" s="41"/>
      <c r="AZ447" s="41"/>
      <c r="BA447" s="41"/>
      <c r="BB447" s="41"/>
      <c r="BC447" s="41"/>
      <c r="BD447" s="41"/>
      <c r="BE447" s="41"/>
      <c r="BF447" s="41"/>
      <c r="BG447" s="41"/>
      <c r="BH447" s="41"/>
      <c r="BI447" s="41"/>
      <c r="BJ447" s="41"/>
      <c r="BK447" s="41"/>
      <c r="BL447" s="24"/>
      <c r="BM447" s="24"/>
      <c r="BN447" s="24"/>
    </row>
    <row r="448" spans="1:66" x14ac:dyDescent="0.2">
      <c r="A448" s="41"/>
      <c r="B448" s="41"/>
      <c r="C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1"/>
      <c r="AL448" s="41"/>
      <c r="AM448" s="41"/>
      <c r="AN448" s="41"/>
      <c r="AO448" s="41"/>
      <c r="AP448" s="41"/>
      <c r="AQ448" s="41"/>
      <c r="AR448" s="41"/>
      <c r="AS448" s="41"/>
      <c r="AT448" s="41"/>
      <c r="AU448" s="41"/>
      <c r="AV448" s="41"/>
      <c r="AW448" s="41"/>
      <c r="AX448" s="41"/>
      <c r="AY448" s="41"/>
      <c r="AZ448" s="41"/>
      <c r="BA448" s="41"/>
      <c r="BB448" s="41"/>
      <c r="BC448" s="41"/>
      <c r="BD448" s="41"/>
      <c r="BE448" s="41"/>
      <c r="BF448" s="41"/>
      <c r="BG448" s="41"/>
      <c r="BH448" s="41"/>
      <c r="BI448" s="41"/>
      <c r="BJ448" s="41"/>
      <c r="BK448" s="41"/>
      <c r="BL448" s="24"/>
      <c r="BM448" s="24"/>
      <c r="BN448" s="24"/>
    </row>
    <row r="449" spans="1:66" x14ac:dyDescent="0.2">
      <c r="A449" s="41"/>
      <c r="B449" s="41"/>
      <c r="C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1"/>
      <c r="AL449" s="41"/>
      <c r="AM449" s="41"/>
      <c r="AN449" s="41"/>
      <c r="AO449" s="41"/>
      <c r="AP449" s="41"/>
      <c r="AQ449" s="41"/>
      <c r="AR449" s="41"/>
      <c r="AS449" s="41"/>
      <c r="AT449" s="41"/>
      <c r="AU449" s="41"/>
      <c r="AV449" s="41"/>
      <c r="AW449" s="41"/>
      <c r="AX449" s="41"/>
      <c r="AY449" s="41"/>
      <c r="AZ449" s="41"/>
      <c r="BA449" s="41"/>
      <c r="BB449" s="41"/>
      <c r="BC449" s="41"/>
      <c r="BD449" s="41"/>
      <c r="BE449" s="41"/>
      <c r="BF449" s="41"/>
      <c r="BG449" s="41"/>
      <c r="BH449" s="41"/>
      <c r="BI449" s="41"/>
      <c r="BJ449" s="41"/>
      <c r="BK449" s="41"/>
      <c r="BL449" s="24"/>
      <c r="BM449" s="24"/>
      <c r="BN449" s="24"/>
    </row>
    <row r="450" spans="1:66" x14ac:dyDescent="0.2">
      <c r="A450" s="41"/>
      <c r="B450" s="41"/>
      <c r="C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1"/>
      <c r="AL450" s="41"/>
      <c r="AM450" s="41"/>
      <c r="AN450" s="41"/>
      <c r="AO450" s="41"/>
      <c r="AP450" s="41"/>
      <c r="AQ450" s="41"/>
      <c r="AR450" s="41"/>
      <c r="AS450" s="41"/>
      <c r="AT450" s="41"/>
      <c r="AU450" s="41"/>
      <c r="AV450" s="41"/>
      <c r="AW450" s="41"/>
      <c r="AX450" s="41"/>
      <c r="AY450" s="41"/>
      <c r="AZ450" s="41"/>
      <c r="BA450" s="41"/>
      <c r="BB450" s="41"/>
      <c r="BC450" s="41"/>
      <c r="BD450" s="41"/>
      <c r="BE450" s="41"/>
      <c r="BF450" s="41"/>
      <c r="BG450" s="41"/>
      <c r="BH450" s="41"/>
      <c r="BI450" s="41"/>
      <c r="BJ450" s="41"/>
      <c r="BK450" s="41"/>
      <c r="BL450" s="24"/>
      <c r="BM450" s="24"/>
      <c r="BN450" s="24"/>
    </row>
    <row r="451" spans="1:66" x14ac:dyDescent="0.2">
      <c r="A451" s="41"/>
      <c r="B451" s="41"/>
      <c r="C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c r="AR451" s="41"/>
      <c r="AS451" s="41"/>
      <c r="AT451" s="41"/>
      <c r="AU451" s="41"/>
      <c r="AV451" s="41"/>
      <c r="AW451" s="41"/>
      <c r="AX451" s="41"/>
      <c r="AY451" s="41"/>
      <c r="AZ451" s="41"/>
      <c r="BA451" s="41"/>
      <c r="BB451" s="41"/>
      <c r="BC451" s="41"/>
      <c r="BD451" s="41"/>
      <c r="BE451" s="41"/>
      <c r="BF451" s="41"/>
      <c r="BG451" s="41"/>
      <c r="BH451" s="41"/>
      <c r="BI451" s="41"/>
      <c r="BJ451" s="41"/>
      <c r="BK451" s="41"/>
      <c r="BL451" s="24"/>
      <c r="BM451" s="24"/>
      <c r="BN451" s="24"/>
    </row>
    <row r="452" spans="1:66" x14ac:dyDescent="0.2">
      <c r="A452" s="41"/>
      <c r="B452" s="41"/>
      <c r="C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c r="AT452" s="41"/>
      <c r="AU452" s="41"/>
      <c r="AV452" s="41"/>
      <c r="AW452" s="41"/>
      <c r="AX452" s="41"/>
      <c r="AY452" s="41"/>
      <c r="AZ452" s="41"/>
      <c r="BA452" s="41"/>
      <c r="BB452" s="41"/>
      <c r="BC452" s="41"/>
      <c r="BD452" s="41"/>
      <c r="BE452" s="41"/>
      <c r="BF452" s="41"/>
      <c r="BG452" s="41"/>
      <c r="BH452" s="41"/>
      <c r="BI452" s="41"/>
      <c r="BJ452" s="41"/>
      <c r="BK452" s="41"/>
      <c r="BL452" s="24"/>
      <c r="BM452" s="24"/>
      <c r="BN452" s="24"/>
    </row>
    <row r="453" spans="1:66" x14ac:dyDescent="0.2">
      <c r="A453" s="41"/>
      <c r="B453" s="41"/>
      <c r="C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1"/>
      <c r="AL453" s="41"/>
      <c r="AM453" s="41"/>
      <c r="AN453" s="41"/>
      <c r="AO453" s="41"/>
      <c r="AP453" s="41"/>
      <c r="AQ453" s="41"/>
      <c r="AR453" s="41"/>
      <c r="AS453" s="41"/>
      <c r="AT453" s="41"/>
      <c r="AU453" s="41"/>
      <c r="AV453" s="41"/>
      <c r="AW453" s="41"/>
      <c r="AX453" s="41"/>
      <c r="AY453" s="41"/>
      <c r="AZ453" s="41"/>
      <c r="BA453" s="41"/>
      <c r="BB453" s="41"/>
      <c r="BC453" s="41"/>
      <c r="BD453" s="41"/>
      <c r="BE453" s="41"/>
      <c r="BF453" s="41"/>
      <c r="BG453" s="41"/>
      <c r="BH453" s="41"/>
      <c r="BI453" s="41"/>
      <c r="BJ453" s="41"/>
      <c r="BK453" s="41"/>
      <c r="BL453" s="24"/>
      <c r="BM453" s="24"/>
      <c r="BN453" s="24"/>
    </row>
    <row r="454" spans="1:66" x14ac:dyDescent="0.2">
      <c r="A454" s="41"/>
      <c r="B454" s="41"/>
      <c r="C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1"/>
      <c r="AL454" s="41"/>
      <c r="AM454" s="41"/>
      <c r="AN454" s="41"/>
      <c r="AO454" s="41"/>
      <c r="AP454" s="41"/>
      <c r="AQ454" s="41"/>
      <c r="AR454" s="41"/>
      <c r="AS454" s="41"/>
      <c r="AT454" s="41"/>
      <c r="AU454" s="41"/>
      <c r="AV454" s="41"/>
      <c r="AW454" s="41"/>
      <c r="AX454" s="41"/>
      <c r="AY454" s="41"/>
      <c r="AZ454" s="41"/>
      <c r="BA454" s="41"/>
      <c r="BB454" s="41"/>
      <c r="BC454" s="41"/>
      <c r="BD454" s="41"/>
      <c r="BE454" s="41"/>
      <c r="BF454" s="41"/>
      <c r="BG454" s="41"/>
      <c r="BH454" s="41"/>
      <c r="BI454" s="41"/>
      <c r="BJ454" s="41"/>
      <c r="BK454" s="41"/>
      <c r="BL454" s="24"/>
      <c r="BM454" s="24"/>
      <c r="BN454" s="24"/>
    </row>
    <row r="455" spans="1:66" x14ac:dyDescent="0.2">
      <c r="A455" s="41"/>
      <c r="B455" s="41"/>
      <c r="C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1"/>
      <c r="AL455" s="41"/>
      <c r="AM455" s="41"/>
      <c r="AN455" s="41"/>
      <c r="AO455" s="41"/>
      <c r="AP455" s="41"/>
      <c r="AQ455" s="41"/>
      <c r="AR455" s="41"/>
      <c r="AS455" s="41"/>
      <c r="AT455" s="41"/>
      <c r="AU455" s="41"/>
      <c r="AV455" s="41"/>
      <c r="AW455" s="41"/>
      <c r="AX455" s="41"/>
      <c r="AY455" s="41"/>
      <c r="AZ455" s="41"/>
      <c r="BA455" s="41"/>
      <c r="BB455" s="41"/>
      <c r="BC455" s="41"/>
      <c r="BD455" s="41"/>
      <c r="BE455" s="41"/>
      <c r="BF455" s="41"/>
      <c r="BG455" s="41"/>
      <c r="BH455" s="41"/>
      <c r="BI455" s="41"/>
      <c r="BJ455" s="41"/>
      <c r="BK455" s="41"/>
      <c r="BL455" s="24"/>
      <c r="BM455" s="24"/>
      <c r="BN455" s="24"/>
    </row>
    <row r="456" spans="1:66" x14ac:dyDescent="0.2">
      <c r="A456" s="41"/>
      <c r="B456" s="41"/>
      <c r="C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1"/>
      <c r="AL456" s="41"/>
      <c r="AM456" s="41"/>
      <c r="AN456" s="41"/>
      <c r="AO456" s="41"/>
      <c r="AP456" s="41"/>
      <c r="AQ456" s="41"/>
      <c r="AR456" s="41"/>
      <c r="AS456" s="41"/>
      <c r="AT456" s="41"/>
      <c r="AU456" s="41"/>
      <c r="AV456" s="41"/>
      <c r="AW456" s="41"/>
      <c r="AX456" s="41"/>
      <c r="AY456" s="41"/>
      <c r="AZ456" s="41"/>
      <c r="BA456" s="41"/>
      <c r="BB456" s="41"/>
      <c r="BC456" s="41"/>
      <c r="BD456" s="41"/>
      <c r="BE456" s="41"/>
      <c r="BF456" s="41"/>
      <c r="BG456" s="41"/>
      <c r="BH456" s="41"/>
      <c r="BI456" s="41"/>
      <c r="BJ456" s="41"/>
      <c r="BK456" s="41"/>
      <c r="BL456" s="24"/>
      <c r="BM456" s="24"/>
      <c r="BN456" s="24"/>
    </row>
    <row r="457" spans="1:66" x14ac:dyDescent="0.2">
      <c r="A457" s="41"/>
      <c r="B457" s="41"/>
      <c r="C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c r="AR457" s="41"/>
      <c r="AS457" s="41"/>
      <c r="AT457" s="41"/>
      <c r="AU457" s="41"/>
      <c r="AV457" s="41"/>
      <c r="AW457" s="41"/>
      <c r="AX457" s="41"/>
      <c r="AY457" s="41"/>
      <c r="AZ457" s="41"/>
      <c r="BA457" s="41"/>
      <c r="BB457" s="41"/>
      <c r="BC457" s="41"/>
      <c r="BD457" s="41"/>
      <c r="BE457" s="41"/>
      <c r="BF457" s="41"/>
      <c r="BG457" s="41"/>
      <c r="BH457" s="41"/>
      <c r="BI457" s="41"/>
      <c r="BJ457" s="41"/>
      <c r="BK457" s="41"/>
      <c r="BL457" s="24"/>
      <c r="BM457" s="24"/>
      <c r="BN457" s="24"/>
    </row>
    <row r="458" spans="1:66" x14ac:dyDescent="0.2">
      <c r="A458" s="41"/>
      <c r="B458" s="41"/>
      <c r="C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c r="AP458" s="41"/>
      <c r="AQ458" s="41"/>
      <c r="AR458" s="41"/>
      <c r="AS458" s="41"/>
      <c r="AT458" s="41"/>
      <c r="AU458" s="41"/>
      <c r="AV458" s="41"/>
      <c r="AW458" s="41"/>
      <c r="AX458" s="41"/>
      <c r="AY458" s="41"/>
      <c r="AZ458" s="41"/>
      <c r="BA458" s="41"/>
      <c r="BB458" s="41"/>
      <c r="BC458" s="41"/>
      <c r="BD458" s="41"/>
      <c r="BE458" s="41"/>
      <c r="BF458" s="41"/>
      <c r="BG458" s="41"/>
      <c r="BH458" s="41"/>
      <c r="BI458" s="41"/>
      <c r="BJ458" s="41"/>
      <c r="BK458" s="41"/>
      <c r="BL458" s="24"/>
      <c r="BM458" s="24"/>
      <c r="BN458" s="24"/>
    </row>
    <row r="459" spans="1:66" x14ac:dyDescent="0.2">
      <c r="A459" s="41"/>
      <c r="B459" s="41"/>
      <c r="C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1"/>
      <c r="AL459" s="41"/>
      <c r="AM459" s="41"/>
      <c r="AN459" s="41"/>
      <c r="AO459" s="41"/>
      <c r="AP459" s="41"/>
      <c r="AQ459" s="41"/>
      <c r="AR459" s="41"/>
      <c r="AS459" s="41"/>
      <c r="AT459" s="41"/>
      <c r="AU459" s="41"/>
      <c r="AV459" s="41"/>
      <c r="AW459" s="41"/>
      <c r="AX459" s="41"/>
      <c r="AY459" s="41"/>
      <c r="AZ459" s="41"/>
      <c r="BA459" s="41"/>
      <c r="BB459" s="41"/>
      <c r="BC459" s="41"/>
      <c r="BD459" s="41"/>
      <c r="BE459" s="41"/>
      <c r="BF459" s="41"/>
      <c r="BG459" s="41"/>
      <c r="BH459" s="41"/>
      <c r="BI459" s="41"/>
      <c r="BJ459" s="41"/>
      <c r="BK459" s="41"/>
      <c r="BL459" s="24"/>
      <c r="BM459" s="24"/>
      <c r="BN459" s="24"/>
    </row>
    <row r="460" spans="1:66" x14ac:dyDescent="0.2">
      <c r="A460" s="41"/>
      <c r="B460" s="41"/>
      <c r="C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AL460" s="41"/>
      <c r="AM460" s="41"/>
      <c r="AN460" s="41"/>
      <c r="AO460" s="41"/>
      <c r="AP460" s="41"/>
      <c r="AQ460" s="41"/>
      <c r="AR460" s="41"/>
      <c r="AS460" s="41"/>
      <c r="AT460" s="41"/>
      <c r="AU460" s="41"/>
      <c r="AV460" s="41"/>
      <c r="AW460" s="41"/>
      <c r="AX460" s="41"/>
      <c r="AY460" s="41"/>
      <c r="AZ460" s="41"/>
      <c r="BA460" s="41"/>
      <c r="BB460" s="41"/>
      <c r="BC460" s="41"/>
      <c r="BD460" s="41"/>
      <c r="BE460" s="41"/>
      <c r="BF460" s="41"/>
      <c r="BG460" s="41"/>
      <c r="BH460" s="41"/>
      <c r="BI460" s="41"/>
      <c r="BJ460" s="41"/>
      <c r="BK460" s="41"/>
      <c r="BL460" s="24"/>
      <c r="BM460" s="24"/>
      <c r="BN460" s="24"/>
    </row>
    <row r="461" spans="1:66" x14ac:dyDescent="0.2">
      <c r="A461" s="41"/>
      <c r="B461" s="41"/>
      <c r="C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c r="AR461" s="41"/>
      <c r="AS461" s="41"/>
      <c r="AT461" s="41"/>
      <c r="AU461" s="41"/>
      <c r="AV461" s="41"/>
      <c r="AW461" s="41"/>
      <c r="AX461" s="41"/>
      <c r="AY461" s="41"/>
      <c r="AZ461" s="41"/>
      <c r="BA461" s="41"/>
      <c r="BB461" s="41"/>
      <c r="BC461" s="41"/>
      <c r="BD461" s="41"/>
      <c r="BE461" s="41"/>
      <c r="BF461" s="41"/>
      <c r="BG461" s="41"/>
      <c r="BH461" s="41"/>
      <c r="BI461" s="41"/>
      <c r="BJ461" s="41"/>
      <c r="BK461" s="41"/>
      <c r="BL461" s="24"/>
      <c r="BM461" s="24"/>
      <c r="BN461" s="24"/>
    </row>
    <row r="462" spans="1:66" x14ac:dyDescent="0.2">
      <c r="A462" s="41"/>
      <c r="B462" s="41"/>
      <c r="C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c r="AR462" s="41"/>
      <c r="AS462" s="41"/>
      <c r="AT462" s="41"/>
      <c r="AU462" s="41"/>
      <c r="AV462" s="41"/>
      <c r="AW462" s="41"/>
      <c r="AX462" s="41"/>
      <c r="AY462" s="41"/>
      <c r="AZ462" s="41"/>
      <c r="BA462" s="41"/>
      <c r="BB462" s="41"/>
      <c r="BC462" s="41"/>
      <c r="BD462" s="41"/>
      <c r="BE462" s="41"/>
      <c r="BF462" s="41"/>
      <c r="BG462" s="41"/>
      <c r="BH462" s="41"/>
      <c r="BI462" s="41"/>
      <c r="BJ462" s="41"/>
      <c r="BK462" s="41"/>
      <c r="BL462" s="24"/>
      <c r="BM462" s="24"/>
      <c r="BN462" s="24"/>
    </row>
    <row r="463" spans="1:66" x14ac:dyDescent="0.2">
      <c r="A463" s="41"/>
      <c r="B463" s="41"/>
      <c r="C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1"/>
      <c r="AL463" s="41"/>
      <c r="AM463" s="41"/>
      <c r="AN463" s="41"/>
      <c r="AO463" s="41"/>
      <c r="AP463" s="41"/>
      <c r="AQ463" s="41"/>
      <c r="AR463" s="41"/>
      <c r="AS463" s="41"/>
      <c r="AT463" s="41"/>
      <c r="AU463" s="41"/>
      <c r="AV463" s="41"/>
      <c r="AW463" s="41"/>
      <c r="AX463" s="41"/>
      <c r="AY463" s="41"/>
      <c r="AZ463" s="41"/>
      <c r="BA463" s="41"/>
      <c r="BB463" s="41"/>
      <c r="BC463" s="41"/>
      <c r="BD463" s="41"/>
      <c r="BE463" s="41"/>
      <c r="BF463" s="41"/>
      <c r="BG463" s="41"/>
      <c r="BH463" s="41"/>
      <c r="BI463" s="41"/>
      <c r="BJ463" s="41"/>
      <c r="BK463" s="41"/>
      <c r="BL463" s="24"/>
      <c r="BM463" s="24"/>
      <c r="BN463" s="24"/>
    </row>
    <row r="464" spans="1:66" x14ac:dyDescent="0.2">
      <c r="A464" s="41"/>
      <c r="B464" s="41"/>
      <c r="C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c r="AR464" s="41"/>
      <c r="AS464" s="41"/>
      <c r="AT464" s="41"/>
      <c r="AU464" s="41"/>
      <c r="AV464" s="41"/>
      <c r="AW464" s="41"/>
      <c r="AX464" s="41"/>
      <c r="AY464" s="41"/>
      <c r="AZ464" s="41"/>
      <c r="BA464" s="41"/>
      <c r="BB464" s="41"/>
      <c r="BC464" s="41"/>
      <c r="BD464" s="41"/>
      <c r="BE464" s="41"/>
      <c r="BF464" s="41"/>
      <c r="BG464" s="41"/>
      <c r="BH464" s="41"/>
      <c r="BI464" s="41"/>
      <c r="BJ464" s="41"/>
      <c r="BK464" s="41"/>
      <c r="BL464" s="24"/>
      <c r="BM464" s="24"/>
      <c r="BN464" s="24"/>
    </row>
    <row r="465" spans="1:66" x14ac:dyDescent="0.2">
      <c r="A465" s="41"/>
      <c r="B465" s="41"/>
      <c r="C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c r="AT465" s="41"/>
      <c r="AU465" s="41"/>
      <c r="AV465" s="41"/>
      <c r="AW465" s="41"/>
      <c r="AX465" s="41"/>
      <c r="AY465" s="41"/>
      <c r="AZ465" s="41"/>
      <c r="BA465" s="41"/>
      <c r="BB465" s="41"/>
      <c r="BC465" s="41"/>
      <c r="BD465" s="41"/>
      <c r="BE465" s="41"/>
      <c r="BF465" s="41"/>
      <c r="BG465" s="41"/>
      <c r="BH465" s="41"/>
      <c r="BI465" s="41"/>
      <c r="BJ465" s="41"/>
      <c r="BK465" s="41"/>
      <c r="BL465" s="24"/>
      <c r="BM465" s="24"/>
      <c r="BN465" s="24"/>
    </row>
    <row r="466" spans="1:66" x14ac:dyDescent="0.2">
      <c r="A466" s="41"/>
      <c r="B466" s="41"/>
      <c r="C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c r="AR466" s="41"/>
      <c r="AS466" s="41"/>
      <c r="AT466" s="41"/>
      <c r="AU466" s="41"/>
      <c r="AV466" s="41"/>
      <c r="AW466" s="41"/>
      <c r="AX466" s="41"/>
      <c r="AY466" s="41"/>
      <c r="AZ466" s="41"/>
      <c r="BA466" s="41"/>
      <c r="BB466" s="41"/>
      <c r="BC466" s="41"/>
      <c r="BD466" s="41"/>
      <c r="BE466" s="41"/>
      <c r="BF466" s="41"/>
      <c r="BG466" s="41"/>
      <c r="BH466" s="41"/>
      <c r="BI466" s="41"/>
      <c r="BJ466" s="41"/>
      <c r="BK466" s="41"/>
      <c r="BL466" s="24"/>
      <c r="BM466" s="24"/>
      <c r="BN466" s="24"/>
    </row>
    <row r="467" spans="1:66" x14ac:dyDescent="0.2">
      <c r="A467" s="41"/>
      <c r="B467" s="41"/>
      <c r="C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c r="AR467" s="41"/>
      <c r="AS467" s="41"/>
      <c r="AT467" s="41"/>
      <c r="AU467" s="41"/>
      <c r="AV467" s="41"/>
      <c r="AW467" s="41"/>
      <c r="AX467" s="41"/>
      <c r="AY467" s="41"/>
      <c r="AZ467" s="41"/>
      <c r="BA467" s="41"/>
      <c r="BB467" s="41"/>
      <c r="BC467" s="41"/>
      <c r="BD467" s="41"/>
      <c r="BE467" s="41"/>
      <c r="BF467" s="41"/>
      <c r="BG467" s="41"/>
      <c r="BH467" s="41"/>
      <c r="BI467" s="41"/>
      <c r="BJ467" s="41"/>
      <c r="BK467" s="41"/>
      <c r="BL467" s="24"/>
      <c r="BM467" s="24"/>
      <c r="BN467" s="24"/>
    </row>
    <row r="468" spans="1:66" x14ac:dyDescent="0.2">
      <c r="A468" s="41"/>
      <c r="B468" s="41"/>
      <c r="C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c r="AR468" s="41"/>
      <c r="AS468" s="41"/>
      <c r="AT468" s="41"/>
      <c r="AU468" s="41"/>
      <c r="AV468" s="41"/>
      <c r="AW468" s="41"/>
      <c r="AX468" s="41"/>
      <c r="AY468" s="41"/>
      <c r="AZ468" s="41"/>
      <c r="BA468" s="41"/>
      <c r="BB468" s="41"/>
      <c r="BC468" s="41"/>
      <c r="BD468" s="41"/>
      <c r="BE468" s="41"/>
      <c r="BF468" s="41"/>
      <c r="BG468" s="41"/>
      <c r="BH468" s="41"/>
      <c r="BI468" s="41"/>
      <c r="BJ468" s="41"/>
      <c r="BK468" s="41"/>
      <c r="BL468" s="24"/>
      <c r="BM468" s="24"/>
      <c r="BN468" s="24"/>
    </row>
    <row r="469" spans="1:66" x14ac:dyDescent="0.2">
      <c r="A469" s="41"/>
      <c r="B469" s="41"/>
      <c r="C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1"/>
      <c r="AL469" s="41"/>
      <c r="AM469" s="41"/>
      <c r="AN469" s="41"/>
      <c r="AO469" s="41"/>
      <c r="AP469" s="41"/>
      <c r="AQ469" s="41"/>
      <c r="AR469" s="41"/>
      <c r="AS469" s="41"/>
      <c r="AT469" s="41"/>
      <c r="AU469" s="41"/>
      <c r="AV469" s="41"/>
      <c r="AW469" s="41"/>
      <c r="AX469" s="41"/>
      <c r="AY469" s="41"/>
      <c r="AZ469" s="41"/>
      <c r="BA469" s="41"/>
      <c r="BB469" s="41"/>
      <c r="BC469" s="41"/>
      <c r="BD469" s="41"/>
      <c r="BE469" s="41"/>
      <c r="BF469" s="41"/>
      <c r="BG469" s="41"/>
      <c r="BH469" s="41"/>
      <c r="BI469" s="41"/>
      <c r="BJ469" s="41"/>
      <c r="BK469" s="41"/>
      <c r="BL469" s="24"/>
      <c r="BM469" s="24"/>
      <c r="BN469" s="24"/>
    </row>
    <row r="470" spans="1:66" x14ac:dyDescent="0.2">
      <c r="A470" s="41"/>
      <c r="B470" s="41"/>
      <c r="C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c r="AR470" s="41"/>
      <c r="AS470" s="41"/>
      <c r="AT470" s="41"/>
      <c r="AU470" s="41"/>
      <c r="AV470" s="41"/>
      <c r="AW470" s="41"/>
      <c r="AX470" s="41"/>
      <c r="AY470" s="41"/>
      <c r="AZ470" s="41"/>
      <c r="BA470" s="41"/>
      <c r="BB470" s="41"/>
      <c r="BC470" s="41"/>
      <c r="BD470" s="41"/>
      <c r="BE470" s="41"/>
      <c r="BF470" s="41"/>
      <c r="BG470" s="41"/>
      <c r="BH470" s="41"/>
      <c r="BI470" s="41"/>
      <c r="BJ470" s="41"/>
      <c r="BK470" s="41"/>
      <c r="BL470" s="24"/>
      <c r="BM470" s="24"/>
      <c r="BN470" s="24"/>
    </row>
    <row r="471" spans="1:66" x14ac:dyDescent="0.2">
      <c r="A471" s="41"/>
      <c r="B471" s="41"/>
      <c r="C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c r="AT471" s="41"/>
      <c r="AU471" s="41"/>
      <c r="AV471" s="41"/>
      <c r="AW471" s="41"/>
      <c r="AX471" s="41"/>
      <c r="AY471" s="41"/>
      <c r="AZ471" s="41"/>
      <c r="BA471" s="41"/>
      <c r="BB471" s="41"/>
      <c r="BC471" s="41"/>
      <c r="BD471" s="41"/>
      <c r="BE471" s="41"/>
      <c r="BF471" s="41"/>
      <c r="BG471" s="41"/>
      <c r="BH471" s="41"/>
      <c r="BI471" s="41"/>
      <c r="BJ471" s="41"/>
      <c r="BK471" s="41"/>
      <c r="BL471" s="24"/>
      <c r="BM471" s="24"/>
      <c r="BN471" s="24"/>
    </row>
    <row r="472" spans="1:66" x14ac:dyDescent="0.2">
      <c r="A472" s="41"/>
      <c r="B472" s="41"/>
      <c r="C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1"/>
      <c r="AP472" s="41"/>
      <c r="AQ472" s="41"/>
      <c r="AR472" s="41"/>
      <c r="AS472" s="41"/>
      <c r="AT472" s="41"/>
      <c r="AU472" s="41"/>
      <c r="AV472" s="41"/>
      <c r="AW472" s="41"/>
      <c r="AX472" s="41"/>
      <c r="AY472" s="41"/>
      <c r="AZ472" s="41"/>
      <c r="BA472" s="41"/>
      <c r="BB472" s="41"/>
      <c r="BC472" s="41"/>
      <c r="BD472" s="41"/>
      <c r="BE472" s="41"/>
      <c r="BF472" s="41"/>
      <c r="BG472" s="41"/>
      <c r="BH472" s="41"/>
      <c r="BI472" s="41"/>
      <c r="BJ472" s="41"/>
      <c r="BK472" s="41"/>
      <c r="BL472" s="24"/>
      <c r="BM472" s="24"/>
      <c r="BN472" s="24"/>
    </row>
    <row r="473" spans="1:66" x14ac:dyDescent="0.2">
      <c r="A473" s="41"/>
      <c r="B473" s="41"/>
      <c r="C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c r="AR473" s="41"/>
      <c r="AS473" s="41"/>
      <c r="AT473" s="41"/>
      <c r="AU473" s="41"/>
      <c r="AV473" s="41"/>
      <c r="AW473" s="41"/>
      <c r="AX473" s="41"/>
      <c r="AY473" s="41"/>
      <c r="AZ473" s="41"/>
      <c r="BA473" s="41"/>
      <c r="BB473" s="41"/>
      <c r="BC473" s="41"/>
      <c r="BD473" s="41"/>
      <c r="BE473" s="41"/>
      <c r="BF473" s="41"/>
      <c r="BG473" s="41"/>
      <c r="BH473" s="41"/>
      <c r="BI473" s="41"/>
      <c r="BJ473" s="41"/>
      <c r="BK473" s="41"/>
      <c r="BL473" s="24"/>
      <c r="BM473" s="24"/>
      <c r="BN473" s="24"/>
    </row>
    <row r="474" spans="1:66" x14ac:dyDescent="0.2">
      <c r="A474" s="41"/>
      <c r="B474" s="41"/>
      <c r="C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c r="AR474" s="41"/>
      <c r="AS474" s="41"/>
      <c r="AT474" s="41"/>
      <c r="AU474" s="41"/>
      <c r="AV474" s="41"/>
      <c r="AW474" s="41"/>
      <c r="AX474" s="41"/>
      <c r="AY474" s="41"/>
      <c r="AZ474" s="41"/>
      <c r="BA474" s="41"/>
      <c r="BB474" s="41"/>
      <c r="BC474" s="41"/>
      <c r="BD474" s="41"/>
      <c r="BE474" s="41"/>
      <c r="BF474" s="41"/>
      <c r="BG474" s="41"/>
      <c r="BH474" s="41"/>
      <c r="BI474" s="41"/>
      <c r="BJ474" s="41"/>
      <c r="BK474" s="41"/>
      <c r="BL474" s="24"/>
      <c r="BM474" s="24"/>
      <c r="BN474" s="24"/>
    </row>
    <row r="475" spans="1:66" x14ac:dyDescent="0.2">
      <c r="A475" s="41"/>
      <c r="B475" s="41"/>
      <c r="C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1"/>
      <c r="AL475" s="41"/>
      <c r="AM475" s="41"/>
      <c r="AN475" s="41"/>
      <c r="AO475" s="41"/>
      <c r="AP475" s="41"/>
      <c r="AQ475" s="41"/>
      <c r="AR475" s="41"/>
      <c r="AS475" s="41"/>
      <c r="AT475" s="41"/>
      <c r="AU475" s="41"/>
      <c r="AV475" s="41"/>
      <c r="AW475" s="41"/>
      <c r="AX475" s="41"/>
      <c r="AY475" s="41"/>
      <c r="AZ475" s="41"/>
      <c r="BA475" s="41"/>
      <c r="BB475" s="41"/>
      <c r="BC475" s="41"/>
      <c r="BD475" s="41"/>
      <c r="BE475" s="41"/>
      <c r="BF475" s="41"/>
      <c r="BG475" s="41"/>
      <c r="BH475" s="41"/>
      <c r="BI475" s="41"/>
      <c r="BJ475" s="41"/>
      <c r="BK475" s="41"/>
      <c r="BL475" s="24"/>
      <c r="BM475" s="24"/>
      <c r="BN475" s="24"/>
    </row>
    <row r="476" spans="1:66" x14ac:dyDescent="0.2">
      <c r="A476" s="41"/>
      <c r="B476" s="41"/>
      <c r="C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1"/>
      <c r="AL476" s="41"/>
      <c r="AM476" s="41"/>
      <c r="AN476" s="41"/>
      <c r="AO476" s="41"/>
      <c r="AP476" s="41"/>
      <c r="AQ476" s="41"/>
      <c r="AR476" s="41"/>
      <c r="AS476" s="41"/>
      <c r="AT476" s="41"/>
      <c r="AU476" s="41"/>
      <c r="AV476" s="41"/>
      <c r="AW476" s="41"/>
      <c r="AX476" s="41"/>
      <c r="AY476" s="41"/>
      <c r="AZ476" s="41"/>
      <c r="BA476" s="41"/>
      <c r="BB476" s="41"/>
      <c r="BC476" s="41"/>
      <c r="BD476" s="41"/>
      <c r="BE476" s="41"/>
      <c r="BF476" s="41"/>
      <c r="BG476" s="41"/>
      <c r="BH476" s="41"/>
      <c r="BI476" s="41"/>
      <c r="BJ476" s="41"/>
      <c r="BK476" s="41"/>
      <c r="BL476" s="24"/>
      <c r="BM476" s="24"/>
      <c r="BN476" s="24"/>
    </row>
    <row r="477" spans="1:66" x14ac:dyDescent="0.2">
      <c r="A477" s="41"/>
      <c r="B477" s="41"/>
      <c r="C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1"/>
      <c r="AL477" s="41"/>
      <c r="AM477" s="41"/>
      <c r="AN477" s="41"/>
      <c r="AO477" s="41"/>
      <c r="AP477" s="41"/>
      <c r="AQ477" s="41"/>
      <c r="AR477" s="41"/>
      <c r="AS477" s="41"/>
      <c r="AT477" s="41"/>
      <c r="AU477" s="41"/>
      <c r="AV477" s="41"/>
      <c r="AW477" s="41"/>
      <c r="AX477" s="41"/>
      <c r="AY477" s="41"/>
      <c r="AZ477" s="41"/>
      <c r="BA477" s="41"/>
      <c r="BB477" s="41"/>
      <c r="BC477" s="41"/>
      <c r="BD477" s="41"/>
      <c r="BE477" s="41"/>
      <c r="BF477" s="41"/>
      <c r="BG477" s="41"/>
      <c r="BH477" s="41"/>
      <c r="BI477" s="41"/>
      <c r="BJ477" s="41"/>
      <c r="BK477" s="41"/>
      <c r="BL477" s="24"/>
      <c r="BM477" s="24"/>
      <c r="BN477" s="24"/>
    </row>
    <row r="478" spans="1:66" x14ac:dyDescent="0.2">
      <c r="A478" s="41"/>
      <c r="B478" s="41"/>
      <c r="C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c r="AP478" s="41"/>
      <c r="AQ478" s="41"/>
      <c r="AR478" s="41"/>
      <c r="AS478" s="41"/>
      <c r="AT478" s="41"/>
      <c r="AU478" s="41"/>
      <c r="AV478" s="41"/>
      <c r="AW478" s="41"/>
      <c r="AX478" s="41"/>
      <c r="AY478" s="41"/>
      <c r="AZ478" s="41"/>
      <c r="BA478" s="41"/>
      <c r="BB478" s="41"/>
      <c r="BC478" s="41"/>
      <c r="BD478" s="41"/>
      <c r="BE478" s="41"/>
      <c r="BF478" s="41"/>
      <c r="BG478" s="41"/>
      <c r="BH478" s="41"/>
      <c r="BI478" s="41"/>
      <c r="BJ478" s="41"/>
      <c r="BK478" s="41"/>
      <c r="BL478" s="24"/>
      <c r="BM478" s="24"/>
      <c r="BN478" s="24"/>
    </row>
    <row r="479" spans="1:66" x14ac:dyDescent="0.2">
      <c r="A479" s="41"/>
      <c r="B479" s="41"/>
      <c r="C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AL479" s="41"/>
      <c r="AM479" s="41"/>
      <c r="AN479" s="41"/>
      <c r="AO479" s="41"/>
      <c r="AP479" s="41"/>
      <c r="AQ479" s="41"/>
      <c r="AR479" s="41"/>
      <c r="AS479" s="41"/>
      <c r="AT479" s="41"/>
      <c r="AU479" s="41"/>
      <c r="AV479" s="41"/>
      <c r="AW479" s="41"/>
      <c r="AX479" s="41"/>
      <c r="AY479" s="41"/>
      <c r="AZ479" s="41"/>
      <c r="BA479" s="41"/>
      <c r="BB479" s="41"/>
      <c r="BC479" s="41"/>
      <c r="BD479" s="41"/>
      <c r="BE479" s="41"/>
      <c r="BF479" s="41"/>
      <c r="BG479" s="41"/>
      <c r="BH479" s="41"/>
      <c r="BI479" s="41"/>
      <c r="BJ479" s="41"/>
      <c r="BK479" s="41"/>
      <c r="BL479" s="24"/>
      <c r="BM479" s="24"/>
      <c r="BN479" s="24"/>
    </row>
    <row r="480" spans="1:66" x14ac:dyDescent="0.2">
      <c r="A480" s="41"/>
      <c r="B480" s="41"/>
      <c r="C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AL480" s="41"/>
      <c r="AM480" s="41"/>
      <c r="AN480" s="41"/>
      <c r="AO480" s="41"/>
      <c r="AP480" s="41"/>
      <c r="AQ480" s="41"/>
      <c r="AR480" s="41"/>
      <c r="AS480" s="41"/>
      <c r="AT480" s="41"/>
      <c r="AU480" s="41"/>
      <c r="AV480" s="41"/>
      <c r="AW480" s="41"/>
      <c r="AX480" s="41"/>
      <c r="AY480" s="41"/>
      <c r="AZ480" s="41"/>
      <c r="BA480" s="41"/>
      <c r="BB480" s="41"/>
      <c r="BC480" s="41"/>
      <c r="BD480" s="41"/>
      <c r="BE480" s="41"/>
      <c r="BF480" s="41"/>
      <c r="BG480" s="41"/>
      <c r="BH480" s="41"/>
      <c r="BI480" s="41"/>
      <c r="BJ480" s="41"/>
      <c r="BK480" s="41"/>
      <c r="BL480" s="24"/>
      <c r="BM480" s="24"/>
      <c r="BN480" s="24"/>
    </row>
    <row r="481" spans="1:66" x14ac:dyDescent="0.2">
      <c r="A481" s="41"/>
      <c r="B481" s="41"/>
      <c r="C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c r="AP481" s="41"/>
      <c r="AQ481" s="41"/>
      <c r="AR481" s="41"/>
      <c r="AS481" s="41"/>
      <c r="AT481" s="41"/>
      <c r="AU481" s="41"/>
      <c r="AV481" s="41"/>
      <c r="AW481" s="41"/>
      <c r="AX481" s="41"/>
      <c r="AY481" s="41"/>
      <c r="AZ481" s="41"/>
      <c r="BA481" s="41"/>
      <c r="BB481" s="41"/>
      <c r="BC481" s="41"/>
      <c r="BD481" s="41"/>
      <c r="BE481" s="41"/>
      <c r="BF481" s="41"/>
      <c r="BG481" s="41"/>
      <c r="BH481" s="41"/>
      <c r="BI481" s="41"/>
      <c r="BJ481" s="41"/>
      <c r="BK481" s="41"/>
      <c r="BL481" s="24"/>
      <c r="BM481" s="24"/>
      <c r="BN481" s="24"/>
    </row>
    <row r="482" spans="1:66" x14ac:dyDescent="0.2">
      <c r="A482" s="41"/>
      <c r="B482" s="41"/>
      <c r="C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AL482" s="41"/>
      <c r="AM482" s="41"/>
      <c r="AN482" s="41"/>
      <c r="AO482" s="41"/>
      <c r="AP482" s="41"/>
      <c r="AQ482" s="41"/>
      <c r="AR482" s="41"/>
      <c r="AS482" s="41"/>
      <c r="AT482" s="41"/>
      <c r="AU482" s="41"/>
      <c r="AV482" s="41"/>
      <c r="AW482" s="41"/>
      <c r="AX482" s="41"/>
      <c r="AY482" s="41"/>
      <c r="AZ482" s="41"/>
      <c r="BA482" s="41"/>
      <c r="BB482" s="41"/>
      <c r="BC482" s="41"/>
      <c r="BD482" s="41"/>
      <c r="BE482" s="41"/>
      <c r="BF482" s="41"/>
      <c r="BG482" s="41"/>
      <c r="BH482" s="41"/>
      <c r="BI482" s="41"/>
      <c r="BJ482" s="41"/>
      <c r="BK482" s="41"/>
      <c r="BL482" s="24"/>
      <c r="BM482" s="24"/>
      <c r="BN482" s="24"/>
    </row>
    <row r="483" spans="1:66" x14ac:dyDescent="0.2">
      <c r="A483" s="41"/>
      <c r="B483" s="41"/>
      <c r="C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c r="AT483" s="41"/>
      <c r="AU483" s="41"/>
      <c r="AV483" s="41"/>
      <c r="AW483" s="41"/>
      <c r="AX483" s="41"/>
      <c r="AY483" s="41"/>
      <c r="AZ483" s="41"/>
      <c r="BA483" s="41"/>
      <c r="BB483" s="41"/>
      <c r="BC483" s="41"/>
      <c r="BD483" s="41"/>
      <c r="BE483" s="41"/>
      <c r="BF483" s="41"/>
      <c r="BG483" s="41"/>
      <c r="BH483" s="41"/>
      <c r="BI483" s="41"/>
      <c r="BJ483" s="41"/>
      <c r="BK483" s="41"/>
      <c r="BL483" s="24"/>
      <c r="BM483" s="24"/>
      <c r="BN483" s="24"/>
    </row>
    <row r="484" spans="1:66" x14ac:dyDescent="0.2">
      <c r="A484" s="41"/>
      <c r="B484" s="41"/>
      <c r="C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c r="AT484" s="41"/>
      <c r="AU484" s="41"/>
      <c r="AV484" s="41"/>
      <c r="AW484" s="41"/>
      <c r="AX484" s="41"/>
      <c r="AY484" s="41"/>
      <c r="AZ484" s="41"/>
      <c r="BA484" s="41"/>
      <c r="BB484" s="41"/>
      <c r="BC484" s="41"/>
      <c r="BD484" s="41"/>
      <c r="BE484" s="41"/>
      <c r="BF484" s="41"/>
      <c r="BG484" s="41"/>
      <c r="BH484" s="41"/>
      <c r="BI484" s="41"/>
      <c r="BJ484" s="41"/>
      <c r="BK484" s="41"/>
      <c r="BL484" s="24"/>
      <c r="BM484" s="24"/>
      <c r="BN484" s="24"/>
    </row>
    <row r="485" spans="1:66" x14ac:dyDescent="0.2">
      <c r="A485" s="41"/>
      <c r="B485" s="41"/>
      <c r="C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c r="AT485" s="41"/>
      <c r="AU485" s="41"/>
      <c r="AV485" s="41"/>
      <c r="AW485" s="41"/>
      <c r="AX485" s="41"/>
      <c r="AY485" s="41"/>
      <c r="AZ485" s="41"/>
      <c r="BA485" s="41"/>
      <c r="BB485" s="41"/>
      <c r="BC485" s="41"/>
      <c r="BD485" s="41"/>
      <c r="BE485" s="41"/>
      <c r="BF485" s="41"/>
      <c r="BG485" s="41"/>
      <c r="BH485" s="41"/>
      <c r="BI485" s="41"/>
      <c r="BJ485" s="41"/>
      <c r="BK485" s="41"/>
      <c r="BL485" s="24"/>
      <c r="BM485" s="24"/>
      <c r="BN485" s="24"/>
    </row>
    <row r="486" spans="1:66" x14ac:dyDescent="0.2">
      <c r="A486" s="41"/>
      <c r="B486" s="41"/>
      <c r="C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c r="AT486" s="41"/>
      <c r="AU486" s="41"/>
      <c r="AV486" s="41"/>
      <c r="AW486" s="41"/>
      <c r="AX486" s="41"/>
      <c r="AY486" s="41"/>
      <c r="AZ486" s="41"/>
      <c r="BA486" s="41"/>
      <c r="BB486" s="41"/>
      <c r="BC486" s="41"/>
      <c r="BD486" s="41"/>
      <c r="BE486" s="41"/>
      <c r="BF486" s="41"/>
      <c r="BG486" s="41"/>
      <c r="BH486" s="41"/>
      <c r="BI486" s="41"/>
      <c r="BJ486" s="41"/>
      <c r="BK486" s="41"/>
      <c r="BL486" s="24"/>
      <c r="BM486" s="24"/>
      <c r="BN486" s="24"/>
    </row>
    <row r="487" spans="1:66" x14ac:dyDescent="0.2">
      <c r="A487" s="41"/>
      <c r="B487" s="41"/>
      <c r="C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c r="AR487" s="41"/>
      <c r="AS487" s="41"/>
      <c r="AT487" s="41"/>
      <c r="AU487" s="41"/>
      <c r="AV487" s="41"/>
      <c r="AW487" s="41"/>
      <c r="AX487" s="41"/>
      <c r="AY487" s="41"/>
      <c r="AZ487" s="41"/>
      <c r="BA487" s="41"/>
      <c r="BB487" s="41"/>
      <c r="BC487" s="41"/>
      <c r="BD487" s="41"/>
      <c r="BE487" s="41"/>
      <c r="BF487" s="41"/>
      <c r="BG487" s="41"/>
      <c r="BH487" s="41"/>
      <c r="BI487" s="41"/>
      <c r="BJ487" s="41"/>
      <c r="BK487" s="41"/>
      <c r="BL487" s="24"/>
      <c r="BM487" s="24"/>
      <c r="BN487" s="24"/>
    </row>
    <row r="488" spans="1:66" x14ac:dyDescent="0.2">
      <c r="A488" s="41"/>
      <c r="B488" s="41"/>
      <c r="C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1"/>
      <c r="AL488" s="41"/>
      <c r="AM488" s="41"/>
      <c r="AN488" s="41"/>
      <c r="AO488" s="41"/>
      <c r="AP488" s="41"/>
      <c r="AQ488" s="41"/>
      <c r="AR488" s="41"/>
      <c r="AS488" s="41"/>
      <c r="AT488" s="41"/>
      <c r="AU488" s="41"/>
      <c r="AV488" s="41"/>
      <c r="AW488" s="41"/>
      <c r="AX488" s="41"/>
      <c r="AY488" s="41"/>
      <c r="AZ488" s="41"/>
      <c r="BA488" s="41"/>
      <c r="BB488" s="41"/>
      <c r="BC488" s="41"/>
      <c r="BD488" s="41"/>
      <c r="BE488" s="41"/>
      <c r="BF488" s="41"/>
      <c r="BG488" s="41"/>
      <c r="BH488" s="41"/>
      <c r="BI488" s="41"/>
      <c r="BJ488" s="41"/>
      <c r="BK488" s="41"/>
      <c r="BL488" s="24"/>
      <c r="BM488" s="24"/>
      <c r="BN488" s="24"/>
    </row>
    <row r="489" spans="1:66" x14ac:dyDescent="0.2">
      <c r="A489" s="41"/>
      <c r="B489" s="41"/>
      <c r="C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1"/>
      <c r="AM489" s="41"/>
      <c r="AN489" s="41"/>
      <c r="AO489" s="41"/>
      <c r="AP489" s="41"/>
      <c r="AQ489" s="41"/>
      <c r="AR489" s="41"/>
      <c r="AS489" s="41"/>
      <c r="AT489" s="41"/>
      <c r="AU489" s="41"/>
      <c r="AV489" s="41"/>
      <c r="AW489" s="41"/>
      <c r="AX489" s="41"/>
      <c r="AY489" s="41"/>
      <c r="AZ489" s="41"/>
      <c r="BA489" s="41"/>
      <c r="BB489" s="41"/>
      <c r="BC489" s="41"/>
      <c r="BD489" s="41"/>
      <c r="BE489" s="41"/>
      <c r="BF489" s="41"/>
      <c r="BG489" s="41"/>
      <c r="BH489" s="41"/>
      <c r="BI489" s="41"/>
      <c r="BJ489" s="41"/>
      <c r="BK489" s="41"/>
      <c r="BL489" s="24"/>
      <c r="BM489" s="24"/>
      <c r="BN489" s="24"/>
    </row>
    <row r="490" spans="1:66" x14ac:dyDescent="0.2">
      <c r="A490" s="41"/>
      <c r="B490" s="41"/>
      <c r="C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1"/>
      <c r="AL490" s="41"/>
      <c r="AM490" s="41"/>
      <c r="AN490" s="41"/>
      <c r="AO490" s="41"/>
      <c r="AP490" s="41"/>
      <c r="AQ490" s="41"/>
      <c r="AR490" s="41"/>
      <c r="AS490" s="41"/>
      <c r="AT490" s="41"/>
      <c r="AU490" s="41"/>
      <c r="AV490" s="41"/>
      <c r="AW490" s="41"/>
      <c r="AX490" s="41"/>
      <c r="AY490" s="41"/>
      <c r="AZ490" s="41"/>
      <c r="BA490" s="41"/>
      <c r="BB490" s="41"/>
      <c r="BC490" s="41"/>
      <c r="BD490" s="41"/>
      <c r="BE490" s="41"/>
      <c r="BF490" s="41"/>
      <c r="BG490" s="41"/>
      <c r="BH490" s="41"/>
      <c r="BI490" s="41"/>
      <c r="BJ490" s="41"/>
      <c r="BK490" s="41"/>
      <c r="BL490" s="24"/>
      <c r="BM490" s="24"/>
      <c r="BN490" s="24"/>
    </row>
    <row r="491" spans="1:66" x14ac:dyDescent="0.2">
      <c r="A491" s="41"/>
      <c r="B491" s="41"/>
      <c r="C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c r="AR491" s="41"/>
      <c r="AS491" s="41"/>
      <c r="AT491" s="41"/>
      <c r="AU491" s="41"/>
      <c r="AV491" s="41"/>
      <c r="AW491" s="41"/>
      <c r="AX491" s="41"/>
      <c r="AY491" s="41"/>
      <c r="AZ491" s="41"/>
      <c r="BA491" s="41"/>
      <c r="BB491" s="41"/>
      <c r="BC491" s="41"/>
      <c r="BD491" s="41"/>
      <c r="BE491" s="41"/>
      <c r="BF491" s="41"/>
      <c r="BG491" s="41"/>
      <c r="BH491" s="41"/>
      <c r="BI491" s="41"/>
      <c r="BJ491" s="41"/>
      <c r="BK491" s="41"/>
      <c r="BL491" s="24"/>
      <c r="BM491" s="24"/>
      <c r="BN491" s="24"/>
    </row>
    <row r="492" spans="1:66" x14ac:dyDescent="0.2">
      <c r="A492" s="41"/>
      <c r="B492" s="41"/>
      <c r="C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1"/>
      <c r="AM492" s="41"/>
      <c r="AN492" s="41"/>
      <c r="AO492" s="41"/>
      <c r="AP492" s="41"/>
      <c r="AQ492" s="41"/>
      <c r="AR492" s="41"/>
      <c r="AS492" s="41"/>
      <c r="AT492" s="41"/>
      <c r="AU492" s="41"/>
      <c r="AV492" s="41"/>
      <c r="AW492" s="41"/>
      <c r="AX492" s="41"/>
      <c r="AY492" s="41"/>
      <c r="AZ492" s="41"/>
      <c r="BA492" s="41"/>
      <c r="BB492" s="41"/>
      <c r="BC492" s="41"/>
      <c r="BD492" s="41"/>
      <c r="BE492" s="41"/>
      <c r="BF492" s="41"/>
      <c r="BG492" s="41"/>
      <c r="BH492" s="41"/>
      <c r="BI492" s="41"/>
      <c r="BJ492" s="41"/>
      <c r="BK492" s="41"/>
      <c r="BL492" s="24"/>
      <c r="BM492" s="24"/>
      <c r="BN492" s="24"/>
    </row>
    <row r="493" spans="1:66" x14ac:dyDescent="0.2">
      <c r="A493" s="41"/>
      <c r="B493" s="41"/>
      <c r="C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c r="AR493" s="41"/>
      <c r="AS493" s="41"/>
      <c r="AT493" s="41"/>
      <c r="AU493" s="41"/>
      <c r="AV493" s="41"/>
      <c r="AW493" s="41"/>
      <c r="AX493" s="41"/>
      <c r="AY493" s="41"/>
      <c r="AZ493" s="41"/>
      <c r="BA493" s="41"/>
      <c r="BB493" s="41"/>
      <c r="BC493" s="41"/>
      <c r="BD493" s="41"/>
      <c r="BE493" s="41"/>
      <c r="BF493" s="41"/>
      <c r="BG493" s="41"/>
      <c r="BH493" s="41"/>
      <c r="BI493" s="41"/>
      <c r="BJ493" s="41"/>
      <c r="BK493" s="41"/>
      <c r="BL493" s="24"/>
      <c r="BM493" s="24"/>
      <c r="BN493" s="24"/>
    </row>
    <row r="494" spans="1:66" x14ac:dyDescent="0.2">
      <c r="A494" s="41"/>
      <c r="B494" s="41"/>
      <c r="C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c r="AR494" s="41"/>
      <c r="AS494" s="41"/>
      <c r="AT494" s="41"/>
      <c r="AU494" s="41"/>
      <c r="AV494" s="41"/>
      <c r="AW494" s="41"/>
      <c r="AX494" s="41"/>
      <c r="AY494" s="41"/>
      <c r="AZ494" s="41"/>
      <c r="BA494" s="41"/>
      <c r="BB494" s="41"/>
      <c r="BC494" s="41"/>
      <c r="BD494" s="41"/>
      <c r="BE494" s="41"/>
      <c r="BF494" s="41"/>
      <c r="BG494" s="41"/>
      <c r="BH494" s="41"/>
      <c r="BI494" s="41"/>
      <c r="BJ494" s="41"/>
      <c r="BK494" s="41"/>
      <c r="BL494" s="24"/>
      <c r="BM494" s="24"/>
      <c r="BN494" s="24"/>
    </row>
    <row r="495" spans="1:66" x14ac:dyDescent="0.2">
      <c r="A495" s="41"/>
      <c r="B495" s="41"/>
      <c r="C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1"/>
      <c r="AL495" s="41"/>
      <c r="AM495" s="41"/>
      <c r="AN495" s="41"/>
      <c r="AO495" s="41"/>
      <c r="AP495" s="41"/>
      <c r="AQ495" s="41"/>
      <c r="AR495" s="41"/>
      <c r="AS495" s="41"/>
      <c r="AT495" s="41"/>
      <c r="AU495" s="41"/>
      <c r="AV495" s="41"/>
      <c r="AW495" s="41"/>
      <c r="AX495" s="41"/>
      <c r="AY495" s="41"/>
      <c r="AZ495" s="41"/>
      <c r="BA495" s="41"/>
      <c r="BB495" s="41"/>
      <c r="BC495" s="41"/>
      <c r="BD495" s="41"/>
      <c r="BE495" s="41"/>
      <c r="BF495" s="41"/>
      <c r="BG495" s="41"/>
      <c r="BH495" s="41"/>
      <c r="BI495" s="41"/>
      <c r="BJ495" s="41"/>
      <c r="BK495" s="41"/>
      <c r="BL495" s="24"/>
      <c r="BM495" s="24"/>
      <c r="BN495" s="24"/>
    </row>
    <row r="496" spans="1:66" x14ac:dyDescent="0.2">
      <c r="A496" s="41"/>
      <c r="B496" s="41"/>
      <c r="C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c r="AT496" s="41"/>
      <c r="AU496" s="41"/>
      <c r="AV496" s="41"/>
      <c r="AW496" s="41"/>
      <c r="AX496" s="41"/>
      <c r="AY496" s="41"/>
      <c r="AZ496" s="41"/>
      <c r="BA496" s="41"/>
      <c r="BB496" s="41"/>
      <c r="BC496" s="41"/>
      <c r="BD496" s="41"/>
      <c r="BE496" s="41"/>
      <c r="BF496" s="41"/>
      <c r="BG496" s="41"/>
      <c r="BH496" s="41"/>
      <c r="BI496" s="41"/>
      <c r="BJ496" s="41"/>
      <c r="BK496" s="41"/>
      <c r="BL496" s="24"/>
      <c r="BM496" s="24"/>
      <c r="BN496" s="24"/>
    </row>
    <row r="497" spans="1:66" x14ac:dyDescent="0.2">
      <c r="A497" s="41"/>
      <c r="B497" s="41"/>
      <c r="C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c r="AR497" s="41"/>
      <c r="AS497" s="41"/>
      <c r="AT497" s="41"/>
      <c r="AU497" s="41"/>
      <c r="AV497" s="41"/>
      <c r="AW497" s="41"/>
      <c r="AX497" s="41"/>
      <c r="AY497" s="41"/>
      <c r="AZ497" s="41"/>
      <c r="BA497" s="41"/>
      <c r="BB497" s="41"/>
      <c r="BC497" s="41"/>
      <c r="BD497" s="41"/>
      <c r="BE497" s="41"/>
      <c r="BF497" s="41"/>
      <c r="BG497" s="41"/>
      <c r="BH497" s="41"/>
      <c r="BI497" s="41"/>
      <c r="BJ497" s="41"/>
      <c r="BK497" s="41"/>
      <c r="BL497" s="24"/>
      <c r="BM497" s="24"/>
      <c r="BN497" s="24"/>
    </row>
    <row r="498" spans="1:66" x14ac:dyDescent="0.2">
      <c r="A498" s="41"/>
      <c r="B498" s="41"/>
      <c r="C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1"/>
      <c r="AL498" s="41"/>
      <c r="AM498" s="41"/>
      <c r="AN498" s="41"/>
      <c r="AO498" s="41"/>
      <c r="AP498" s="41"/>
      <c r="AQ498" s="41"/>
      <c r="AR498" s="41"/>
      <c r="AS498" s="41"/>
      <c r="AT498" s="41"/>
      <c r="AU498" s="41"/>
      <c r="AV498" s="41"/>
      <c r="AW498" s="41"/>
      <c r="AX498" s="41"/>
      <c r="AY498" s="41"/>
      <c r="AZ498" s="41"/>
      <c r="BA498" s="41"/>
      <c r="BB498" s="41"/>
      <c r="BC498" s="41"/>
      <c r="BD498" s="41"/>
      <c r="BE498" s="41"/>
      <c r="BF498" s="41"/>
      <c r="BG498" s="41"/>
      <c r="BH498" s="41"/>
      <c r="BI498" s="41"/>
      <c r="BJ498" s="41"/>
      <c r="BK498" s="41"/>
      <c r="BL498" s="24"/>
      <c r="BM498" s="24"/>
      <c r="BN498" s="24"/>
    </row>
    <row r="499" spans="1:66" x14ac:dyDescent="0.2">
      <c r="A499" s="41"/>
      <c r="B499" s="41"/>
      <c r="C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1"/>
      <c r="AM499" s="41"/>
      <c r="AN499" s="41"/>
      <c r="AO499" s="41"/>
      <c r="AP499" s="41"/>
      <c r="AQ499" s="41"/>
      <c r="AR499" s="41"/>
      <c r="AS499" s="41"/>
      <c r="AT499" s="41"/>
      <c r="AU499" s="41"/>
      <c r="AV499" s="41"/>
      <c r="AW499" s="41"/>
      <c r="AX499" s="41"/>
      <c r="AY499" s="41"/>
      <c r="AZ499" s="41"/>
      <c r="BA499" s="41"/>
      <c r="BB499" s="41"/>
      <c r="BC499" s="41"/>
      <c r="BD499" s="41"/>
      <c r="BE499" s="41"/>
      <c r="BF499" s="41"/>
      <c r="BG499" s="41"/>
      <c r="BH499" s="41"/>
      <c r="BI499" s="41"/>
      <c r="BJ499" s="41"/>
      <c r="BK499" s="41"/>
      <c r="BL499" s="24"/>
      <c r="BM499" s="24"/>
      <c r="BN499" s="24"/>
    </row>
    <row r="500" spans="1:66" x14ac:dyDescent="0.2">
      <c r="A500" s="41"/>
      <c r="B500" s="41"/>
      <c r="C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c r="AT500" s="41"/>
      <c r="AU500" s="41"/>
      <c r="AV500" s="41"/>
      <c r="AW500" s="41"/>
      <c r="AX500" s="41"/>
      <c r="AY500" s="41"/>
      <c r="AZ500" s="41"/>
      <c r="BA500" s="41"/>
      <c r="BB500" s="41"/>
      <c r="BC500" s="41"/>
      <c r="BD500" s="41"/>
      <c r="BE500" s="41"/>
      <c r="BF500" s="41"/>
      <c r="BG500" s="41"/>
      <c r="BH500" s="41"/>
      <c r="BI500" s="41"/>
      <c r="BJ500" s="41"/>
      <c r="BK500" s="41"/>
      <c r="BL500" s="24"/>
      <c r="BM500" s="24"/>
      <c r="BN500" s="24"/>
    </row>
    <row r="501" spans="1:66" x14ac:dyDescent="0.2">
      <c r="A501" s="41"/>
      <c r="B501" s="41"/>
      <c r="C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c r="AC501" s="41"/>
      <c r="AD501" s="41"/>
      <c r="AE501" s="41"/>
      <c r="AF501" s="41"/>
      <c r="AG501" s="41"/>
      <c r="AH501" s="41"/>
      <c r="AI501" s="41"/>
      <c r="AJ501" s="41"/>
      <c r="AK501" s="41"/>
      <c r="AL501" s="41"/>
      <c r="AM501" s="41"/>
      <c r="AN501" s="41"/>
      <c r="AO501" s="41"/>
      <c r="AP501" s="41"/>
      <c r="AQ501" s="41"/>
      <c r="AR501" s="41"/>
      <c r="AS501" s="41"/>
      <c r="AT501" s="41"/>
      <c r="AU501" s="41"/>
      <c r="AV501" s="41"/>
      <c r="AW501" s="41"/>
      <c r="AX501" s="41"/>
      <c r="AY501" s="41"/>
      <c r="AZ501" s="41"/>
      <c r="BA501" s="41"/>
      <c r="BB501" s="41"/>
      <c r="BC501" s="41"/>
      <c r="BD501" s="41"/>
      <c r="BE501" s="41"/>
      <c r="BF501" s="41"/>
      <c r="BG501" s="41"/>
      <c r="BH501" s="41"/>
      <c r="BI501" s="41"/>
      <c r="BJ501" s="41"/>
      <c r="BK501" s="41"/>
      <c r="BL501" s="24"/>
      <c r="BM501" s="24"/>
      <c r="BN501" s="24"/>
    </row>
    <row r="502" spans="1:66" x14ac:dyDescent="0.2">
      <c r="A502" s="41"/>
      <c r="B502" s="41"/>
      <c r="C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1"/>
      <c r="AL502" s="41"/>
      <c r="AM502" s="41"/>
      <c r="AN502" s="41"/>
      <c r="AO502" s="41"/>
      <c r="AP502" s="41"/>
      <c r="AQ502" s="41"/>
      <c r="AR502" s="41"/>
      <c r="AS502" s="41"/>
      <c r="AT502" s="41"/>
      <c r="AU502" s="41"/>
      <c r="AV502" s="41"/>
      <c r="AW502" s="41"/>
      <c r="AX502" s="41"/>
      <c r="AY502" s="41"/>
      <c r="AZ502" s="41"/>
      <c r="BA502" s="41"/>
      <c r="BB502" s="41"/>
      <c r="BC502" s="41"/>
      <c r="BD502" s="41"/>
      <c r="BE502" s="41"/>
      <c r="BF502" s="41"/>
      <c r="BG502" s="41"/>
      <c r="BH502" s="41"/>
      <c r="BI502" s="41"/>
      <c r="BJ502" s="41"/>
      <c r="BK502" s="41"/>
      <c r="BL502" s="24"/>
      <c r="BM502" s="24"/>
      <c r="BN502" s="24"/>
    </row>
    <row r="503" spans="1:66" x14ac:dyDescent="0.2">
      <c r="A503" s="41"/>
      <c r="B503" s="40"/>
      <c r="C503" s="40"/>
      <c r="D503" s="40"/>
      <c r="BL503" s="24"/>
      <c r="BM503" s="24"/>
      <c r="BN503" s="24"/>
    </row>
    <row r="504" spans="1:66" x14ac:dyDescent="0.2">
      <c r="A504" s="41"/>
      <c r="B504" s="40"/>
      <c r="C504" s="40"/>
      <c r="D504" s="40"/>
      <c r="BL504" s="24"/>
      <c r="BM504" s="24"/>
      <c r="BN504" s="24"/>
    </row>
    <row r="505" spans="1:66" x14ac:dyDescent="0.2">
      <c r="A505" s="41"/>
      <c r="B505" s="40"/>
      <c r="C505" s="40"/>
      <c r="D505" s="40"/>
      <c r="BL505" s="24"/>
      <c r="BM505" s="24"/>
      <c r="BN505" s="24"/>
    </row>
    <row r="506" spans="1:66" x14ac:dyDescent="0.2">
      <c r="A506" s="41"/>
      <c r="B506" s="40"/>
      <c r="C506" s="40"/>
      <c r="D506" s="40"/>
      <c r="BL506" s="24"/>
      <c r="BM506" s="24"/>
      <c r="BN506" s="24"/>
    </row>
    <row r="507" spans="1:66" x14ac:dyDescent="0.2">
      <c r="A507" s="41"/>
      <c r="B507" s="40"/>
      <c r="C507" s="40"/>
      <c r="D507" s="40"/>
      <c r="BL507" s="24"/>
      <c r="BM507" s="24"/>
      <c r="BN507" s="24"/>
    </row>
    <row r="508" spans="1:66" x14ac:dyDescent="0.2">
      <c r="A508" s="41"/>
      <c r="B508" s="40"/>
      <c r="C508" s="40"/>
      <c r="D508" s="40"/>
      <c r="BL508" s="24"/>
      <c r="BM508" s="24"/>
      <c r="BN508" s="24"/>
    </row>
    <row r="509" spans="1:66" x14ac:dyDescent="0.2">
      <c r="A509" s="41"/>
      <c r="B509" s="40"/>
      <c r="C509" s="40"/>
      <c r="D509" s="40"/>
      <c r="BL509" s="24"/>
      <c r="BM509" s="24"/>
      <c r="BN509" s="24"/>
    </row>
    <row r="510" spans="1:66" x14ac:dyDescent="0.2">
      <c r="A510" s="41"/>
      <c r="B510" s="40"/>
      <c r="C510" s="40"/>
      <c r="D510" s="40"/>
      <c r="BL510" s="24"/>
      <c r="BM510" s="24"/>
      <c r="BN510" s="24"/>
    </row>
    <row r="511" spans="1:66" x14ac:dyDescent="0.2">
      <c r="A511" s="41"/>
      <c r="B511" s="40"/>
      <c r="C511" s="40"/>
      <c r="D511" s="40"/>
      <c r="BL511" s="24"/>
      <c r="BM511" s="24"/>
      <c r="BN511" s="24"/>
    </row>
    <row r="512" spans="1:66" x14ac:dyDescent="0.2">
      <c r="A512" s="41"/>
      <c r="B512" s="40"/>
      <c r="C512" s="40"/>
      <c r="D512" s="40"/>
      <c r="BL512" s="24"/>
      <c r="BM512" s="24"/>
      <c r="BN512" s="24"/>
    </row>
    <row r="513" spans="1:66" x14ac:dyDescent="0.2">
      <c r="A513" s="41"/>
      <c r="B513" s="40"/>
      <c r="C513" s="40"/>
      <c r="D513" s="40"/>
      <c r="BL513" s="24"/>
      <c r="BM513" s="24"/>
      <c r="BN513" s="24"/>
    </row>
    <row r="514" spans="1:66" x14ac:dyDescent="0.2">
      <c r="A514" s="41"/>
      <c r="B514" s="40"/>
      <c r="C514" s="40"/>
      <c r="D514" s="40"/>
      <c r="BL514" s="24"/>
      <c r="BM514" s="24"/>
      <c r="BN514" s="24"/>
    </row>
    <row r="515" spans="1:66" x14ac:dyDescent="0.2">
      <c r="A515" s="41"/>
      <c r="B515" s="40"/>
      <c r="C515" s="40"/>
      <c r="D515" s="40"/>
      <c r="BL515" s="24"/>
      <c r="BM515" s="24"/>
      <c r="BN515" s="24"/>
    </row>
    <row r="516" spans="1:66" x14ac:dyDescent="0.2">
      <c r="A516" s="41"/>
      <c r="B516" s="40"/>
      <c r="C516" s="40"/>
      <c r="D516" s="40"/>
      <c r="BL516" s="24"/>
      <c r="BM516" s="24"/>
      <c r="BN516" s="24"/>
    </row>
    <row r="517" spans="1:66" x14ac:dyDescent="0.2">
      <c r="A517" s="41"/>
      <c r="B517" s="40"/>
      <c r="C517" s="40"/>
      <c r="D517" s="40"/>
      <c r="BL517" s="24"/>
      <c r="BM517" s="24"/>
      <c r="BN517" s="24"/>
    </row>
    <row r="518" spans="1:66" x14ac:dyDescent="0.2">
      <c r="A518" s="41"/>
      <c r="B518" s="40"/>
      <c r="C518" s="40"/>
      <c r="D518" s="40"/>
      <c r="BL518" s="24"/>
      <c r="BM518" s="24"/>
      <c r="BN518" s="24"/>
    </row>
  </sheetData>
  <sheetProtection algorithmName="SHA-512" hashValue="kjMfcnFDPyrKso2H7/EMiZmLhyNlZw/+Hf8KPfTOLx1DjZWY9A5++x/K8EtgKmQNdzmpcYVuFMifLJYtiLh/0g==" saltValue="7jhLvWAFL0RFeTONHjA0IQ==" spinCount="100000" sheet="1" formatCells="0" formatColumns="0" formatRows="0"/>
  <mergeCells count="3">
    <mergeCell ref="B1:E1"/>
    <mergeCell ref="B2:E2"/>
    <mergeCell ref="B3:E3"/>
  </mergeCells>
  <conditionalFormatting sqref="B1:B3">
    <cfRule type="expression" dxfId="31" priority="3">
      <formula>INDIRECT("f"&amp;ROW())="Wireless Plan Component"</formula>
    </cfRule>
  </conditionalFormatting>
  <conditionalFormatting sqref="B1:E3 A8:J8 A11:J11 A14:J14 A17:J17 A20:J20 A23:J23 A26:C26">
    <cfRule type="expression" dxfId="30" priority="1">
      <formula>#REF!&lt;&gt;"Yes"</formula>
    </cfRule>
  </conditionalFormatting>
  <conditionalFormatting sqref="G1:V2">
    <cfRule type="expression" dxfId="29" priority="2">
      <formula>INDIRECT("f"&amp;ROW())="Main Wireless SKU"</formula>
    </cfRule>
  </conditionalFormatting>
  <dataValidations count="2">
    <dataValidation type="list" allowBlank="1" showInputMessage="1" showErrorMessage="1" sqref="F1:F2" xr:uid="{00000000-0002-0000-0600-000000000000}">
      <formula1>"Main Wireless SKU, Wireless Plan Component"</formula1>
    </dataValidation>
    <dataValidation type="list" allowBlank="1" showInputMessage="1" showErrorMessage="1" sqref="A8:J8 A11:J11 A14:J14 A17:J17 A20:J20 A23:J23 A26:C26" xr:uid="{00000000-0002-0000-0600-000001000000}">
      <formula1>"Yes, No"</formula1>
    </dataValidation>
  </dataValidations>
  <printOptions horizontalCentered="1"/>
  <pageMargins left="0.45" right="0.4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 09162019&amp;C&amp;"Arial,Regular"&amp;8&amp;A&amp;R&amp;"Arial,Regular"&amp;8Attachment 1 - Pricing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pageSetUpPr fitToPage="1"/>
  </sheetPr>
  <dimension ref="A1:H7"/>
  <sheetViews>
    <sheetView showGridLines="0" zoomScaleNormal="100" workbookViewId="0">
      <pane xSplit="1" ySplit="5" topLeftCell="B6" activePane="bottomRight" state="frozen"/>
      <selection activeCell="C33" sqref="C33"/>
      <selection pane="topRight" activeCell="C33" sqref="C33"/>
      <selection pane="bottomLeft" activeCell="C33" sqref="C33"/>
      <selection pane="bottomRight" activeCell="B14" sqref="B14"/>
    </sheetView>
  </sheetViews>
  <sheetFormatPr defaultColWidth="8.85546875" defaultRowHeight="12.75" x14ac:dyDescent="0.2"/>
  <cols>
    <col min="1" max="1" width="37.7109375" style="52" customWidth="1"/>
    <col min="2" max="2" width="66.7109375" style="51" customWidth="1"/>
    <col min="3" max="3" width="52" style="95" customWidth="1"/>
    <col min="4" max="4" width="47.28515625" style="51" customWidth="1"/>
    <col min="5" max="5" width="42.28515625" style="51" customWidth="1"/>
    <col min="6" max="6" width="48.42578125" style="51" customWidth="1"/>
    <col min="7" max="7" width="48.5703125" style="51" customWidth="1"/>
    <col min="8" max="16384" width="8.85546875" style="51"/>
  </cols>
  <sheetData>
    <row r="1" spans="1:8" x14ac:dyDescent="0.2">
      <c r="A1" s="22" t="s">
        <v>119</v>
      </c>
      <c r="B1" s="54" t="str">
        <f>'Pricing - Lot 1 Voice'!C1</f>
        <v>Cablevision Lightpath, Inc. and Affiliates AKA Altice Business</v>
      </c>
      <c r="C1" s="205" t="s">
        <v>65</v>
      </c>
      <c r="D1" s="205"/>
      <c r="E1" s="205"/>
      <c r="F1" s="18"/>
      <c r="G1" s="18"/>
    </row>
    <row r="2" spans="1:8" x14ac:dyDescent="0.2">
      <c r="A2" s="23" t="s">
        <v>120</v>
      </c>
      <c r="B2" s="54" t="str">
        <f>'Pricing - Lot 1 Voice'!C2</f>
        <v>PS68691</v>
      </c>
      <c r="C2" s="205"/>
      <c r="D2" s="205"/>
      <c r="E2" s="205"/>
      <c r="F2" s="18"/>
      <c r="G2" s="18"/>
    </row>
    <row r="3" spans="1:8" x14ac:dyDescent="0.2">
      <c r="A3" s="23" t="s">
        <v>66</v>
      </c>
      <c r="B3" s="61">
        <f>'Pricing - Lot 1 Voice'!C3</f>
        <v>46171</v>
      </c>
      <c r="C3" s="205"/>
      <c r="D3" s="205"/>
      <c r="E3" s="205"/>
      <c r="F3" s="18"/>
      <c r="G3" s="18"/>
    </row>
    <row r="4" spans="1:8" x14ac:dyDescent="0.2">
      <c r="A4" s="26"/>
      <c r="B4" s="26"/>
      <c r="C4" s="27"/>
      <c r="D4" s="26"/>
      <c r="E4" s="27"/>
      <c r="F4" s="27"/>
      <c r="G4" s="28"/>
    </row>
    <row r="5" spans="1:8" ht="25.5" x14ac:dyDescent="0.2">
      <c r="A5" s="8" t="s">
        <v>0</v>
      </c>
      <c r="B5" s="8" t="s">
        <v>82</v>
      </c>
      <c r="C5" s="50" t="s">
        <v>83</v>
      </c>
      <c r="D5" s="9" t="s">
        <v>84</v>
      </c>
      <c r="E5" s="9" t="s">
        <v>85</v>
      </c>
      <c r="F5" s="21" t="s">
        <v>86</v>
      </c>
      <c r="G5" s="25" t="s">
        <v>87</v>
      </c>
    </row>
    <row r="6" spans="1:8" ht="25.5" x14ac:dyDescent="0.2">
      <c r="A6" s="88" t="s">
        <v>103</v>
      </c>
      <c r="B6" s="83" t="s">
        <v>104</v>
      </c>
      <c r="C6" s="93" t="s">
        <v>105</v>
      </c>
      <c r="D6" s="84" t="s">
        <v>106</v>
      </c>
      <c r="E6" s="85" t="s">
        <v>107</v>
      </c>
      <c r="F6" s="85" t="s">
        <v>108</v>
      </c>
      <c r="G6" s="94" t="s">
        <v>109</v>
      </c>
    </row>
    <row r="7" spans="1:8" ht="25.5" x14ac:dyDescent="0.2">
      <c r="A7" s="123" t="s">
        <v>940</v>
      </c>
      <c r="B7" s="115" t="s">
        <v>941</v>
      </c>
      <c r="C7" s="124" t="s">
        <v>941</v>
      </c>
      <c r="D7" s="116" t="s">
        <v>942</v>
      </c>
      <c r="E7" s="117" t="s">
        <v>107</v>
      </c>
      <c r="F7" s="117"/>
      <c r="G7" s="118" t="s">
        <v>109</v>
      </c>
      <c r="H7" s="125"/>
    </row>
  </sheetData>
  <sheetProtection algorithmName="SHA-512" hashValue="i1SlQaiImHmlWDYdfFYiBybQqPiyS2m2elN+7w/0opUcCr9hb1urQQEprzsX4tJv9z6c547YuRAYiGrtpfGhBA==" saltValue="tKME241YwU9SzPjAVTdAcg==" spinCount="100000" sheet="1" formatCells="0" formatColumns="0" formatRows="0"/>
  <dataConsolidate/>
  <mergeCells count="1">
    <mergeCell ref="C1:E3"/>
  </mergeCells>
  <conditionalFormatting sqref="A6:G6">
    <cfRule type="expression" dxfId="28" priority="2">
      <formula>#REF!&lt;&gt;"Yes"</formula>
    </cfRule>
  </conditionalFormatting>
  <conditionalFormatting sqref="B1:B3">
    <cfRule type="expression" dxfId="26" priority="6">
      <formula>#REF!&lt;&gt;"Yes"</formula>
    </cfRule>
  </conditionalFormatting>
  <dataValidations count="3">
    <dataValidation operator="greaterThanOrEqual" allowBlank="1" showInputMessage="1" showErrorMessage="1" sqref="G1:G7" xr:uid="{00000000-0002-0000-0700-000001000000}"/>
    <dataValidation type="list" allowBlank="1" showInputMessage="1" showErrorMessage="1" sqref="H7" xr:uid="{5BC22004-EA33-431D-B7DE-553C482C9124}">
      <formula1>"Bidder affirms that the described Service is within Scope and does not conflict with the terms and conditions of this Solicitation and the resulting Contract."</formula1>
    </dataValidation>
    <dataValidation type="list" allowBlank="1" showInputMessage="1" showErrorMessage="1" sqref="F7" xr:uid="{01EDE1EE-16A2-4DA7-B232-618B8CB5D3D3}">
      <formula1>"Recurring, Non-recurring"</formula1>
    </dataValidation>
  </dataValidations>
  <printOptions horizontalCentered="1"/>
  <pageMargins left="0.45" right="0.45" top="0.75" bottom="0.75" header="0.3" footer="0.3"/>
  <pageSetup paperSize="5" scale="48"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 09162019&amp;C&amp;"Arial,Regular"&amp;8&amp;A&amp;R&amp;"Arial,Regular"&amp;8Attachment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1" id="{25A9AD40-DE65-4F7C-8DF8-3342ACF292BC}">
            <xm:f>'C:\ProcurementServices\PSTm06(Davis)\Telecommunications\77017-23100 TCS\4ConMgmt\Contractors\PS68691_Cablevision\Contract Mods\Update #2\[OGS  Cablevision Lightpath - Attachment 2b - MODIFICATION #2 ROP REV 10-23-19.xlsx]Bidder Information'!#REF!&lt;&gt;"Yes"</xm:f>
            <x14:dxf>
              <fill>
                <patternFill patternType="darkGray">
                  <fgColor theme="1"/>
                  <bgColor theme="0" tint="-0.499984740745262"/>
                </patternFill>
              </fill>
            </x14:dxf>
          </x14:cfRule>
          <xm:sqref>A7:H7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autoPageBreaks="0" fitToPage="1"/>
  </sheetPr>
  <dimension ref="B1:AW131"/>
  <sheetViews>
    <sheetView showGridLines="0" tabSelected="1" zoomScaleNormal="100" zoomScaleSheetLayoutView="100" workbookViewId="0">
      <pane xSplit="3" ySplit="5" topLeftCell="D8" activePane="bottomRight" state="frozen"/>
      <selection pane="topRight" activeCell="D1" sqref="D1"/>
      <selection pane="bottomLeft" activeCell="A6" sqref="A6"/>
      <selection pane="bottomRight" activeCell="D17" sqref="D17"/>
    </sheetView>
  </sheetViews>
  <sheetFormatPr defaultColWidth="9.140625" defaultRowHeight="15" x14ac:dyDescent="0.25"/>
  <cols>
    <col min="1" max="1" width="1.85546875" style="12" customWidth="1"/>
    <col min="2" max="2" width="13.85546875" style="32" customWidth="1"/>
    <col min="3" max="3" width="26" style="32" bestFit="1" customWidth="1"/>
    <col min="4" max="4" width="52.28515625" style="32" customWidth="1"/>
    <col min="5" max="5" width="49.7109375" style="32" customWidth="1"/>
    <col min="6" max="6" width="24.140625" style="32" customWidth="1"/>
    <col min="7" max="7" width="15.28515625" style="32" customWidth="1"/>
    <col min="8" max="8" width="17" style="32" customWidth="1"/>
    <col min="9" max="9" width="17" style="33" customWidth="1"/>
    <col min="10" max="10" width="17" style="34" customWidth="1"/>
    <col min="11" max="11" width="17" style="38" customWidth="1"/>
    <col min="12" max="12" width="17" style="49" customWidth="1"/>
    <col min="13" max="13" width="4.42578125" customWidth="1"/>
    <col min="14" max="14" width="17" style="49" customWidth="1"/>
    <col min="15" max="15" width="17" style="35" customWidth="1"/>
    <col min="16" max="16" width="28" style="37" customWidth="1"/>
    <col min="17" max="16384" width="9.140625" style="12"/>
  </cols>
  <sheetData>
    <row r="1" spans="2:49" s="15" customFormat="1" ht="21" customHeight="1" x14ac:dyDescent="0.25">
      <c r="B1" s="22" t="s">
        <v>119</v>
      </c>
      <c r="C1" s="206" t="str">
        <f>'Pricing - Lot 1 Voice'!C1</f>
        <v>Cablevision Lightpath, Inc. and Affiliates AKA Altice Business</v>
      </c>
      <c r="D1" s="207"/>
      <c r="E1" s="208"/>
      <c r="F1" s="18"/>
      <c r="G1" s="212" t="s">
        <v>65</v>
      </c>
      <c r="H1" s="212"/>
      <c r="I1" s="212"/>
      <c r="J1" s="212"/>
      <c r="K1" s="212"/>
      <c r="L1" s="212"/>
      <c r="M1"/>
      <c r="N1" s="55"/>
      <c r="O1" s="18"/>
      <c r="P1" s="20"/>
    </row>
    <row r="2" spans="2:49" s="15" customFormat="1" ht="21" customHeight="1" thickBot="1" x14ac:dyDescent="0.3">
      <c r="B2" s="23" t="s">
        <v>120</v>
      </c>
      <c r="C2" s="206" t="str">
        <f>'Pricing - Lot 1 Voice'!C2</f>
        <v>PS68691</v>
      </c>
      <c r="D2" s="207"/>
      <c r="E2" s="208"/>
      <c r="F2" s="18"/>
      <c r="G2" s="212"/>
      <c r="H2" s="212"/>
      <c r="I2" s="212"/>
      <c r="J2" s="212"/>
      <c r="K2" s="212"/>
      <c r="L2" s="212"/>
      <c r="M2"/>
      <c r="N2" s="55"/>
      <c r="O2" s="18"/>
      <c r="P2" s="112" t="s">
        <v>164</v>
      </c>
    </row>
    <row r="3" spans="2:49" s="15" customFormat="1" ht="21" customHeight="1" thickBot="1" x14ac:dyDescent="0.3">
      <c r="B3" s="23" t="s">
        <v>66</v>
      </c>
      <c r="C3" s="209">
        <v>46171</v>
      </c>
      <c r="D3" s="210"/>
      <c r="E3" s="211"/>
      <c r="F3" s="18"/>
      <c r="G3" s="212"/>
      <c r="H3" s="212"/>
      <c r="I3" s="212"/>
      <c r="J3" s="212"/>
      <c r="K3" s="212"/>
      <c r="L3" s="212"/>
      <c r="M3"/>
      <c r="N3" s="55"/>
      <c r="O3" s="18"/>
      <c r="P3" s="113">
        <f>COUNTA($C$6:$C$9986)</f>
        <v>126</v>
      </c>
    </row>
    <row r="4" spans="2:49" s="14" customFormat="1" ht="15" customHeight="1" x14ac:dyDescent="0.25">
      <c r="B4" s="26"/>
      <c r="C4" s="26"/>
      <c r="D4" s="26"/>
      <c r="E4" s="26"/>
      <c r="F4" s="26"/>
      <c r="G4" s="26"/>
      <c r="H4" s="26"/>
      <c r="I4" s="27"/>
      <c r="J4" s="28"/>
      <c r="K4" s="48"/>
      <c r="L4" s="30"/>
      <c r="M4"/>
      <c r="N4" s="30"/>
      <c r="O4" s="29"/>
      <c r="P4" s="31"/>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row>
    <row r="5" spans="2:49" s="11" customFormat="1" ht="48.75" customHeight="1" x14ac:dyDescent="0.25">
      <c r="B5" s="8" t="s">
        <v>67</v>
      </c>
      <c r="C5" s="8" t="s">
        <v>73</v>
      </c>
      <c r="D5" s="8" t="s">
        <v>0</v>
      </c>
      <c r="E5" s="8" t="s">
        <v>78</v>
      </c>
      <c r="F5" s="8" t="s">
        <v>123</v>
      </c>
      <c r="G5" s="9" t="s">
        <v>69</v>
      </c>
      <c r="H5" s="9" t="s">
        <v>70</v>
      </c>
      <c r="I5" s="21" t="s">
        <v>81</v>
      </c>
      <c r="J5" s="58" t="s">
        <v>64</v>
      </c>
      <c r="K5" s="10" t="s">
        <v>77</v>
      </c>
      <c r="L5" s="58" t="s">
        <v>63</v>
      </c>
      <c r="M5" s="59"/>
      <c r="N5" s="10" t="s">
        <v>124</v>
      </c>
      <c r="O5" s="10" t="s">
        <v>125</v>
      </c>
      <c r="P5" s="19" t="s">
        <v>126</v>
      </c>
    </row>
    <row r="6" spans="2:49" ht="15" customHeight="1" x14ac:dyDescent="0.25">
      <c r="B6" s="82">
        <v>1</v>
      </c>
      <c r="C6" s="83" t="s">
        <v>100</v>
      </c>
      <c r="D6" s="83" t="s">
        <v>116</v>
      </c>
      <c r="E6" s="83" t="s">
        <v>101</v>
      </c>
      <c r="F6" s="83" t="s">
        <v>98</v>
      </c>
      <c r="G6" s="84" t="s">
        <v>80</v>
      </c>
      <c r="H6" s="84" t="s">
        <v>99</v>
      </c>
      <c r="I6" s="85" t="s">
        <v>76</v>
      </c>
      <c r="J6" s="86">
        <v>2800</v>
      </c>
      <c r="K6" s="87">
        <v>0</v>
      </c>
      <c r="L6" s="60">
        <f t="shared" ref="L6:L65" si="0">IF(J6="","",(J6-(J6*K6)))</f>
        <v>2800</v>
      </c>
      <c r="M6" s="59"/>
      <c r="N6" s="57" t="s">
        <v>72</v>
      </c>
      <c r="O6" s="57" t="s">
        <v>72</v>
      </c>
      <c r="P6" s="57" t="s">
        <v>72</v>
      </c>
    </row>
    <row r="7" spans="2:49" ht="15" customHeight="1" x14ac:dyDescent="0.25">
      <c r="B7" s="82">
        <v>2</v>
      </c>
      <c r="C7" s="83" t="s">
        <v>102</v>
      </c>
      <c r="D7" s="83" t="s">
        <v>117</v>
      </c>
      <c r="E7" s="83" t="s">
        <v>101</v>
      </c>
      <c r="F7" s="83" t="s">
        <v>98</v>
      </c>
      <c r="G7" s="84" t="s">
        <v>71</v>
      </c>
      <c r="H7" s="84" t="s">
        <v>99</v>
      </c>
      <c r="I7" s="85" t="s">
        <v>76</v>
      </c>
      <c r="J7" s="86">
        <v>3000</v>
      </c>
      <c r="K7" s="87">
        <v>0</v>
      </c>
      <c r="L7" s="60">
        <f t="shared" si="0"/>
        <v>3000</v>
      </c>
      <c r="M7" s="59"/>
      <c r="N7" s="57" t="s">
        <v>72</v>
      </c>
      <c r="O7" s="57" t="s">
        <v>72</v>
      </c>
      <c r="P7" s="57" t="s">
        <v>72</v>
      </c>
    </row>
    <row r="8" spans="2:49" ht="25.5" x14ac:dyDescent="0.25">
      <c r="B8" s="114">
        <v>3</v>
      </c>
      <c r="C8" s="120" t="s">
        <v>165</v>
      </c>
      <c r="D8" s="115" t="s">
        <v>166</v>
      </c>
      <c r="E8" s="115" t="s">
        <v>167</v>
      </c>
      <c r="F8" s="115" t="s">
        <v>98</v>
      </c>
      <c r="G8" s="116" t="s">
        <v>182</v>
      </c>
      <c r="H8" s="116" t="s">
        <v>183</v>
      </c>
      <c r="I8" s="117" t="s">
        <v>76</v>
      </c>
      <c r="J8" s="118">
        <v>1133</v>
      </c>
      <c r="K8" s="121">
        <v>0</v>
      </c>
      <c r="L8" s="126">
        <f t="shared" si="0"/>
        <v>1133</v>
      </c>
      <c r="N8" s="57" t="s">
        <v>72</v>
      </c>
      <c r="O8" s="57" t="s">
        <v>72</v>
      </c>
      <c r="P8" s="57" t="s">
        <v>72</v>
      </c>
    </row>
    <row r="9" spans="2:49" ht="25.5" x14ac:dyDescent="0.25">
      <c r="B9" s="114">
        <v>4</v>
      </c>
      <c r="C9" s="120" t="s">
        <v>168</v>
      </c>
      <c r="D9" s="115" t="s">
        <v>169</v>
      </c>
      <c r="E9" s="115" t="s">
        <v>167</v>
      </c>
      <c r="F9" s="115" t="s">
        <v>98</v>
      </c>
      <c r="G9" s="116" t="s">
        <v>184</v>
      </c>
      <c r="H9" s="116" t="s">
        <v>183</v>
      </c>
      <c r="I9" s="117" t="s">
        <v>76</v>
      </c>
      <c r="J9" s="118">
        <v>1232</v>
      </c>
      <c r="K9" s="121">
        <v>0</v>
      </c>
      <c r="L9" s="60">
        <f t="shared" si="0"/>
        <v>1232</v>
      </c>
      <c r="N9" s="57" t="s">
        <v>72</v>
      </c>
      <c r="O9" s="57" t="s">
        <v>72</v>
      </c>
      <c r="P9" s="57" t="s">
        <v>72</v>
      </c>
    </row>
    <row r="10" spans="2:49" ht="25.5" x14ac:dyDescent="0.25">
      <c r="B10" s="114">
        <v>5</v>
      </c>
      <c r="C10" s="120" t="s">
        <v>170</v>
      </c>
      <c r="D10" s="115" t="s">
        <v>171</v>
      </c>
      <c r="E10" s="115" t="s">
        <v>167</v>
      </c>
      <c r="F10" s="115" t="s">
        <v>98</v>
      </c>
      <c r="G10" s="116" t="s">
        <v>185</v>
      </c>
      <c r="H10" s="116" t="s">
        <v>183</v>
      </c>
      <c r="I10" s="117" t="s">
        <v>76</v>
      </c>
      <c r="J10" s="118">
        <v>1397</v>
      </c>
      <c r="K10" s="121">
        <v>0</v>
      </c>
      <c r="L10" s="60">
        <f t="shared" si="0"/>
        <v>1397</v>
      </c>
      <c r="N10" s="57" t="s">
        <v>72</v>
      </c>
      <c r="O10" s="57" t="s">
        <v>72</v>
      </c>
      <c r="P10" s="57" t="s">
        <v>72</v>
      </c>
    </row>
    <row r="11" spans="2:49" ht="25.5" x14ac:dyDescent="0.25">
      <c r="B11" s="114">
        <v>6</v>
      </c>
      <c r="C11" s="120" t="s">
        <v>172</v>
      </c>
      <c r="D11" s="115" t="s">
        <v>173</v>
      </c>
      <c r="E11" s="115" t="s">
        <v>167</v>
      </c>
      <c r="F11" s="115" t="s">
        <v>98</v>
      </c>
      <c r="G11" s="116" t="s">
        <v>186</v>
      </c>
      <c r="H11" s="116" t="s">
        <v>183</v>
      </c>
      <c r="I11" s="117" t="s">
        <v>76</v>
      </c>
      <c r="J11" s="118">
        <v>1728</v>
      </c>
      <c r="K11" s="121">
        <v>0</v>
      </c>
      <c r="L11" s="60">
        <f t="shared" si="0"/>
        <v>1728</v>
      </c>
      <c r="N11" s="57" t="s">
        <v>72</v>
      </c>
      <c r="O11" s="57" t="s">
        <v>72</v>
      </c>
      <c r="P11" s="57" t="s">
        <v>72</v>
      </c>
    </row>
    <row r="12" spans="2:49" ht="25.5" x14ac:dyDescent="0.25">
      <c r="B12" s="114">
        <v>7</v>
      </c>
      <c r="C12" s="120" t="s">
        <v>174</v>
      </c>
      <c r="D12" s="115" t="s">
        <v>175</v>
      </c>
      <c r="E12" s="115" t="s">
        <v>167</v>
      </c>
      <c r="F12" s="115" t="s">
        <v>98</v>
      </c>
      <c r="G12" s="116" t="s">
        <v>187</v>
      </c>
      <c r="H12" s="116" t="s">
        <v>183</v>
      </c>
      <c r="I12" s="117" t="s">
        <v>76</v>
      </c>
      <c r="J12" s="118">
        <v>2101.0000000000005</v>
      </c>
      <c r="K12" s="121">
        <v>0</v>
      </c>
      <c r="L12" s="60">
        <f t="shared" si="0"/>
        <v>2101.0000000000005</v>
      </c>
      <c r="N12" s="57" t="s">
        <v>72</v>
      </c>
      <c r="O12" s="57" t="s">
        <v>72</v>
      </c>
      <c r="P12" s="57" t="s">
        <v>72</v>
      </c>
    </row>
    <row r="13" spans="2:49" ht="25.5" x14ac:dyDescent="0.25">
      <c r="B13" s="114">
        <v>8</v>
      </c>
      <c r="C13" s="120" t="s">
        <v>176</v>
      </c>
      <c r="D13" s="115" t="s">
        <v>177</v>
      </c>
      <c r="E13" s="115" t="s">
        <v>167</v>
      </c>
      <c r="F13" s="115" t="s">
        <v>98</v>
      </c>
      <c r="G13" s="116" t="s">
        <v>188</v>
      </c>
      <c r="H13" s="116" t="s">
        <v>183</v>
      </c>
      <c r="I13" s="117" t="s">
        <v>76</v>
      </c>
      <c r="J13" s="118">
        <v>2519</v>
      </c>
      <c r="K13" s="121">
        <v>0</v>
      </c>
      <c r="L13" s="60">
        <f t="shared" si="0"/>
        <v>2519</v>
      </c>
      <c r="N13" s="57" t="s">
        <v>72</v>
      </c>
      <c r="O13" s="57" t="s">
        <v>72</v>
      </c>
      <c r="P13" s="57" t="s">
        <v>72</v>
      </c>
    </row>
    <row r="14" spans="2:49" ht="25.5" x14ac:dyDescent="0.25">
      <c r="B14" s="114">
        <v>9</v>
      </c>
      <c r="C14" s="120" t="s">
        <v>178</v>
      </c>
      <c r="D14" s="115" t="s">
        <v>179</v>
      </c>
      <c r="E14" s="115" t="s">
        <v>167</v>
      </c>
      <c r="F14" s="115" t="s">
        <v>98</v>
      </c>
      <c r="G14" s="116" t="s">
        <v>189</v>
      </c>
      <c r="H14" s="116" t="s">
        <v>183</v>
      </c>
      <c r="I14" s="117" t="s">
        <v>76</v>
      </c>
      <c r="J14" s="118">
        <v>2992.0000000000009</v>
      </c>
      <c r="K14" s="121">
        <v>0</v>
      </c>
      <c r="L14" s="60">
        <f t="shared" si="0"/>
        <v>2992.0000000000009</v>
      </c>
      <c r="N14" s="57" t="s">
        <v>72</v>
      </c>
      <c r="O14" s="57" t="s">
        <v>72</v>
      </c>
      <c r="P14" s="57" t="s">
        <v>72</v>
      </c>
    </row>
    <row r="15" spans="2:49" ht="25.5" x14ac:dyDescent="0.25">
      <c r="B15" s="114">
        <v>10</v>
      </c>
      <c r="C15" s="120" t="s">
        <v>180</v>
      </c>
      <c r="D15" s="115" t="s">
        <v>181</v>
      </c>
      <c r="E15" s="115" t="s">
        <v>167</v>
      </c>
      <c r="F15" s="115" t="s">
        <v>98</v>
      </c>
      <c r="G15" s="116" t="s">
        <v>80</v>
      </c>
      <c r="H15" s="116" t="s">
        <v>99</v>
      </c>
      <c r="I15" s="117" t="s">
        <v>76</v>
      </c>
      <c r="J15" s="118">
        <v>2992.0000000000005</v>
      </c>
      <c r="K15" s="121">
        <v>0</v>
      </c>
      <c r="L15" s="60">
        <f t="shared" si="0"/>
        <v>2992.0000000000005</v>
      </c>
      <c r="N15" s="57" t="s">
        <v>72</v>
      </c>
      <c r="O15" s="57" t="s">
        <v>72</v>
      </c>
      <c r="P15" s="57" t="s">
        <v>72</v>
      </c>
    </row>
    <row r="16" spans="2:49" ht="25.5" x14ac:dyDescent="0.25">
      <c r="B16" s="114">
        <v>11</v>
      </c>
      <c r="C16" s="120" t="s">
        <v>191</v>
      </c>
      <c r="D16" s="115" t="s">
        <v>192</v>
      </c>
      <c r="E16" s="115" t="s">
        <v>193</v>
      </c>
      <c r="F16" s="115" t="s">
        <v>190</v>
      </c>
      <c r="G16" s="116" t="s">
        <v>72</v>
      </c>
      <c r="H16" s="116" t="s">
        <v>72</v>
      </c>
      <c r="I16" s="117" t="s">
        <v>224</v>
      </c>
      <c r="J16" s="118">
        <v>2500</v>
      </c>
      <c r="K16" s="121">
        <v>0</v>
      </c>
      <c r="L16" s="60">
        <f t="shared" si="0"/>
        <v>2500</v>
      </c>
      <c r="N16" s="57" t="s">
        <v>72</v>
      </c>
      <c r="O16" s="57" t="s">
        <v>72</v>
      </c>
      <c r="P16" s="57" t="s">
        <v>72</v>
      </c>
    </row>
    <row r="17" spans="2:16" ht="25.5" x14ac:dyDescent="0.25">
      <c r="B17" s="114">
        <v>12</v>
      </c>
      <c r="C17" s="120" t="s">
        <v>194</v>
      </c>
      <c r="D17" s="115" t="s">
        <v>195</v>
      </c>
      <c r="E17" s="115" t="s">
        <v>196</v>
      </c>
      <c r="F17" s="115" t="s">
        <v>197</v>
      </c>
      <c r="G17" s="116" t="s">
        <v>71</v>
      </c>
      <c r="H17" s="116" t="s">
        <v>183</v>
      </c>
      <c r="I17" s="117" t="s">
        <v>76</v>
      </c>
      <c r="J17" s="118">
        <v>880</v>
      </c>
      <c r="K17" s="121">
        <v>0</v>
      </c>
      <c r="L17" s="60">
        <f t="shared" si="0"/>
        <v>880</v>
      </c>
      <c r="N17" s="57" t="s">
        <v>72</v>
      </c>
      <c r="O17" s="57" t="s">
        <v>72</v>
      </c>
      <c r="P17" s="57" t="s">
        <v>72</v>
      </c>
    </row>
    <row r="18" spans="2:16" ht="25.5" x14ac:dyDescent="0.25">
      <c r="B18" s="114">
        <v>13</v>
      </c>
      <c r="C18" s="120" t="s">
        <v>198</v>
      </c>
      <c r="D18" s="115" t="s">
        <v>199</v>
      </c>
      <c r="E18" s="115" t="s">
        <v>196</v>
      </c>
      <c r="F18" s="115" t="s">
        <v>197</v>
      </c>
      <c r="G18" s="116" t="s">
        <v>182</v>
      </c>
      <c r="H18" s="116" t="s">
        <v>183</v>
      </c>
      <c r="I18" s="117" t="s">
        <v>76</v>
      </c>
      <c r="J18" s="118">
        <v>1001</v>
      </c>
      <c r="K18" s="121">
        <v>0</v>
      </c>
      <c r="L18" s="60">
        <f t="shared" si="0"/>
        <v>1001</v>
      </c>
      <c r="N18" s="57" t="s">
        <v>72</v>
      </c>
      <c r="O18" s="57" t="s">
        <v>72</v>
      </c>
      <c r="P18" s="57" t="s">
        <v>72</v>
      </c>
    </row>
    <row r="19" spans="2:16" ht="25.5" x14ac:dyDescent="0.25">
      <c r="B19" s="114">
        <v>14</v>
      </c>
      <c r="C19" s="120" t="s">
        <v>200</v>
      </c>
      <c r="D19" s="115" t="s">
        <v>201</v>
      </c>
      <c r="E19" s="115" t="s">
        <v>196</v>
      </c>
      <c r="F19" s="115" t="s">
        <v>197</v>
      </c>
      <c r="G19" s="116" t="s">
        <v>184</v>
      </c>
      <c r="H19" s="116" t="s">
        <v>183</v>
      </c>
      <c r="I19" s="117" t="s">
        <v>76</v>
      </c>
      <c r="J19" s="118">
        <v>1216</v>
      </c>
      <c r="K19" s="121">
        <v>0</v>
      </c>
      <c r="L19" s="60">
        <f t="shared" si="0"/>
        <v>1216</v>
      </c>
      <c r="N19" s="57" t="s">
        <v>72</v>
      </c>
      <c r="O19" s="57" t="s">
        <v>72</v>
      </c>
      <c r="P19" s="57" t="s">
        <v>72</v>
      </c>
    </row>
    <row r="20" spans="2:16" ht="25.5" x14ac:dyDescent="0.25">
      <c r="B20" s="114">
        <v>15</v>
      </c>
      <c r="C20" s="120" t="s">
        <v>202</v>
      </c>
      <c r="D20" s="115" t="s">
        <v>203</v>
      </c>
      <c r="E20" s="115" t="s">
        <v>196</v>
      </c>
      <c r="F20" s="115" t="s">
        <v>197</v>
      </c>
      <c r="G20" s="116" t="s">
        <v>185</v>
      </c>
      <c r="H20" s="116" t="s">
        <v>183</v>
      </c>
      <c r="I20" s="117" t="s">
        <v>76</v>
      </c>
      <c r="J20" s="118">
        <v>1573</v>
      </c>
      <c r="K20" s="121">
        <v>0</v>
      </c>
      <c r="L20" s="60">
        <f t="shared" si="0"/>
        <v>1573</v>
      </c>
      <c r="N20" s="57" t="s">
        <v>72</v>
      </c>
      <c r="O20" s="57" t="s">
        <v>72</v>
      </c>
      <c r="P20" s="57" t="s">
        <v>72</v>
      </c>
    </row>
    <row r="21" spans="2:16" ht="25.5" x14ac:dyDescent="0.25">
      <c r="B21" s="114">
        <v>16</v>
      </c>
      <c r="C21" s="120" t="s">
        <v>204</v>
      </c>
      <c r="D21" s="115" t="s">
        <v>205</v>
      </c>
      <c r="E21" s="115" t="s">
        <v>196</v>
      </c>
      <c r="F21" s="115" t="s">
        <v>197</v>
      </c>
      <c r="G21" s="116" t="s">
        <v>186</v>
      </c>
      <c r="H21" s="116" t="s">
        <v>183</v>
      </c>
      <c r="I21" s="117" t="s">
        <v>76</v>
      </c>
      <c r="J21" s="118">
        <v>2035</v>
      </c>
      <c r="K21" s="121">
        <v>0</v>
      </c>
      <c r="L21" s="60">
        <f t="shared" si="0"/>
        <v>2035</v>
      </c>
      <c r="N21" s="57" t="s">
        <v>72</v>
      </c>
      <c r="O21" s="57" t="s">
        <v>72</v>
      </c>
      <c r="P21" s="57" t="s">
        <v>72</v>
      </c>
    </row>
    <row r="22" spans="2:16" ht="25.5" x14ac:dyDescent="0.25">
      <c r="B22" s="114">
        <v>17</v>
      </c>
      <c r="C22" s="120" t="s">
        <v>206</v>
      </c>
      <c r="D22" s="115" t="s">
        <v>207</v>
      </c>
      <c r="E22" s="115" t="s">
        <v>196</v>
      </c>
      <c r="F22" s="115" t="s">
        <v>197</v>
      </c>
      <c r="G22" s="116" t="s">
        <v>187</v>
      </c>
      <c r="H22" s="116" t="s">
        <v>183</v>
      </c>
      <c r="I22" s="117" t="s">
        <v>76</v>
      </c>
      <c r="J22" s="118">
        <v>2360</v>
      </c>
      <c r="K22" s="121">
        <v>0</v>
      </c>
      <c r="L22" s="60">
        <f t="shared" si="0"/>
        <v>2360</v>
      </c>
      <c r="N22" s="57" t="s">
        <v>72</v>
      </c>
      <c r="O22" s="57" t="s">
        <v>72</v>
      </c>
      <c r="P22" s="57" t="s">
        <v>72</v>
      </c>
    </row>
    <row r="23" spans="2:16" ht="25.5" x14ac:dyDescent="0.25">
      <c r="B23" s="114">
        <v>18</v>
      </c>
      <c r="C23" s="120" t="s">
        <v>208</v>
      </c>
      <c r="D23" s="115" t="s">
        <v>209</v>
      </c>
      <c r="E23" s="115" t="s">
        <v>196</v>
      </c>
      <c r="F23" s="115" t="s">
        <v>197</v>
      </c>
      <c r="G23" s="116" t="s">
        <v>189</v>
      </c>
      <c r="H23" s="116" t="s">
        <v>183</v>
      </c>
      <c r="I23" s="117" t="s">
        <v>76</v>
      </c>
      <c r="J23" s="119">
        <v>2525</v>
      </c>
      <c r="K23" s="121">
        <v>0</v>
      </c>
      <c r="L23" s="60">
        <f t="shared" si="0"/>
        <v>2525</v>
      </c>
      <c r="N23" s="57" t="s">
        <v>72</v>
      </c>
      <c r="O23" s="57" t="s">
        <v>72</v>
      </c>
      <c r="P23" s="57" t="s">
        <v>72</v>
      </c>
    </row>
    <row r="24" spans="2:16" ht="25.5" x14ac:dyDescent="0.25">
      <c r="B24" s="114">
        <v>19</v>
      </c>
      <c r="C24" s="120" t="s">
        <v>210</v>
      </c>
      <c r="D24" s="115" t="s">
        <v>211</v>
      </c>
      <c r="E24" s="115" t="s">
        <v>196</v>
      </c>
      <c r="F24" s="115" t="s">
        <v>197</v>
      </c>
      <c r="G24" s="116" t="s">
        <v>97</v>
      </c>
      <c r="H24" s="116" t="s">
        <v>97</v>
      </c>
      <c r="I24" s="117" t="s">
        <v>224</v>
      </c>
      <c r="J24" s="118">
        <v>2500</v>
      </c>
      <c r="K24" s="121">
        <v>0</v>
      </c>
      <c r="L24" s="60">
        <f t="shared" si="0"/>
        <v>2500</v>
      </c>
      <c r="N24" s="57" t="s">
        <v>72</v>
      </c>
      <c r="O24" s="57" t="s">
        <v>72</v>
      </c>
      <c r="P24" s="57" t="s">
        <v>72</v>
      </c>
    </row>
    <row r="25" spans="2:16" ht="25.5" x14ac:dyDescent="0.25">
      <c r="B25" s="114">
        <v>20</v>
      </c>
      <c r="C25" s="120" t="s">
        <v>212</v>
      </c>
      <c r="D25" s="115" t="s">
        <v>213</v>
      </c>
      <c r="E25" s="115" t="s">
        <v>196</v>
      </c>
      <c r="F25" s="115" t="s">
        <v>197</v>
      </c>
      <c r="G25" s="116" t="s">
        <v>182</v>
      </c>
      <c r="H25" s="116" t="s">
        <v>183</v>
      </c>
      <c r="I25" s="117" t="s">
        <v>76</v>
      </c>
      <c r="J25" s="118">
        <v>1540</v>
      </c>
      <c r="K25" s="121">
        <v>0</v>
      </c>
      <c r="L25" s="60">
        <f t="shared" si="0"/>
        <v>1540</v>
      </c>
      <c r="N25" s="57" t="s">
        <v>72</v>
      </c>
      <c r="O25" s="57" t="s">
        <v>72</v>
      </c>
      <c r="P25" s="57" t="s">
        <v>72</v>
      </c>
    </row>
    <row r="26" spans="2:16" ht="25.5" x14ac:dyDescent="0.25">
      <c r="B26" s="114">
        <v>21</v>
      </c>
      <c r="C26" s="120" t="s">
        <v>214</v>
      </c>
      <c r="D26" s="115" t="s">
        <v>215</v>
      </c>
      <c r="E26" s="115" t="s">
        <v>196</v>
      </c>
      <c r="F26" s="115" t="s">
        <v>197</v>
      </c>
      <c r="G26" s="116" t="s">
        <v>184</v>
      </c>
      <c r="H26" s="116" t="s">
        <v>183</v>
      </c>
      <c r="I26" s="117" t="s">
        <v>76</v>
      </c>
      <c r="J26" s="118">
        <v>1870</v>
      </c>
      <c r="K26" s="121">
        <v>0</v>
      </c>
      <c r="L26" s="60">
        <f t="shared" si="0"/>
        <v>1870</v>
      </c>
      <c r="N26" s="57" t="s">
        <v>72</v>
      </c>
      <c r="O26" s="57" t="s">
        <v>72</v>
      </c>
      <c r="P26" s="57" t="s">
        <v>72</v>
      </c>
    </row>
    <row r="27" spans="2:16" ht="25.5" x14ac:dyDescent="0.25">
      <c r="B27" s="114">
        <v>22</v>
      </c>
      <c r="C27" s="120" t="s">
        <v>216</v>
      </c>
      <c r="D27" s="115" t="s">
        <v>217</v>
      </c>
      <c r="E27" s="115" t="s">
        <v>196</v>
      </c>
      <c r="F27" s="115" t="s">
        <v>197</v>
      </c>
      <c r="G27" s="116" t="s">
        <v>185</v>
      </c>
      <c r="H27" s="116" t="s">
        <v>183</v>
      </c>
      <c r="I27" s="117" t="s">
        <v>76</v>
      </c>
      <c r="J27" s="118">
        <v>2420</v>
      </c>
      <c r="K27" s="121">
        <v>0</v>
      </c>
      <c r="L27" s="60">
        <f t="shared" si="0"/>
        <v>2420</v>
      </c>
      <c r="N27" s="57" t="s">
        <v>72</v>
      </c>
      <c r="O27" s="57" t="s">
        <v>72</v>
      </c>
      <c r="P27" s="57" t="s">
        <v>72</v>
      </c>
    </row>
    <row r="28" spans="2:16" ht="25.5" x14ac:dyDescent="0.25">
      <c r="B28" s="114">
        <v>23</v>
      </c>
      <c r="C28" s="120" t="s">
        <v>218</v>
      </c>
      <c r="D28" s="115" t="s">
        <v>219</v>
      </c>
      <c r="E28" s="115" t="s">
        <v>196</v>
      </c>
      <c r="F28" s="115" t="s">
        <v>197</v>
      </c>
      <c r="G28" s="116" t="s">
        <v>187</v>
      </c>
      <c r="H28" s="116" t="s">
        <v>183</v>
      </c>
      <c r="I28" s="117" t="s">
        <v>76</v>
      </c>
      <c r="J28" s="118">
        <v>3465</v>
      </c>
      <c r="K28" s="121">
        <v>0</v>
      </c>
      <c r="L28" s="60">
        <f t="shared" si="0"/>
        <v>3465</v>
      </c>
      <c r="N28" s="57" t="s">
        <v>72</v>
      </c>
      <c r="O28" s="57" t="s">
        <v>72</v>
      </c>
      <c r="P28" s="57" t="s">
        <v>72</v>
      </c>
    </row>
    <row r="29" spans="2:16" ht="25.5" x14ac:dyDescent="0.25">
      <c r="B29" s="114">
        <v>24</v>
      </c>
      <c r="C29" s="120" t="s">
        <v>220</v>
      </c>
      <c r="D29" s="115" t="s">
        <v>221</v>
      </c>
      <c r="E29" s="115" t="s">
        <v>196</v>
      </c>
      <c r="F29" s="115" t="s">
        <v>197</v>
      </c>
      <c r="G29" s="116" t="s">
        <v>189</v>
      </c>
      <c r="H29" s="116" t="s">
        <v>183</v>
      </c>
      <c r="I29" s="117" t="s">
        <v>76</v>
      </c>
      <c r="J29" s="118">
        <v>4730</v>
      </c>
      <c r="K29" s="121">
        <v>0</v>
      </c>
      <c r="L29" s="60">
        <f t="shared" si="0"/>
        <v>4730</v>
      </c>
      <c r="N29" s="57" t="s">
        <v>72</v>
      </c>
      <c r="O29" s="57" t="s">
        <v>72</v>
      </c>
      <c r="P29" s="57" t="s">
        <v>72</v>
      </c>
    </row>
    <row r="30" spans="2:16" ht="25.5" x14ac:dyDescent="0.25">
      <c r="B30" s="114">
        <v>25</v>
      </c>
      <c r="C30" s="120" t="s">
        <v>222</v>
      </c>
      <c r="D30" s="115" t="s">
        <v>223</v>
      </c>
      <c r="E30" s="115" t="s">
        <v>196</v>
      </c>
      <c r="F30" s="115" t="s">
        <v>197</v>
      </c>
      <c r="G30" s="116" t="s">
        <v>97</v>
      </c>
      <c r="H30" s="116" t="s">
        <v>97</v>
      </c>
      <c r="I30" s="117" t="s">
        <v>224</v>
      </c>
      <c r="J30" s="118">
        <v>2500</v>
      </c>
      <c r="K30" s="121">
        <v>0</v>
      </c>
      <c r="L30" s="60">
        <f t="shared" si="0"/>
        <v>2500</v>
      </c>
      <c r="N30" s="57" t="s">
        <v>72</v>
      </c>
      <c r="O30" s="57" t="s">
        <v>72</v>
      </c>
      <c r="P30" s="57" t="s">
        <v>72</v>
      </c>
    </row>
    <row r="31" spans="2:16" ht="38.25" x14ac:dyDescent="0.25">
      <c r="B31" s="114">
        <v>26</v>
      </c>
      <c r="C31" s="120" t="s">
        <v>825</v>
      </c>
      <c r="D31" s="115" t="s">
        <v>826</v>
      </c>
      <c r="E31" s="115" t="s">
        <v>946</v>
      </c>
      <c r="F31" s="115" t="s">
        <v>98</v>
      </c>
      <c r="G31" s="116" t="s">
        <v>827</v>
      </c>
      <c r="H31" s="116" t="s">
        <v>99</v>
      </c>
      <c r="I31" s="117" t="s">
        <v>76</v>
      </c>
      <c r="J31" s="118">
        <v>2992.0000000000005</v>
      </c>
      <c r="K31" s="121">
        <v>0</v>
      </c>
      <c r="L31" s="60">
        <f t="shared" si="0"/>
        <v>2992.0000000000005</v>
      </c>
      <c r="N31" s="131" t="s">
        <v>950</v>
      </c>
      <c r="O31" s="57" t="s">
        <v>72</v>
      </c>
      <c r="P31" s="57" t="s">
        <v>72</v>
      </c>
    </row>
    <row r="32" spans="2:16" ht="25.5" x14ac:dyDescent="0.25">
      <c r="B32" s="114">
        <v>27</v>
      </c>
      <c r="C32" s="120" t="s">
        <v>828</v>
      </c>
      <c r="D32" s="115" t="s">
        <v>829</v>
      </c>
      <c r="E32" s="115" t="s">
        <v>167</v>
      </c>
      <c r="F32" s="115" t="s">
        <v>98</v>
      </c>
      <c r="G32" s="116" t="s">
        <v>830</v>
      </c>
      <c r="H32" s="116" t="s">
        <v>99</v>
      </c>
      <c r="I32" s="117" t="s">
        <v>76</v>
      </c>
      <c r="J32" s="118">
        <v>5467</v>
      </c>
      <c r="K32" s="121">
        <v>0</v>
      </c>
      <c r="L32" s="60">
        <f t="shared" si="0"/>
        <v>5467</v>
      </c>
      <c r="N32" s="57" t="s">
        <v>72</v>
      </c>
      <c r="O32" s="57" t="s">
        <v>72</v>
      </c>
      <c r="P32" s="57" t="s">
        <v>72</v>
      </c>
    </row>
    <row r="33" spans="2:16" ht="38.25" x14ac:dyDescent="0.25">
      <c r="B33" s="114">
        <v>28</v>
      </c>
      <c r="C33" s="120" t="s">
        <v>831</v>
      </c>
      <c r="D33" s="115" t="s">
        <v>832</v>
      </c>
      <c r="E33" s="115" t="s">
        <v>946</v>
      </c>
      <c r="F33" s="115" t="s">
        <v>98</v>
      </c>
      <c r="G33" s="116" t="s">
        <v>833</v>
      </c>
      <c r="H33" s="116" t="s">
        <v>99</v>
      </c>
      <c r="I33" s="117" t="s">
        <v>76</v>
      </c>
      <c r="J33" s="118">
        <v>5467</v>
      </c>
      <c r="K33" s="121">
        <v>0</v>
      </c>
      <c r="L33" s="60">
        <f t="shared" si="0"/>
        <v>5467</v>
      </c>
      <c r="N33" s="131" t="s">
        <v>949</v>
      </c>
      <c r="O33" s="57" t="s">
        <v>72</v>
      </c>
      <c r="P33" s="57" t="s">
        <v>72</v>
      </c>
    </row>
    <row r="34" spans="2:16" ht="25.5" x14ac:dyDescent="0.25">
      <c r="B34" s="114">
        <v>29</v>
      </c>
      <c r="C34" s="120" t="s">
        <v>834</v>
      </c>
      <c r="D34" s="115" t="s">
        <v>835</v>
      </c>
      <c r="E34" s="115" t="s">
        <v>167</v>
      </c>
      <c r="F34" s="115" t="s">
        <v>98</v>
      </c>
      <c r="G34" s="116" t="s">
        <v>836</v>
      </c>
      <c r="H34" s="116" t="s">
        <v>99</v>
      </c>
      <c r="I34" s="117" t="s">
        <v>76</v>
      </c>
      <c r="J34" s="118">
        <v>7458.0000000000009</v>
      </c>
      <c r="K34" s="121">
        <v>0</v>
      </c>
      <c r="L34" s="60">
        <f t="shared" si="0"/>
        <v>7458.0000000000009</v>
      </c>
      <c r="N34" s="57" t="s">
        <v>72</v>
      </c>
      <c r="O34" s="57" t="s">
        <v>72</v>
      </c>
      <c r="P34" s="57" t="s">
        <v>72</v>
      </c>
    </row>
    <row r="35" spans="2:16" ht="38.25" x14ac:dyDescent="0.25">
      <c r="B35" s="114">
        <v>30</v>
      </c>
      <c r="C35" s="120" t="s">
        <v>837</v>
      </c>
      <c r="D35" s="115" t="s">
        <v>838</v>
      </c>
      <c r="E35" s="115" t="s">
        <v>946</v>
      </c>
      <c r="F35" s="115" t="s">
        <v>98</v>
      </c>
      <c r="G35" s="116" t="s">
        <v>839</v>
      </c>
      <c r="H35" s="116" t="s">
        <v>99</v>
      </c>
      <c r="I35" s="117" t="s">
        <v>76</v>
      </c>
      <c r="J35" s="118">
        <v>7458.0000000000009</v>
      </c>
      <c r="K35" s="121">
        <v>0</v>
      </c>
      <c r="L35" s="60">
        <f t="shared" si="0"/>
        <v>7458.0000000000009</v>
      </c>
      <c r="N35" s="131" t="s">
        <v>948</v>
      </c>
      <c r="O35" s="57" t="s">
        <v>72</v>
      </c>
      <c r="P35" s="57" t="s">
        <v>72</v>
      </c>
    </row>
    <row r="36" spans="2:16" ht="25.5" x14ac:dyDescent="0.25">
      <c r="B36" s="114">
        <v>31</v>
      </c>
      <c r="C36" s="120" t="s">
        <v>840</v>
      </c>
      <c r="D36" s="115" t="s">
        <v>841</v>
      </c>
      <c r="E36" s="115" t="s">
        <v>167</v>
      </c>
      <c r="F36" s="115" t="s">
        <v>98</v>
      </c>
      <c r="G36" s="116" t="s">
        <v>735</v>
      </c>
      <c r="H36" s="116" t="s">
        <v>99</v>
      </c>
      <c r="I36" s="117" t="s">
        <v>76</v>
      </c>
      <c r="J36" s="118">
        <v>9449</v>
      </c>
      <c r="K36" s="121">
        <v>0</v>
      </c>
      <c r="L36" s="60">
        <f t="shared" si="0"/>
        <v>9449</v>
      </c>
      <c r="N36" s="57" t="s">
        <v>72</v>
      </c>
      <c r="O36" s="57" t="s">
        <v>72</v>
      </c>
      <c r="P36" s="57" t="s">
        <v>72</v>
      </c>
    </row>
    <row r="37" spans="2:16" ht="38.25" x14ac:dyDescent="0.25">
      <c r="B37" s="114">
        <v>32</v>
      </c>
      <c r="C37" s="120" t="s">
        <v>842</v>
      </c>
      <c r="D37" s="115" t="s">
        <v>843</v>
      </c>
      <c r="E37" s="115" t="s">
        <v>946</v>
      </c>
      <c r="F37" s="115" t="s">
        <v>98</v>
      </c>
      <c r="G37" s="116" t="s">
        <v>844</v>
      </c>
      <c r="H37" s="116" t="s">
        <v>99</v>
      </c>
      <c r="I37" s="117" t="s">
        <v>76</v>
      </c>
      <c r="J37" s="118">
        <v>9449</v>
      </c>
      <c r="K37" s="121">
        <v>0</v>
      </c>
      <c r="L37" s="60">
        <f t="shared" si="0"/>
        <v>9449</v>
      </c>
      <c r="N37" s="131" t="s">
        <v>947</v>
      </c>
      <c r="O37" s="57" t="s">
        <v>72</v>
      </c>
      <c r="P37" s="57" t="s">
        <v>72</v>
      </c>
    </row>
    <row r="38" spans="2:16" ht="25.5" x14ac:dyDescent="0.25">
      <c r="B38" s="114">
        <v>33</v>
      </c>
      <c r="C38" s="120" t="s">
        <v>845</v>
      </c>
      <c r="D38" s="115" t="s">
        <v>846</v>
      </c>
      <c r="E38" s="115" t="s">
        <v>167</v>
      </c>
      <c r="F38" s="115" t="s">
        <v>98</v>
      </c>
      <c r="G38" s="116" t="s">
        <v>71</v>
      </c>
      <c r="H38" s="116" t="s">
        <v>99</v>
      </c>
      <c r="I38" s="117" t="s">
        <v>76</v>
      </c>
      <c r="J38" s="118">
        <v>11924.000000000002</v>
      </c>
      <c r="K38" s="121">
        <v>0</v>
      </c>
      <c r="L38" s="60">
        <f t="shared" si="0"/>
        <v>11924.000000000002</v>
      </c>
      <c r="N38" s="57" t="s">
        <v>72</v>
      </c>
      <c r="O38" s="57" t="s">
        <v>72</v>
      </c>
      <c r="P38" s="57" t="s">
        <v>72</v>
      </c>
    </row>
    <row r="39" spans="2:16" ht="25.5" x14ac:dyDescent="0.25">
      <c r="B39" s="114">
        <v>34</v>
      </c>
      <c r="C39" s="120" t="s">
        <v>847</v>
      </c>
      <c r="D39" s="115" t="s">
        <v>848</v>
      </c>
      <c r="E39" s="115" t="s">
        <v>193</v>
      </c>
      <c r="F39" s="115" t="s">
        <v>98</v>
      </c>
      <c r="G39" s="116" t="s">
        <v>185</v>
      </c>
      <c r="H39" s="116" t="s">
        <v>183</v>
      </c>
      <c r="I39" s="117" t="s">
        <v>76</v>
      </c>
      <c r="J39" s="118">
        <v>1676</v>
      </c>
      <c r="K39" s="121">
        <v>0</v>
      </c>
      <c r="L39" s="60">
        <f t="shared" si="0"/>
        <v>1676</v>
      </c>
      <c r="N39" s="57" t="s">
        <v>72</v>
      </c>
      <c r="O39" s="57" t="s">
        <v>72</v>
      </c>
      <c r="P39" s="57" t="s">
        <v>72</v>
      </c>
    </row>
    <row r="40" spans="2:16" ht="25.5" x14ac:dyDescent="0.25">
      <c r="B40" s="114">
        <v>35</v>
      </c>
      <c r="C40" s="120" t="s">
        <v>849</v>
      </c>
      <c r="D40" s="115" t="s">
        <v>850</v>
      </c>
      <c r="E40" s="115" t="s">
        <v>193</v>
      </c>
      <c r="F40" s="115" t="s">
        <v>98</v>
      </c>
      <c r="G40" s="116" t="s">
        <v>186</v>
      </c>
      <c r="H40" s="116" t="s">
        <v>183</v>
      </c>
      <c r="I40" s="117" t="s">
        <v>76</v>
      </c>
      <c r="J40" s="118">
        <v>2072</v>
      </c>
      <c r="K40" s="121">
        <v>0</v>
      </c>
      <c r="L40" s="60">
        <f t="shared" si="0"/>
        <v>2072</v>
      </c>
      <c r="N40" s="57" t="s">
        <v>72</v>
      </c>
      <c r="O40" s="57" t="s">
        <v>72</v>
      </c>
      <c r="P40" s="57" t="s">
        <v>72</v>
      </c>
    </row>
    <row r="41" spans="2:16" ht="25.5" x14ac:dyDescent="0.25">
      <c r="B41" s="114">
        <v>36</v>
      </c>
      <c r="C41" s="120" t="s">
        <v>851</v>
      </c>
      <c r="D41" s="115" t="s">
        <v>852</v>
      </c>
      <c r="E41" s="115" t="s">
        <v>193</v>
      </c>
      <c r="F41" s="115" t="s">
        <v>98</v>
      </c>
      <c r="G41" s="116" t="s">
        <v>187</v>
      </c>
      <c r="H41" s="116" t="s">
        <v>183</v>
      </c>
      <c r="I41" s="117" t="s">
        <v>76</v>
      </c>
      <c r="J41" s="118">
        <v>2521</v>
      </c>
      <c r="K41" s="121">
        <v>0</v>
      </c>
      <c r="L41" s="60">
        <f t="shared" si="0"/>
        <v>2521</v>
      </c>
      <c r="N41" s="57" t="s">
        <v>72</v>
      </c>
      <c r="O41" s="57" t="s">
        <v>72</v>
      </c>
      <c r="P41" s="57" t="s">
        <v>72</v>
      </c>
    </row>
    <row r="42" spans="2:16" ht="25.5" x14ac:dyDescent="0.25">
      <c r="B42" s="114">
        <v>37</v>
      </c>
      <c r="C42" s="120" t="s">
        <v>853</v>
      </c>
      <c r="D42" s="115" t="s">
        <v>854</v>
      </c>
      <c r="E42" s="115" t="s">
        <v>193</v>
      </c>
      <c r="F42" s="115" t="s">
        <v>98</v>
      </c>
      <c r="G42" s="116" t="s">
        <v>188</v>
      </c>
      <c r="H42" s="116" t="s">
        <v>183</v>
      </c>
      <c r="I42" s="117" t="s">
        <v>76</v>
      </c>
      <c r="J42" s="118">
        <v>3023</v>
      </c>
      <c r="K42" s="121">
        <v>0</v>
      </c>
      <c r="L42" s="60">
        <f t="shared" si="0"/>
        <v>3023</v>
      </c>
      <c r="N42" s="57" t="s">
        <v>72</v>
      </c>
      <c r="O42" s="57" t="s">
        <v>72</v>
      </c>
      <c r="P42" s="57" t="s">
        <v>72</v>
      </c>
    </row>
    <row r="43" spans="2:16" ht="25.5" x14ac:dyDescent="0.25">
      <c r="B43" s="114">
        <v>38</v>
      </c>
      <c r="C43" s="120" t="s">
        <v>855</v>
      </c>
      <c r="D43" s="115" t="s">
        <v>856</v>
      </c>
      <c r="E43" s="115" t="s">
        <v>193</v>
      </c>
      <c r="F43" s="115" t="s">
        <v>98</v>
      </c>
      <c r="G43" s="116" t="s">
        <v>80</v>
      </c>
      <c r="H43" s="116" t="s">
        <v>857</v>
      </c>
      <c r="I43" s="117" t="s">
        <v>76</v>
      </c>
      <c r="J43" s="118">
        <v>3590</v>
      </c>
      <c r="K43" s="121">
        <v>0</v>
      </c>
      <c r="L43" s="60">
        <f t="shared" si="0"/>
        <v>3590</v>
      </c>
      <c r="N43" s="57" t="s">
        <v>72</v>
      </c>
      <c r="O43" s="57" t="s">
        <v>72</v>
      </c>
      <c r="P43" s="57" t="s">
        <v>72</v>
      </c>
    </row>
    <row r="44" spans="2:16" ht="25.5" x14ac:dyDescent="0.25">
      <c r="B44" s="114">
        <v>39</v>
      </c>
      <c r="C44" s="120" t="s">
        <v>858</v>
      </c>
      <c r="D44" s="115" t="s">
        <v>859</v>
      </c>
      <c r="E44" s="115" t="s">
        <v>193</v>
      </c>
      <c r="F44" s="115" t="s">
        <v>98</v>
      </c>
      <c r="G44" s="116" t="s">
        <v>830</v>
      </c>
      <c r="H44" s="116" t="s">
        <v>99</v>
      </c>
      <c r="I44" s="117" t="s">
        <v>76</v>
      </c>
      <c r="J44" s="118">
        <v>6560</v>
      </c>
      <c r="K44" s="121">
        <v>0</v>
      </c>
      <c r="L44" s="60">
        <f t="shared" si="0"/>
        <v>6560</v>
      </c>
      <c r="N44" s="57" t="s">
        <v>72</v>
      </c>
      <c r="O44" s="57" t="s">
        <v>72</v>
      </c>
      <c r="P44" s="57" t="s">
        <v>72</v>
      </c>
    </row>
    <row r="45" spans="2:16" ht="25.5" x14ac:dyDescent="0.25">
      <c r="B45" s="114">
        <v>40</v>
      </c>
      <c r="C45" s="120" t="s">
        <v>860</v>
      </c>
      <c r="D45" s="115" t="s">
        <v>861</v>
      </c>
      <c r="E45" s="115" t="s">
        <v>193</v>
      </c>
      <c r="F45" s="115" t="s">
        <v>98</v>
      </c>
      <c r="G45" s="116" t="s">
        <v>836</v>
      </c>
      <c r="H45" s="116" t="s">
        <v>99</v>
      </c>
      <c r="I45" s="117" t="s">
        <v>76</v>
      </c>
      <c r="J45" s="118">
        <v>8950</v>
      </c>
      <c r="K45" s="121">
        <v>0</v>
      </c>
      <c r="L45" s="60">
        <f t="shared" si="0"/>
        <v>8950</v>
      </c>
      <c r="N45" s="57" t="s">
        <v>72</v>
      </c>
      <c r="O45" s="57" t="s">
        <v>72</v>
      </c>
      <c r="P45" s="57" t="s">
        <v>72</v>
      </c>
    </row>
    <row r="46" spans="2:16" ht="25.5" x14ac:dyDescent="0.25">
      <c r="B46" s="114">
        <v>41</v>
      </c>
      <c r="C46" s="120" t="s">
        <v>862</v>
      </c>
      <c r="D46" s="115" t="s">
        <v>863</v>
      </c>
      <c r="E46" s="115" t="s">
        <v>193</v>
      </c>
      <c r="F46" s="115" t="s">
        <v>98</v>
      </c>
      <c r="G46" s="116" t="s">
        <v>735</v>
      </c>
      <c r="H46" s="116" t="s">
        <v>99</v>
      </c>
      <c r="I46" s="117" t="s">
        <v>76</v>
      </c>
      <c r="J46" s="118">
        <v>11339</v>
      </c>
      <c r="K46" s="121">
        <v>0</v>
      </c>
      <c r="L46" s="60">
        <f t="shared" si="0"/>
        <v>11339</v>
      </c>
      <c r="N46" s="57" t="s">
        <v>72</v>
      </c>
      <c r="O46" s="57" t="s">
        <v>72</v>
      </c>
      <c r="P46" s="57" t="s">
        <v>72</v>
      </c>
    </row>
    <row r="47" spans="2:16" ht="25.5" x14ac:dyDescent="0.25">
      <c r="B47" s="114">
        <v>42</v>
      </c>
      <c r="C47" s="120" t="s">
        <v>864</v>
      </c>
      <c r="D47" s="115" t="s">
        <v>865</v>
      </c>
      <c r="E47" s="115" t="s">
        <v>193</v>
      </c>
      <c r="F47" s="115" t="s">
        <v>98</v>
      </c>
      <c r="G47" s="116" t="s">
        <v>71</v>
      </c>
      <c r="H47" s="116" t="s">
        <v>99</v>
      </c>
      <c r="I47" s="117" t="s">
        <v>76</v>
      </c>
      <c r="J47" s="118">
        <v>14309</v>
      </c>
      <c r="K47" s="121">
        <v>0</v>
      </c>
      <c r="L47" s="60">
        <f t="shared" si="0"/>
        <v>14309</v>
      </c>
      <c r="N47" s="57" t="s">
        <v>72</v>
      </c>
      <c r="O47" s="57" t="s">
        <v>72</v>
      </c>
      <c r="P47" s="57" t="s">
        <v>72</v>
      </c>
    </row>
    <row r="48" spans="2:16" ht="25.5" x14ac:dyDescent="0.25">
      <c r="B48" s="114">
        <v>43</v>
      </c>
      <c r="C48" s="120" t="s">
        <v>866</v>
      </c>
      <c r="D48" s="115" t="s">
        <v>867</v>
      </c>
      <c r="E48" s="115" t="s">
        <v>193</v>
      </c>
      <c r="F48" s="115" t="s">
        <v>98</v>
      </c>
      <c r="G48" s="116" t="s">
        <v>185</v>
      </c>
      <c r="H48" s="116" t="s">
        <v>183</v>
      </c>
      <c r="I48" s="117" t="s">
        <v>76</v>
      </c>
      <c r="J48" s="118">
        <v>2750</v>
      </c>
      <c r="K48" s="121">
        <v>0</v>
      </c>
      <c r="L48" s="60">
        <f t="shared" si="0"/>
        <v>2750</v>
      </c>
      <c r="N48" s="57" t="s">
        <v>72</v>
      </c>
      <c r="O48" s="57" t="s">
        <v>72</v>
      </c>
      <c r="P48" s="57" t="s">
        <v>72</v>
      </c>
    </row>
    <row r="49" spans="2:16" ht="25.5" x14ac:dyDescent="0.25">
      <c r="B49" s="114">
        <v>44</v>
      </c>
      <c r="C49" s="120" t="s">
        <v>868</v>
      </c>
      <c r="D49" s="115" t="s">
        <v>869</v>
      </c>
      <c r="E49" s="115" t="s">
        <v>193</v>
      </c>
      <c r="F49" s="115" t="s">
        <v>98</v>
      </c>
      <c r="G49" s="116" t="s">
        <v>186</v>
      </c>
      <c r="H49" s="116" t="s">
        <v>183</v>
      </c>
      <c r="I49" s="117" t="s">
        <v>76</v>
      </c>
      <c r="J49" s="118">
        <v>3300</v>
      </c>
      <c r="K49" s="121">
        <v>0</v>
      </c>
      <c r="L49" s="60">
        <f t="shared" si="0"/>
        <v>3300</v>
      </c>
      <c r="N49" s="57" t="s">
        <v>72</v>
      </c>
      <c r="O49" s="57" t="s">
        <v>72</v>
      </c>
      <c r="P49" s="57" t="s">
        <v>72</v>
      </c>
    </row>
    <row r="50" spans="2:16" ht="25.5" x14ac:dyDescent="0.25">
      <c r="B50" s="114">
        <v>45</v>
      </c>
      <c r="C50" s="120" t="s">
        <v>870</v>
      </c>
      <c r="D50" s="115" t="s">
        <v>871</v>
      </c>
      <c r="E50" s="115" t="s">
        <v>193</v>
      </c>
      <c r="F50" s="115" t="s">
        <v>98</v>
      </c>
      <c r="G50" s="116" t="s">
        <v>187</v>
      </c>
      <c r="H50" s="116" t="s">
        <v>183</v>
      </c>
      <c r="I50" s="117" t="s">
        <v>76</v>
      </c>
      <c r="J50" s="118">
        <v>3850</v>
      </c>
      <c r="K50" s="121">
        <v>0</v>
      </c>
      <c r="L50" s="60">
        <f t="shared" si="0"/>
        <v>3850</v>
      </c>
      <c r="N50" s="57" t="s">
        <v>72</v>
      </c>
      <c r="O50" s="57" t="s">
        <v>72</v>
      </c>
      <c r="P50" s="57" t="s">
        <v>72</v>
      </c>
    </row>
    <row r="51" spans="2:16" ht="25.5" x14ac:dyDescent="0.25">
      <c r="B51" s="114">
        <v>46</v>
      </c>
      <c r="C51" s="120" t="s">
        <v>872</v>
      </c>
      <c r="D51" s="115" t="s">
        <v>873</v>
      </c>
      <c r="E51" s="115" t="s">
        <v>193</v>
      </c>
      <c r="F51" s="115" t="s">
        <v>98</v>
      </c>
      <c r="G51" s="116" t="s">
        <v>188</v>
      </c>
      <c r="H51" s="116" t="s">
        <v>183</v>
      </c>
      <c r="I51" s="117" t="s">
        <v>76</v>
      </c>
      <c r="J51" s="118">
        <v>4400</v>
      </c>
      <c r="K51" s="121">
        <v>0</v>
      </c>
      <c r="L51" s="60">
        <f t="shared" si="0"/>
        <v>4400</v>
      </c>
      <c r="N51" s="57" t="s">
        <v>72</v>
      </c>
      <c r="O51" s="57" t="s">
        <v>72</v>
      </c>
      <c r="P51" s="57" t="s">
        <v>72</v>
      </c>
    </row>
    <row r="52" spans="2:16" ht="25.5" x14ac:dyDescent="0.25">
      <c r="B52" s="114">
        <v>47</v>
      </c>
      <c r="C52" s="120" t="s">
        <v>874</v>
      </c>
      <c r="D52" s="115" t="s">
        <v>875</v>
      </c>
      <c r="E52" s="115" t="s">
        <v>193</v>
      </c>
      <c r="F52" s="115" t="s">
        <v>98</v>
      </c>
      <c r="G52" s="116" t="s">
        <v>80</v>
      </c>
      <c r="H52" s="116" t="s">
        <v>857</v>
      </c>
      <c r="I52" s="117" t="s">
        <v>76</v>
      </c>
      <c r="J52" s="118">
        <v>5500</v>
      </c>
      <c r="K52" s="121">
        <v>0</v>
      </c>
      <c r="L52" s="60">
        <f t="shared" si="0"/>
        <v>5500</v>
      </c>
      <c r="N52" s="57" t="s">
        <v>72</v>
      </c>
      <c r="O52" s="57" t="s">
        <v>72</v>
      </c>
      <c r="P52" s="57" t="s">
        <v>72</v>
      </c>
    </row>
    <row r="53" spans="2:16" ht="25.5" x14ac:dyDescent="0.25">
      <c r="B53" s="114">
        <v>48</v>
      </c>
      <c r="C53" s="120" t="s">
        <v>876</v>
      </c>
      <c r="D53" s="115" t="s">
        <v>877</v>
      </c>
      <c r="E53" s="115" t="s">
        <v>193</v>
      </c>
      <c r="F53" s="115" t="s">
        <v>98</v>
      </c>
      <c r="G53" s="116" t="s">
        <v>830</v>
      </c>
      <c r="H53" s="116" t="s">
        <v>99</v>
      </c>
      <c r="I53" s="117" t="s">
        <v>76</v>
      </c>
      <c r="J53" s="118">
        <v>8800</v>
      </c>
      <c r="K53" s="121">
        <v>0</v>
      </c>
      <c r="L53" s="60">
        <f t="shared" si="0"/>
        <v>8800</v>
      </c>
      <c r="N53" s="57" t="s">
        <v>72</v>
      </c>
      <c r="O53" s="57" t="s">
        <v>72</v>
      </c>
      <c r="P53" s="57" t="s">
        <v>72</v>
      </c>
    </row>
    <row r="54" spans="2:16" ht="25.5" x14ac:dyDescent="0.25">
      <c r="B54" s="114">
        <v>49</v>
      </c>
      <c r="C54" s="120" t="s">
        <v>878</v>
      </c>
      <c r="D54" s="115" t="s">
        <v>879</v>
      </c>
      <c r="E54" s="115" t="s">
        <v>193</v>
      </c>
      <c r="F54" s="115" t="s">
        <v>98</v>
      </c>
      <c r="G54" s="116" t="s">
        <v>836</v>
      </c>
      <c r="H54" s="116" t="s">
        <v>99</v>
      </c>
      <c r="I54" s="117" t="s">
        <v>76</v>
      </c>
      <c r="J54" s="118">
        <v>11000</v>
      </c>
      <c r="K54" s="121">
        <v>0</v>
      </c>
      <c r="L54" s="60">
        <f t="shared" si="0"/>
        <v>11000</v>
      </c>
      <c r="N54" s="57" t="s">
        <v>72</v>
      </c>
      <c r="O54" s="57" t="s">
        <v>72</v>
      </c>
      <c r="P54" s="57" t="s">
        <v>72</v>
      </c>
    </row>
    <row r="55" spans="2:16" ht="25.5" x14ac:dyDescent="0.25">
      <c r="B55" s="114">
        <v>50</v>
      </c>
      <c r="C55" s="120" t="s">
        <v>880</v>
      </c>
      <c r="D55" s="115" t="s">
        <v>881</v>
      </c>
      <c r="E55" s="115" t="s">
        <v>193</v>
      </c>
      <c r="F55" s="115" t="s">
        <v>98</v>
      </c>
      <c r="G55" s="116" t="s">
        <v>735</v>
      </c>
      <c r="H55" s="116" t="s">
        <v>99</v>
      </c>
      <c r="I55" s="117" t="s">
        <v>76</v>
      </c>
      <c r="J55" s="118">
        <v>13200</v>
      </c>
      <c r="K55" s="121">
        <v>0</v>
      </c>
      <c r="L55" s="60">
        <f t="shared" si="0"/>
        <v>13200</v>
      </c>
      <c r="N55" s="57" t="s">
        <v>72</v>
      </c>
      <c r="O55" s="57" t="s">
        <v>72</v>
      </c>
      <c r="P55" s="57" t="s">
        <v>72</v>
      </c>
    </row>
    <row r="56" spans="2:16" ht="25.5" x14ac:dyDescent="0.25">
      <c r="B56" s="114">
        <v>51</v>
      </c>
      <c r="C56" s="120" t="s">
        <v>882</v>
      </c>
      <c r="D56" s="115" t="s">
        <v>883</v>
      </c>
      <c r="E56" s="115" t="s">
        <v>193</v>
      </c>
      <c r="F56" s="115" t="s">
        <v>98</v>
      </c>
      <c r="G56" s="116" t="s">
        <v>71</v>
      </c>
      <c r="H56" s="116" t="s">
        <v>99</v>
      </c>
      <c r="I56" s="117" t="s">
        <v>76</v>
      </c>
      <c r="J56" s="118">
        <v>15950</v>
      </c>
      <c r="K56" s="121">
        <v>0</v>
      </c>
      <c r="L56" s="60">
        <f t="shared" si="0"/>
        <v>15950</v>
      </c>
      <c r="N56" s="57" t="s">
        <v>72</v>
      </c>
      <c r="O56" s="57" t="s">
        <v>72</v>
      </c>
      <c r="P56" s="57" t="s">
        <v>72</v>
      </c>
    </row>
    <row r="57" spans="2:16" ht="25.5" x14ac:dyDescent="0.25">
      <c r="B57" s="114">
        <v>52</v>
      </c>
      <c r="C57" s="120" t="s">
        <v>884</v>
      </c>
      <c r="D57" s="115" t="s">
        <v>885</v>
      </c>
      <c r="E57" s="115" t="s">
        <v>196</v>
      </c>
      <c r="F57" s="115" t="s">
        <v>197</v>
      </c>
      <c r="G57" s="116" t="s">
        <v>188</v>
      </c>
      <c r="H57" s="116" t="s">
        <v>183</v>
      </c>
      <c r="I57" s="117" t="s">
        <v>76</v>
      </c>
      <c r="J57" s="119">
        <v>2717</v>
      </c>
      <c r="K57" s="121">
        <v>0</v>
      </c>
      <c r="L57" s="60">
        <f t="shared" si="0"/>
        <v>2717</v>
      </c>
      <c r="N57" s="57" t="s">
        <v>72</v>
      </c>
      <c r="O57" s="57" t="s">
        <v>72</v>
      </c>
      <c r="P57" s="57" t="s">
        <v>72</v>
      </c>
    </row>
    <row r="58" spans="2:16" ht="25.5" x14ac:dyDescent="0.25">
      <c r="B58" s="114">
        <v>53</v>
      </c>
      <c r="C58" s="120" t="s">
        <v>886</v>
      </c>
      <c r="D58" s="115" t="s">
        <v>887</v>
      </c>
      <c r="E58" s="115" t="s">
        <v>196</v>
      </c>
      <c r="F58" s="115" t="s">
        <v>197</v>
      </c>
      <c r="G58" s="116" t="s">
        <v>888</v>
      </c>
      <c r="H58" s="116" t="s">
        <v>183</v>
      </c>
      <c r="I58" s="117" t="s">
        <v>76</v>
      </c>
      <c r="J58" s="118">
        <v>1870</v>
      </c>
      <c r="K58" s="121">
        <v>0</v>
      </c>
      <c r="L58" s="60">
        <f t="shared" si="0"/>
        <v>1870</v>
      </c>
      <c r="N58" s="57" t="s">
        <v>72</v>
      </c>
      <c r="O58" s="57" t="s">
        <v>72</v>
      </c>
      <c r="P58" s="57" t="s">
        <v>72</v>
      </c>
    </row>
    <row r="59" spans="2:16" ht="25.5" x14ac:dyDescent="0.25">
      <c r="B59" s="114">
        <v>54</v>
      </c>
      <c r="C59" s="120" t="s">
        <v>889</v>
      </c>
      <c r="D59" s="115" t="s">
        <v>890</v>
      </c>
      <c r="E59" s="115" t="s">
        <v>196</v>
      </c>
      <c r="F59" s="115" t="s">
        <v>197</v>
      </c>
      <c r="G59" s="116" t="s">
        <v>891</v>
      </c>
      <c r="H59" s="116" t="s">
        <v>183</v>
      </c>
      <c r="I59" s="117" t="s">
        <v>76</v>
      </c>
      <c r="J59" s="118">
        <v>2860</v>
      </c>
      <c r="K59" s="121">
        <v>0</v>
      </c>
      <c r="L59" s="60">
        <f t="shared" si="0"/>
        <v>2860</v>
      </c>
      <c r="N59" s="57" t="s">
        <v>72</v>
      </c>
      <c r="O59" s="57" t="s">
        <v>72</v>
      </c>
      <c r="P59" s="57" t="s">
        <v>72</v>
      </c>
    </row>
    <row r="60" spans="2:16" ht="25.5" x14ac:dyDescent="0.25">
      <c r="B60" s="114">
        <v>55</v>
      </c>
      <c r="C60" s="120" t="s">
        <v>892</v>
      </c>
      <c r="D60" s="115" t="s">
        <v>893</v>
      </c>
      <c r="E60" s="115" t="s">
        <v>196</v>
      </c>
      <c r="F60" s="115" t="s">
        <v>197</v>
      </c>
      <c r="G60" s="116" t="s">
        <v>188</v>
      </c>
      <c r="H60" s="116" t="s">
        <v>183</v>
      </c>
      <c r="I60" s="117" t="s">
        <v>76</v>
      </c>
      <c r="J60" s="118">
        <v>3933</v>
      </c>
      <c r="K60" s="121">
        <v>0</v>
      </c>
      <c r="L60" s="60">
        <f t="shared" si="0"/>
        <v>3933</v>
      </c>
      <c r="N60" s="57" t="s">
        <v>72</v>
      </c>
      <c r="O60" s="57" t="s">
        <v>72</v>
      </c>
      <c r="P60" s="57" t="s">
        <v>72</v>
      </c>
    </row>
    <row r="61" spans="2:16" ht="25.5" x14ac:dyDescent="0.25">
      <c r="B61" s="114">
        <v>56</v>
      </c>
      <c r="C61" s="120" t="s">
        <v>894</v>
      </c>
      <c r="D61" s="115" t="s">
        <v>895</v>
      </c>
      <c r="E61" s="115" t="s">
        <v>193</v>
      </c>
      <c r="F61" s="115" t="s">
        <v>98</v>
      </c>
      <c r="G61" s="116" t="s">
        <v>80</v>
      </c>
      <c r="H61" s="116" t="s">
        <v>99</v>
      </c>
      <c r="I61" s="117" t="s">
        <v>76</v>
      </c>
      <c r="J61" s="118">
        <v>3850</v>
      </c>
      <c r="K61" s="121">
        <v>0</v>
      </c>
      <c r="L61" s="60">
        <f t="shared" si="0"/>
        <v>3850</v>
      </c>
      <c r="N61" s="57" t="s">
        <v>72</v>
      </c>
      <c r="O61" s="57" t="s">
        <v>72</v>
      </c>
      <c r="P61" s="57" t="s">
        <v>72</v>
      </c>
    </row>
    <row r="62" spans="2:16" ht="25.5" x14ac:dyDescent="0.25">
      <c r="B62" s="114">
        <v>57</v>
      </c>
      <c r="C62" s="120" t="s">
        <v>896</v>
      </c>
      <c r="D62" s="115" t="s">
        <v>897</v>
      </c>
      <c r="E62" s="115" t="s">
        <v>193</v>
      </c>
      <c r="F62" s="115" t="s">
        <v>98</v>
      </c>
      <c r="G62" s="116" t="s">
        <v>80</v>
      </c>
      <c r="H62" s="116" t="s">
        <v>99</v>
      </c>
      <c r="I62" s="117" t="s">
        <v>76</v>
      </c>
      <c r="J62" s="118">
        <v>7700</v>
      </c>
      <c r="K62" s="121">
        <v>0</v>
      </c>
      <c r="L62" s="60">
        <f t="shared" si="0"/>
        <v>7700</v>
      </c>
      <c r="N62" s="57" t="s">
        <v>72</v>
      </c>
      <c r="O62" s="57" t="s">
        <v>72</v>
      </c>
      <c r="P62" s="57" t="s">
        <v>72</v>
      </c>
    </row>
    <row r="63" spans="2:16" ht="25.5" x14ac:dyDescent="0.25">
      <c r="B63" s="114">
        <v>58</v>
      </c>
      <c r="C63" s="120" t="s">
        <v>898</v>
      </c>
      <c r="D63" s="115" t="s">
        <v>899</v>
      </c>
      <c r="E63" s="115" t="s">
        <v>193</v>
      </c>
      <c r="F63" s="115" t="s">
        <v>98</v>
      </c>
      <c r="G63" s="116" t="s">
        <v>71</v>
      </c>
      <c r="H63" s="116" t="s">
        <v>99</v>
      </c>
      <c r="I63" s="117" t="s">
        <v>76</v>
      </c>
      <c r="J63" s="118">
        <v>7700</v>
      </c>
      <c r="K63" s="121">
        <v>0</v>
      </c>
      <c r="L63" s="60">
        <f t="shared" si="0"/>
        <v>7700</v>
      </c>
      <c r="N63" s="57" t="s">
        <v>72</v>
      </c>
      <c r="O63" s="57" t="s">
        <v>72</v>
      </c>
      <c r="P63" s="57" t="s">
        <v>72</v>
      </c>
    </row>
    <row r="64" spans="2:16" ht="25.5" x14ac:dyDescent="0.25">
      <c r="B64" s="114">
        <v>59</v>
      </c>
      <c r="C64" s="120" t="s">
        <v>900</v>
      </c>
      <c r="D64" s="115" t="s">
        <v>901</v>
      </c>
      <c r="E64" s="115" t="s">
        <v>193</v>
      </c>
      <c r="F64" s="115" t="s">
        <v>98</v>
      </c>
      <c r="G64" s="116" t="s">
        <v>71</v>
      </c>
      <c r="H64" s="116" t="s">
        <v>99</v>
      </c>
      <c r="I64" s="117" t="s">
        <v>76</v>
      </c>
      <c r="J64" s="118">
        <v>15400</v>
      </c>
      <c r="K64" s="121">
        <v>0</v>
      </c>
      <c r="L64" s="60">
        <f t="shared" si="0"/>
        <v>15400</v>
      </c>
      <c r="N64" s="57" t="s">
        <v>72</v>
      </c>
      <c r="O64" s="57" t="s">
        <v>72</v>
      </c>
      <c r="P64" s="57" t="s">
        <v>72</v>
      </c>
    </row>
    <row r="65" spans="2:16" ht="25.5" x14ac:dyDescent="0.25">
      <c r="B65" s="114">
        <v>60</v>
      </c>
      <c r="C65" s="120" t="s">
        <v>902</v>
      </c>
      <c r="D65" s="115" t="s">
        <v>903</v>
      </c>
      <c r="E65" s="115" t="s">
        <v>193</v>
      </c>
      <c r="F65" s="115" t="s">
        <v>98</v>
      </c>
      <c r="G65" s="116" t="s">
        <v>888</v>
      </c>
      <c r="H65" s="116" t="s">
        <v>99</v>
      </c>
      <c r="I65" s="117" t="s">
        <v>76</v>
      </c>
      <c r="J65" s="118">
        <v>11550</v>
      </c>
      <c r="K65" s="121">
        <v>0</v>
      </c>
      <c r="L65" s="60">
        <f t="shared" si="0"/>
        <v>11550</v>
      </c>
      <c r="N65" s="57" t="s">
        <v>72</v>
      </c>
      <c r="O65" s="57" t="s">
        <v>72</v>
      </c>
      <c r="P65" s="57" t="s">
        <v>72</v>
      </c>
    </row>
    <row r="66" spans="2:16" ht="25.5" x14ac:dyDescent="0.25">
      <c r="B66" s="114">
        <v>61</v>
      </c>
      <c r="C66" s="120" t="s">
        <v>904</v>
      </c>
      <c r="D66" s="115" t="s">
        <v>905</v>
      </c>
      <c r="E66" s="115" t="s">
        <v>193</v>
      </c>
      <c r="F66" s="115" t="s">
        <v>98</v>
      </c>
      <c r="G66" s="116" t="s">
        <v>888</v>
      </c>
      <c r="H66" s="116" t="s">
        <v>99</v>
      </c>
      <c r="I66" s="117" t="s">
        <v>76</v>
      </c>
      <c r="J66" s="118">
        <v>23100</v>
      </c>
      <c r="K66" s="121">
        <v>0</v>
      </c>
      <c r="L66" s="60">
        <f t="shared" ref="L66:L89" si="1">IF(J66="","",(J66-(J66*K66)))</f>
        <v>23100</v>
      </c>
      <c r="N66" s="57" t="s">
        <v>72</v>
      </c>
      <c r="O66" s="57" t="s">
        <v>72</v>
      </c>
      <c r="P66" s="57" t="s">
        <v>72</v>
      </c>
    </row>
    <row r="67" spans="2:16" ht="25.5" x14ac:dyDescent="0.25">
      <c r="B67" s="114">
        <v>62</v>
      </c>
      <c r="C67" s="120" t="s">
        <v>906</v>
      </c>
      <c r="D67" s="115" t="s">
        <v>907</v>
      </c>
      <c r="E67" s="115" t="s">
        <v>193</v>
      </c>
      <c r="F67" s="115" t="s">
        <v>98</v>
      </c>
      <c r="G67" s="116" t="s">
        <v>185</v>
      </c>
      <c r="H67" s="116" t="s">
        <v>99</v>
      </c>
      <c r="I67" s="117" t="s">
        <v>76</v>
      </c>
      <c r="J67" s="118">
        <v>13200</v>
      </c>
      <c r="K67" s="121">
        <v>0</v>
      </c>
      <c r="L67" s="60">
        <f t="shared" si="1"/>
        <v>13200</v>
      </c>
      <c r="N67" s="57" t="s">
        <v>72</v>
      </c>
      <c r="O67" s="57" t="s">
        <v>72</v>
      </c>
      <c r="P67" s="57" t="s">
        <v>72</v>
      </c>
    </row>
    <row r="68" spans="2:16" ht="25.5" x14ac:dyDescent="0.25">
      <c r="B68" s="114">
        <v>63</v>
      </c>
      <c r="C68" s="120" t="s">
        <v>908</v>
      </c>
      <c r="D68" s="115" t="s">
        <v>909</v>
      </c>
      <c r="E68" s="115" t="s">
        <v>193</v>
      </c>
      <c r="F68" s="115" t="s">
        <v>98</v>
      </c>
      <c r="G68" s="116" t="s">
        <v>185</v>
      </c>
      <c r="H68" s="116" t="s">
        <v>99</v>
      </c>
      <c r="I68" s="117" t="s">
        <v>76</v>
      </c>
      <c r="J68" s="118">
        <v>26400</v>
      </c>
      <c r="K68" s="121">
        <v>0</v>
      </c>
      <c r="L68" s="60">
        <f t="shared" si="1"/>
        <v>26400</v>
      </c>
      <c r="N68" s="57" t="s">
        <v>72</v>
      </c>
      <c r="O68" s="57" t="s">
        <v>72</v>
      </c>
      <c r="P68" s="57" t="s">
        <v>72</v>
      </c>
    </row>
    <row r="69" spans="2:16" ht="25.5" x14ac:dyDescent="0.25">
      <c r="B69" s="114">
        <v>64</v>
      </c>
      <c r="C69" s="120" t="s">
        <v>910</v>
      </c>
      <c r="D69" s="115" t="s">
        <v>911</v>
      </c>
      <c r="E69" s="115" t="s">
        <v>912</v>
      </c>
      <c r="F69" s="115" t="s">
        <v>98</v>
      </c>
      <c r="G69" s="116" t="s">
        <v>830</v>
      </c>
      <c r="H69" s="116" t="s">
        <v>913</v>
      </c>
      <c r="I69" s="117" t="s">
        <v>76</v>
      </c>
      <c r="J69" s="118">
        <v>7500</v>
      </c>
      <c r="K69" s="121">
        <v>0</v>
      </c>
      <c r="L69" s="60">
        <f t="shared" si="1"/>
        <v>7500</v>
      </c>
      <c r="N69" s="57" t="s">
        <v>72</v>
      </c>
      <c r="O69" s="57" t="s">
        <v>72</v>
      </c>
      <c r="P69" s="57" t="s">
        <v>72</v>
      </c>
    </row>
    <row r="70" spans="2:16" x14ac:dyDescent="0.25">
      <c r="B70" s="114">
        <v>65</v>
      </c>
      <c r="C70" s="120" t="s">
        <v>100</v>
      </c>
      <c r="D70" s="115" t="s">
        <v>116</v>
      </c>
      <c r="E70" s="115" t="s">
        <v>101</v>
      </c>
      <c r="F70" s="115" t="s">
        <v>98</v>
      </c>
      <c r="G70" s="116" t="s">
        <v>80</v>
      </c>
      <c r="H70" s="116" t="s">
        <v>99</v>
      </c>
      <c r="I70" s="117" t="s">
        <v>76</v>
      </c>
      <c r="J70" s="118">
        <v>6000</v>
      </c>
      <c r="K70" s="121">
        <v>0</v>
      </c>
      <c r="L70" s="60">
        <f t="shared" si="1"/>
        <v>6000</v>
      </c>
      <c r="N70" s="57" t="s">
        <v>72</v>
      </c>
      <c r="O70" s="57" t="s">
        <v>72</v>
      </c>
      <c r="P70" s="57" t="s">
        <v>72</v>
      </c>
    </row>
    <row r="71" spans="2:16" x14ac:dyDescent="0.25">
      <c r="B71" s="114">
        <v>66</v>
      </c>
      <c r="C71" s="120" t="s">
        <v>102</v>
      </c>
      <c r="D71" s="115" t="s">
        <v>117</v>
      </c>
      <c r="E71" s="115" t="s">
        <v>101</v>
      </c>
      <c r="F71" s="115" t="s">
        <v>98</v>
      </c>
      <c r="G71" s="116" t="s">
        <v>71</v>
      </c>
      <c r="H71" s="116" t="s">
        <v>99</v>
      </c>
      <c r="I71" s="117" t="s">
        <v>76</v>
      </c>
      <c r="J71" s="118">
        <v>7500</v>
      </c>
      <c r="K71" s="121">
        <v>0</v>
      </c>
      <c r="L71" s="60">
        <f t="shared" si="1"/>
        <v>7500</v>
      </c>
      <c r="N71" s="57" t="s">
        <v>72</v>
      </c>
      <c r="O71" s="57" t="s">
        <v>72</v>
      </c>
      <c r="P71" s="57" t="s">
        <v>72</v>
      </c>
    </row>
    <row r="72" spans="2:16" x14ac:dyDescent="0.25">
      <c r="B72" s="114">
        <v>67</v>
      </c>
      <c r="C72" s="120" t="s">
        <v>914</v>
      </c>
      <c r="D72" s="115" t="s">
        <v>915</v>
      </c>
      <c r="E72" s="115" t="s">
        <v>101</v>
      </c>
      <c r="F72" s="115" t="s">
        <v>98</v>
      </c>
      <c r="G72" s="116" t="s">
        <v>888</v>
      </c>
      <c r="H72" s="116" t="s">
        <v>99</v>
      </c>
      <c r="I72" s="117" t="s">
        <v>76</v>
      </c>
      <c r="J72" s="118">
        <v>12000</v>
      </c>
      <c r="K72" s="121">
        <v>0</v>
      </c>
      <c r="L72" s="60">
        <f t="shared" si="1"/>
        <v>12000</v>
      </c>
      <c r="N72" s="57" t="s">
        <v>72</v>
      </c>
      <c r="O72" s="57" t="s">
        <v>72</v>
      </c>
      <c r="P72" s="57" t="s">
        <v>72</v>
      </c>
    </row>
    <row r="73" spans="2:16" x14ac:dyDescent="0.25">
      <c r="B73" s="114">
        <v>68</v>
      </c>
      <c r="C73" s="120" t="s">
        <v>916</v>
      </c>
      <c r="D73" s="115" t="s">
        <v>917</v>
      </c>
      <c r="E73" s="115" t="s">
        <v>101</v>
      </c>
      <c r="F73" s="115" t="s">
        <v>98</v>
      </c>
      <c r="G73" s="116" t="s">
        <v>97</v>
      </c>
      <c r="H73" s="116" t="s">
        <v>97</v>
      </c>
      <c r="I73" s="117" t="s">
        <v>224</v>
      </c>
      <c r="J73" s="118">
        <v>10000</v>
      </c>
      <c r="K73" s="121">
        <v>0</v>
      </c>
      <c r="L73" s="60">
        <f t="shared" si="1"/>
        <v>10000</v>
      </c>
      <c r="N73" s="57" t="s">
        <v>72</v>
      </c>
      <c r="O73" s="57" t="s">
        <v>72</v>
      </c>
      <c r="P73" s="57" t="s">
        <v>72</v>
      </c>
    </row>
    <row r="74" spans="2:16" ht="25.5" x14ac:dyDescent="0.25">
      <c r="B74" s="114">
        <v>69</v>
      </c>
      <c r="C74" s="115" t="s">
        <v>918</v>
      </c>
      <c r="D74" s="115" t="s">
        <v>919</v>
      </c>
      <c r="E74" s="115" t="s">
        <v>920</v>
      </c>
      <c r="F74" s="115" t="s">
        <v>98</v>
      </c>
      <c r="G74" s="116" t="s">
        <v>921</v>
      </c>
      <c r="H74" s="116" t="s">
        <v>183</v>
      </c>
      <c r="I74" s="117" t="s">
        <v>76</v>
      </c>
      <c r="J74" s="118">
        <v>89.89</v>
      </c>
      <c r="K74" s="121">
        <v>0</v>
      </c>
      <c r="L74" s="60">
        <f t="shared" si="1"/>
        <v>89.89</v>
      </c>
      <c r="N74" s="57" t="s">
        <v>72</v>
      </c>
      <c r="O74" s="57" t="s">
        <v>72</v>
      </c>
      <c r="P74" s="57" t="s">
        <v>72</v>
      </c>
    </row>
    <row r="75" spans="2:16" ht="25.5" x14ac:dyDescent="0.25">
      <c r="B75" s="114">
        <v>70</v>
      </c>
      <c r="C75" s="115" t="s">
        <v>922</v>
      </c>
      <c r="D75" s="115" t="s">
        <v>923</v>
      </c>
      <c r="E75" s="115" t="s">
        <v>920</v>
      </c>
      <c r="F75" s="115" t="s">
        <v>98</v>
      </c>
      <c r="G75" s="116" t="s">
        <v>186</v>
      </c>
      <c r="H75" s="116" t="s">
        <v>183</v>
      </c>
      <c r="I75" s="117" t="s">
        <v>76</v>
      </c>
      <c r="J75" s="118">
        <v>119.94</v>
      </c>
      <c r="K75" s="121">
        <v>0</v>
      </c>
      <c r="L75" s="60">
        <f t="shared" si="1"/>
        <v>119.94</v>
      </c>
      <c r="N75" s="57" t="s">
        <v>72</v>
      </c>
      <c r="O75" s="57" t="s">
        <v>72</v>
      </c>
      <c r="P75" s="57" t="s">
        <v>72</v>
      </c>
    </row>
    <row r="76" spans="2:16" ht="25.5" x14ac:dyDescent="0.25">
      <c r="B76" s="114">
        <v>71</v>
      </c>
      <c r="C76" s="115" t="s">
        <v>924</v>
      </c>
      <c r="D76" s="115" t="s">
        <v>925</v>
      </c>
      <c r="E76" s="115" t="s">
        <v>920</v>
      </c>
      <c r="F76" s="115" t="s">
        <v>98</v>
      </c>
      <c r="G76" s="116" t="s">
        <v>187</v>
      </c>
      <c r="H76" s="116" t="s">
        <v>183</v>
      </c>
      <c r="I76" s="117" t="s">
        <v>76</v>
      </c>
      <c r="J76" s="118">
        <v>169.94</v>
      </c>
      <c r="K76" s="121">
        <v>0</v>
      </c>
      <c r="L76" s="60">
        <f t="shared" si="1"/>
        <v>169.94</v>
      </c>
      <c r="N76" s="57" t="s">
        <v>72</v>
      </c>
      <c r="O76" s="57" t="s">
        <v>72</v>
      </c>
      <c r="P76" s="57" t="s">
        <v>72</v>
      </c>
    </row>
    <row r="77" spans="2:16" ht="25.5" x14ac:dyDescent="0.25">
      <c r="B77" s="114">
        <v>72</v>
      </c>
      <c r="C77" s="115" t="s">
        <v>926</v>
      </c>
      <c r="D77" s="115" t="s">
        <v>927</v>
      </c>
      <c r="E77" s="115" t="s">
        <v>920</v>
      </c>
      <c r="F77" s="115" t="s">
        <v>98</v>
      </c>
      <c r="G77" s="116" t="s">
        <v>188</v>
      </c>
      <c r="H77" s="116" t="s">
        <v>183</v>
      </c>
      <c r="I77" s="117" t="s">
        <v>76</v>
      </c>
      <c r="J77" s="118">
        <v>209.94</v>
      </c>
      <c r="K77" s="121">
        <v>0</v>
      </c>
      <c r="L77" s="60">
        <f t="shared" si="1"/>
        <v>209.94</v>
      </c>
      <c r="N77" s="57" t="s">
        <v>72</v>
      </c>
      <c r="O77" s="57" t="s">
        <v>72</v>
      </c>
      <c r="P77" s="57" t="s">
        <v>72</v>
      </c>
    </row>
    <row r="78" spans="2:16" x14ac:dyDescent="0.25">
      <c r="B78" s="114">
        <v>73</v>
      </c>
      <c r="C78" s="115" t="s">
        <v>928</v>
      </c>
      <c r="D78" s="115" t="s">
        <v>929</v>
      </c>
      <c r="E78" s="115" t="s">
        <v>930</v>
      </c>
      <c r="F78" s="115" t="s">
        <v>98</v>
      </c>
      <c r="G78" s="116" t="s">
        <v>80</v>
      </c>
      <c r="H78" s="116" t="s">
        <v>931</v>
      </c>
      <c r="I78" s="117" t="s">
        <v>76</v>
      </c>
      <c r="J78" s="118">
        <v>15</v>
      </c>
      <c r="K78" s="121">
        <v>0</v>
      </c>
      <c r="L78" s="60">
        <f t="shared" si="1"/>
        <v>15</v>
      </c>
      <c r="N78" s="57" t="s">
        <v>72</v>
      </c>
      <c r="O78" s="57" t="s">
        <v>72</v>
      </c>
      <c r="P78" s="57" t="s">
        <v>72</v>
      </c>
    </row>
    <row r="79" spans="2:16" x14ac:dyDescent="0.25">
      <c r="B79" s="114">
        <v>74</v>
      </c>
      <c r="C79" s="115" t="s">
        <v>932</v>
      </c>
      <c r="D79" s="115" t="s">
        <v>933</v>
      </c>
      <c r="E79" s="115" t="s">
        <v>930</v>
      </c>
      <c r="F79" s="115" t="s">
        <v>98</v>
      </c>
      <c r="G79" s="116" t="s">
        <v>735</v>
      </c>
      <c r="H79" s="116" t="s">
        <v>931</v>
      </c>
      <c r="I79" s="117" t="s">
        <v>76</v>
      </c>
      <c r="J79" s="118">
        <v>30</v>
      </c>
      <c r="K79" s="121">
        <v>0</v>
      </c>
      <c r="L79" s="60">
        <f t="shared" si="1"/>
        <v>30</v>
      </c>
      <c r="N79" s="57" t="s">
        <v>72</v>
      </c>
      <c r="O79" s="57" t="s">
        <v>72</v>
      </c>
      <c r="P79" s="57" t="s">
        <v>72</v>
      </c>
    </row>
    <row r="80" spans="2:16" x14ac:dyDescent="0.25">
      <c r="B80" s="114">
        <v>75</v>
      </c>
      <c r="C80" s="115" t="s">
        <v>934</v>
      </c>
      <c r="D80" s="115" t="s">
        <v>935</v>
      </c>
      <c r="E80" s="115" t="s">
        <v>930</v>
      </c>
      <c r="F80" s="115" t="s">
        <v>98</v>
      </c>
      <c r="G80" s="116" t="s">
        <v>936</v>
      </c>
      <c r="H80" s="116" t="s">
        <v>931</v>
      </c>
      <c r="I80" s="117" t="s">
        <v>76</v>
      </c>
      <c r="J80" s="118">
        <v>55</v>
      </c>
      <c r="K80" s="121">
        <v>0</v>
      </c>
      <c r="L80" s="60">
        <f t="shared" si="1"/>
        <v>55</v>
      </c>
      <c r="N80" s="57" t="s">
        <v>72</v>
      </c>
      <c r="O80" s="57" t="s">
        <v>72</v>
      </c>
      <c r="P80" s="57" t="s">
        <v>72</v>
      </c>
    </row>
    <row r="81" spans="2:16" x14ac:dyDescent="0.25">
      <c r="B81" s="114">
        <v>76</v>
      </c>
      <c r="C81" s="115" t="s">
        <v>937</v>
      </c>
      <c r="D81" s="115" t="s">
        <v>938</v>
      </c>
      <c r="E81" s="115" t="s">
        <v>930</v>
      </c>
      <c r="F81" s="115" t="s">
        <v>98</v>
      </c>
      <c r="G81" s="116" t="s">
        <v>939</v>
      </c>
      <c r="H81" s="116" t="s">
        <v>931</v>
      </c>
      <c r="I81" s="117" t="s">
        <v>76</v>
      </c>
      <c r="J81" s="118">
        <v>75</v>
      </c>
      <c r="K81" s="121">
        <v>0</v>
      </c>
      <c r="L81" s="60">
        <f t="shared" si="1"/>
        <v>75</v>
      </c>
      <c r="N81" s="57" t="s">
        <v>72</v>
      </c>
      <c r="O81" s="57" t="s">
        <v>72</v>
      </c>
      <c r="P81" s="57" t="s">
        <v>72</v>
      </c>
    </row>
    <row r="82" spans="2:16" ht="25.5" x14ac:dyDescent="0.25">
      <c r="B82" s="114">
        <v>77</v>
      </c>
      <c r="C82" s="120" t="s">
        <v>962</v>
      </c>
      <c r="D82" s="115" t="s">
        <v>963</v>
      </c>
      <c r="E82" s="115" t="s">
        <v>167</v>
      </c>
      <c r="F82" s="115" t="s">
        <v>98</v>
      </c>
      <c r="G82" s="116" t="s">
        <v>80</v>
      </c>
      <c r="H82" s="116" t="s">
        <v>183</v>
      </c>
      <c r="I82" s="117" t="s">
        <v>76</v>
      </c>
      <c r="J82" s="118">
        <v>6</v>
      </c>
      <c r="K82" s="121">
        <v>0</v>
      </c>
      <c r="L82" s="136">
        <f t="shared" si="1"/>
        <v>6</v>
      </c>
      <c r="N82" s="57" t="s">
        <v>72</v>
      </c>
      <c r="O82" s="57" t="s">
        <v>72</v>
      </c>
      <c r="P82" s="57" t="s">
        <v>72</v>
      </c>
    </row>
    <row r="83" spans="2:16" ht="25.5" x14ac:dyDescent="0.25">
      <c r="B83" s="114">
        <v>78</v>
      </c>
      <c r="C83" s="120" t="s">
        <v>964</v>
      </c>
      <c r="D83" s="115" t="s">
        <v>963</v>
      </c>
      <c r="E83" s="115" t="s">
        <v>167</v>
      </c>
      <c r="F83" s="115" t="s">
        <v>98</v>
      </c>
      <c r="G83" s="116" t="s">
        <v>80</v>
      </c>
      <c r="H83" s="116" t="s">
        <v>183</v>
      </c>
      <c r="I83" s="117" t="s">
        <v>76</v>
      </c>
      <c r="J83" s="118">
        <v>5</v>
      </c>
      <c r="K83" s="121">
        <v>0</v>
      </c>
      <c r="L83" s="135">
        <f t="shared" si="1"/>
        <v>5</v>
      </c>
      <c r="N83" s="57" t="s">
        <v>72</v>
      </c>
      <c r="O83" s="57" t="s">
        <v>72</v>
      </c>
      <c r="P83" s="57" t="s">
        <v>72</v>
      </c>
    </row>
    <row r="84" spans="2:16" ht="25.5" x14ac:dyDescent="0.25">
      <c r="B84" s="114">
        <v>79</v>
      </c>
      <c r="C84" s="120" t="s">
        <v>965</v>
      </c>
      <c r="D84" s="115" t="s">
        <v>963</v>
      </c>
      <c r="E84" s="115" t="s">
        <v>167</v>
      </c>
      <c r="F84" s="115" t="s">
        <v>98</v>
      </c>
      <c r="G84" s="116" t="s">
        <v>80</v>
      </c>
      <c r="H84" s="116" t="s">
        <v>183</v>
      </c>
      <c r="I84" s="117" t="s">
        <v>76</v>
      </c>
      <c r="J84" s="118">
        <v>4</v>
      </c>
      <c r="K84" s="121">
        <v>0</v>
      </c>
      <c r="L84" s="135">
        <f t="shared" si="1"/>
        <v>4</v>
      </c>
      <c r="N84" s="57" t="s">
        <v>72</v>
      </c>
      <c r="O84" s="57" t="s">
        <v>72</v>
      </c>
      <c r="P84" s="57" t="s">
        <v>72</v>
      </c>
    </row>
    <row r="85" spans="2:16" ht="25.5" x14ac:dyDescent="0.25">
      <c r="B85" s="114">
        <v>80</v>
      </c>
      <c r="C85" s="120" t="s">
        <v>966</v>
      </c>
      <c r="D85" s="115" t="s">
        <v>963</v>
      </c>
      <c r="E85" s="115" t="s">
        <v>167</v>
      </c>
      <c r="F85" s="115" t="s">
        <v>98</v>
      </c>
      <c r="G85" s="116" t="s">
        <v>80</v>
      </c>
      <c r="H85" s="116" t="s">
        <v>183</v>
      </c>
      <c r="I85" s="117" t="s">
        <v>76</v>
      </c>
      <c r="J85" s="118">
        <v>3</v>
      </c>
      <c r="K85" s="121">
        <v>0</v>
      </c>
      <c r="L85" s="135">
        <f t="shared" si="1"/>
        <v>3</v>
      </c>
      <c r="N85" s="57" t="s">
        <v>72</v>
      </c>
      <c r="O85" s="57" t="s">
        <v>72</v>
      </c>
      <c r="P85" s="57" t="s">
        <v>72</v>
      </c>
    </row>
    <row r="86" spans="2:16" ht="25.5" x14ac:dyDescent="0.25">
      <c r="B86" s="114">
        <v>81</v>
      </c>
      <c r="C86" s="120" t="s">
        <v>967</v>
      </c>
      <c r="D86" s="115" t="s">
        <v>968</v>
      </c>
      <c r="E86" s="115" t="s">
        <v>193</v>
      </c>
      <c r="F86" s="115" t="s">
        <v>98</v>
      </c>
      <c r="G86" s="116" t="s">
        <v>97</v>
      </c>
      <c r="H86" s="116" t="s">
        <v>97</v>
      </c>
      <c r="I86" s="117" t="s">
        <v>224</v>
      </c>
      <c r="J86" s="118">
        <v>2500</v>
      </c>
      <c r="K86" s="121">
        <v>0</v>
      </c>
      <c r="L86" s="136">
        <f t="shared" si="1"/>
        <v>2500</v>
      </c>
      <c r="N86" s="57" t="s">
        <v>72</v>
      </c>
      <c r="O86" s="57" t="s">
        <v>72</v>
      </c>
      <c r="P86" s="57" t="s">
        <v>72</v>
      </c>
    </row>
    <row r="87" spans="2:16" ht="25.5" x14ac:dyDescent="0.25">
      <c r="B87" s="114">
        <v>82</v>
      </c>
      <c r="C87" s="120" t="s">
        <v>969</v>
      </c>
      <c r="D87" s="115" t="s">
        <v>970</v>
      </c>
      <c r="E87" s="115" t="s">
        <v>193</v>
      </c>
      <c r="F87" s="115" t="s">
        <v>98</v>
      </c>
      <c r="G87" s="116" t="s">
        <v>97</v>
      </c>
      <c r="H87" s="116" t="s">
        <v>97</v>
      </c>
      <c r="I87" s="117" t="s">
        <v>224</v>
      </c>
      <c r="J87" s="118">
        <v>2500</v>
      </c>
      <c r="K87" s="121">
        <v>0</v>
      </c>
      <c r="L87" s="135">
        <f t="shared" si="1"/>
        <v>2500</v>
      </c>
      <c r="N87" s="57" t="s">
        <v>72</v>
      </c>
      <c r="O87" s="57" t="s">
        <v>72</v>
      </c>
      <c r="P87" s="57" t="s">
        <v>72</v>
      </c>
    </row>
    <row r="88" spans="2:16" ht="25.5" x14ac:dyDescent="0.25">
      <c r="B88" s="114">
        <v>83</v>
      </c>
      <c r="C88" s="120" t="s">
        <v>971</v>
      </c>
      <c r="D88" s="115" t="s">
        <v>972</v>
      </c>
      <c r="E88" s="115" t="s">
        <v>193</v>
      </c>
      <c r="F88" s="115" t="s">
        <v>98</v>
      </c>
      <c r="G88" s="116" t="s">
        <v>97</v>
      </c>
      <c r="H88" s="116" t="s">
        <v>97</v>
      </c>
      <c r="I88" s="117" t="s">
        <v>224</v>
      </c>
      <c r="J88" s="118">
        <v>2500</v>
      </c>
      <c r="K88" s="121">
        <v>0</v>
      </c>
      <c r="L88" s="135">
        <f t="shared" si="1"/>
        <v>2500</v>
      </c>
      <c r="N88" s="57" t="s">
        <v>72</v>
      </c>
      <c r="O88" s="57" t="s">
        <v>72</v>
      </c>
      <c r="P88" s="57" t="s">
        <v>72</v>
      </c>
    </row>
    <row r="89" spans="2:16" ht="25.5" x14ac:dyDescent="0.25">
      <c r="B89" s="114">
        <v>84</v>
      </c>
      <c r="C89" s="120" t="s">
        <v>973</v>
      </c>
      <c r="D89" s="115" t="s">
        <v>974</v>
      </c>
      <c r="E89" s="115" t="s">
        <v>912</v>
      </c>
      <c r="F89" s="115" t="s">
        <v>98</v>
      </c>
      <c r="G89" s="116" t="s">
        <v>97</v>
      </c>
      <c r="H89" s="116" t="s">
        <v>97</v>
      </c>
      <c r="I89" s="117" t="s">
        <v>224</v>
      </c>
      <c r="J89" s="118">
        <v>10000</v>
      </c>
      <c r="K89" s="121">
        <v>0</v>
      </c>
      <c r="L89" s="135">
        <f t="shared" si="1"/>
        <v>10000</v>
      </c>
      <c r="N89" s="57" t="s">
        <v>72</v>
      </c>
      <c r="O89" s="57" t="s">
        <v>72</v>
      </c>
      <c r="P89" s="57" t="s">
        <v>72</v>
      </c>
    </row>
    <row r="90" spans="2:16" ht="12.75" x14ac:dyDescent="0.25">
      <c r="B90" s="114">
        <v>85</v>
      </c>
      <c r="C90" s="120" t="s">
        <v>934</v>
      </c>
      <c r="D90" s="120" t="s">
        <v>935</v>
      </c>
      <c r="E90" s="120" t="s">
        <v>930</v>
      </c>
      <c r="F90" s="120" t="s">
        <v>98</v>
      </c>
      <c r="G90" s="140" t="s">
        <v>936</v>
      </c>
      <c r="H90" s="140" t="s">
        <v>931</v>
      </c>
      <c r="I90" s="141" t="s">
        <v>76</v>
      </c>
      <c r="J90" s="119">
        <v>55</v>
      </c>
      <c r="K90" s="142">
        <v>0</v>
      </c>
      <c r="L90" s="139">
        <v>55</v>
      </c>
      <c r="M90" s="49"/>
      <c r="N90" s="57" t="s">
        <v>72</v>
      </c>
      <c r="O90" s="57" t="s">
        <v>72</v>
      </c>
      <c r="P90" s="57" t="s">
        <v>72</v>
      </c>
    </row>
    <row r="91" spans="2:16" ht="12.75" x14ac:dyDescent="0.25">
      <c r="B91" s="114">
        <v>86</v>
      </c>
      <c r="C91" s="120" t="s">
        <v>937</v>
      </c>
      <c r="D91" s="120" t="s">
        <v>938</v>
      </c>
      <c r="E91" s="120" t="s">
        <v>930</v>
      </c>
      <c r="F91" s="120" t="s">
        <v>98</v>
      </c>
      <c r="G91" s="140" t="s">
        <v>939</v>
      </c>
      <c r="H91" s="140" t="s">
        <v>931</v>
      </c>
      <c r="I91" s="141" t="s">
        <v>76</v>
      </c>
      <c r="J91" s="119">
        <v>75</v>
      </c>
      <c r="K91" s="142">
        <v>0</v>
      </c>
      <c r="L91" s="137">
        <v>75</v>
      </c>
      <c r="M91" s="49"/>
      <c r="N91" s="57" t="s">
        <v>72</v>
      </c>
      <c r="O91" s="57" t="s">
        <v>72</v>
      </c>
      <c r="P91" s="57" t="s">
        <v>72</v>
      </c>
    </row>
    <row r="92" spans="2:16" s="143" customFormat="1" ht="30" customHeight="1" x14ac:dyDescent="0.25">
      <c r="B92" s="114">
        <v>87</v>
      </c>
      <c r="C92" s="120" t="s">
        <v>1016</v>
      </c>
      <c r="D92" s="120" t="s">
        <v>1017</v>
      </c>
      <c r="E92" s="120" t="s">
        <v>193</v>
      </c>
      <c r="F92" s="120" t="s">
        <v>98</v>
      </c>
      <c r="G92" s="140" t="s">
        <v>891</v>
      </c>
      <c r="H92" s="140" t="s">
        <v>183</v>
      </c>
      <c r="I92" s="141" t="s">
        <v>76</v>
      </c>
      <c r="J92" s="119">
        <v>3000</v>
      </c>
      <c r="K92" s="142">
        <v>0</v>
      </c>
      <c r="L92" s="126">
        <f t="shared" ref="L92:L93" si="2">IF(J92="","",(J92-(J92*K92)))</f>
        <v>3000</v>
      </c>
      <c r="M92" s="144"/>
      <c r="N92" s="57" t="s">
        <v>72</v>
      </c>
      <c r="O92" s="57" t="s">
        <v>72</v>
      </c>
      <c r="P92" s="57" t="s">
        <v>72</v>
      </c>
    </row>
    <row r="93" spans="2:16" s="143" customFormat="1" ht="33" customHeight="1" x14ac:dyDescent="0.25">
      <c r="B93" s="114">
        <v>88</v>
      </c>
      <c r="C93" s="120" t="s">
        <v>1018</v>
      </c>
      <c r="D93" s="120" t="s">
        <v>1019</v>
      </c>
      <c r="E93" s="120" t="s">
        <v>193</v>
      </c>
      <c r="F93" s="120" t="s">
        <v>98</v>
      </c>
      <c r="G93" s="140" t="s">
        <v>891</v>
      </c>
      <c r="H93" s="140" t="s">
        <v>183</v>
      </c>
      <c r="I93" s="141" t="s">
        <v>76</v>
      </c>
      <c r="J93" s="119">
        <v>5000</v>
      </c>
      <c r="K93" s="142">
        <v>0</v>
      </c>
      <c r="L93" s="60">
        <f t="shared" si="2"/>
        <v>5000</v>
      </c>
      <c r="M93" s="144"/>
      <c r="N93" s="57" t="s">
        <v>72</v>
      </c>
      <c r="O93" s="57" t="s">
        <v>72</v>
      </c>
      <c r="P93" s="57" t="s">
        <v>72</v>
      </c>
    </row>
    <row r="94" spans="2:16" ht="25.5" x14ac:dyDescent="0.25">
      <c r="B94" s="114">
        <v>89</v>
      </c>
      <c r="C94" s="120" t="s">
        <v>975</v>
      </c>
      <c r="D94" s="120" t="s">
        <v>976</v>
      </c>
      <c r="E94" s="120" t="s">
        <v>167</v>
      </c>
      <c r="F94" s="120" t="s">
        <v>197</v>
      </c>
      <c r="G94" s="140" t="s">
        <v>891</v>
      </c>
      <c r="H94" s="140" t="s">
        <v>183</v>
      </c>
      <c r="I94" s="141" t="s">
        <v>76</v>
      </c>
      <c r="J94" s="119">
        <v>2750</v>
      </c>
      <c r="K94" s="142">
        <v>0</v>
      </c>
      <c r="L94" s="139">
        <v>2750</v>
      </c>
      <c r="M94" s="49"/>
      <c r="N94" s="57" t="s">
        <v>72</v>
      </c>
      <c r="O94" s="57" t="s">
        <v>72</v>
      </c>
      <c r="P94" s="57" t="s">
        <v>72</v>
      </c>
    </row>
    <row r="95" spans="2:16" ht="25.5" x14ac:dyDescent="0.25">
      <c r="B95" s="114">
        <v>90</v>
      </c>
      <c r="C95" s="120" t="s">
        <v>977</v>
      </c>
      <c r="D95" s="120" t="s">
        <v>978</v>
      </c>
      <c r="E95" s="120" t="s">
        <v>196</v>
      </c>
      <c r="F95" s="120" t="s">
        <v>197</v>
      </c>
      <c r="G95" s="140" t="s">
        <v>979</v>
      </c>
      <c r="H95" s="140" t="s">
        <v>183</v>
      </c>
      <c r="I95" s="141" t="s">
        <v>76</v>
      </c>
      <c r="J95" s="119">
        <v>11314</v>
      </c>
      <c r="K95" s="142">
        <v>0</v>
      </c>
      <c r="L95" s="137">
        <v>11314</v>
      </c>
      <c r="M95" s="49"/>
      <c r="N95" s="57" t="s">
        <v>72</v>
      </c>
      <c r="O95" s="57" t="s">
        <v>72</v>
      </c>
      <c r="P95" s="57" t="s">
        <v>72</v>
      </c>
    </row>
    <row r="96" spans="2:16" ht="25.5" x14ac:dyDescent="0.25">
      <c r="B96" s="114">
        <v>91</v>
      </c>
      <c r="C96" s="120" t="s">
        <v>980</v>
      </c>
      <c r="D96" s="120" t="s">
        <v>981</v>
      </c>
      <c r="E96" s="120" t="s">
        <v>196</v>
      </c>
      <c r="F96" s="120" t="s">
        <v>197</v>
      </c>
      <c r="G96" s="140" t="s">
        <v>982</v>
      </c>
      <c r="H96" s="140" t="s">
        <v>183</v>
      </c>
      <c r="I96" s="141" t="s">
        <v>76</v>
      </c>
      <c r="J96" s="119">
        <v>12281</v>
      </c>
      <c r="K96" s="142">
        <v>0</v>
      </c>
      <c r="L96" s="137">
        <v>12281</v>
      </c>
      <c r="M96" s="49"/>
      <c r="N96" s="57" t="s">
        <v>72</v>
      </c>
      <c r="O96" s="57" t="s">
        <v>72</v>
      </c>
      <c r="P96" s="57" t="s">
        <v>72</v>
      </c>
    </row>
    <row r="97" spans="2:16" ht="25.5" x14ac:dyDescent="0.25">
      <c r="B97" s="114">
        <v>92</v>
      </c>
      <c r="C97" s="120" t="s">
        <v>983</v>
      </c>
      <c r="D97" s="120" t="s">
        <v>984</v>
      </c>
      <c r="E97" s="120" t="s">
        <v>196</v>
      </c>
      <c r="F97" s="120" t="s">
        <v>197</v>
      </c>
      <c r="G97" s="140" t="s">
        <v>228</v>
      </c>
      <c r="H97" s="140" t="s">
        <v>183</v>
      </c>
      <c r="I97" s="141" t="s">
        <v>76</v>
      </c>
      <c r="J97" s="119">
        <v>13248</v>
      </c>
      <c r="K97" s="142">
        <v>0</v>
      </c>
      <c r="L97" s="137">
        <v>13248</v>
      </c>
      <c r="M97" s="49"/>
      <c r="N97" s="57" t="s">
        <v>72</v>
      </c>
      <c r="O97" s="57" t="s">
        <v>72</v>
      </c>
      <c r="P97" s="57" t="s">
        <v>72</v>
      </c>
    </row>
    <row r="98" spans="2:16" ht="25.5" x14ac:dyDescent="0.25">
      <c r="B98" s="114">
        <v>93</v>
      </c>
      <c r="C98" s="120" t="s">
        <v>985</v>
      </c>
      <c r="D98" s="120" t="s">
        <v>984</v>
      </c>
      <c r="E98" s="120" t="s">
        <v>196</v>
      </c>
      <c r="F98" s="120" t="s">
        <v>197</v>
      </c>
      <c r="G98" s="140" t="s">
        <v>228</v>
      </c>
      <c r="H98" s="140" t="s">
        <v>183</v>
      </c>
      <c r="I98" s="141" t="s">
        <v>76</v>
      </c>
      <c r="J98" s="119">
        <v>14167</v>
      </c>
      <c r="K98" s="142">
        <v>0</v>
      </c>
      <c r="L98" s="137">
        <v>14167</v>
      </c>
      <c r="M98" s="49"/>
      <c r="N98" s="57" t="s">
        <v>72</v>
      </c>
      <c r="O98" s="57" t="s">
        <v>72</v>
      </c>
      <c r="P98" s="57" t="s">
        <v>72</v>
      </c>
    </row>
    <row r="99" spans="2:16" ht="25.5" x14ac:dyDescent="0.25">
      <c r="B99" s="114">
        <v>94</v>
      </c>
      <c r="C99" s="120" t="s">
        <v>986</v>
      </c>
      <c r="D99" s="120" t="s">
        <v>984</v>
      </c>
      <c r="E99" s="120" t="s">
        <v>196</v>
      </c>
      <c r="F99" s="120" t="s">
        <v>197</v>
      </c>
      <c r="G99" s="140" t="s">
        <v>228</v>
      </c>
      <c r="H99" s="140" t="s">
        <v>183</v>
      </c>
      <c r="I99" s="141" t="s">
        <v>76</v>
      </c>
      <c r="J99" s="119">
        <v>15085</v>
      </c>
      <c r="K99" s="142">
        <v>0</v>
      </c>
      <c r="L99" s="137">
        <v>15085</v>
      </c>
      <c r="M99" s="49"/>
      <c r="N99" s="57" t="s">
        <v>72</v>
      </c>
      <c r="O99" s="57" t="s">
        <v>72</v>
      </c>
      <c r="P99" s="57" t="s">
        <v>72</v>
      </c>
    </row>
    <row r="100" spans="2:16" ht="25.5" x14ac:dyDescent="0.25">
      <c r="B100" s="114">
        <v>95</v>
      </c>
      <c r="C100" s="120" t="s">
        <v>987</v>
      </c>
      <c r="D100" s="120" t="s">
        <v>984</v>
      </c>
      <c r="E100" s="120" t="s">
        <v>196</v>
      </c>
      <c r="F100" s="120" t="s">
        <v>197</v>
      </c>
      <c r="G100" s="140" t="s">
        <v>228</v>
      </c>
      <c r="H100" s="140" t="s">
        <v>183</v>
      </c>
      <c r="I100" s="141" t="s">
        <v>76</v>
      </c>
      <c r="J100" s="119">
        <v>16052</v>
      </c>
      <c r="K100" s="142">
        <v>0</v>
      </c>
      <c r="L100" s="137">
        <v>16052</v>
      </c>
      <c r="M100" s="49"/>
      <c r="N100" s="57" t="s">
        <v>72</v>
      </c>
      <c r="O100" s="57" t="s">
        <v>72</v>
      </c>
      <c r="P100" s="57" t="s">
        <v>72</v>
      </c>
    </row>
    <row r="101" spans="2:16" ht="25.5" x14ac:dyDescent="0.25">
      <c r="B101" s="114">
        <v>96</v>
      </c>
      <c r="C101" s="120" t="s">
        <v>988</v>
      </c>
      <c r="D101" s="120" t="s">
        <v>984</v>
      </c>
      <c r="E101" s="120" t="s">
        <v>196</v>
      </c>
      <c r="F101" s="120" t="s">
        <v>197</v>
      </c>
      <c r="G101" s="140" t="s">
        <v>228</v>
      </c>
      <c r="H101" s="140" t="s">
        <v>183</v>
      </c>
      <c r="I101" s="141" t="s">
        <v>76</v>
      </c>
      <c r="J101" s="119">
        <v>17019</v>
      </c>
      <c r="K101" s="142">
        <v>0</v>
      </c>
      <c r="L101" s="137">
        <v>17019</v>
      </c>
      <c r="M101" s="49"/>
      <c r="N101" s="57" t="s">
        <v>72</v>
      </c>
      <c r="O101" s="57" t="s">
        <v>72</v>
      </c>
      <c r="P101" s="57" t="s">
        <v>72</v>
      </c>
    </row>
    <row r="102" spans="2:16" ht="25.5" x14ac:dyDescent="0.25">
      <c r="B102" s="114">
        <v>97</v>
      </c>
      <c r="C102" s="120" t="s">
        <v>989</v>
      </c>
      <c r="D102" s="120" t="s">
        <v>984</v>
      </c>
      <c r="E102" s="120" t="s">
        <v>196</v>
      </c>
      <c r="F102" s="120" t="s">
        <v>197</v>
      </c>
      <c r="G102" s="140" t="s">
        <v>228</v>
      </c>
      <c r="H102" s="140" t="s">
        <v>183</v>
      </c>
      <c r="I102" s="141" t="s">
        <v>76</v>
      </c>
      <c r="J102" s="119">
        <v>17938</v>
      </c>
      <c r="K102" s="142">
        <v>0</v>
      </c>
      <c r="L102" s="137">
        <v>17938</v>
      </c>
      <c r="M102" s="49"/>
      <c r="N102" s="57" t="s">
        <v>72</v>
      </c>
      <c r="O102" s="57" t="s">
        <v>72</v>
      </c>
      <c r="P102" s="57" t="s">
        <v>72</v>
      </c>
    </row>
    <row r="103" spans="2:16" ht="25.5" x14ac:dyDescent="0.25">
      <c r="B103" s="114">
        <v>98</v>
      </c>
      <c r="C103" s="120" t="s">
        <v>990</v>
      </c>
      <c r="D103" s="120" t="s">
        <v>991</v>
      </c>
      <c r="E103" s="120" t="s">
        <v>196</v>
      </c>
      <c r="F103" s="120" t="s">
        <v>197</v>
      </c>
      <c r="G103" s="140" t="s">
        <v>231</v>
      </c>
      <c r="H103" s="140" t="s">
        <v>183</v>
      </c>
      <c r="I103" s="141" t="s">
        <v>76</v>
      </c>
      <c r="J103" s="119">
        <v>18857</v>
      </c>
      <c r="K103" s="142">
        <v>0</v>
      </c>
      <c r="L103" s="137">
        <v>18857</v>
      </c>
      <c r="M103" s="49"/>
      <c r="N103" s="57" t="s">
        <v>72</v>
      </c>
      <c r="O103" s="57" t="s">
        <v>72</v>
      </c>
      <c r="P103" s="57" t="s">
        <v>72</v>
      </c>
    </row>
    <row r="104" spans="2:16" ht="12.75" x14ac:dyDescent="0.25">
      <c r="B104" s="114">
        <v>99</v>
      </c>
      <c r="C104" s="120" t="s">
        <v>992</v>
      </c>
      <c r="D104" s="120" t="s">
        <v>993</v>
      </c>
      <c r="E104" s="120" t="s">
        <v>993</v>
      </c>
      <c r="F104" s="120" t="s">
        <v>98</v>
      </c>
      <c r="G104" s="140" t="s">
        <v>746</v>
      </c>
      <c r="H104" s="140" t="s">
        <v>994</v>
      </c>
      <c r="I104" s="141" t="s">
        <v>76</v>
      </c>
      <c r="J104" s="119">
        <v>0</v>
      </c>
      <c r="K104" s="142">
        <v>0</v>
      </c>
      <c r="L104" s="137">
        <v>0</v>
      </c>
      <c r="M104" s="49"/>
      <c r="N104" s="57" t="s">
        <v>72</v>
      </c>
      <c r="O104" s="57" t="s">
        <v>72</v>
      </c>
      <c r="P104" s="57" t="s">
        <v>72</v>
      </c>
    </row>
    <row r="105" spans="2:16" ht="12.75" x14ac:dyDescent="0.25">
      <c r="B105" s="114">
        <v>100</v>
      </c>
      <c r="C105" s="120" t="s">
        <v>995</v>
      </c>
      <c r="D105" s="120" t="s">
        <v>996</v>
      </c>
      <c r="E105" s="120" t="s">
        <v>996</v>
      </c>
      <c r="F105" s="120" t="s">
        <v>98</v>
      </c>
      <c r="G105" s="140" t="s">
        <v>751</v>
      </c>
      <c r="H105" s="140" t="s">
        <v>994</v>
      </c>
      <c r="I105" s="141" t="s">
        <v>76</v>
      </c>
      <c r="J105" s="119">
        <v>34.950000000000003</v>
      </c>
      <c r="K105" s="142">
        <v>0</v>
      </c>
      <c r="L105" s="137">
        <v>34.950000000000003</v>
      </c>
      <c r="M105" s="49"/>
      <c r="N105" s="57" t="s">
        <v>72</v>
      </c>
      <c r="O105" s="57" t="s">
        <v>72</v>
      </c>
      <c r="P105" s="57" t="s">
        <v>72</v>
      </c>
    </row>
    <row r="106" spans="2:16" ht="12.75" x14ac:dyDescent="0.25">
      <c r="B106" s="114">
        <v>101</v>
      </c>
      <c r="C106" s="120" t="s">
        <v>997</v>
      </c>
      <c r="D106" s="120" t="s">
        <v>998</v>
      </c>
      <c r="E106" s="120" t="s">
        <v>998</v>
      </c>
      <c r="F106" s="120" t="s">
        <v>98</v>
      </c>
      <c r="G106" s="140" t="s">
        <v>999</v>
      </c>
      <c r="H106" s="140" t="s">
        <v>994</v>
      </c>
      <c r="I106" s="141" t="s">
        <v>76</v>
      </c>
      <c r="J106" s="119">
        <v>49.95</v>
      </c>
      <c r="K106" s="142">
        <v>0</v>
      </c>
      <c r="L106" s="137">
        <v>49.95</v>
      </c>
      <c r="M106" s="49"/>
      <c r="N106" s="57" t="s">
        <v>72</v>
      </c>
      <c r="O106" s="57" t="s">
        <v>72</v>
      </c>
      <c r="P106" s="57" t="s">
        <v>72</v>
      </c>
    </row>
    <row r="107" spans="2:16" ht="12.75" x14ac:dyDescent="0.25">
      <c r="B107" s="114">
        <v>102</v>
      </c>
      <c r="C107" s="120" t="s">
        <v>1000</v>
      </c>
      <c r="D107" s="120" t="s">
        <v>1001</v>
      </c>
      <c r="E107" s="120" t="s">
        <v>1001</v>
      </c>
      <c r="F107" s="120" t="s">
        <v>98</v>
      </c>
      <c r="G107" s="140" t="s">
        <v>1002</v>
      </c>
      <c r="H107" s="140" t="s">
        <v>994</v>
      </c>
      <c r="I107" s="141" t="s">
        <v>76</v>
      </c>
      <c r="J107" s="119">
        <v>64.95</v>
      </c>
      <c r="K107" s="142">
        <v>0</v>
      </c>
      <c r="L107" s="137">
        <v>64.95</v>
      </c>
      <c r="M107" s="49"/>
      <c r="N107" s="57" t="s">
        <v>72</v>
      </c>
      <c r="O107" s="57" t="s">
        <v>72</v>
      </c>
      <c r="P107" s="57" t="s">
        <v>72</v>
      </c>
    </row>
    <row r="108" spans="2:16" ht="12.75" x14ac:dyDescent="0.25">
      <c r="B108" s="114">
        <v>103</v>
      </c>
      <c r="C108" s="120" t="s">
        <v>1003</v>
      </c>
      <c r="D108" s="120" t="s">
        <v>1004</v>
      </c>
      <c r="E108" s="120" t="s">
        <v>1004</v>
      </c>
      <c r="F108" s="120" t="s">
        <v>98</v>
      </c>
      <c r="G108" s="140" t="s">
        <v>1005</v>
      </c>
      <c r="H108" s="140" t="s">
        <v>994</v>
      </c>
      <c r="I108" s="141" t="s">
        <v>76</v>
      </c>
      <c r="J108" s="119">
        <v>74.95</v>
      </c>
      <c r="K108" s="142">
        <v>0</v>
      </c>
      <c r="L108" s="137">
        <v>74.95</v>
      </c>
      <c r="M108" s="49"/>
      <c r="N108" s="57" t="s">
        <v>72</v>
      </c>
      <c r="O108" s="57" t="s">
        <v>72</v>
      </c>
      <c r="P108" s="57" t="s">
        <v>72</v>
      </c>
    </row>
    <row r="109" spans="2:16" ht="12.75" x14ac:dyDescent="0.25">
      <c r="B109" s="114">
        <v>104</v>
      </c>
      <c r="C109" s="120" t="s">
        <v>1006</v>
      </c>
      <c r="D109" s="120" t="s">
        <v>1007</v>
      </c>
      <c r="E109" s="120" t="s">
        <v>1007</v>
      </c>
      <c r="F109" s="120" t="s">
        <v>98</v>
      </c>
      <c r="G109" s="140" t="s">
        <v>1008</v>
      </c>
      <c r="H109" s="140" t="s">
        <v>994</v>
      </c>
      <c r="I109" s="141" t="s">
        <v>76</v>
      </c>
      <c r="J109" s="119">
        <v>149.94999999999999</v>
      </c>
      <c r="K109" s="142">
        <v>0</v>
      </c>
      <c r="L109" s="137">
        <v>149.94999999999999</v>
      </c>
      <c r="M109" s="49"/>
      <c r="N109" s="57" t="s">
        <v>72</v>
      </c>
      <c r="O109" s="57" t="s">
        <v>72</v>
      </c>
      <c r="P109" s="57" t="s">
        <v>72</v>
      </c>
    </row>
    <row r="110" spans="2:16" ht="12.75" x14ac:dyDescent="0.25">
      <c r="B110" s="114">
        <v>105</v>
      </c>
      <c r="C110" s="120" t="s">
        <v>1009</v>
      </c>
      <c r="D110" s="120" t="s">
        <v>1010</v>
      </c>
      <c r="E110" s="120" t="s">
        <v>1010</v>
      </c>
      <c r="F110" s="120" t="s">
        <v>98</v>
      </c>
      <c r="G110" s="140" t="s">
        <v>1011</v>
      </c>
      <c r="H110" s="140" t="s">
        <v>994</v>
      </c>
      <c r="I110" s="141" t="s">
        <v>76</v>
      </c>
      <c r="J110" s="119">
        <v>299.95</v>
      </c>
      <c r="K110" s="142">
        <v>0</v>
      </c>
      <c r="L110" s="137">
        <v>299.95</v>
      </c>
      <c r="M110" s="49"/>
      <c r="N110" s="57" t="s">
        <v>72</v>
      </c>
      <c r="O110" s="57" t="s">
        <v>72</v>
      </c>
      <c r="P110" s="57" t="s">
        <v>72</v>
      </c>
    </row>
    <row r="111" spans="2:16" ht="25.5" x14ac:dyDescent="0.25">
      <c r="B111" s="114">
        <v>106</v>
      </c>
      <c r="C111" s="120" t="s">
        <v>165</v>
      </c>
      <c r="D111" s="120" t="s">
        <v>1012</v>
      </c>
      <c r="E111" s="120" t="s">
        <v>167</v>
      </c>
      <c r="F111" s="120" t="s">
        <v>98</v>
      </c>
      <c r="G111" s="140" t="s">
        <v>182</v>
      </c>
      <c r="H111" s="140" t="s">
        <v>99</v>
      </c>
      <c r="I111" s="141" t="s">
        <v>76</v>
      </c>
      <c r="J111" s="119">
        <v>28378</v>
      </c>
      <c r="K111" s="142">
        <v>0</v>
      </c>
      <c r="L111" s="137">
        <v>28378</v>
      </c>
      <c r="M111" s="49"/>
      <c r="N111" s="57" t="s">
        <v>72</v>
      </c>
      <c r="O111" s="57" t="s">
        <v>72</v>
      </c>
      <c r="P111" s="57" t="s">
        <v>72</v>
      </c>
    </row>
    <row r="112" spans="2:16" ht="25.5" x14ac:dyDescent="0.25">
      <c r="B112" s="114">
        <v>107</v>
      </c>
      <c r="C112" s="120" t="s">
        <v>1013</v>
      </c>
      <c r="D112" s="120" t="s">
        <v>1014</v>
      </c>
      <c r="E112" s="120" t="s">
        <v>167</v>
      </c>
      <c r="F112" s="120" t="s">
        <v>98</v>
      </c>
      <c r="G112" s="140" t="s">
        <v>888</v>
      </c>
      <c r="H112" s="140" t="s">
        <v>99</v>
      </c>
      <c r="I112" s="141" t="s">
        <v>76</v>
      </c>
      <c r="J112" s="119">
        <v>45408</v>
      </c>
      <c r="K112" s="142">
        <v>0</v>
      </c>
      <c r="L112" s="137">
        <v>45408</v>
      </c>
      <c r="M112" s="49"/>
      <c r="N112" s="57" t="s">
        <v>72</v>
      </c>
      <c r="O112" s="57" t="s">
        <v>72</v>
      </c>
      <c r="P112" s="57" t="s">
        <v>72</v>
      </c>
    </row>
    <row r="113" spans="2:16" ht="26.25" thickBot="1" x14ac:dyDescent="0.3">
      <c r="B113" s="114">
        <v>108</v>
      </c>
      <c r="C113" s="120" t="s">
        <v>170</v>
      </c>
      <c r="D113" s="120" t="s">
        <v>1015</v>
      </c>
      <c r="E113" s="120" t="s">
        <v>167</v>
      </c>
      <c r="F113" s="120" t="s">
        <v>98</v>
      </c>
      <c r="G113" s="140" t="s">
        <v>185</v>
      </c>
      <c r="H113" s="140" t="s">
        <v>99</v>
      </c>
      <c r="I113" s="141" t="s">
        <v>76</v>
      </c>
      <c r="J113" s="119">
        <v>68111</v>
      </c>
      <c r="K113" s="142">
        <v>0</v>
      </c>
      <c r="L113" s="138">
        <v>68111</v>
      </c>
      <c r="M113" s="49"/>
      <c r="N113" s="57" t="s">
        <v>72</v>
      </c>
      <c r="O113" s="57" t="s">
        <v>72</v>
      </c>
      <c r="P113" s="57" t="s">
        <v>72</v>
      </c>
    </row>
    <row r="114" spans="2:16" ht="25.5" x14ac:dyDescent="0.25">
      <c r="B114" s="114">
        <v>109</v>
      </c>
      <c r="C114" s="171" t="s">
        <v>1034</v>
      </c>
      <c r="D114" s="149" t="s">
        <v>1035</v>
      </c>
      <c r="E114" s="149" t="s">
        <v>193</v>
      </c>
      <c r="F114" s="149" t="s">
        <v>98</v>
      </c>
      <c r="G114" s="150" t="s">
        <v>746</v>
      </c>
      <c r="H114" s="150" t="s">
        <v>99</v>
      </c>
      <c r="I114" s="151" t="s">
        <v>76</v>
      </c>
      <c r="J114" s="152">
        <v>10144</v>
      </c>
      <c r="K114" s="153">
        <v>0.15</v>
      </c>
      <c r="L114" s="146">
        <f t="shared" ref="L114:L131" si="3">IF(J114="","",(J114-(J114*K114)))</f>
        <v>8622.4</v>
      </c>
      <c r="N114" s="57" t="s">
        <v>72</v>
      </c>
      <c r="O114" s="57" t="s">
        <v>72</v>
      </c>
      <c r="P114" s="57" t="s">
        <v>72</v>
      </c>
    </row>
    <row r="115" spans="2:16" ht="26.25" thickBot="1" x14ac:dyDescent="0.3">
      <c r="B115" s="114">
        <v>110</v>
      </c>
      <c r="C115" s="172" t="s">
        <v>1036</v>
      </c>
      <c r="D115" s="154" t="s">
        <v>1037</v>
      </c>
      <c r="E115" s="154" t="s">
        <v>193</v>
      </c>
      <c r="F115" s="154" t="s">
        <v>98</v>
      </c>
      <c r="G115" s="155" t="s">
        <v>746</v>
      </c>
      <c r="H115" s="155" t="s">
        <v>99</v>
      </c>
      <c r="I115" s="156" t="s">
        <v>76</v>
      </c>
      <c r="J115" s="157">
        <v>12100</v>
      </c>
      <c r="K115" s="158">
        <v>0.15</v>
      </c>
      <c r="L115" s="147">
        <f t="shared" si="3"/>
        <v>10285</v>
      </c>
      <c r="N115" s="57" t="s">
        <v>72</v>
      </c>
      <c r="O115" s="57" t="s">
        <v>72</v>
      </c>
      <c r="P115" s="57" t="s">
        <v>72</v>
      </c>
    </row>
    <row r="116" spans="2:16" ht="25.5" x14ac:dyDescent="0.25">
      <c r="B116" s="114">
        <v>111</v>
      </c>
      <c r="C116" s="120" t="s">
        <v>1038</v>
      </c>
      <c r="D116" s="115" t="s">
        <v>1039</v>
      </c>
      <c r="E116" s="115" t="s">
        <v>1040</v>
      </c>
      <c r="F116" s="115" t="s">
        <v>197</v>
      </c>
      <c r="G116" s="116" t="s">
        <v>1041</v>
      </c>
      <c r="H116" s="116" t="s">
        <v>183</v>
      </c>
      <c r="I116" s="117"/>
      <c r="J116" s="118">
        <v>1100</v>
      </c>
      <c r="K116" s="121">
        <v>0.15</v>
      </c>
      <c r="L116" s="60">
        <f t="shared" si="3"/>
        <v>935</v>
      </c>
      <c r="N116" s="57" t="s">
        <v>72</v>
      </c>
      <c r="O116" s="57" t="s">
        <v>72</v>
      </c>
      <c r="P116" s="57" t="s">
        <v>72</v>
      </c>
    </row>
    <row r="117" spans="2:16" ht="26.25" thickBot="1" x14ac:dyDescent="0.3">
      <c r="B117" s="114">
        <v>112</v>
      </c>
      <c r="C117" s="173" t="s">
        <v>1042</v>
      </c>
      <c r="D117" s="174" t="s">
        <v>1043</v>
      </c>
      <c r="E117" s="174" t="s">
        <v>1040</v>
      </c>
      <c r="F117" s="174" t="s">
        <v>197</v>
      </c>
      <c r="G117" s="175" t="s">
        <v>1041</v>
      </c>
      <c r="H117" s="175" t="s">
        <v>183</v>
      </c>
      <c r="I117" s="176"/>
      <c r="J117" s="177">
        <v>1650</v>
      </c>
      <c r="K117" s="178">
        <v>0.15</v>
      </c>
      <c r="L117" s="148">
        <f t="shared" si="3"/>
        <v>1402.5</v>
      </c>
      <c r="N117" s="57" t="s">
        <v>72</v>
      </c>
      <c r="O117" s="57" t="s">
        <v>72</v>
      </c>
      <c r="P117" s="57" t="s">
        <v>72</v>
      </c>
    </row>
    <row r="118" spans="2:16" ht="25.5" x14ac:dyDescent="0.25">
      <c r="B118" s="114">
        <v>113</v>
      </c>
      <c r="C118" s="171" t="s">
        <v>1044</v>
      </c>
      <c r="D118" s="171" t="s">
        <v>1045</v>
      </c>
      <c r="E118" s="171" t="s">
        <v>167</v>
      </c>
      <c r="F118" s="171" t="s">
        <v>98</v>
      </c>
      <c r="G118" s="179" t="s">
        <v>1046</v>
      </c>
      <c r="H118" s="179" t="s">
        <v>99</v>
      </c>
      <c r="I118" s="180" t="s">
        <v>76</v>
      </c>
      <c r="J118" s="152">
        <v>21790</v>
      </c>
      <c r="K118" s="153">
        <v>0.15</v>
      </c>
      <c r="L118" s="146">
        <f t="shared" si="3"/>
        <v>18521.5</v>
      </c>
      <c r="N118" s="57" t="s">
        <v>72</v>
      </c>
      <c r="O118" s="57" t="s">
        <v>72</v>
      </c>
      <c r="P118" s="57" t="s">
        <v>72</v>
      </c>
    </row>
    <row r="119" spans="2:16" ht="25.5" x14ac:dyDescent="0.25">
      <c r="B119" s="114">
        <v>114</v>
      </c>
      <c r="C119" s="120" t="s">
        <v>1047</v>
      </c>
      <c r="D119" s="120" t="s">
        <v>1048</v>
      </c>
      <c r="E119" s="120" t="s">
        <v>167</v>
      </c>
      <c r="F119" s="120" t="s">
        <v>98</v>
      </c>
      <c r="G119" s="140" t="s">
        <v>1049</v>
      </c>
      <c r="H119" s="140" t="s">
        <v>99</v>
      </c>
      <c r="I119" s="141" t="s">
        <v>76</v>
      </c>
      <c r="J119" s="168">
        <v>33750</v>
      </c>
      <c r="K119" s="169">
        <v>0.15</v>
      </c>
      <c r="L119" s="126">
        <f t="shared" si="3"/>
        <v>28687.5</v>
      </c>
      <c r="N119" s="57" t="s">
        <v>72</v>
      </c>
      <c r="O119" s="57" t="s">
        <v>72</v>
      </c>
      <c r="P119" s="57" t="s">
        <v>72</v>
      </c>
    </row>
    <row r="120" spans="2:16" s="59" customFormat="1" ht="15" customHeight="1" x14ac:dyDescent="0.25">
      <c r="B120" s="114">
        <v>115</v>
      </c>
      <c r="C120" s="185" t="s">
        <v>1050</v>
      </c>
      <c r="D120" s="165" t="s">
        <v>1051</v>
      </c>
      <c r="E120" s="165" t="s">
        <v>1052</v>
      </c>
      <c r="F120" s="186" t="s">
        <v>1053</v>
      </c>
      <c r="G120" s="166" t="s">
        <v>72</v>
      </c>
      <c r="H120" s="166" t="s">
        <v>72</v>
      </c>
      <c r="I120" s="167" t="s">
        <v>224</v>
      </c>
      <c r="J120" s="168">
        <v>125000</v>
      </c>
      <c r="K120" s="187">
        <v>0</v>
      </c>
      <c r="L120" s="136">
        <f t="shared" si="3"/>
        <v>125000</v>
      </c>
      <c r="N120" s="111" t="s">
        <v>72</v>
      </c>
      <c r="O120" s="111" t="s">
        <v>72</v>
      </c>
      <c r="P120" s="111" t="s">
        <v>97</v>
      </c>
    </row>
    <row r="121" spans="2:16" ht="25.5" x14ac:dyDescent="0.25">
      <c r="B121" s="114">
        <v>116</v>
      </c>
      <c r="C121" s="120" t="s">
        <v>1054</v>
      </c>
      <c r="D121" s="115" t="s">
        <v>1055</v>
      </c>
      <c r="E121" s="115" t="s">
        <v>1056</v>
      </c>
      <c r="F121" s="183" t="s">
        <v>197</v>
      </c>
      <c r="G121" s="116" t="s">
        <v>80</v>
      </c>
      <c r="H121" s="116" t="s">
        <v>99</v>
      </c>
      <c r="I121" s="117" t="s">
        <v>76</v>
      </c>
      <c r="J121" s="118">
        <v>4830</v>
      </c>
      <c r="K121" s="182">
        <v>0.1</v>
      </c>
      <c r="L121" s="136">
        <f t="shared" si="3"/>
        <v>4347</v>
      </c>
      <c r="N121" s="111" t="s">
        <v>72</v>
      </c>
      <c r="O121" s="111" t="s">
        <v>72</v>
      </c>
      <c r="P121" s="111" t="s">
        <v>97</v>
      </c>
    </row>
    <row r="122" spans="2:16" ht="25.5" x14ac:dyDescent="0.25">
      <c r="B122" s="114">
        <v>117</v>
      </c>
      <c r="C122" s="120" t="s">
        <v>1057</v>
      </c>
      <c r="D122" s="115" t="s">
        <v>1058</v>
      </c>
      <c r="E122" s="115" t="s">
        <v>1056</v>
      </c>
      <c r="F122" s="183" t="s">
        <v>197</v>
      </c>
      <c r="G122" s="116" t="s">
        <v>71</v>
      </c>
      <c r="H122" s="116" t="s">
        <v>99</v>
      </c>
      <c r="I122" s="117" t="s">
        <v>76</v>
      </c>
      <c r="J122" s="118">
        <v>18957</v>
      </c>
      <c r="K122" s="182">
        <v>0.1</v>
      </c>
      <c r="L122" s="136">
        <f t="shared" si="3"/>
        <v>17061.3</v>
      </c>
      <c r="N122" s="111" t="s">
        <v>72</v>
      </c>
      <c r="O122" s="111" t="s">
        <v>72</v>
      </c>
      <c r="P122" s="111" t="s">
        <v>97</v>
      </c>
    </row>
    <row r="123" spans="2:16" ht="25.5" x14ac:dyDescent="0.25">
      <c r="B123" s="114">
        <v>118</v>
      </c>
      <c r="C123" s="120" t="s">
        <v>1059</v>
      </c>
      <c r="D123" s="115" t="s">
        <v>1060</v>
      </c>
      <c r="E123" s="115" t="s">
        <v>1056</v>
      </c>
      <c r="F123" s="183" t="s">
        <v>197</v>
      </c>
      <c r="G123" s="116" t="s">
        <v>80</v>
      </c>
      <c r="H123" s="116" t="s">
        <v>99</v>
      </c>
      <c r="I123" s="117" t="s">
        <v>76</v>
      </c>
      <c r="J123" s="118">
        <v>4830</v>
      </c>
      <c r="K123" s="182">
        <v>0.1</v>
      </c>
      <c r="L123" s="136">
        <f t="shared" si="3"/>
        <v>4347</v>
      </c>
      <c r="N123" s="111" t="s">
        <v>72</v>
      </c>
      <c r="O123" s="111" t="s">
        <v>72</v>
      </c>
      <c r="P123" s="111" t="s">
        <v>97</v>
      </c>
    </row>
    <row r="124" spans="2:16" ht="25.5" x14ac:dyDescent="0.25">
      <c r="B124" s="114">
        <v>119</v>
      </c>
      <c r="C124" s="120" t="s">
        <v>1061</v>
      </c>
      <c r="D124" s="115" t="s">
        <v>1062</v>
      </c>
      <c r="E124" s="115" t="s">
        <v>1056</v>
      </c>
      <c r="F124" s="183" t="s">
        <v>197</v>
      </c>
      <c r="G124" s="116" t="s">
        <v>71</v>
      </c>
      <c r="H124" s="116" t="s">
        <v>99</v>
      </c>
      <c r="I124" s="117" t="s">
        <v>76</v>
      </c>
      <c r="J124" s="118">
        <v>18957</v>
      </c>
      <c r="K124" s="182">
        <v>0.1</v>
      </c>
      <c r="L124" s="136">
        <f t="shared" si="3"/>
        <v>17061.3</v>
      </c>
      <c r="N124" s="111" t="s">
        <v>72</v>
      </c>
      <c r="O124" s="111" t="s">
        <v>72</v>
      </c>
      <c r="P124" s="111" t="s">
        <v>97</v>
      </c>
    </row>
    <row r="125" spans="2:16" ht="25.5" x14ac:dyDescent="0.25">
      <c r="B125" s="114">
        <v>120</v>
      </c>
      <c r="C125" s="120" t="s">
        <v>1063</v>
      </c>
      <c r="D125" s="115" t="s">
        <v>1064</v>
      </c>
      <c r="E125" s="115" t="s">
        <v>1056</v>
      </c>
      <c r="F125" s="183" t="s">
        <v>197</v>
      </c>
      <c r="G125" s="116" t="s">
        <v>80</v>
      </c>
      <c r="H125" s="116" t="s">
        <v>99</v>
      </c>
      <c r="I125" s="117" t="s">
        <v>76</v>
      </c>
      <c r="J125" s="118">
        <v>2625</v>
      </c>
      <c r="K125" s="182">
        <v>0.1</v>
      </c>
      <c r="L125" s="136">
        <f t="shared" si="3"/>
        <v>2362.5</v>
      </c>
      <c r="N125" s="111" t="s">
        <v>72</v>
      </c>
      <c r="O125" s="111" t="s">
        <v>72</v>
      </c>
      <c r="P125" s="111" t="s">
        <v>97</v>
      </c>
    </row>
    <row r="126" spans="2:16" ht="25.5" x14ac:dyDescent="0.25">
      <c r="B126" s="114">
        <v>121</v>
      </c>
      <c r="C126" s="120" t="s">
        <v>1065</v>
      </c>
      <c r="D126" s="115" t="s">
        <v>1066</v>
      </c>
      <c r="E126" s="115" t="s">
        <v>1056</v>
      </c>
      <c r="F126" s="183" t="s">
        <v>197</v>
      </c>
      <c r="G126" s="116" t="s">
        <v>71</v>
      </c>
      <c r="H126" s="116" t="s">
        <v>99</v>
      </c>
      <c r="I126" s="117" t="s">
        <v>76</v>
      </c>
      <c r="J126" s="118">
        <v>20000</v>
      </c>
      <c r="K126" s="182">
        <v>0.1</v>
      </c>
      <c r="L126" s="136">
        <f t="shared" si="3"/>
        <v>18000</v>
      </c>
      <c r="N126" s="111" t="s">
        <v>72</v>
      </c>
      <c r="O126" s="111" t="s">
        <v>72</v>
      </c>
      <c r="P126" s="111" t="s">
        <v>97</v>
      </c>
    </row>
    <row r="127" spans="2:16" ht="25.5" x14ac:dyDescent="0.25">
      <c r="B127" s="114">
        <v>122</v>
      </c>
      <c r="C127" s="120" t="s">
        <v>1067</v>
      </c>
      <c r="D127" s="115" t="s">
        <v>1068</v>
      </c>
      <c r="E127" s="115" t="s">
        <v>1056</v>
      </c>
      <c r="F127" s="183" t="s">
        <v>197</v>
      </c>
      <c r="G127" s="116" t="s">
        <v>97</v>
      </c>
      <c r="H127" s="116" t="s">
        <v>97</v>
      </c>
      <c r="I127" s="117" t="s">
        <v>224</v>
      </c>
      <c r="J127" s="118">
        <v>3000</v>
      </c>
      <c r="K127" s="182">
        <v>0</v>
      </c>
      <c r="L127" s="136">
        <f t="shared" si="3"/>
        <v>3000</v>
      </c>
      <c r="N127" s="111" t="s">
        <v>72</v>
      </c>
      <c r="O127" s="111" t="s">
        <v>72</v>
      </c>
      <c r="P127" s="111" t="s">
        <v>97</v>
      </c>
    </row>
    <row r="128" spans="2:16" ht="25.5" x14ac:dyDescent="0.25">
      <c r="B128" s="114">
        <v>123</v>
      </c>
      <c r="C128" s="120" t="s">
        <v>1069</v>
      </c>
      <c r="D128" s="115" t="s">
        <v>1070</v>
      </c>
      <c r="E128" s="115" t="s">
        <v>196</v>
      </c>
      <c r="F128" s="183" t="s">
        <v>197</v>
      </c>
      <c r="G128" s="116" t="s">
        <v>71</v>
      </c>
      <c r="H128" s="116" t="s">
        <v>99</v>
      </c>
      <c r="I128" s="117" t="s">
        <v>76</v>
      </c>
      <c r="J128" s="118">
        <v>18957</v>
      </c>
      <c r="K128" s="182">
        <v>0.1</v>
      </c>
      <c r="L128" s="136">
        <f t="shared" si="3"/>
        <v>17061.3</v>
      </c>
      <c r="N128" s="111" t="s">
        <v>72</v>
      </c>
      <c r="O128" s="111" t="s">
        <v>72</v>
      </c>
      <c r="P128" s="111" t="s">
        <v>97</v>
      </c>
    </row>
    <row r="129" spans="2:12" ht="25.5" x14ac:dyDescent="0.25">
      <c r="B129" s="114">
        <v>124</v>
      </c>
      <c r="C129" s="120" t="s">
        <v>1071</v>
      </c>
      <c r="D129" s="115" t="s">
        <v>1072</v>
      </c>
      <c r="E129" s="115" t="s">
        <v>193</v>
      </c>
      <c r="F129" s="183" t="s">
        <v>98</v>
      </c>
      <c r="G129" s="116" t="s">
        <v>751</v>
      </c>
      <c r="H129" s="116" t="s">
        <v>99</v>
      </c>
      <c r="I129" s="117" t="s">
        <v>76</v>
      </c>
      <c r="J129" s="118">
        <v>10934</v>
      </c>
      <c r="K129" s="182">
        <v>0.1</v>
      </c>
      <c r="L129" s="136">
        <f t="shared" si="3"/>
        <v>9840.6</v>
      </c>
    </row>
    <row r="130" spans="2:12" ht="25.5" x14ac:dyDescent="0.25">
      <c r="B130" s="114">
        <v>125</v>
      </c>
      <c r="C130" s="120" t="s">
        <v>1073</v>
      </c>
      <c r="D130" s="115" t="s">
        <v>1074</v>
      </c>
      <c r="E130" s="115" t="s">
        <v>193</v>
      </c>
      <c r="F130" s="183" t="s">
        <v>98</v>
      </c>
      <c r="G130" s="116" t="s">
        <v>751</v>
      </c>
      <c r="H130" s="116" t="s">
        <v>99</v>
      </c>
      <c r="I130" s="117" t="s">
        <v>76</v>
      </c>
      <c r="J130" s="118">
        <v>13121</v>
      </c>
      <c r="K130" s="182">
        <v>0.1</v>
      </c>
      <c r="L130" s="136">
        <f t="shared" si="3"/>
        <v>11808.9</v>
      </c>
    </row>
    <row r="131" spans="2:12" ht="26.25" thickBot="1" x14ac:dyDescent="0.3">
      <c r="B131" s="114">
        <v>126</v>
      </c>
      <c r="C131" s="120" t="s">
        <v>1075</v>
      </c>
      <c r="D131" s="115" t="s">
        <v>1076</v>
      </c>
      <c r="E131" s="115" t="s">
        <v>193</v>
      </c>
      <c r="F131" s="183" t="s">
        <v>98</v>
      </c>
      <c r="G131" s="116" t="s">
        <v>751</v>
      </c>
      <c r="H131" s="116" t="s">
        <v>99</v>
      </c>
      <c r="I131" s="117" t="s">
        <v>76</v>
      </c>
      <c r="J131" s="118">
        <v>14850</v>
      </c>
      <c r="K131" s="182">
        <v>0.1</v>
      </c>
      <c r="L131" s="184">
        <f t="shared" si="3"/>
        <v>13365</v>
      </c>
    </row>
  </sheetData>
  <sheetProtection formatCells="0" formatColumns="0" formatRows="0"/>
  <mergeCells count="4">
    <mergeCell ref="C1:E1"/>
    <mergeCell ref="C2:E2"/>
    <mergeCell ref="C3:E3"/>
    <mergeCell ref="G1:L3"/>
  </mergeCells>
  <conditionalFormatting sqref="B6:B7">
    <cfRule type="expression" dxfId="25" priority="60">
      <formula>#REF!&lt;&gt;"Yes"</formula>
    </cfRule>
  </conditionalFormatting>
  <conditionalFormatting sqref="C1:E3">
    <cfRule type="expression" dxfId="21" priority="68">
      <formula>#REF!&lt;&gt;"Yes"</formula>
    </cfRule>
  </conditionalFormatting>
  <conditionalFormatting sqref="C82:L89">
    <cfRule type="expression" dxfId="19" priority="3">
      <formula>#REF!&lt;&gt;"Yes"</formula>
    </cfRule>
  </conditionalFormatting>
  <conditionalFormatting sqref="K6:K7">
    <cfRule type="cellIs" dxfId="13" priority="59" stopIfTrue="1" operator="equal">
      <formula>"na"</formula>
    </cfRule>
  </conditionalFormatting>
  <conditionalFormatting sqref="L6:L7">
    <cfRule type="expression" dxfId="12" priority="58">
      <formula>#REF!&lt;&gt;"Yes"</formula>
    </cfRule>
  </conditionalFormatting>
  <conditionalFormatting sqref="P3">
    <cfRule type="expression" dxfId="7" priority="57">
      <formula>INDIRECT("f"&amp;ROW())="Main Wireless SKU"</formula>
    </cfRule>
  </conditionalFormatting>
  <dataValidations disablePrompts="1" count="1">
    <dataValidation type="list" allowBlank="1" showInputMessage="1" showErrorMessage="1" sqref="I6:I131" xr:uid="{00000000-0002-0000-0800-000001000000}">
      <formula1>"Recurring, Non-recurring"</formula1>
    </dataValidation>
  </dataValidations>
  <printOptions horizontalCentered="1"/>
  <pageMargins left="0.45" right="0.45" top="0.75" bottom="0.75" header="0.3" footer="0.3"/>
  <pageSetup paperSize="5" scale="49" fitToHeight="0" orientation="landscape" horizontalDpi="4294967295" verticalDpi="4294967295"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&amp;L&amp;"Arial,Regular"&amp;8May 2026 v 052926&amp;C&amp;"Arial,Regular"&amp;8&amp;A&amp;R&amp;"Arial,Regular"&amp;8Attachment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45" id="{1702BEB5-BAC6-4B4A-BB8F-27830E96A4C6}">
            <xm:f>'C:\ProcurementServices\PSTm06(Davis)\Telecommunications\77017-23100 TCS\4ConMgmt\Contractors\PS68691_Cablevision\Contract Mods\Update #1\[OGS  Cablevision Lightpath - Attachment 2b - MODIFICATION ROP REV 10 03.xlsx]Bidder Information'!#REF!&lt;&gt;"Yes"</xm:f>
            <x14:dxf>
              <fill>
                <patternFill patternType="darkGray">
                  <bgColor theme="0" tint="-0.499984740745262"/>
                </patternFill>
              </fill>
            </x14:dxf>
          </x14:cfRule>
          <xm:sqref>B31:B131</xm:sqref>
        </x14:conditionalFormatting>
        <x14:conditionalFormatting xmlns:xm="http://schemas.microsoft.com/office/excel/2006/main">
          <x14:cfRule type="expression" priority="37" id="{58052912-1DCB-48C2-BD60-0C086E4F77BC}">
            <xm:f>'C:\ProcurementServices\PSTm06(Davis)\Telecommunications\77017-23100 TCS\4ConMgmt\Contractors\PS68691_Cablevision\Contract Mods\Update #1\[OGS  Cablevision Lightpath - Attachment 2b - MODIFICATION ROP REV 10 03.xlsx]Bidder Information'!#REF!&lt;&gt;"Yes"</xm:f>
            <x14:dxf>
              <fill>
                <patternFill patternType="darkGray">
                  <bgColor theme="0" tint="-0.499984740745262"/>
                </patternFill>
              </fill>
            </x14:dxf>
          </x14:cfRule>
          <xm:sqref>B8:L30</xm:sqref>
        </x14:conditionalFormatting>
        <x14:conditionalFormatting xmlns:xm="http://schemas.microsoft.com/office/excel/2006/main">
          <x14:cfRule type="expression" priority="35" id="{CC4466C5-4B09-4E53-8652-55E436225370}">
            <xm:f>'C:\ProcurementServices\PSTm06(Davis)\Telecommunications\77017-23100 TCS\4ConMgmt\Contractors\PS68691_Cablevision\Contract Mods\Update #2\[OGS  Cablevision Lightpath - Attachment 2b - MODIFICATION #2 ROP REV 10-23-19.xlsx]Bidder Information'!#REF!&lt;&gt;"Yes"</xm:f>
            <x14:dxf>
              <fill>
                <patternFill patternType="darkGray">
                  <bgColor theme="0" tint="-0.499984740745262"/>
                </patternFill>
              </fill>
            </x14:dxf>
          </x14:cfRule>
          <xm:sqref>C31:D31 F31:H31 C32:H32 C33:D33 F33:H33 C34:H34 C35:D35 F35:H35 C36:H36 C37:D37 F37:H37 C74:L81</xm:sqref>
        </x14:conditionalFormatting>
        <x14:conditionalFormatting xmlns:xm="http://schemas.microsoft.com/office/excel/2006/main">
          <x14:cfRule type="expression" priority="15" id="{D374C9AD-99FE-44F7-A05D-7EAE9C052FEB}">
            <xm:f>'C:\ProcurementServices\PSTm06(Davis)\Telecommunications\77017-23100 TCS\4ConMgmt\Contractors\PS68691_Cablevision\Contract Mods\Update #2\[OGS  Cablevision Lightpath - Attachment 2b - MODIFICATION #2 ROP REV 10-23-19.xlsx]Bidder Information'!#REF!&lt;&gt;"Yes"</xm:f>
            <x14:dxf>
              <fill>
                <patternFill patternType="darkGray">
                  <bgColor theme="0" tint="-0.499984740745262"/>
                </patternFill>
              </fill>
            </x14:dxf>
          </x14:cfRule>
          <xm:sqref>C38:H73</xm:sqref>
        </x14:conditionalFormatting>
        <x14:conditionalFormatting xmlns:xm="http://schemas.microsoft.com/office/excel/2006/main">
          <x14:cfRule type="expression" priority="7" id="{FB837D8F-96CD-4D0F-84B6-28C22017E081}">
            <xm:f>'C:\Users\charless\AppData\Local\Microsoft\Windows\Temporary Internet Files\Content.Outlook\9YCLX3VK\[OGS  Cablevision Lightpath - Attachment 2 - MODIFICATION #2 ROP REV 11.06.19.xlsx]Bidder Information'!#REF!&lt;&gt;"Yes"</xm:f>
            <x14:dxf>
              <fill>
                <patternFill patternType="darkGray">
                  <bgColor theme="0" tint="-0.499984740745262"/>
                </patternFill>
              </fill>
            </x14:dxf>
          </x14:cfRule>
          <xm:sqref>E31</xm:sqref>
        </x14:conditionalFormatting>
        <x14:conditionalFormatting xmlns:xm="http://schemas.microsoft.com/office/excel/2006/main">
          <x14:cfRule type="expression" priority="6" id="{F7F428C0-3296-4D0B-AC33-23A191AFB35D}">
            <xm:f>'C:\Users\charless\AppData\Local\Microsoft\Windows\Temporary Internet Files\Content.Outlook\9YCLX3VK\[OGS  Cablevision Lightpath - Attachment 2 - MODIFICATION #2 ROP REV 11.06.19.xlsx]Bidder Information'!#REF!&lt;&gt;"Yes"</xm:f>
            <x14:dxf>
              <fill>
                <patternFill patternType="darkGray">
                  <bgColor theme="0" tint="-0.499984740745262"/>
                </patternFill>
              </fill>
            </x14:dxf>
          </x14:cfRule>
          <xm:sqref>E33</xm:sqref>
        </x14:conditionalFormatting>
        <x14:conditionalFormatting xmlns:xm="http://schemas.microsoft.com/office/excel/2006/main">
          <x14:cfRule type="expression" priority="5" id="{923E48DD-E43B-4B1F-836E-A04B03FFD816}">
            <xm:f>'C:\Users\charless\AppData\Local\Microsoft\Windows\Temporary Internet Files\Content.Outlook\9YCLX3VK\[OGS  Cablevision Lightpath - Attachment 2 - MODIFICATION #2 ROP REV 11.06.19.xlsx]Bidder Information'!#REF!&lt;&gt;"Yes"</xm:f>
            <x14:dxf>
              <fill>
                <patternFill patternType="darkGray">
                  <bgColor theme="0" tint="-0.499984740745262"/>
                </patternFill>
              </fill>
            </x14:dxf>
          </x14:cfRule>
          <xm:sqref>E35</xm:sqref>
        </x14:conditionalFormatting>
        <x14:conditionalFormatting xmlns:xm="http://schemas.microsoft.com/office/excel/2006/main">
          <x14:cfRule type="expression" priority="4" id="{6E8D38DB-BF82-4C65-8E88-FDDCB4BA4F87}">
            <xm:f>'C:\Users\charless\AppData\Local\Microsoft\Windows\Temporary Internet Files\Content.Outlook\9YCLX3VK\[OGS  Cablevision Lightpath - Attachment 2 - MODIFICATION #2 ROP REV 11.06.19.xlsx]Bidder Information'!#REF!&lt;&gt;"Yes"</xm:f>
            <x14:dxf>
              <fill>
                <patternFill patternType="darkGray">
                  <bgColor theme="0" tint="-0.499984740745262"/>
                </patternFill>
              </fill>
            </x14:dxf>
          </x14:cfRule>
          <xm:sqref>E37</xm:sqref>
        </x14:conditionalFormatting>
        <x14:conditionalFormatting xmlns:xm="http://schemas.microsoft.com/office/excel/2006/main">
          <x14:cfRule type="expression" priority="14" id="{9B94BA91-180F-46B7-8D73-F3FB266B11B9}">
            <xm:f>'C:\ProcurementServices\PSTm06(Davis)\Telecommunications\77017-23100 TCS\4ConMgmt\Contractors\PS68691_Cablevision\Contract Mods\Update #2\[OGS  Cablevision Lightpath - Attachment 2b - MODIFICATION #2 ROP REV 10-23-19.xlsx]Bidder Information'!#REF!&lt;&gt;"Yes"</xm:f>
            <x14:dxf>
              <fill>
                <patternFill patternType="darkGray">
                  <bgColor theme="0" tint="-0.499984740745262"/>
                </patternFill>
              </fill>
            </x14:dxf>
          </x14:cfRule>
          <xm:sqref>I31:L73</xm:sqref>
        </x14:conditionalFormatting>
        <x14:conditionalFormatting xmlns:xm="http://schemas.microsoft.com/office/excel/2006/main">
          <x14:cfRule type="expression" priority="11" id="{7744AD8E-757C-47BA-8FE6-82BB90F26577}">
            <xm:f>'C:\ProcurementServices\PSTm06(Davis)\Telecommunications\77017-23100 TCS\4ConMgmt\Contractors\PS68691_Cablevision\Contract Mods\Update #2\[OGS  Cablevision Lightpath - Attachment 2b - MODIFICATION #2 ROP REV 10-23-19.xlsx]Bidder Information'!#REF!&lt;&gt;"Yes"</xm:f>
            <x14:dxf>
              <fill>
                <patternFill patternType="darkGray">
                  <bgColor theme="0" tint="-0.499984740745262"/>
                </patternFill>
              </fill>
            </x14:dxf>
          </x14:cfRule>
          <xm:sqref>N31</xm:sqref>
        </x14:conditionalFormatting>
        <x14:conditionalFormatting xmlns:xm="http://schemas.microsoft.com/office/excel/2006/main">
          <x14:cfRule type="expression" priority="10" id="{1FD5F062-D9F4-42E1-A27E-2F7449F5FF59}">
            <xm:f>'C:\ProcurementServices\PSTm06(Davis)\Telecommunications\77017-23100 TCS\4ConMgmt\Contractors\PS68691_Cablevision\Contract Mods\Update #2\[OGS  Cablevision Lightpath - Attachment 2b - MODIFICATION #2 ROP REV 10-23-19.xlsx]Bidder Information'!#REF!&lt;&gt;"Yes"</xm:f>
            <x14:dxf>
              <fill>
                <patternFill patternType="darkGray">
                  <bgColor theme="0" tint="-0.499984740745262"/>
                </patternFill>
              </fill>
            </x14:dxf>
          </x14:cfRule>
          <xm:sqref>N33</xm:sqref>
        </x14:conditionalFormatting>
        <x14:conditionalFormatting xmlns:xm="http://schemas.microsoft.com/office/excel/2006/main">
          <x14:cfRule type="expression" priority="9" id="{688B424F-3775-456B-B545-E15B2C0BC562}">
            <xm:f>'C:\ProcurementServices\PSTm06(Davis)\Telecommunications\77017-23100 TCS\4ConMgmt\Contractors\PS68691_Cablevision\Contract Mods\Update #2\[OGS  Cablevision Lightpath - Attachment 2b - MODIFICATION #2 ROP REV 10-23-19.xlsx]Bidder Information'!#REF!&lt;&gt;"Yes"</xm:f>
            <x14:dxf>
              <fill>
                <patternFill patternType="darkGray">
                  <bgColor theme="0" tint="-0.499984740745262"/>
                </patternFill>
              </fill>
            </x14:dxf>
          </x14:cfRule>
          <xm:sqref>N35</xm:sqref>
        </x14:conditionalFormatting>
        <x14:conditionalFormatting xmlns:xm="http://schemas.microsoft.com/office/excel/2006/main">
          <x14:cfRule type="expression" priority="8" id="{49B6CD43-E358-423C-AD61-4508051D75D4}">
            <xm:f>'C:\ProcurementServices\PSTm06(Davis)\Telecommunications\77017-23100 TCS\4ConMgmt\Contractors\PS68691_Cablevision\Contract Mods\Update #2\[OGS  Cablevision Lightpath - Attachment 2b - MODIFICATION #2 ROP REV 10-23-19.xlsx]Bidder Information'!#REF!&lt;&gt;"Yes"</xm:f>
            <x14:dxf>
              <fill>
                <patternFill patternType="darkGray">
                  <bgColor theme="0" tint="-0.499984740745262"/>
                </patternFill>
              </fill>
            </x14:dxf>
          </x14:cfRule>
          <xm:sqref>N37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99"/>
    <pageSetUpPr fitToPage="1"/>
  </sheetPr>
  <dimension ref="A1:BN518"/>
  <sheetViews>
    <sheetView showGridLines="0" zoomScaleNormal="100" workbookViewId="0">
      <selection activeCell="B3" sqref="B3:E3"/>
    </sheetView>
  </sheetViews>
  <sheetFormatPr defaultColWidth="9.140625" defaultRowHeight="12.75" x14ac:dyDescent="0.2"/>
  <cols>
    <col min="1" max="3" width="15.140625" style="47" customWidth="1"/>
    <col min="4" max="4" width="15.140625" style="41" customWidth="1"/>
    <col min="5" max="63" width="15.140625" style="40" customWidth="1"/>
    <col min="64" max="66" width="13" style="40" customWidth="1"/>
    <col min="67" max="16384" width="9.140625" style="24"/>
  </cols>
  <sheetData>
    <row r="1" spans="1:66" s="15" customFormat="1" ht="15" customHeight="1" thickBot="1" x14ac:dyDescent="0.3">
      <c r="A1" s="22" t="s">
        <v>119</v>
      </c>
      <c r="B1" s="199" t="str">
        <f>'Pricing - Lot 1 Voice'!C1</f>
        <v>Cablevision Lightpath, Inc. and Affiliates AKA Altice Business</v>
      </c>
      <c r="C1" s="200"/>
      <c r="D1" s="200"/>
      <c r="E1" s="201"/>
      <c r="F1" s="56"/>
      <c r="G1" s="5"/>
      <c r="H1" s="5"/>
      <c r="I1" s="5"/>
      <c r="J1" s="5"/>
      <c r="K1" s="7"/>
      <c r="L1" s="13"/>
      <c r="M1" s="6"/>
      <c r="N1" s="6"/>
      <c r="O1" s="6"/>
      <c r="P1" s="6"/>
      <c r="Q1" s="6"/>
      <c r="R1" s="17"/>
      <c r="T1" s="16"/>
      <c r="V1" s="16"/>
    </row>
    <row r="2" spans="1:66" s="15" customFormat="1" ht="15" customHeight="1" thickBot="1" x14ac:dyDescent="0.3">
      <c r="A2" s="23" t="s">
        <v>120</v>
      </c>
      <c r="B2" s="199" t="str">
        <f>'Pricing - Lot 1 Voice'!C2</f>
        <v>PS68691</v>
      </c>
      <c r="C2" s="200"/>
      <c r="D2" s="200"/>
      <c r="E2" s="201"/>
      <c r="F2" s="56"/>
      <c r="G2" s="5"/>
      <c r="H2" s="5"/>
      <c r="I2" s="5"/>
      <c r="J2" s="5"/>
      <c r="K2" s="7"/>
      <c r="L2" s="13"/>
      <c r="M2" s="6"/>
      <c r="N2" s="6"/>
      <c r="O2" s="6"/>
      <c r="P2" s="6"/>
      <c r="Q2" s="6"/>
      <c r="R2" s="17"/>
      <c r="T2" s="16"/>
      <c r="V2" s="16"/>
    </row>
    <row r="3" spans="1:66" ht="15.75" customHeight="1" x14ac:dyDescent="0.2">
      <c r="A3" s="23" t="s">
        <v>66</v>
      </c>
      <c r="B3" s="202">
        <f>'Pricing - Lot 1 Voice'!C3</f>
        <v>46171</v>
      </c>
      <c r="C3" s="203"/>
      <c r="D3" s="203"/>
      <c r="E3" s="204"/>
      <c r="F3" s="39"/>
      <c r="G3" s="39"/>
      <c r="H3" s="39"/>
      <c r="I3" s="39"/>
      <c r="J3" s="39"/>
      <c r="K3" s="39"/>
      <c r="BN3" s="24"/>
    </row>
    <row r="4" spans="1:66" x14ac:dyDescent="0.2">
      <c r="A4" s="42"/>
      <c r="B4" s="41"/>
      <c r="C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24"/>
      <c r="BM4" s="24"/>
      <c r="BN4" s="24"/>
    </row>
    <row r="5" spans="1:66" ht="15" customHeight="1" x14ac:dyDescent="0.25">
      <c r="A5" s="43" t="s">
        <v>68</v>
      </c>
      <c r="B5" s="44"/>
      <c r="C5" s="44"/>
      <c r="D5" s="44">
        <f>COUNTIFS(A8:J8,"Yes")+COUNTIFS(A11:J11,"Yes")+COUNTIFS(A14:J14,"Yes")+COUNTIFS(A17:J17,"Yes")+COUNTIFS(A20:J20,"Yes")+COUNTIFS(A23:J23,"Yes")+COUNTIFS(A26:C26,"Yes")</f>
        <v>14</v>
      </c>
      <c r="E5" s="44"/>
      <c r="F5" s="44"/>
      <c r="G5" s="44"/>
      <c r="H5" s="44"/>
      <c r="I5" s="44"/>
      <c r="J5" s="44"/>
      <c r="BL5" s="24"/>
      <c r="BM5" s="24"/>
      <c r="BN5" s="24"/>
    </row>
    <row r="6" spans="1:66" x14ac:dyDescent="0.2">
      <c r="A6" s="42"/>
      <c r="B6" s="41"/>
      <c r="C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24"/>
      <c r="BM6" s="24"/>
      <c r="BN6" s="24"/>
    </row>
    <row r="7" spans="1:66" s="46" customFormat="1" ht="15" x14ac:dyDescent="0.25">
      <c r="A7" s="45" t="s">
        <v>1</v>
      </c>
      <c r="B7" s="45" t="s">
        <v>2</v>
      </c>
      <c r="C7" s="45" t="s">
        <v>3</v>
      </c>
      <c r="D7" s="45" t="s">
        <v>4</v>
      </c>
      <c r="E7" s="45" t="s">
        <v>5</v>
      </c>
      <c r="F7" s="45" t="s">
        <v>6</v>
      </c>
      <c r="G7" s="45" t="s">
        <v>7</v>
      </c>
      <c r="H7" s="45" t="s">
        <v>8</v>
      </c>
      <c r="I7" s="45" t="s">
        <v>9</v>
      </c>
      <c r="J7" s="45" t="s">
        <v>10</v>
      </c>
    </row>
    <row r="8" spans="1:66" ht="21" customHeight="1" x14ac:dyDescent="0.2">
      <c r="A8" s="92" t="s">
        <v>90</v>
      </c>
      <c r="B8" s="92" t="s">
        <v>90</v>
      </c>
      <c r="C8" s="92" t="s">
        <v>90</v>
      </c>
      <c r="D8" s="92" t="s">
        <v>79</v>
      </c>
      <c r="E8" s="92" t="s">
        <v>90</v>
      </c>
      <c r="F8" s="92" t="s">
        <v>90</v>
      </c>
      <c r="G8" s="92" t="s">
        <v>90</v>
      </c>
      <c r="H8" s="92" t="s">
        <v>90</v>
      </c>
      <c r="I8" s="92" t="s">
        <v>90</v>
      </c>
      <c r="J8" s="92" t="s">
        <v>90</v>
      </c>
      <c r="BL8" s="24"/>
      <c r="BM8" s="24"/>
      <c r="BN8" s="24"/>
    </row>
    <row r="9" spans="1:66" x14ac:dyDescent="0.2">
      <c r="A9" s="42"/>
      <c r="B9" s="41"/>
      <c r="C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24"/>
      <c r="BM9" s="24"/>
      <c r="BN9" s="24"/>
    </row>
    <row r="10" spans="1:66" ht="15" x14ac:dyDescent="0.2">
      <c r="A10" s="45" t="s">
        <v>11</v>
      </c>
      <c r="B10" s="45" t="s">
        <v>12</v>
      </c>
      <c r="C10" s="45" t="s">
        <v>13</v>
      </c>
      <c r="D10" s="45" t="s">
        <v>14</v>
      </c>
      <c r="E10" s="45" t="s">
        <v>15</v>
      </c>
      <c r="F10" s="45" t="s">
        <v>16</v>
      </c>
      <c r="G10" s="45" t="s">
        <v>17</v>
      </c>
      <c r="H10" s="45" t="s">
        <v>18</v>
      </c>
      <c r="I10" s="45" t="s">
        <v>19</v>
      </c>
      <c r="J10" s="45" t="s">
        <v>20</v>
      </c>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24"/>
      <c r="BM10" s="24"/>
      <c r="BN10" s="24"/>
    </row>
    <row r="11" spans="1:66" ht="21" customHeight="1" x14ac:dyDescent="0.2">
      <c r="A11" s="92" t="s">
        <v>90</v>
      </c>
      <c r="B11" s="92" t="s">
        <v>90</v>
      </c>
      <c r="C11" s="92" t="s">
        <v>90</v>
      </c>
      <c r="D11" s="92" t="s">
        <v>90</v>
      </c>
      <c r="E11" s="92" t="s">
        <v>79</v>
      </c>
      <c r="F11" s="92" t="s">
        <v>90</v>
      </c>
      <c r="G11" s="92" t="s">
        <v>90</v>
      </c>
      <c r="H11" s="92" t="s">
        <v>90</v>
      </c>
      <c r="I11" s="92" t="s">
        <v>90</v>
      </c>
      <c r="J11" s="92" t="s">
        <v>90</v>
      </c>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24"/>
      <c r="BM11" s="24"/>
      <c r="BN11" s="24"/>
    </row>
    <row r="12" spans="1:66" x14ac:dyDescent="0.2">
      <c r="A12" s="41"/>
      <c r="B12" s="41"/>
      <c r="C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24"/>
      <c r="BM12" s="24"/>
      <c r="BN12" s="24"/>
    </row>
    <row r="13" spans="1:66" ht="15" x14ac:dyDescent="0.2">
      <c r="A13" s="45" t="s">
        <v>21</v>
      </c>
      <c r="B13" s="45" t="s">
        <v>22</v>
      </c>
      <c r="C13" s="45" t="s">
        <v>23</v>
      </c>
      <c r="D13" s="45" t="s">
        <v>24</v>
      </c>
      <c r="E13" s="45" t="s">
        <v>25</v>
      </c>
      <c r="F13" s="45" t="s">
        <v>26</v>
      </c>
      <c r="G13" s="45" t="s">
        <v>27</v>
      </c>
      <c r="H13" s="45" t="s">
        <v>28</v>
      </c>
      <c r="I13" s="45" t="s">
        <v>29</v>
      </c>
      <c r="J13" s="45" t="s">
        <v>30</v>
      </c>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24"/>
      <c r="BM13" s="24"/>
      <c r="BN13" s="24"/>
    </row>
    <row r="14" spans="1:66" ht="21" customHeight="1" x14ac:dyDescent="0.2">
      <c r="A14" s="92" t="s">
        <v>90</v>
      </c>
      <c r="B14" s="92" t="s">
        <v>90</v>
      </c>
      <c r="C14" s="92" t="s">
        <v>90</v>
      </c>
      <c r="D14" s="92" t="s">
        <v>90</v>
      </c>
      <c r="E14" s="92" t="s">
        <v>79</v>
      </c>
      <c r="F14" s="92" t="s">
        <v>90</v>
      </c>
      <c r="G14" s="92" t="s">
        <v>90</v>
      </c>
      <c r="H14" s="92" t="s">
        <v>90</v>
      </c>
      <c r="I14" s="92" t="s">
        <v>90</v>
      </c>
      <c r="J14" s="92" t="s">
        <v>90</v>
      </c>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24"/>
      <c r="BM14" s="24"/>
      <c r="BN14" s="24"/>
    </row>
    <row r="15" spans="1:66" x14ac:dyDescent="0.2">
      <c r="A15" s="41"/>
      <c r="B15" s="41"/>
      <c r="C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24"/>
      <c r="BM15" s="24"/>
      <c r="BN15" s="24"/>
    </row>
    <row r="16" spans="1:66" ht="15" x14ac:dyDescent="0.2">
      <c r="A16" s="45" t="s">
        <v>31</v>
      </c>
      <c r="B16" s="45" t="s">
        <v>32</v>
      </c>
      <c r="C16" s="45" t="s">
        <v>33</v>
      </c>
      <c r="D16" s="45" t="s">
        <v>34</v>
      </c>
      <c r="E16" s="45" t="s">
        <v>35</v>
      </c>
      <c r="F16" s="45" t="s">
        <v>36</v>
      </c>
      <c r="G16" s="45" t="s">
        <v>37</v>
      </c>
      <c r="H16" s="45" t="s">
        <v>38</v>
      </c>
      <c r="I16" s="45" t="s">
        <v>39</v>
      </c>
      <c r="J16" s="45" t="s">
        <v>40</v>
      </c>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24"/>
      <c r="BM16" s="24"/>
      <c r="BN16" s="24"/>
    </row>
    <row r="17" spans="1:66" ht="21" customHeight="1" x14ac:dyDescent="0.2">
      <c r="A17" s="92" t="s">
        <v>79</v>
      </c>
      <c r="B17" s="92" t="s">
        <v>79</v>
      </c>
      <c r="C17" s="92" t="s">
        <v>90</v>
      </c>
      <c r="D17" s="92" t="s">
        <v>90</v>
      </c>
      <c r="E17" s="92" t="s">
        <v>90</v>
      </c>
      <c r="F17" s="92" t="s">
        <v>90</v>
      </c>
      <c r="G17" s="92" t="s">
        <v>79</v>
      </c>
      <c r="H17" s="92" t="s">
        <v>90</v>
      </c>
      <c r="I17" s="92" t="s">
        <v>90</v>
      </c>
      <c r="J17" s="92" t="s">
        <v>90</v>
      </c>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24"/>
      <c r="BM17" s="24"/>
      <c r="BN17" s="24"/>
    </row>
    <row r="18" spans="1:66" x14ac:dyDescent="0.2">
      <c r="A18" s="41"/>
      <c r="B18" s="41"/>
      <c r="C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24"/>
      <c r="BM18" s="24"/>
      <c r="BN18" s="24"/>
    </row>
    <row r="19" spans="1:66" ht="15" x14ac:dyDescent="0.2">
      <c r="A19" s="45" t="s">
        <v>41</v>
      </c>
      <c r="B19" s="45" t="s">
        <v>42</v>
      </c>
      <c r="C19" s="45" t="s">
        <v>43</v>
      </c>
      <c r="D19" s="45" t="s">
        <v>44</v>
      </c>
      <c r="E19" s="45" t="s">
        <v>45</v>
      </c>
      <c r="F19" s="45" t="s">
        <v>46</v>
      </c>
      <c r="G19" s="45" t="s">
        <v>47</v>
      </c>
      <c r="H19" s="45" t="s">
        <v>48</v>
      </c>
      <c r="I19" s="45" t="s">
        <v>49</v>
      </c>
      <c r="J19" s="45" t="s">
        <v>50</v>
      </c>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24"/>
      <c r="BM19" s="24"/>
      <c r="BN19" s="24"/>
    </row>
    <row r="20" spans="1:66" ht="21" customHeight="1" x14ac:dyDescent="0.2">
      <c r="A20" s="92" t="s">
        <v>79</v>
      </c>
      <c r="B20" s="92" t="s">
        <v>79</v>
      </c>
      <c r="C20" s="92" t="s">
        <v>90</v>
      </c>
      <c r="D20" s="92" t="s">
        <v>79</v>
      </c>
      <c r="E20" s="92" t="s">
        <v>79</v>
      </c>
      <c r="F20" s="92" t="s">
        <v>90</v>
      </c>
      <c r="G20" s="92" t="s">
        <v>90</v>
      </c>
      <c r="H20" s="92" t="s">
        <v>90</v>
      </c>
      <c r="I20" s="92" t="s">
        <v>90</v>
      </c>
      <c r="J20" s="92" t="s">
        <v>90</v>
      </c>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24"/>
      <c r="BM20" s="24"/>
      <c r="BN20" s="24"/>
    </row>
    <row r="21" spans="1:66" x14ac:dyDescent="0.2">
      <c r="A21" s="41"/>
      <c r="B21" s="41"/>
      <c r="C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24"/>
      <c r="BM21" s="24"/>
      <c r="BN21" s="24"/>
    </row>
    <row r="22" spans="1:66" ht="15" x14ac:dyDescent="0.2">
      <c r="A22" s="45" t="s">
        <v>74</v>
      </c>
      <c r="B22" s="45" t="s">
        <v>51</v>
      </c>
      <c r="C22" s="45" t="s">
        <v>52</v>
      </c>
      <c r="D22" s="45" t="s">
        <v>53</v>
      </c>
      <c r="E22" s="45" t="s">
        <v>54</v>
      </c>
      <c r="F22" s="45" t="s">
        <v>55</v>
      </c>
      <c r="G22" s="45" t="s">
        <v>56</v>
      </c>
      <c r="H22" s="45" t="s">
        <v>57</v>
      </c>
      <c r="I22" s="45" t="s">
        <v>58</v>
      </c>
      <c r="J22" s="45" t="s">
        <v>59</v>
      </c>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24"/>
      <c r="BM22" s="24"/>
      <c r="BN22" s="24"/>
    </row>
    <row r="23" spans="1:66" ht="21" customHeight="1" x14ac:dyDescent="0.2">
      <c r="A23" s="92" t="s">
        <v>90</v>
      </c>
      <c r="B23" s="92" t="s">
        <v>90</v>
      </c>
      <c r="C23" s="92" t="s">
        <v>79</v>
      </c>
      <c r="D23" s="92" t="s">
        <v>90</v>
      </c>
      <c r="E23" s="92" t="s">
        <v>90</v>
      </c>
      <c r="F23" s="92" t="s">
        <v>90</v>
      </c>
      <c r="G23" s="92" t="s">
        <v>79</v>
      </c>
      <c r="H23" s="92" t="s">
        <v>79</v>
      </c>
      <c r="I23" s="92" t="s">
        <v>90</v>
      </c>
      <c r="J23" s="92" t="s">
        <v>90</v>
      </c>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24"/>
      <c r="BM23" s="24"/>
      <c r="BN23" s="24"/>
    </row>
    <row r="24" spans="1:66" x14ac:dyDescent="0.2">
      <c r="A24" s="41"/>
      <c r="B24" s="41"/>
      <c r="C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24"/>
      <c r="BM24" s="24"/>
      <c r="BN24" s="24"/>
    </row>
    <row r="25" spans="1:66" ht="15" x14ac:dyDescent="0.2">
      <c r="A25" s="45" t="s">
        <v>60</v>
      </c>
      <c r="B25" s="45" t="s">
        <v>61</v>
      </c>
      <c r="C25" s="45" t="s">
        <v>62</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24"/>
      <c r="BM25" s="24"/>
      <c r="BN25" s="24"/>
    </row>
    <row r="26" spans="1:66" ht="21" customHeight="1" x14ac:dyDescent="0.2">
      <c r="A26" s="92" t="s">
        <v>79</v>
      </c>
      <c r="B26" s="92" t="s">
        <v>90</v>
      </c>
      <c r="C26" s="92" t="s">
        <v>90</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24"/>
      <c r="BM26" s="24"/>
      <c r="BN26" s="24"/>
    </row>
    <row r="27" spans="1:66" x14ac:dyDescent="0.2">
      <c r="A27" s="41"/>
      <c r="B27" s="41"/>
      <c r="C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24"/>
      <c r="BM27" s="24"/>
      <c r="BN27" s="24"/>
    </row>
    <row r="28" spans="1:66" x14ac:dyDescent="0.2">
      <c r="A28" s="41"/>
      <c r="B28" s="41"/>
      <c r="C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24"/>
      <c r="BM28" s="24"/>
      <c r="BN28" s="24"/>
    </row>
    <row r="29" spans="1:66" x14ac:dyDescent="0.2">
      <c r="A29" s="41"/>
      <c r="B29" s="41"/>
      <c r="C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24"/>
      <c r="BM29" s="24"/>
      <c r="BN29" s="24"/>
    </row>
    <row r="30" spans="1:66" x14ac:dyDescent="0.2">
      <c r="A30" s="41"/>
      <c r="B30" s="41"/>
      <c r="C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24"/>
      <c r="BM30" s="24"/>
      <c r="BN30" s="24"/>
    </row>
    <row r="31" spans="1:66" x14ac:dyDescent="0.2">
      <c r="A31" s="41"/>
      <c r="B31" s="41"/>
      <c r="C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24"/>
      <c r="BM31" s="24"/>
      <c r="BN31" s="24"/>
    </row>
    <row r="32" spans="1:66" x14ac:dyDescent="0.2">
      <c r="A32" s="41"/>
      <c r="B32" s="41"/>
      <c r="C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24"/>
      <c r="BM32" s="24"/>
      <c r="BN32" s="24"/>
    </row>
    <row r="33" spans="1:66" x14ac:dyDescent="0.2">
      <c r="A33" s="41"/>
      <c r="B33" s="41"/>
      <c r="C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24"/>
      <c r="BM33" s="24"/>
      <c r="BN33" s="24"/>
    </row>
    <row r="34" spans="1:66" x14ac:dyDescent="0.2">
      <c r="A34" s="41"/>
      <c r="B34" s="41"/>
      <c r="C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24"/>
      <c r="BM34" s="24"/>
      <c r="BN34" s="24"/>
    </row>
    <row r="35" spans="1:66" x14ac:dyDescent="0.2">
      <c r="A35" s="41"/>
      <c r="B35" s="41"/>
      <c r="C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24"/>
      <c r="BM35" s="24"/>
      <c r="BN35" s="24"/>
    </row>
    <row r="36" spans="1:66" x14ac:dyDescent="0.2">
      <c r="A36" s="41"/>
      <c r="B36" s="41"/>
      <c r="C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24"/>
      <c r="BM36" s="24"/>
      <c r="BN36" s="24"/>
    </row>
    <row r="37" spans="1:66" x14ac:dyDescent="0.2">
      <c r="A37" s="41"/>
      <c r="B37" s="41"/>
      <c r="C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24"/>
      <c r="BM37" s="24"/>
      <c r="BN37" s="24"/>
    </row>
    <row r="38" spans="1:66" x14ac:dyDescent="0.2">
      <c r="A38" s="41"/>
      <c r="B38" s="41"/>
      <c r="C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24"/>
      <c r="BM38" s="24"/>
      <c r="BN38" s="24"/>
    </row>
    <row r="39" spans="1:66" x14ac:dyDescent="0.2">
      <c r="A39" s="41"/>
      <c r="B39" s="41"/>
      <c r="C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24"/>
      <c r="BM39" s="24"/>
      <c r="BN39" s="24"/>
    </row>
    <row r="40" spans="1:66" x14ac:dyDescent="0.2">
      <c r="A40" s="41"/>
      <c r="B40" s="41"/>
      <c r="C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24"/>
      <c r="BM40" s="24"/>
      <c r="BN40" s="24"/>
    </row>
    <row r="41" spans="1:66" x14ac:dyDescent="0.2">
      <c r="A41" s="41"/>
      <c r="B41" s="41"/>
      <c r="C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24"/>
      <c r="BM41" s="24"/>
      <c r="BN41" s="24"/>
    </row>
    <row r="42" spans="1:66" x14ac:dyDescent="0.2">
      <c r="A42" s="41"/>
      <c r="B42" s="41"/>
      <c r="C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24"/>
      <c r="BM42" s="24"/>
      <c r="BN42" s="24"/>
    </row>
    <row r="43" spans="1:66" x14ac:dyDescent="0.2">
      <c r="A43" s="41"/>
      <c r="B43" s="41"/>
      <c r="C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24"/>
      <c r="BM43" s="24"/>
      <c r="BN43" s="24"/>
    </row>
    <row r="44" spans="1:66" x14ac:dyDescent="0.2">
      <c r="A44" s="41"/>
      <c r="B44" s="41"/>
      <c r="C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24"/>
      <c r="BM44" s="24"/>
      <c r="BN44" s="24"/>
    </row>
    <row r="45" spans="1:66" x14ac:dyDescent="0.2">
      <c r="A45" s="41"/>
      <c r="B45" s="41"/>
      <c r="C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24"/>
      <c r="BM45" s="24"/>
      <c r="BN45" s="24"/>
    </row>
    <row r="46" spans="1:66" x14ac:dyDescent="0.2">
      <c r="A46" s="41"/>
      <c r="B46" s="41"/>
      <c r="C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24"/>
      <c r="BM46" s="24"/>
      <c r="BN46" s="24"/>
    </row>
    <row r="47" spans="1:66" x14ac:dyDescent="0.2">
      <c r="A47" s="41"/>
      <c r="B47" s="41"/>
      <c r="C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24"/>
      <c r="BM47" s="24"/>
      <c r="BN47" s="24"/>
    </row>
    <row r="48" spans="1:66" x14ac:dyDescent="0.2">
      <c r="A48" s="41"/>
      <c r="B48" s="41"/>
      <c r="C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24"/>
      <c r="BM48" s="24"/>
      <c r="BN48" s="24"/>
    </row>
    <row r="49" spans="1:66" x14ac:dyDescent="0.2">
      <c r="A49" s="41"/>
      <c r="B49" s="41"/>
      <c r="C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24"/>
      <c r="BM49" s="24"/>
      <c r="BN49" s="24"/>
    </row>
    <row r="50" spans="1:66" x14ac:dyDescent="0.2">
      <c r="A50" s="41"/>
      <c r="B50" s="41"/>
      <c r="C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24"/>
      <c r="BM50" s="24"/>
      <c r="BN50" s="24"/>
    </row>
    <row r="51" spans="1:66" x14ac:dyDescent="0.2">
      <c r="A51" s="41"/>
      <c r="B51" s="41"/>
      <c r="C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24"/>
      <c r="BM51" s="24"/>
      <c r="BN51" s="24"/>
    </row>
    <row r="52" spans="1:66" x14ac:dyDescent="0.2">
      <c r="A52" s="41"/>
      <c r="B52" s="41"/>
      <c r="C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24"/>
      <c r="BM52" s="24"/>
      <c r="BN52" s="24"/>
    </row>
    <row r="53" spans="1:66" x14ac:dyDescent="0.2">
      <c r="A53" s="41"/>
      <c r="B53" s="41"/>
      <c r="C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24"/>
      <c r="BM53" s="24"/>
      <c r="BN53" s="24"/>
    </row>
    <row r="54" spans="1:66" x14ac:dyDescent="0.2">
      <c r="A54" s="41"/>
      <c r="B54" s="41"/>
      <c r="C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24"/>
      <c r="BM54" s="24"/>
      <c r="BN54" s="24"/>
    </row>
    <row r="55" spans="1:66" x14ac:dyDescent="0.2">
      <c r="A55" s="41"/>
      <c r="B55" s="41"/>
      <c r="C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24"/>
      <c r="BM55" s="24"/>
      <c r="BN55" s="24"/>
    </row>
    <row r="56" spans="1:66" x14ac:dyDescent="0.2">
      <c r="A56" s="41"/>
      <c r="B56" s="41"/>
      <c r="C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24"/>
      <c r="BM56" s="24"/>
      <c r="BN56" s="24"/>
    </row>
    <row r="57" spans="1:66" x14ac:dyDescent="0.2">
      <c r="A57" s="41"/>
      <c r="B57" s="41"/>
      <c r="C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24"/>
      <c r="BM57" s="24"/>
      <c r="BN57" s="24"/>
    </row>
    <row r="58" spans="1:66" x14ac:dyDescent="0.2">
      <c r="A58" s="41"/>
      <c r="B58" s="41"/>
      <c r="C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24"/>
      <c r="BM58" s="24"/>
      <c r="BN58" s="24"/>
    </row>
    <row r="59" spans="1:66" x14ac:dyDescent="0.2">
      <c r="A59" s="41"/>
      <c r="B59" s="41"/>
      <c r="C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24"/>
      <c r="BM59" s="24"/>
      <c r="BN59" s="24"/>
    </row>
    <row r="60" spans="1:66" x14ac:dyDescent="0.2">
      <c r="A60" s="41"/>
      <c r="B60" s="41"/>
      <c r="C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24"/>
      <c r="BM60" s="24"/>
      <c r="BN60" s="24"/>
    </row>
    <row r="61" spans="1:66" x14ac:dyDescent="0.2">
      <c r="A61" s="41"/>
      <c r="B61" s="41"/>
      <c r="C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24"/>
      <c r="BM61" s="24"/>
      <c r="BN61" s="24"/>
    </row>
    <row r="62" spans="1:66" x14ac:dyDescent="0.2">
      <c r="A62" s="41"/>
      <c r="B62" s="41"/>
      <c r="C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24"/>
      <c r="BM62" s="24"/>
      <c r="BN62" s="24"/>
    </row>
    <row r="63" spans="1:66" x14ac:dyDescent="0.2">
      <c r="A63" s="41"/>
      <c r="B63" s="41"/>
      <c r="C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24"/>
      <c r="BM63" s="24"/>
      <c r="BN63" s="24"/>
    </row>
    <row r="64" spans="1:66" x14ac:dyDescent="0.2">
      <c r="A64" s="41"/>
      <c r="B64" s="41"/>
      <c r="C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24"/>
      <c r="BM64" s="24"/>
      <c r="BN64" s="24"/>
    </row>
    <row r="65" spans="1:66" x14ac:dyDescent="0.2">
      <c r="A65" s="41"/>
      <c r="B65" s="41"/>
      <c r="C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24"/>
      <c r="BM65" s="24"/>
      <c r="BN65" s="24"/>
    </row>
    <row r="66" spans="1:66" x14ac:dyDescent="0.2">
      <c r="A66" s="41"/>
      <c r="B66" s="41"/>
      <c r="C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24"/>
      <c r="BM66" s="24"/>
      <c r="BN66" s="24"/>
    </row>
    <row r="67" spans="1:66" x14ac:dyDescent="0.2">
      <c r="A67" s="41"/>
      <c r="B67" s="41"/>
      <c r="C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24"/>
      <c r="BM67" s="24"/>
      <c r="BN67" s="24"/>
    </row>
    <row r="68" spans="1:66" x14ac:dyDescent="0.2">
      <c r="A68" s="41"/>
      <c r="B68" s="41"/>
      <c r="C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24"/>
      <c r="BM68" s="24"/>
      <c r="BN68" s="24"/>
    </row>
    <row r="69" spans="1:66" x14ac:dyDescent="0.2">
      <c r="A69" s="41"/>
      <c r="B69" s="41"/>
      <c r="C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24"/>
      <c r="BM69" s="24"/>
      <c r="BN69" s="24"/>
    </row>
    <row r="70" spans="1:66" x14ac:dyDescent="0.2">
      <c r="A70" s="41"/>
      <c r="B70" s="41"/>
      <c r="C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24"/>
      <c r="BM70" s="24"/>
      <c r="BN70" s="24"/>
    </row>
    <row r="71" spans="1:66" x14ac:dyDescent="0.2">
      <c r="A71" s="41"/>
      <c r="B71" s="41"/>
      <c r="C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24"/>
      <c r="BM71" s="24"/>
      <c r="BN71" s="24"/>
    </row>
    <row r="72" spans="1:66" x14ac:dyDescent="0.2">
      <c r="A72" s="41"/>
      <c r="B72" s="41"/>
      <c r="C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24"/>
      <c r="BM72" s="24"/>
      <c r="BN72" s="24"/>
    </row>
    <row r="73" spans="1:66" x14ac:dyDescent="0.2">
      <c r="A73" s="41"/>
      <c r="B73" s="41"/>
      <c r="C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24"/>
      <c r="BM73" s="24"/>
      <c r="BN73" s="24"/>
    </row>
    <row r="74" spans="1:66" x14ac:dyDescent="0.2">
      <c r="A74" s="41"/>
      <c r="B74" s="41"/>
      <c r="C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24"/>
      <c r="BM74" s="24"/>
      <c r="BN74" s="24"/>
    </row>
    <row r="75" spans="1:66" x14ac:dyDescent="0.2">
      <c r="A75" s="41"/>
      <c r="B75" s="41"/>
      <c r="C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24"/>
      <c r="BM75" s="24"/>
      <c r="BN75" s="24"/>
    </row>
    <row r="76" spans="1:66" x14ac:dyDescent="0.2">
      <c r="A76" s="41"/>
      <c r="B76" s="41"/>
      <c r="C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24"/>
      <c r="BM76" s="24"/>
      <c r="BN76" s="24"/>
    </row>
    <row r="77" spans="1:66" x14ac:dyDescent="0.2">
      <c r="A77" s="41"/>
      <c r="B77" s="41"/>
      <c r="C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24"/>
      <c r="BM77" s="24"/>
      <c r="BN77" s="24"/>
    </row>
    <row r="78" spans="1:66" x14ac:dyDescent="0.2">
      <c r="A78" s="41"/>
      <c r="B78" s="41"/>
      <c r="C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24"/>
      <c r="BM78" s="24"/>
      <c r="BN78" s="24"/>
    </row>
    <row r="79" spans="1:66" x14ac:dyDescent="0.2">
      <c r="A79" s="41"/>
      <c r="B79" s="41"/>
      <c r="C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24"/>
      <c r="BM79" s="24"/>
      <c r="BN79" s="24"/>
    </row>
    <row r="80" spans="1:66" x14ac:dyDescent="0.2">
      <c r="A80" s="41"/>
      <c r="B80" s="41"/>
      <c r="C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24"/>
      <c r="BM80" s="24"/>
      <c r="BN80" s="24"/>
    </row>
    <row r="81" spans="1:66" x14ac:dyDescent="0.2">
      <c r="A81" s="41"/>
      <c r="B81" s="41"/>
      <c r="C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24"/>
      <c r="BM81" s="24"/>
      <c r="BN81" s="24"/>
    </row>
    <row r="82" spans="1:66" x14ac:dyDescent="0.2">
      <c r="A82" s="41"/>
      <c r="B82" s="41"/>
      <c r="C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24"/>
      <c r="BM82" s="24"/>
      <c r="BN82" s="24"/>
    </row>
    <row r="83" spans="1:66" x14ac:dyDescent="0.2">
      <c r="A83" s="41"/>
      <c r="B83" s="41"/>
      <c r="C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24"/>
      <c r="BM83" s="24"/>
      <c r="BN83" s="24"/>
    </row>
    <row r="84" spans="1:66" x14ac:dyDescent="0.2">
      <c r="A84" s="41"/>
      <c r="B84" s="41"/>
      <c r="C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24"/>
      <c r="BM84" s="24"/>
      <c r="BN84" s="24"/>
    </row>
    <row r="85" spans="1:66" x14ac:dyDescent="0.2">
      <c r="A85" s="41"/>
      <c r="B85" s="41"/>
      <c r="C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24"/>
      <c r="BM85" s="24"/>
      <c r="BN85" s="24"/>
    </row>
    <row r="86" spans="1:66" x14ac:dyDescent="0.2">
      <c r="A86" s="41"/>
      <c r="B86" s="41"/>
      <c r="C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24"/>
      <c r="BM86" s="24"/>
      <c r="BN86" s="24"/>
    </row>
    <row r="87" spans="1:66" x14ac:dyDescent="0.2">
      <c r="A87" s="41"/>
      <c r="B87" s="41"/>
      <c r="C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24"/>
      <c r="BM87" s="24"/>
      <c r="BN87" s="24"/>
    </row>
    <row r="88" spans="1:66" x14ac:dyDescent="0.2">
      <c r="A88" s="41"/>
      <c r="B88" s="41"/>
      <c r="C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24"/>
      <c r="BM88" s="24"/>
      <c r="BN88" s="24"/>
    </row>
    <row r="89" spans="1:66" x14ac:dyDescent="0.2">
      <c r="A89" s="41"/>
      <c r="B89" s="41"/>
      <c r="C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24"/>
      <c r="BM89" s="24"/>
      <c r="BN89" s="24"/>
    </row>
    <row r="90" spans="1:66" x14ac:dyDescent="0.2">
      <c r="A90" s="41"/>
      <c r="B90" s="41"/>
      <c r="C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24"/>
      <c r="BM90" s="24"/>
      <c r="BN90" s="24"/>
    </row>
    <row r="91" spans="1:66" x14ac:dyDescent="0.2">
      <c r="A91" s="41"/>
      <c r="B91" s="41"/>
      <c r="C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24"/>
      <c r="BM91" s="24"/>
      <c r="BN91" s="24"/>
    </row>
    <row r="92" spans="1:66" x14ac:dyDescent="0.2">
      <c r="A92" s="41"/>
      <c r="B92" s="41"/>
      <c r="C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24"/>
      <c r="BM92" s="24"/>
      <c r="BN92" s="24"/>
    </row>
    <row r="93" spans="1:66" x14ac:dyDescent="0.2">
      <c r="A93" s="41"/>
      <c r="B93" s="41"/>
      <c r="C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24"/>
      <c r="BM93" s="24"/>
      <c r="BN93" s="24"/>
    </row>
    <row r="94" spans="1:66" x14ac:dyDescent="0.2">
      <c r="A94" s="41"/>
      <c r="B94" s="41"/>
      <c r="C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24"/>
      <c r="BM94" s="24"/>
      <c r="BN94" s="24"/>
    </row>
    <row r="95" spans="1:66" x14ac:dyDescent="0.2">
      <c r="A95" s="41"/>
      <c r="B95" s="41"/>
      <c r="C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24"/>
      <c r="BM95" s="24"/>
      <c r="BN95" s="24"/>
    </row>
    <row r="96" spans="1:66" x14ac:dyDescent="0.2">
      <c r="A96" s="41"/>
      <c r="B96" s="41"/>
      <c r="C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24"/>
      <c r="BM96" s="24"/>
      <c r="BN96" s="24"/>
    </row>
    <row r="97" spans="1:66" x14ac:dyDescent="0.2">
      <c r="A97" s="41"/>
      <c r="B97" s="41"/>
      <c r="C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24"/>
      <c r="BM97" s="24"/>
      <c r="BN97" s="24"/>
    </row>
    <row r="98" spans="1:66" x14ac:dyDescent="0.2">
      <c r="A98" s="41"/>
      <c r="B98" s="41"/>
      <c r="C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24"/>
      <c r="BM98" s="24"/>
      <c r="BN98" s="24"/>
    </row>
    <row r="99" spans="1:66" x14ac:dyDescent="0.2">
      <c r="A99" s="41"/>
      <c r="B99" s="41"/>
      <c r="C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24"/>
      <c r="BM99" s="24"/>
      <c r="BN99" s="24"/>
    </row>
    <row r="100" spans="1:66" x14ac:dyDescent="0.2">
      <c r="A100" s="41"/>
      <c r="B100" s="41"/>
      <c r="C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24"/>
      <c r="BM100" s="24"/>
      <c r="BN100" s="24"/>
    </row>
    <row r="101" spans="1:66" x14ac:dyDescent="0.2">
      <c r="A101" s="41"/>
      <c r="B101" s="41"/>
      <c r="C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24"/>
      <c r="BM101" s="24"/>
      <c r="BN101" s="24"/>
    </row>
    <row r="102" spans="1:66" x14ac:dyDescent="0.2">
      <c r="A102" s="41"/>
      <c r="B102" s="41"/>
      <c r="C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24"/>
      <c r="BM102" s="24"/>
      <c r="BN102" s="24"/>
    </row>
    <row r="103" spans="1:66" x14ac:dyDescent="0.2">
      <c r="A103" s="41"/>
      <c r="B103" s="41"/>
      <c r="C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24"/>
      <c r="BM103" s="24"/>
      <c r="BN103" s="24"/>
    </row>
    <row r="104" spans="1:66" x14ac:dyDescent="0.2">
      <c r="A104" s="41"/>
      <c r="B104" s="41"/>
      <c r="C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24"/>
      <c r="BM104" s="24"/>
      <c r="BN104" s="24"/>
    </row>
    <row r="105" spans="1:66" x14ac:dyDescent="0.2">
      <c r="A105" s="41"/>
      <c r="B105" s="41"/>
      <c r="C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24"/>
      <c r="BM105" s="24"/>
      <c r="BN105" s="24"/>
    </row>
    <row r="106" spans="1:66" x14ac:dyDescent="0.2">
      <c r="A106" s="41"/>
      <c r="B106" s="41"/>
      <c r="C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24"/>
      <c r="BM106" s="24"/>
      <c r="BN106" s="24"/>
    </row>
    <row r="107" spans="1:66" x14ac:dyDescent="0.2">
      <c r="A107" s="41"/>
      <c r="B107" s="41"/>
      <c r="C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24"/>
      <c r="BM107" s="24"/>
      <c r="BN107" s="24"/>
    </row>
    <row r="108" spans="1:66" x14ac:dyDescent="0.2">
      <c r="A108" s="41"/>
      <c r="B108" s="41"/>
      <c r="C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24"/>
      <c r="BM108" s="24"/>
      <c r="BN108" s="24"/>
    </row>
    <row r="109" spans="1:66" x14ac:dyDescent="0.2">
      <c r="A109" s="41"/>
      <c r="B109" s="41"/>
      <c r="C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24"/>
      <c r="BM109" s="24"/>
      <c r="BN109" s="24"/>
    </row>
    <row r="110" spans="1:66" x14ac:dyDescent="0.2">
      <c r="A110" s="41"/>
      <c r="B110" s="41"/>
      <c r="C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24"/>
      <c r="BM110" s="24"/>
      <c r="BN110" s="24"/>
    </row>
    <row r="111" spans="1:66" x14ac:dyDescent="0.2">
      <c r="A111" s="41"/>
      <c r="B111" s="41"/>
      <c r="C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24"/>
      <c r="BM111" s="24"/>
      <c r="BN111" s="24"/>
    </row>
    <row r="112" spans="1:66" x14ac:dyDescent="0.2">
      <c r="A112" s="41"/>
      <c r="B112" s="41"/>
      <c r="C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24"/>
      <c r="BM112" s="24"/>
      <c r="BN112" s="24"/>
    </row>
    <row r="113" spans="1:66" x14ac:dyDescent="0.2">
      <c r="A113" s="41"/>
      <c r="B113" s="41"/>
      <c r="C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24"/>
      <c r="BM113" s="24"/>
      <c r="BN113" s="24"/>
    </row>
    <row r="114" spans="1:66" x14ac:dyDescent="0.2">
      <c r="A114" s="41"/>
      <c r="B114" s="41"/>
      <c r="C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24"/>
      <c r="BM114" s="24"/>
      <c r="BN114" s="24"/>
    </row>
    <row r="115" spans="1:66" x14ac:dyDescent="0.2">
      <c r="A115" s="41"/>
      <c r="B115" s="41"/>
      <c r="C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24"/>
      <c r="BM115" s="24"/>
      <c r="BN115" s="24"/>
    </row>
    <row r="116" spans="1:66" x14ac:dyDescent="0.2">
      <c r="A116" s="41"/>
      <c r="B116" s="41"/>
      <c r="C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24"/>
      <c r="BM116" s="24"/>
      <c r="BN116" s="24"/>
    </row>
    <row r="117" spans="1:66" x14ac:dyDescent="0.2">
      <c r="A117" s="41"/>
      <c r="B117" s="41"/>
      <c r="C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24"/>
      <c r="BM117" s="24"/>
      <c r="BN117" s="24"/>
    </row>
    <row r="118" spans="1:66" x14ac:dyDescent="0.2">
      <c r="A118" s="41"/>
      <c r="B118" s="41"/>
      <c r="C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24"/>
      <c r="BM118" s="24"/>
      <c r="BN118" s="24"/>
    </row>
    <row r="119" spans="1:66" x14ac:dyDescent="0.2">
      <c r="A119" s="41"/>
      <c r="B119" s="41"/>
      <c r="C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24"/>
      <c r="BM119" s="24"/>
      <c r="BN119" s="24"/>
    </row>
    <row r="120" spans="1:66" x14ac:dyDescent="0.2">
      <c r="A120" s="41"/>
      <c r="B120" s="41"/>
      <c r="C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24"/>
      <c r="BM120" s="24"/>
      <c r="BN120" s="24"/>
    </row>
    <row r="121" spans="1:66" x14ac:dyDescent="0.2">
      <c r="A121" s="41"/>
      <c r="B121" s="41"/>
      <c r="C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24"/>
      <c r="BM121" s="24"/>
      <c r="BN121" s="24"/>
    </row>
    <row r="122" spans="1:66" x14ac:dyDescent="0.2">
      <c r="A122" s="41"/>
      <c r="B122" s="41"/>
      <c r="C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24"/>
      <c r="BM122" s="24"/>
      <c r="BN122" s="24"/>
    </row>
    <row r="123" spans="1:66" x14ac:dyDescent="0.2">
      <c r="A123" s="41"/>
      <c r="B123" s="41"/>
      <c r="C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24"/>
      <c r="BM123" s="24"/>
      <c r="BN123" s="24"/>
    </row>
    <row r="124" spans="1:66" x14ac:dyDescent="0.2">
      <c r="A124" s="41"/>
      <c r="B124" s="41"/>
      <c r="C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24"/>
      <c r="BM124" s="24"/>
      <c r="BN124" s="24"/>
    </row>
    <row r="125" spans="1:66" x14ac:dyDescent="0.2">
      <c r="A125" s="41"/>
      <c r="B125" s="41"/>
      <c r="C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24"/>
      <c r="BM125" s="24"/>
      <c r="BN125" s="24"/>
    </row>
    <row r="126" spans="1:66" x14ac:dyDescent="0.2">
      <c r="A126" s="41"/>
      <c r="B126" s="41"/>
      <c r="C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24"/>
      <c r="BM126" s="24"/>
      <c r="BN126" s="24"/>
    </row>
    <row r="127" spans="1:66" x14ac:dyDescent="0.2">
      <c r="A127" s="41"/>
      <c r="B127" s="41"/>
      <c r="C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24"/>
      <c r="BM127" s="24"/>
      <c r="BN127" s="24"/>
    </row>
    <row r="128" spans="1:66" x14ac:dyDescent="0.2">
      <c r="A128" s="41"/>
      <c r="B128" s="41"/>
      <c r="C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24"/>
      <c r="BM128" s="24"/>
      <c r="BN128" s="24"/>
    </row>
    <row r="129" spans="1:66" x14ac:dyDescent="0.2">
      <c r="A129" s="41"/>
      <c r="B129" s="41"/>
      <c r="C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24"/>
      <c r="BM129" s="24"/>
      <c r="BN129" s="24"/>
    </row>
    <row r="130" spans="1:66" x14ac:dyDescent="0.2">
      <c r="A130" s="41"/>
      <c r="B130" s="41"/>
      <c r="C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24"/>
      <c r="BM130" s="24"/>
      <c r="BN130" s="24"/>
    </row>
    <row r="131" spans="1:66" x14ac:dyDescent="0.2">
      <c r="A131" s="41"/>
      <c r="B131" s="41"/>
      <c r="C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24"/>
      <c r="BM131" s="24"/>
      <c r="BN131" s="24"/>
    </row>
    <row r="132" spans="1:66" x14ac:dyDescent="0.2">
      <c r="A132" s="41"/>
      <c r="B132" s="41"/>
      <c r="C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24"/>
      <c r="BM132" s="24"/>
      <c r="BN132" s="24"/>
    </row>
    <row r="133" spans="1:66" x14ac:dyDescent="0.2">
      <c r="A133" s="41"/>
      <c r="B133" s="41"/>
      <c r="C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24"/>
      <c r="BM133" s="24"/>
      <c r="BN133" s="24"/>
    </row>
    <row r="134" spans="1:66" x14ac:dyDescent="0.2">
      <c r="A134" s="41"/>
      <c r="B134" s="41"/>
      <c r="C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24"/>
      <c r="BM134" s="24"/>
      <c r="BN134" s="24"/>
    </row>
    <row r="135" spans="1:66" x14ac:dyDescent="0.2">
      <c r="A135" s="41"/>
      <c r="B135" s="41"/>
      <c r="C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24"/>
      <c r="BM135" s="24"/>
      <c r="BN135" s="24"/>
    </row>
    <row r="136" spans="1:66" x14ac:dyDescent="0.2">
      <c r="A136" s="41"/>
      <c r="B136" s="41"/>
      <c r="C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24"/>
      <c r="BM136" s="24"/>
      <c r="BN136" s="24"/>
    </row>
    <row r="137" spans="1:66" x14ac:dyDescent="0.2">
      <c r="A137" s="41"/>
      <c r="B137" s="41"/>
      <c r="C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24"/>
      <c r="BM137" s="24"/>
      <c r="BN137" s="24"/>
    </row>
    <row r="138" spans="1:66" x14ac:dyDescent="0.2">
      <c r="A138" s="41"/>
      <c r="B138" s="41"/>
      <c r="C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24"/>
      <c r="BM138" s="24"/>
      <c r="BN138" s="24"/>
    </row>
    <row r="139" spans="1:66" x14ac:dyDescent="0.2">
      <c r="A139" s="41"/>
      <c r="B139" s="41"/>
      <c r="C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24"/>
      <c r="BM139" s="24"/>
      <c r="BN139" s="24"/>
    </row>
    <row r="140" spans="1:66" x14ac:dyDescent="0.2">
      <c r="A140" s="41"/>
      <c r="B140" s="41"/>
      <c r="C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24"/>
      <c r="BM140" s="24"/>
      <c r="BN140" s="24"/>
    </row>
    <row r="141" spans="1:66" x14ac:dyDescent="0.2">
      <c r="A141" s="41"/>
      <c r="B141" s="41"/>
      <c r="C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24"/>
      <c r="BM141" s="24"/>
      <c r="BN141" s="24"/>
    </row>
    <row r="142" spans="1:66" x14ac:dyDescent="0.2">
      <c r="A142" s="41"/>
      <c r="B142" s="41"/>
      <c r="C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24"/>
      <c r="BM142" s="24"/>
      <c r="BN142" s="24"/>
    </row>
    <row r="143" spans="1:66" x14ac:dyDescent="0.2">
      <c r="A143" s="41"/>
      <c r="B143" s="41"/>
      <c r="C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24"/>
      <c r="BM143" s="24"/>
      <c r="BN143" s="24"/>
    </row>
    <row r="144" spans="1:66" x14ac:dyDescent="0.2">
      <c r="A144" s="41"/>
      <c r="B144" s="41"/>
      <c r="C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24"/>
      <c r="BM144" s="24"/>
      <c r="BN144" s="24"/>
    </row>
    <row r="145" spans="1:66" x14ac:dyDescent="0.2">
      <c r="A145" s="41"/>
      <c r="B145" s="41"/>
      <c r="C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24"/>
      <c r="BM145" s="24"/>
      <c r="BN145" s="24"/>
    </row>
    <row r="146" spans="1:66" x14ac:dyDescent="0.2">
      <c r="A146" s="41"/>
      <c r="B146" s="41"/>
      <c r="C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24"/>
      <c r="BM146" s="24"/>
      <c r="BN146" s="24"/>
    </row>
    <row r="147" spans="1:66" x14ac:dyDescent="0.2">
      <c r="A147" s="41"/>
      <c r="B147" s="41"/>
      <c r="C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24"/>
      <c r="BM147" s="24"/>
      <c r="BN147" s="24"/>
    </row>
    <row r="148" spans="1:66" x14ac:dyDescent="0.2">
      <c r="A148" s="41"/>
      <c r="B148" s="41"/>
      <c r="C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24"/>
      <c r="BM148" s="24"/>
      <c r="BN148" s="24"/>
    </row>
    <row r="149" spans="1:66" x14ac:dyDescent="0.2">
      <c r="A149" s="41"/>
      <c r="B149" s="41"/>
      <c r="C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24"/>
      <c r="BM149" s="24"/>
      <c r="BN149" s="24"/>
    </row>
    <row r="150" spans="1:66" x14ac:dyDescent="0.2">
      <c r="A150" s="41"/>
      <c r="B150" s="41"/>
      <c r="C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24"/>
      <c r="BM150" s="24"/>
      <c r="BN150" s="24"/>
    </row>
    <row r="151" spans="1:66" x14ac:dyDescent="0.2">
      <c r="A151" s="41"/>
      <c r="B151" s="41"/>
      <c r="C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24"/>
      <c r="BM151" s="24"/>
      <c r="BN151" s="24"/>
    </row>
    <row r="152" spans="1:66" x14ac:dyDescent="0.2">
      <c r="A152" s="41"/>
      <c r="B152" s="41"/>
      <c r="C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24"/>
      <c r="BM152" s="24"/>
      <c r="BN152" s="24"/>
    </row>
    <row r="153" spans="1:66" x14ac:dyDescent="0.2">
      <c r="A153" s="41"/>
      <c r="B153" s="41"/>
      <c r="C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24"/>
      <c r="BM153" s="24"/>
      <c r="BN153" s="24"/>
    </row>
    <row r="154" spans="1:66" x14ac:dyDescent="0.2">
      <c r="A154" s="41"/>
      <c r="B154" s="41"/>
      <c r="C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24"/>
      <c r="BM154" s="24"/>
      <c r="BN154" s="24"/>
    </row>
    <row r="155" spans="1:66" x14ac:dyDescent="0.2">
      <c r="A155" s="41"/>
      <c r="B155" s="41"/>
      <c r="C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24"/>
      <c r="BM155" s="24"/>
      <c r="BN155" s="24"/>
    </row>
    <row r="156" spans="1:66" x14ac:dyDescent="0.2">
      <c r="A156" s="41"/>
      <c r="B156" s="41"/>
      <c r="C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24"/>
      <c r="BM156" s="24"/>
      <c r="BN156" s="24"/>
    </row>
    <row r="157" spans="1:66" x14ac:dyDescent="0.2">
      <c r="A157" s="41"/>
      <c r="B157" s="41"/>
      <c r="C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24"/>
      <c r="BM157" s="24"/>
      <c r="BN157" s="24"/>
    </row>
    <row r="158" spans="1:66" x14ac:dyDescent="0.2">
      <c r="A158" s="41"/>
      <c r="B158" s="41"/>
      <c r="C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24"/>
      <c r="BM158" s="24"/>
      <c r="BN158" s="24"/>
    </row>
    <row r="159" spans="1:66" x14ac:dyDescent="0.2">
      <c r="A159" s="41"/>
      <c r="B159" s="41"/>
      <c r="C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24"/>
      <c r="BM159" s="24"/>
      <c r="BN159" s="24"/>
    </row>
    <row r="160" spans="1:66" x14ac:dyDescent="0.2">
      <c r="A160" s="41"/>
      <c r="B160" s="41"/>
      <c r="C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24"/>
      <c r="BM160" s="24"/>
      <c r="BN160" s="24"/>
    </row>
    <row r="161" spans="1:66" x14ac:dyDescent="0.2">
      <c r="A161" s="41"/>
      <c r="B161" s="41"/>
      <c r="C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24"/>
      <c r="BM161" s="24"/>
      <c r="BN161" s="24"/>
    </row>
    <row r="162" spans="1:66" x14ac:dyDescent="0.2">
      <c r="A162" s="41"/>
      <c r="B162" s="41"/>
      <c r="C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24"/>
      <c r="BM162" s="24"/>
      <c r="BN162" s="24"/>
    </row>
    <row r="163" spans="1:66" x14ac:dyDescent="0.2">
      <c r="A163" s="41"/>
      <c r="B163" s="41"/>
      <c r="C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24"/>
      <c r="BM163" s="24"/>
      <c r="BN163" s="24"/>
    </row>
    <row r="164" spans="1:66" x14ac:dyDescent="0.2">
      <c r="A164" s="41"/>
      <c r="B164" s="41"/>
      <c r="C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24"/>
      <c r="BM164" s="24"/>
      <c r="BN164" s="24"/>
    </row>
    <row r="165" spans="1:66" x14ac:dyDescent="0.2">
      <c r="A165" s="41"/>
      <c r="B165" s="41"/>
      <c r="C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24"/>
      <c r="BM165" s="24"/>
      <c r="BN165" s="24"/>
    </row>
    <row r="166" spans="1:66" x14ac:dyDescent="0.2">
      <c r="A166" s="41"/>
      <c r="B166" s="41"/>
      <c r="C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24"/>
      <c r="BM166" s="24"/>
      <c r="BN166" s="24"/>
    </row>
    <row r="167" spans="1:66" x14ac:dyDescent="0.2">
      <c r="A167" s="41"/>
      <c r="B167" s="41"/>
      <c r="C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24"/>
      <c r="BM167" s="24"/>
      <c r="BN167" s="24"/>
    </row>
    <row r="168" spans="1:66" x14ac:dyDescent="0.2">
      <c r="A168" s="41"/>
      <c r="B168" s="41"/>
      <c r="C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24"/>
      <c r="BM168" s="24"/>
      <c r="BN168" s="24"/>
    </row>
    <row r="169" spans="1:66" x14ac:dyDescent="0.2">
      <c r="A169" s="41"/>
      <c r="B169" s="41"/>
      <c r="C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24"/>
      <c r="BM169" s="24"/>
      <c r="BN169" s="24"/>
    </row>
    <row r="170" spans="1:66" x14ac:dyDescent="0.2">
      <c r="A170" s="41"/>
      <c r="B170" s="41"/>
      <c r="C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24"/>
      <c r="BM170" s="24"/>
      <c r="BN170" s="24"/>
    </row>
    <row r="171" spans="1:66" x14ac:dyDescent="0.2">
      <c r="A171" s="41"/>
      <c r="B171" s="41"/>
      <c r="C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24"/>
      <c r="BM171" s="24"/>
      <c r="BN171" s="24"/>
    </row>
    <row r="172" spans="1:66" x14ac:dyDescent="0.2">
      <c r="A172" s="41"/>
      <c r="B172" s="41"/>
      <c r="C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24"/>
      <c r="BM172" s="24"/>
      <c r="BN172" s="24"/>
    </row>
    <row r="173" spans="1:66" x14ac:dyDescent="0.2">
      <c r="A173" s="41"/>
      <c r="B173" s="41"/>
      <c r="C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24"/>
      <c r="BM173" s="24"/>
      <c r="BN173" s="24"/>
    </row>
    <row r="174" spans="1:66" x14ac:dyDescent="0.2">
      <c r="A174" s="41"/>
      <c r="B174" s="41"/>
      <c r="C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24"/>
      <c r="BM174" s="24"/>
      <c r="BN174" s="24"/>
    </row>
    <row r="175" spans="1:66" x14ac:dyDescent="0.2">
      <c r="A175" s="41"/>
      <c r="B175" s="41"/>
      <c r="C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24"/>
      <c r="BM175" s="24"/>
      <c r="BN175" s="24"/>
    </row>
    <row r="176" spans="1:66" x14ac:dyDescent="0.2">
      <c r="A176" s="41"/>
      <c r="B176" s="41"/>
      <c r="C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24"/>
      <c r="BM176" s="24"/>
      <c r="BN176" s="24"/>
    </row>
    <row r="177" spans="1:66" x14ac:dyDescent="0.2">
      <c r="A177" s="41"/>
      <c r="B177" s="41"/>
      <c r="C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24"/>
      <c r="BM177" s="24"/>
      <c r="BN177" s="24"/>
    </row>
    <row r="178" spans="1:66" x14ac:dyDescent="0.2">
      <c r="A178" s="41"/>
      <c r="B178" s="41"/>
      <c r="C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24"/>
      <c r="BM178" s="24"/>
      <c r="BN178" s="24"/>
    </row>
    <row r="179" spans="1:66" x14ac:dyDescent="0.2">
      <c r="A179" s="41"/>
      <c r="B179" s="41"/>
      <c r="C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24"/>
      <c r="BM179" s="24"/>
      <c r="BN179" s="24"/>
    </row>
    <row r="180" spans="1:66" x14ac:dyDescent="0.2">
      <c r="A180" s="41"/>
      <c r="B180" s="41"/>
      <c r="C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24"/>
      <c r="BM180" s="24"/>
      <c r="BN180" s="24"/>
    </row>
    <row r="181" spans="1:66" x14ac:dyDescent="0.2">
      <c r="A181" s="41"/>
      <c r="B181" s="41"/>
      <c r="C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24"/>
      <c r="BM181" s="24"/>
      <c r="BN181" s="24"/>
    </row>
    <row r="182" spans="1:66" x14ac:dyDescent="0.2">
      <c r="A182" s="41"/>
      <c r="B182" s="41"/>
      <c r="C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24"/>
      <c r="BM182" s="24"/>
      <c r="BN182" s="24"/>
    </row>
    <row r="183" spans="1:66" x14ac:dyDescent="0.2">
      <c r="A183" s="41"/>
      <c r="B183" s="41"/>
      <c r="C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24"/>
      <c r="BM183" s="24"/>
      <c r="BN183" s="24"/>
    </row>
    <row r="184" spans="1:66" x14ac:dyDescent="0.2">
      <c r="A184" s="41"/>
      <c r="B184" s="41"/>
      <c r="C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24"/>
      <c r="BM184" s="24"/>
      <c r="BN184" s="24"/>
    </row>
    <row r="185" spans="1:66" x14ac:dyDescent="0.2">
      <c r="A185" s="41"/>
      <c r="B185" s="41"/>
      <c r="C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24"/>
      <c r="BM185" s="24"/>
      <c r="BN185" s="24"/>
    </row>
    <row r="186" spans="1:66" x14ac:dyDescent="0.2">
      <c r="A186" s="41"/>
      <c r="B186" s="41"/>
      <c r="C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24"/>
      <c r="BM186" s="24"/>
      <c r="BN186" s="24"/>
    </row>
    <row r="187" spans="1:66" x14ac:dyDescent="0.2">
      <c r="A187" s="41"/>
      <c r="B187" s="41"/>
      <c r="C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24"/>
      <c r="BM187" s="24"/>
      <c r="BN187" s="24"/>
    </row>
    <row r="188" spans="1:66" x14ac:dyDescent="0.2">
      <c r="A188" s="41"/>
      <c r="B188" s="41"/>
      <c r="C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24"/>
      <c r="BM188" s="24"/>
      <c r="BN188" s="24"/>
    </row>
    <row r="189" spans="1:66" x14ac:dyDescent="0.2">
      <c r="A189" s="41"/>
      <c r="B189" s="41"/>
      <c r="C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24"/>
      <c r="BM189" s="24"/>
      <c r="BN189" s="24"/>
    </row>
    <row r="190" spans="1:66" x14ac:dyDescent="0.2">
      <c r="A190" s="41"/>
      <c r="B190" s="41"/>
      <c r="C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24"/>
      <c r="BM190" s="24"/>
      <c r="BN190" s="24"/>
    </row>
    <row r="191" spans="1:66" x14ac:dyDescent="0.2">
      <c r="A191" s="41"/>
      <c r="B191" s="41"/>
      <c r="C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24"/>
      <c r="BM191" s="24"/>
      <c r="BN191" s="24"/>
    </row>
    <row r="192" spans="1:66" x14ac:dyDescent="0.2">
      <c r="A192" s="41"/>
      <c r="B192" s="41"/>
      <c r="C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24"/>
      <c r="BM192" s="24"/>
      <c r="BN192" s="24"/>
    </row>
    <row r="193" spans="1:66" x14ac:dyDescent="0.2">
      <c r="A193" s="41"/>
      <c r="B193" s="41"/>
      <c r="C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24"/>
      <c r="BM193" s="24"/>
      <c r="BN193" s="24"/>
    </row>
    <row r="194" spans="1:66" x14ac:dyDescent="0.2">
      <c r="A194" s="41"/>
      <c r="B194" s="41"/>
      <c r="C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24"/>
      <c r="BM194" s="24"/>
      <c r="BN194" s="24"/>
    </row>
    <row r="195" spans="1:66" x14ac:dyDescent="0.2">
      <c r="A195" s="41"/>
      <c r="B195" s="41"/>
      <c r="C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24"/>
      <c r="BM195" s="24"/>
      <c r="BN195" s="24"/>
    </row>
    <row r="196" spans="1:66" x14ac:dyDescent="0.2">
      <c r="A196" s="41"/>
      <c r="B196" s="41"/>
      <c r="C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24"/>
      <c r="BM196" s="24"/>
      <c r="BN196" s="24"/>
    </row>
    <row r="197" spans="1:66" x14ac:dyDescent="0.2">
      <c r="A197" s="41"/>
      <c r="B197" s="41"/>
      <c r="C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c r="BJ197" s="41"/>
      <c r="BK197" s="41"/>
      <c r="BL197" s="24"/>
      <c r="BM197" s="24"/>
      <c r="BN197" s="24"/>
    </row>
    <row r="198" spans="1:66" x14ac:dyDescent="0.2">
      <c r="A198" s="41"/>
      <c r="B198" s="41"/>
      <c r="C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24"/>
      <c r="BM198" s="24"/>
      <c r="BN198" s="24"/>
    </row>
    <row r="199" spans="1:66" x14ac:dyDescent="0.2">
      <c r="A199" s="41"/>
      <c r="B199" s="41"/>
      <c r="C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c r="BJ199" s="41"/>
      <c r="BK199" s="41"/>
      <c r="BL199" s="24"/>
      <c r="BM199" s="24"/>
      <c r="BN199" s="24"/>
    </row>
    <row r="200" spans="1:66" x14ac:dyDescent="0.2">
      <c r="A200" s="41"/>
      <c r="B200" s="41"/>
      <c r="C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c r="BJ200" s="41"/>
      <c r="BK200" s="41"/>
      <c r="BL200" s="24"/>
      <c r="BM200" s="24"/>
      <c r="BN200" s="24"/>
    </row>
    <row r="201" spans="1:66" x14ac:dyDescent="0.2">
      <c r="A201" s="41"/>
      <c r="B201" s="41"/>
      <c r="C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24"/>
      <c r="BM201" s="24"/>
      <c r="BN201" s="24"/>
    </row>
    <row r="202" spans="1:66" x14ac:dyDescent="0.2">
      <c r="A202" s="41"/>
      <c r="B202" s="41"/>
      <c r="C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24"/>
      <c r="BM202" s="24"/>
      <c r="BN202" s="24"/>
    </row>
    <row r="203" spans="1:66" x14ac:dyDescent="0.2">
      <c r="A203" s="41"/>
      <c r="B203" s="41"/>
      <c r="C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c r="BJ203" s="41"/>
      <c r="BK203" s="41"/>
      <c r="BL203" s="24"/>
      <c r="BM203" s="24"/>
      <c r="BN203" s="24"/>
    </row>
    <row r="204" spans="1:66" x14ac:dyDescent="0.2">
      <c r="A204" s="41"/>
      <c r="B204" s="41"/>
      <c r="C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c r="BJ204" s="41"/>
      <c r="BK204" s="41"/>
      <c r="BL204" s="24"/>
      <c r="BM204" s="24"/>
      <c r="BN204" s="24"/>
    </row>
    <row r="205" spans="1:66" x14ac:dyDescent="0.2">
      <c r="A205" s="41"/>
      <c r="B205" s="41"/>
      <c r="C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c r="BJ205" s="41"/>
      <c r="BK205" s="41"/>
      <c r="BL205" s="24"/>
      <c r="BM205" s="24"/>
      <c r="BN205" s="24"/>
    </row>
    <row r="206" spans="1:66" x14ac:dyDescent="0.2">
      <c r="A206" s="41"/>
      <c r="B206" s="41"/>
      <c r="C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24"/>
      <c r="BM206" s="24"/>
      <c r="BN206" s="24"/>
    </row>
    <row r="207" spans="1:66" x14ac:dyDescent="0.2">
      <c r="A207" s="41"/>
      <c r="B207" s="41"/>
      <c r="C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24"/>
      <c r="BM207" s="24"/>
      <c r="BN207" s="24"/>
    </row>
    <row r="208" spans="1:66" x14ac:dyDescent="0.2">
      <c r="A208" s="41"/>
      <c r="B208" s="41"/>
      <c r="C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24"/>
      <c r="BM208" s="24"/>
      <c r="BN208" s="24"/>
    </row>
    <row r="209" spans="1:66" x14ac:dyDescent="0.2">
      <c r="A209" s="41"/>
      <c r="B209" s="41"/>
      <c r="C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24"/>
      <c r="BM209" s="24"/>
      <c r="BN209" s="24"/>
    </row>
    <row r="210" spans="1:66" x14ac:dyDescent="0.2">
      <c r="A210" s="41"/>
      <c r="B210" s="41"/>
      <c r="C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24"/>
      <c r="BM210" s="24"/>
      <c r="BN210" s="24"/>
    </row>
    <row r="211" spans="1:66" x14ac:dyDescent="0.2">
      <c r="A211" s="41"/>
      <c r="B211" s="41"/>
      <c r="C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24"/>
      <c r="BM211" s="24"/>
      <c r="BN211" s="24"/>
    </row>
    <row r="212" spans="1:66" x14ac:dyDescent="0.2">
      <c r="A212" s="41"/>
      <c r="B212" s="41"/>
      <c r="C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24"/>
      <c r="BM212" s="24"/>
      <c r="BN212" s="24"/>
    </row>
    <row r="213" spans="1:66" x14ac:dyDescent="0.2">
      <c r="A213" s="41"/>
      <c r="B213" s="41"/>
      <c r="C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24"/>
      <c r="BM213" s="24"/>
      <c r="BN213" s="24"/>
    </row>
    <row r="214" spans="1:66" x14ac:dyDescent="0.2">
      <c r="A214" s="41"/>
      <c r="B214" s="41"/>
      <c r="C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24"/>
      <c r="BM214" s="24"/>
      <c r="BN214" s="24"/>
    </row>
    <row r="215" spans="1:66" x14ac:dyDescent="0.2">
      <c r="A215" s="41"/>
      <c r="B215" s="41"/>
      <c r="C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24"/>
      <c r="BM215" s="24"/>
      <c r="BN215" s="24"/>
    </row>
    <row r="216" spans="1:66" x14ac:dyDescent="0.2">
      <c r="A216" s="41"/>
      <c r="B216" s="41"/>
      <c r="C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24"/>
      <c r="BM216" s="24"/>
      <c r="BN216" s="24"/>
    </row>
    <row r="217" spans="1:66" x14ac:dyDescent="0.2">
      <c r="A217" s="41"/>
      <c r="B217" s="41"/>
      <c r="C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24"/>
      <c r="BM217" s="24"/>
      <c r="BN217" s="24"/>
    </row>
    <row r="218" spans="1:66" x14ac:dyDescent="0.2">
      <c r="A218" s="41"/>
      <c r="B218" s="41"/>
      <c r="C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24"/>
      <c r="BM218" s="24"/>
      <c r="BN218" s="24"/>
    </row>
    <row r="219" spans="1:66" x14ac:dyDescent="0.2">
      <c r="A219" s="41"/>
      <c r="B219" s="41"/>
      <c r="C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24"/>
      <c r="BM219" s="24"/>
      <c r="BN219" s="24"/>
    </row>
    <row r="220" spans="1:66" x14ac:dyDescent="0.2">
      <c r="A220" s="41"/>
      <c r="B220" s="41"/>
      <c r="C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24"/>
      <c r="BM220" s="24"/>
      <c r="BN220" s="24"/>
    </row>
    <row r="221" spans="1:66" x14ac:dyDescent="0.2">
      <c r="A221" s="41"/>
      <c r="B221" s="41"/>
      <c r="C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24"/>
      <c r="BM221" s="24"/>
      <c r="BN221" s="24"/>
    </row>
    <row r="222" spans="1:66" x14ac:dyDescent="0.2">
      <c r="A222" s="41"/>
      <c r="B222" s="41"/>
      <c r="C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24"/>
      <c r="BM222" s="24"/>
      <c r="BN222" s="24"/>
    </row>
    <row r="223" spans="1:66" x14ac:dyDescent="0.2">
      <c r="A223" s="41"/>
      <c r="B223" s="41"/>
      <c r="C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24"/>
      <c r="BM223" s="24"/>
      <c r="BN223" s="24"/>
    </row>
    <row r="224" spans="1:66" x14ac:dyDescent="0.2">
      <c r="A224" s="41"/>
      <c r="B224" s="41"/>
      <c r="C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24"/>
      <c r="BM224" s="24"/>
      <c r="BN224" s="24"/>
    </row>
    <row r="225" spans="1:66" x14ac:dyDescent="0.2">
      <c r="A225" s="41"/>
      <c r="B225" s="41"/>
      <c r="C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24"/>
      <c r="BM225" s="24"/>
      <c r="BN225" s="24"/>
    </row>
    <row r="226" spans="1:66" x14ac:dyDescent="0.2">
      <c r="A226" s="41"/>
      <c r="B226" s="41"/>
      <c r="C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24"/>
      <c r="BM226" s="24"/>
      <c r="BN226" s="24"/>
    </row>
    <row r="227" spans="1:66" x14ac:dyDescent="0.2">
      <c r="A227" s="41"/>
      <c r="B227" s="41"/>
      <c r="C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24"/>
      <c r="BM227" s="24"/>
      <c r="BN227" s="24"/>
    </row>
    <row r="228" spans="1:66" x14ac:dyDescent="0.2">
      <c r="A228" s="41"/>
      <c r="B228" s="41"/>
      <c r="C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24"/>
      <c r="BM228" s="24"/>
      <c r="BN228" s="24"/>
    </row>
    <row r="229" spans="1:66" x14ac:dyDescent="0.2">
      <c r="A229" s="41"/>
      <c r="B229" s="41"/>
      <c r="C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24"/>
      <c r="BM229" s="24"/>
      <c r="BN229" s="24"/>
    </row>
    <row r="230" spans="1:66" x14ac:dyDescent="0.2">
      <c r="A230" s="41"/>
      <c r="B230" s="41"/>
      <c r="C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24"/>
      <c r="BM230" s="24"/>
      <c r="BN230" s="24"/>
    </row>
    <row r="231" spans="1:66" x14ac:dyDescent="0.2">
      <c r="A231" s="41"/>
      <c r="B231" s="41"/>
      <c r="C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24"/>
      <c r="BM231" s="24"/>
      <c r="BN231" s="24"/>
    </row>
    <row r="232" spans="1:66" x14ac:dyDescent="0.2">
      <c r="A232" s="41"/>
      <c r="B232" s="41"/>
      <c r="C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24"/>
      <c r="BM232" s="24"/>
      <c r="BN232" s="24"/>
    </row>
    <row r="233" spans="1:66" x14ac:dyDescent="0.2">
      <c r="A233" s="41"/>
      <c r="B233" s="41"/>
      <c r="C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24"/>
      <c r="BM233" s="24"/>
      <c r="BN233" s="24"/>
    </row>
    <row r="234" spans="1:66" x14ac:dyDescent="0.2">
      <c r="A234" s="41"/>
      <c r="B234" s="41"/>
      <c r="C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24"/>
      <c r="BM234" s="24"/>
      <c r="BN234" s="24"/>
    </row>
    <row r="235" spans="1:66" x14ac:dyDescent="0.2">
      <c r="A235" s="41"/>
      <c r="B235" s="41"/>
      <c r="C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24"/>
      <c r="BM235" s="24"/>
      <c r="BN235" s="24"/>
    </row>
    <row r="236" spans="1:66" x14ac:dyDescent="0.2">
      <c r="A236" s="41"/>
      <c r="B236" s="41"/>
      <c r="C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24"/>
      <c r="BM236" s="24"/>
      <c r="BN236" s="24"/>
    </row>
    <row r="237" spans="1:66" x14ac:dyDescent="0.2">
      <c r="A237" s="41"/>
      <c r="B237" s="41"/>
      <c r="C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24"/>
      <c r="BM237" s="24"/>
      <c r="BN237" s="24"/>
    </row>
    <row r="238" spans="1:66" x14ac:dyDescent="0.2">
      <c r="A238" s="41"/>
      <c r="B238" s="41"/>
      <c r="C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24"/>
      <c r="BM238" s="24"/>
      <c r="BN238" s="24"/>
    </row>
    <row r="239" spans="1:66" x14ac:dyDescent="0.2">
      <c r="A239" s="41"/>
      <c r="B239" s="41"/>
      <c r="C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24"/>
      <c r="BM239" s="24"/>
      <c r="BN239" s="24"/>
    </row>
    <row r="240" spans="1:66" x14ac:dyDescent="0.2">
      <c r="A240" s="41"/>
      <c r="B240" s="41"/>
      <c r="C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24"/>
      <c r="BM240" s="24"/>
      <c r="BN240" s="24"/>
    </row>
    <row r="241" spans="1:66" x14ac:dyDescent="0.2">
      <c r="A241" s="41"/>
      <c r="B241" s="41"/>
      <c r="C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24"/>
      <c r="BM241" s="24"/>
      <c r="BN241" s="24"/>
    </row>
    <row r="242" spans="1:66" x14ac:dyDescent="0.2">
      <c r="A242" s="41"/>
      <c r="B242" s="41"/>
      <c r="C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24"/>
      <c r="BM242" s="24"/>
      <c r="BN242" s="24"/>
    </row>
    <row r="243" spans="1:66" x14ac:dyDescent="0.2">
      <c r="A243" s="41"/>
      <c r="B243" s="41"/>
      <c r="C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24"/>
      <c r="BM243" s="24"/>
      <c r="BN243" s="24"/>
    </row>
    <row r="244" spans="1:66" x14ac:dyDescent="0.2">
      <c r="A244" s="41"/>
      <c r="B244" s="41"/>
      <c r="C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24"/>
      <c r="BM244" s="24"/>
      <c r="BN244" s="24"/>
    </row>
    <row r="245" spans="1:66" x14ac:dyDescent="0.2">
      <c r="A245" s="41"/>
      <c r="B245" s="41"/>
      <c r="C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24"/>
      <c r="BM245" s="24"/>
      <c r="BN245" s="24"/>
    </row>
    <row r="246" spans="1:66" x14ac:dyDescent="0.2">
      <c r="A246" s="41"/>
      <c r="B246" s="41"/>
      <c r="C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24"/>
      <c r="BM246" s="24"/>
      <c r="BN246" s="24"/>
    </row>
    <row r="247" spans="1:66" x14ac:dyDescent="0.2">
      <c r="A247" s="41"/>
      <c r="B247" s="41"/>
      <c r="C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24"/>
      <c r="BM247" s="24"/>
      <c r="BN247" s="24"/>
    </row>
    <row r="248" spans="1:66" x14ac:dyDescent="0.2">
      <c r="A248" s="41"/>
      <c r="B248" s="41"/>
      <c r="C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24"/>
      <c r="BM248" s="24"/>
      <c r="BN248" s="24"/>
    </row>
    <row r="249" spans="1:66" x14ac:dyDescent="0.2">
      <c r="A249" s="41"/>
      <c r="B249" s="41"/>
      <c r="C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24"/>
      <c r="BM249" s="24"/>
      <c r="BN249" s="24"/>
    </row>
    <row r="250" spans="1:66" x14ac:dyDescent="0.2">
      <c r="A250" s="41"/>
      <c r="B250" s="41"/>
      <c r="C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24"/>
      <c r="BM250" s="24"/>
      <c r="BN250" s="24"/>
    </row>
    <row r="251" spans="1:66" x14ac:dyDescent="0.2">
      <c r="A251" s="41"/>
      <c r="B251" s="41"/>
      <c r="C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24"/>
      <c r="BM251" s="24"/>
      <c r="BN251" s="24"/>
    </row>
    <row r="252" spans="1:66" x14ac:dyDescent="0.2">
      <c r="A252" s="41"/>
      <c r="B252" s="41"/>
      <c r="C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24"/>
      <c r="BM252" s="24"/>
      <c r="BN252" s="24"/>
    </row>
    <row r="253" spans="1:66" x14ac:dyDescent="0.2">
      <c r="A253" s="41"/>
      <c r="B253" s="41"/>
      <c r="C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24"/>
      <c r="BM253" s="24"/>
      <c r="BN253" s="24"/>
    </row>
    <row r="254" spans="1:66" x14ac:dyDescent="0.2">
      <c r="A254" s="41"/>
      <c r="B254" s="41"/>
      <c r="C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24"/>
      <c r="BM254" s="24"/>
      <c r="BN254" s="24"/>
    </row>
    <row r="255" spans="1:66" x14ac:dyDescent="0.2">
      <c r="A255" s="41"/>
      <c r="B255" s="41"/>
      <c r="C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24"/>
      <c r="BM255" s="24"/>
      <c r="BN255" s="24"/>
    </row>
    <row r="256" spans="1:66" x14ac:dyDescent="0.2">
      <c r="A256" s="41"/>
      <c r="B256" s="41"/>
      <c r="C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24"/>
      <c r="BM256" s="24"/>
      <c r="BN256" s="24"/>
    </row>
    <row r="257" spans="1:66" x14ac:dyDescent="0.2">
      <c r="A257" s="41"/>
      <c r="B257" s="41"/>
      <c r="C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24"/>
      <c r="BM257" s="24"/>
      <c r="BN257" s="24"/>
    </row>
    <row r="258" spans="1:66" x14ac:dyDescent="0.2">
      <c r="A258" s="41"/>
      <c r="B258" s="41"/>
      <c r="C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24"/>
      <c r="BM258" s="24"/>
      <c r="BN258" s="24"/>
    </row>
    <row r="259" spans="1:66" x14ac:dyDescent="0.2">
      <c r="A259" s="41"/>
      <c r="B259" s="41"/>
      <c r="C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24"/>
      <c r="BM259" s="24"/>
      <c r="BN259" s="24"/>
    </row>
    <row r="260" spans="1:66" x14ac:dyDescent="0.2">
      <c r="A260" s="41"/>
      <c r="B260" s="41"/>
      <c r="C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24"/>
      <c r="BM260" s="24"/>
      <c r="BN260" s="24"/>
    </row>
    <row r="261" spans="1:66" x14ac:dyDescent="0.2">
      <c r="A261" s="41"/>
      <c r="B261" s="41"/>
      <c r="C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24"/>
      <c r="BM261" s="24"/>
      <c r="BN261" s="24"/>
    </row>
    <row r="262" spans="1:66" x14ac:dyDescent="0.2">
      <c r="A262" s="41"/>
      <c r="B262" s="41"/>
      <c r="C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c r="BE262" s="41"/>
      <c r="BF262" s="41"/>
      <c r="BG262" s="41"/>
      <c r="BH262" s="41"/>
      <c r="BI262" s="41"/>
      <c r="BJ262" s="41"/>
      <c r="BK262" s="41"/>
      <c r="BL262" s="24"/>
      <c r="BM262" s="24"/>
      <c r="BN262" s="24"/>
    </row>
    <row r="263" spans="1:66" x14ac:dyDescent="0.2">
      <c r="A263" s="41"/>
      <c r="B263" s="41"/>
      <c r="C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c r="BE263" s="41"/>
      <c r="BF263" s="41"/>
      <c r="BG263" s="41"/>
      <c r="BH263" s="41"/>
      <c r="BI263" s="41"/>
      <c r="BJ263" s="41"/>
      <c r="BK263" s="41"/>
      <c r="BL263" s="24"/>
      <c r="BM263" s="24"/>
      <c r="BN263" s="24"/>
    </row>
    <row r="264" spans="1:66" x14ac:dyDescent="0.2">
      <c r="A264" s="41"/>
      <c r="B264" s="41"/>
      <c r="C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c r="BF264" s="41"/>
      <c r="BG264" s="41"/>
      <c r="BH264" s="41"/>
      <c r="BI264" s="41"/>
      <c r="BJ264" s="41"/>
      <c r="BK264" s="41"/>
      <c r="BL264" s="24"/>
      <c r="BM264" s="24"/>
      <c r="BN264" s="24"/>
    </row>
    <row r="265" spans="1:66" x14ac:dyDescent="0.2">
      <c r="A265" s="41"/>
      <c r="B265" s="41"/>
      <c r="C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c r="BE265" s="41"/>
      <c r="BF265" s="41"/>
      <c r="BG265" s="41"/>
      <c r="BH265" s="41"/>
      <c r="BI265" s="41"/>
      <c r="BJ265" s="41"/>
      <c r="BK265" s="41"/>
      <c r="BL265" s="24"/>
      <c r="BM265" s="24"/>
      <c r="BN265" s="24"/>
    </row>
    <row r="266" spans="1:66" x14ac:dyDescent="0.2">
      <c r="A266" s="41"/>
      <c r="B266" s="41"/>
      <c r="C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c r="BE266" s="41"/>
      <c r="BF266" s="41"/>
      <c r="BG266" s="41"/>
      <c r="BH266" s="41"/>
      <c r="BI266" s="41"/>
      <c r="BJ266" s="41"/>
      <c r="BK266" s="41"/>
      <c r="BL266" s="24"/>
      <c r="BM266" s="24"/>
      <c r="BN266" s="24"/>
    </row>
    <row r="267" spans="1:66" x14ac:dyDescent="0.2">
      <c r="A267" s="41"/>
      <c r="B267" s="41"/>
      <c r="C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c r="BE267" s="41"/>
      <c r="BF267" s="41"/>
      <c r="BG267" s="41"/>
      <c r="BH267" s="41"/>
      <c r="BI267" s="41"/>
      <c r="BJ267" s="41"/>
      <c r="BK267" s="41"/>
      <c r="BL267" s="24"/>
      <c r="BM267" s="24"/>
      <c r="BN267" s="24"/>
    </row>
    <row r="268" spans="1:66" x14ac:dyDescent="0.2">
      <c r="A268" s="41"/>
      <c r="B268" s="41"/>
      <c r="C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c r="BE268" s="41"/>
      <c r="BF268" s="41"/>
      <c r="BG268" s="41"/>
      <c r="BH268" s="41"/>
      <c r="BI268" s="41"/>
      <c r="BJ268" s="41"/>
      <c r="BK268" s="41"/>
      <c r="BL268" s="24"/>
      <c r="BM268" s="24"/>
      <c r="BN268" s="24"/>
    </row>
    <row r="269" spans="1:66" x14ac:dyDescent="0.2">
      <c r="A269" s="41"/>
      <c r="B269" s="41"/>
      <c r="C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c r="BF269" s="41"/>
      <c r="BG269" s="41"/>
      <c r="BH269" s="41"/>
      <c r="BI269" s="41"/>
      <c r="BJ269" s="41"/>
      <c r="BK269" s="41"/>
      <c r="BL269" s="24"/>
      <c r="BM269" s="24"/>
      <c r="BN269" s="24"/>
    </row>
    <row r="270" spans="1:66" x14ac:dyDescent="0.2">
      <c r="A270" s="41"/>
      <c r="B270" s="41"/>
      <c r="C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c r="BE270" s="41"/>
      <c r="BF270" s="41"/>
      <c r="BG270" s="41"/>
      <c r="BH270" s="41"/>
      <c r="BI270" s="41"/>
      <c r="BJ270" s="41"/>
      <c r="BK270" s="41"/>
      <c r="BL270" s="24"/>
      <c r="BM270" s="24"/>
      <c r="BN270" s="24"/>
    </row>
    <row r="271" spans="1:66" x14ac:dyDescent="0.2">
      <c r="A271" s="41"/>
      <c r="B271" s="41"/>
      <c r="C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c r="BD271" s="41"/>
      <c r="BE271" s="41"/>
      <c r="BF271" s="41"/>
      <c r="BG271" s="41"/>
      <c r="BH271" s="41"/>
      <c r="BI271" s="41"/>
      <c r="BJ271" s="41"/>
      <c r="BK271" s="41"/>
      <c r="BL271" s="24"/>
      <c r="BM271" s="24"/>
      <c r="BN271" s="24"/>
    </row>
    <row r="272" spans="1:66" x14ac:dyDescent="0.2">
      <c r="A272" s="41"/>
      <c r="B272" s="41"/>
      <c r="C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c r="BE272" s="41"/>
      <c r="BF272" s="41"/>
      <c r="BG272" s="41"/>
      <c r="BH272" s="41"/>
      <c r="BI272" s="41"/>
      <c r="BJ272" s="41"/>
      <c r="BK272" s="41"/>
      <c r="BL272" s="24"/>
      <c r="BM272" s="24"/>
      <c r="BN272" s="24"/>
    </row>
    <row r="273" spans="1:66" x14ac:dyDescent="0.2">
      <c r="A273" s="41"/>
      <c r="B273" s="41"/>
      <c r="C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c r="BE273" s="41"/>
      <c r="BF273" s="41"/>
      <c r="BG273" s="41"/>
      <c r="BH273" s="41"/>
      <c r="BI273" s="41"/>
      <c r="BJ273" s="41"/>
      <c r="BK273" s="41"/>
      <c r="BL273" s="24"/>
      <c r="BM273" s="24"/>
      <c r="BN273" s="24"/>
    </row>
    <row r="274" spans="1:66" x14ac:dyDescent="0.2">
      <c r="A274" s="41"/>
      <c r="B274" s="41"/>
      <c r="C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c r="BE274" s="41"/>
      <c r="BF274" s="41"/>
      <c r="BG274" s="41"/>
      <c r="BH274" s="41"/>
      <c r="BI274" s="41"/>
      <c r="BJ274" s="41"/>
      <c r="BK274" s="41"/>
      <c r="BL274" s="24"/>
      <c r="BM274" s="24"/>
      <c r="BN274" s="24"/>
    </row>
    <row r="275" spans="1:66" x14ac:dyDescent="0.2">
      <c r="A275" s="41"/>
      <c r="B275" s="41"/>
      <c r="C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c r="BE275" s="41"/>
      <c r="BF275" s="41"/>
      <c r="BG275" s="41"/>
      <c r="BH275" s="41"/>
      <c r="BI275" s="41"/>
      <c r="BJ275" s="41"/>
      <c r="BK275" s="41"/>
      <c r="BL275" s="24"/>
      <c r="BM275" s="24"/>
      <c r="BN275" s="24"/>
    </row>
    <row r="276" spans="1:66" x14ac:dyDescent="0.2">
      <c r="A276" s="41"/>
      <c r="B276" s="41"/>
      <c r="C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c r="BF276" s="41"/>
      <c r="BG276" s="41"/>
      <c r="BH276" s="41"/>
      <c r="BI276" s="41"/>
      <c r="BJ276" s="41"/>
      <c r="BK276" s="41"/>
      <c r="BL276" s="24"/>
      <c r="BM276" s="24"/>
      <c r="BN276" s="24"/>
    </row>
    <row r="277" spans="1:66" x14ac:dyDescent="0.2">
      <c r="A277" s="41"/>
      <c r="B277" s="41"/>
      <c r="C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c r="BG277" s="41"/>
      <c r="BH277" s="41"/>
      <c r="BI277" s="41"/>
      <c r="BJ277" s="41"/>
      <c r="BK277" s="41"/>
      <c r="BL277" s="24"/>
      <c r="BM277" s="24"/>
      <c r="BN277" s="24"/>
    </row>
    <row r="278" spans="1:66" x14ac:dyDescent="0.2">
      <c r="A278" s="41"/>
      <c r="B278" s="41"/>
      <c r="C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c r="BF278" s="41"/>
      <c r="BG278" s="41"/>
      <c r="BH278" s="41"/>
      <c r="BI278" s="41"/>
      <c r="BJ278" s="41"/>
      <c r="BK278" s="41"/>
      <c r="BL278" s="24"/>
      <c r="BM278" s="24"/>
      <c r="BN278" s="24"/>
    </row>
    <row r="279" spans="1:66" x14ac:dyDescent="0.2">
      <c r="A279" s="41"/>
      <c r="B279" s="41"/>
      <c r="C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c r="BF279" s="41"/>
      <c r="BG279" s="41"/>
      <c r="BH279" s="41"/>
      <c r="BI279" s="41"/>
      <c r="BJ279" s="41"/>
      <c r="BK279" s="41"/>
      <c r="BL279" s="24"/>
      <c r="BM279" s="24"/>
      <c r="BN279" s="24"/>
    </row>
    <row r="280" spans="1:66" x14ac:dyDescent="0.2">
      <c r="A280" s="41"/>
      <c r="B280" s="41"/>
      <c r="C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c r="BF280" s="41"/>
      <c r="BG280" s="41"/>
      <c r="BH280" s="41"/>
      <c r="BI280" s="41"/>
      <c r="BJ280" s="41"/>
      <c r="BK280" s="41"/>
      <c r="BL280" s="24"/>
      <c r="BM280" s="24"/>
      <c r="BN280" s="24"/>
    </row>
    <row r="281" spans="1:66" x14ac:dyDescent="0.2">
      <c r="A281" s="41"/>
      <c r="B281" s="41"/>
      <c r="C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c r="BF281" s="41"/>
      <c r="BG281" s="41"/>
      <c r="BH281" s="41"/>
      <c r="BI281" s="41"/>
      <c r="BJ281" s="41"/>
      <c r="BK281" s="41"/>
      <c r="BL281" s="24"/>
      <c r="BM281" s="24"/>
      <c r="BN281" s="24"/>
    </row>
    <row r="282" spans="1:66" x14ac:dyDescent="0.2">
      <c r="A282" s="41"/>
      <c r="B282" s="41"/>
      <c r="C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24"/>
      <c r="BM282" s="24"/>
      <c r="BN282" s="24"/>
    </row>
    <row r="283" spans="1:66" x14ac:dyDescent="0.2">
      <c r="A283" s="41"/>
      <c r="B283" s="41"/>
      <c r="C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24"/>
      <c r="BM283" s="24"/>
      <c r="BN283" s="24"/>
    </row>
    <row r="284" spans="1:66" x14ac:dyDescent="0.2">
      <c r="A284" s="41"/>
      <c r="B284" s="41"/>
      <c r="C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c r="BG284" s="41"/>
      <c r="BH284" s="41"/>
      <c r="BI284" s="41"/>
      <c r="BJ284" s="41"/>
      <c r="BK284" s="41"/>
      <c r="BL284" s="24"/>
      <c r="BM284" s="24"/>
      <c r="BN284" s="24"/>
    </row>
    <row r="285" spans="1:66" x14ac:dyDescent="0.2">
      <c r="A285" s="41"/>
      <c r="B285" s="41"/>
      <c r="C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24"/>
      <c r="BM285" s="24"/>
      <c r="BN285" s="24"/>
    </row>
    <row r="286" spans="1:66" x14ac:dyDescent="0.2">
      <c r="A286" s="41"/>
      <c r="B286" s="41"/>
      <c r="C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c r="BF286" s="41"/>
      <c r="BG286" s="41"/>
      <c r="BH286" s="41"/>
      <c r="BI286" s="41"/>
      <c r="BJ286" s="41"/>
      <c r="BK286" s="41"/>
      <c r="BL286" s="24"/>
      <c r="BM286" s="24"/>
      <c r="BN286" s="24"/>
    </row>
    <row r="287" spans="1:66" x14ac:dyDescent="0.2">
      <c r="A287" s="41"/>
      <c r="B287" s="41"/>
      <c r="C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c r="BG287" s="41"/>
      <c r="BH287" s="41"/>
      <c r="BI287" s="41"/>
      <c r="BJ287" s="41"/>
      <c r="BK287" s="41"/>
      <c r="BL287" s="24"/>
      <c r="BM287" s="24"/>
      <c r="BN287" s="24"/>
    </row>
    <row r="288" spans="1:66" x14ac:dyDescent="0.2">
      <c r="A288" s="41"/>
      <c r="B288" s="41"/>
      <c r="C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c r="BE288" s="41"/>
      <c r="BF288" s="41"/>
      <c r="BG288" s="41"/>
      <c r="BH288" s="41"/>
      <c r="BI288" s="41"/>
      <c r="BJ288" s="41"/>
      <c r="BK288" s="41"/>
      <c r="BL288" s="24"/>
      <c r="BM288" s="24"/>
      <c r="BN288" s="24"/>
    </row>
    <row r="289" spans="1:66" x14ac:dyDescent="0.2">
      <c r="A289" s="41"/>
      <c r="B289" s="41"/>
      <c r="C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c r="BG289" s="41"/>
      <c r="BH289" s="41"/>
      <c r="BI289" s="41"/>
      <c r="BJ289" s="41"/>
      <c r="BK289" s="41"/>
      <c r="BL289" s="24"/>
      <c r="BM289" s="24"/>
      <c r="BN289" s="24"/>
    </row>
    <row r="290" spans="1:66" x14ac:dyDescent="0.2">
      <c r="A290" s="41"/>
      <c r="B290" s="41"/>
      <c r="C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c r="BE290" s="41"/>
      <c r="BF290" s="41"/>
      <c r="BG290" s="41"/>
      <c r="BH290" s="41"/>
      <c r="BI290" s="41"/>
      <c r="BJ290" s="41"/>
      <c r="BK290" s="41"/>
      <c r="BL290" s="24"/>
      <c r="BM290" s="24"/>
      <c r="BN290" s="24"/>
    </row>
    <row r="291" spans="1:66" x14ac:dyDescent="0.2">
      <c r="A291" s="41"/>
      <c r="B291" s="41"/>
      <c r="C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c r="BE291" s="41"/>
      <c r="BF291" s="41"/>
      <c r="BG291" s="41"/>
      <c r="BH291" s="41"/>
      <c r="BI291" s="41"/>
      <c r="BJ291" s="41"/>
      <c r="BK291" s="41"/>
      <c r="BL291" s="24"/>
      <c r="BM291" s="24"/>
      <c r="BN291" s="24"/>
    </row>
    <row r="292" spans="1:66" x14ac:dyDescent="0.2">
      <c r="A292" s="41"/>
      <c r="B292" s="41"/>
      <c r="C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c r="BE292" s="41"/>
      <c r="BF292" s="41"/>
      <c r="BG292" s="41"/>
      <c r="BH292" s="41"/>
      <c r="BI292" s="41"/>
      <c r="BJ292" s="41"/>
      <c r="BK292" s="41"/>
      <c r="BL292" s="24"/>
      <c r="BM292" s="24"/>
      <c r="BN292" s="24"/>
    </row>
    <row r="293" spans="1:66" x14ac:dyDescent="0.2">
      <c r="A293" s="41"/>
      <c r="B293" s="41"/>
      <c r="C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c r="BE293" s="41"/>
      <c r="BF293" s="41"/>
      <c r="BG293" s="41"/>
      <c r="BH293" s="41"/>
      <c r="BI293" s="41"/>
      <c r="BJ293" s="41"/>
      <c r="BK293" s="41"/>
      <c r="BL293" s="24"/>
      <c r="BM293" s="24"/>
      <c r="BN293" s="24"/>
    </row>
    <row r="294" spans="1:66" x14ac:dyDescent="0.2">
      <c r="A294" s="41"/>
      <c r="B294" s="41"/>
      <c r="C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c r="BE294" s="41"/>
      <c r="BF294" s="41"/>
      <c r="BG294" s="41"/>
      <c r="BH294" s="41"/>
      <c r="BI294" s="41"/>
      <c r="BJ294" s="41"/>
      <c r="BK294" s="41"/>
      <c r="BL294" s="24"/>
      <c r="BM294" s="24"/>
      <c r="BN294" s="24"/>
    </row>
    <row r="295" spans="1:66" x14ac:dyDescent="0.2">
      <c r="A295" s="41"/>
      <c r="B295" s="41"/>
      <c r="C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c r="BE295" s="41"/>
      <c r="BF295" s="41"/>
      <c r="BG295" s="41"/>
      <c r="BH295" s="41"/>
      <c r="BI295" s="41"/>
      <c r="BJ295" s="41"/>
      <c r="BK295" s="41"/>
      <c r="BL295" s="24"/>
      <c r="BM295" s="24"/>
      <c r="BN295" s="24"/>
    </row>
    <row r="296" spans="1:66" x14ac:dyDescent="0.2">
      <c r="A296" s="41"/>
      <c r="B296" s="41"/>
      <c r="C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c r="BE296" s="41"/>
      <c r="BF296" s="41"/>
      <c r="BG296" s="41"/>
      <c r="BH296" s="41"/>
      <c r="BI296" s="41"/>
      <c r="BJ296" s="41"/>
      <c r="BK296" s="41"/>
      <c r="BL296" s="24"/>
      <c r="BM296" s="24"/>
      <c r="BN296" s="24"/>
    </row>
    <row r="297" spans="1:66" x14ac:dyDescent="0.2">
      <c r="A297" s="41"/>
      <c r="B297" s="41"/>
      <c r="C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c r="BE297" s="41"/>
      <c r="BF297" s="41"/>
      <c r="BG297" s="41"/>
      <c r="BH297" s="41"/>
      <c r="BI297" s="41"/>
      <c r="BJ297" s="41"/>
      <c r="BK297" s="41"/>
      <c r="BL297" s="24"/>
      <c r="BM297" s="24"/>
      <c r="BN297" s="24"/>
    </row>
    <row r="298" spans="1:66" x14ac:dyDescent="0.2">
      <c r="A298" s="41"/>
      <c r="B298" s="41"/>
      <c r="C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c r="BD298" s="41"/>
      <c r="BE298" s="41"/>
      <c r="BF298" s="41"/>
      <c r="BG298" s="41"/>
      <c r="BH298" s="41"/>
      <c r="BI298" s="41"/>
      <c r="BJ298" s="41"/>
      <c r="BK298" s="41"/>
      <c r="BL298" s="24"/>
      <c r="BM298" s="24"/>
      <c r="BN298" s="24"/>
    </row>
    <row r="299" spans="1:66" x14ac:dyDescent="0.2">
      <c r="A299" s="41"/>
      <c r="B299" s="41"/>
      <c r="C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c r="BD299" s="41"/>
      <c r="BE299" s="41"/>
      <c r="BF299" s="41"/>
      <c r="BG299" s="41"/>
      <c r="BH299" s="41"/>
      <c r="BI299" s="41"/>
      <c r="BJ299" s="41"/>
      <c r="BK299" s="41"/>
      <c r="BL299" s="24"/>
      <c r="BM299" s="24"/>
      <c r="BN299" s="24"/>
    </row>
    <row r="300" spans="1:66" x14ac:dyDescent="0.2">
      <c r="A300" s="41"/>
      <c r="B300" s="41"/>
      <c r="C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c r="BD300" s="41"/>
      <c r="BE300" s="41"/>
      <c r="BF300" s="41"/>
      <c r="BG300" s="41"/>
      <c r="BH300" s="41"/>
      <c r="BI300" s="41"/>
      <c r="BJ300" s="41"/>
      <c r="BK300" s="41"/>
      <c r="BL300" s="24"/>
      <c r="BM300" s="24"/>
      <c r="BN300" s="24"/>
    </row>
    <row r="301" spans="1:66" x14ac:dyDescent="0.2">
      <c r="A301" s="41"/>
      <c r="B301" s="41"/>
      <c r="C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c r="BD301" s="41"/>
      <c r="BE301" s="41"/>
      <c r="BF301" s="41"/>
      <c r="BG301" s="41"/>
      <c r="BH301" s="41"/>
      <c r="BI301" s="41"/>
      <c r="BJ301" s="41"/>
      <c r="BK301" s="41"/>
      <c r="BL301" s="24"/>
      <c r="BM301" s="24"/>
      <c r="BN301" s="24"/>
    </row>
    <row r="302" spans="1:66" x14ac:dyDescent="0.2">
      <c r="A302" s="41"/>
      <c r="B302" s="41"/>
      <c r="C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c r="BE302" s="41"/>
      <c r="BF302" s="41"/>
      <c r="BG302" s="41"/>
      <c r="BH302" s="41"/>
      <c r="BI302" s="41"/>
      <c r="BJ302" s="41"/>
      <c r="BK302" s="41"/>
      <c r="BL302" s="24"/>
      <c r="BM302" s="24"/>
      <c r="BN302" s="24"/>
    </row>
    <row r="303" spans="1:66" x14ac:dyDescent="0.2">
      <c r="A303" s="41"/>
      <c r="B303" s="41"/>
      <c r="C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c r="BE303" s="41"/>
      <c r="BF303" s="41"/>
      <c r="BG303" s="41"/>
      <c r="BH303" s="41"/>
      <c r="BI303" s="41"/>
      <c r="BJ303" s="41"/>
      <c r="BK303" s="41"/>
      <c r="BL303" s="24"/>
      <c r="BM303" s="24"/>
      <c r="BN303" s="24"/>
    </row>
    <row r="304" spans="1:66" x14ac:dyDescent="0.2">
      <c r="A304" s="41"/>
      <c r="B304" s="41"/>
      <c r="C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c r="BE304" s="41"/>
      <c r="BF304" s="41"/>
      <c r="BG304" s="41"/>
      <c r="BH304" s="41"/>
      <c r="BI304" s="41"/>
      <c r="BJ304" s="41"/>
      <c r="BK304" s="41"/>
      <c r="BL304" s="24"/>
      <c r="BM304" s="24"/>
      <c r="BN304" s="24"/>
    </row>
    <row r="305" spans="1:66" x14ac:dyDescent="0.2">
      <c r="A305" s="41"/>
      <c r="B305" s="41"/>
      <c r="C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c r="BD305" s="41"/>
      <c r="BE305" s="41"/>
      <c r="BF305" s="41"/>
      <c r="BG305" s="41"/>
      <c r="BH305" s="41"/>
      <c r="BI305" s="41"/>
      <c r="BJ305" s="41"/>
      <c r="BK305" s="41"/>
      <c r="BL305" s="24"/>
      <c r="BM305" s="24"/>
      <c r="BN305" s="24"/>
    </row>
    <row r="306" spans="1:66" x14ac:dyDescent="0.2">
      <c r="A306" s="41"/>
      <c r="B306" s="41"/>
      <c r="C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c r="BD306" s="41"/>
      <c r="BE306" s="41"/>
      <c r="BF306" s="41"/>
      <c r="BG306" s="41"/>
      <c r="BH306" s="41"/>
      <c r="BI306" s="41"/>
      <c r="BJ306" s="41"/>
      <c r="BK306" s="41"/>
      <c r="BL306" s="24"/>
      <c r="BM306" s="24"/>
      <c r="BN306" s="24"/>
    </row>
    <row r="307" spans="1:66" x14ac:dyDescent="0.2">
      <c r="A307" s="41"/>
      <c r="B307" s="41"/>
      <c r="C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c r="AY307" s="41"/>
      <c r="AZ307" s="41"/>
      <c r="BA307" s="41"/>
      <c r="BB307" s="41"/>
      <c r="BC307" s="41"/>
      <c r="BD307" s="41"/>
      <c r="BE307" s="41"/>
      <c r="BF307" s="41"/>
      <c r="BG307" s="41"/>
      <c r="BH307" s="41"/>
      <c r="BI307" s="41"/>
      <c r="BJ307" s="41"/>
      <c r="BK307" s="41"/>
      <c r="BL307" s="24"/>
      <c r="BM307" s="24"/>
      <c r="BN307" s="24"/>
    </row>
    <row r="308" spans="1:66" x14ac:dyDescent="0.2">
      <c r="A308" s="41"/>
      <c r="B308" s="41"/>
      <c r="C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c r="BD308" s="41"/>
      <c r="BE308" s="41"/>
      <c r="BF308" s="41"/>
      <c r="BG308" s="41"/>
      <c r="BH308" s="41"/>
      <c r="BI308" s="41"/>
      <c r="BJ308" s="41"/>
      <c r="BK308" s="41"/>
      <c r="BL308" s="24"/>
      <c r="BM308" s="24"/>
      <c r="BN308" s="24"/>
    </row>
    <row r="309" spans="1:66" x14ac:dyDescent="0.2">
      <c r="A309" s="41"/>
      <c r="B309" s="41"/>
      <c r="C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c r="BE309" s="41"/>
      <c r="BF309" s="41"/>
      <c r="BG309" s="41"/>
      <c r="BH309" s="41"/>
      <c r="BI309" s="41"/>
      <c r="BJ309" s="41"/>
      <c r="BK309" s="41"/>
      <c r="BL309" s="24"/>
      <c r="BM309" s="24"/>
      <c r="BN309" s="24"/>
    </row>
    <row r="310" spans="1:66" x14ac:dyDescent="0.2">
      <c r="A310" s="41"/>
      <c r="B310" s="41"/>
      <c r="C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c r="BE310" s="41"/>
      <c r="BF310" s="41"/>
      <c r="BG310" s="41"/>
      <c r="BH310" s="41"/>
      <c r="BI310" s="41"/>
      <c r="BJ310" s="41"/>
      <c r="BK310" s="41"/>
      <c r="BL310" s="24"/>
      <c r="BM310" s="24"/>
      <c r="BN310" s="24"/>
    </row>
    <row r="311" spans="1:66" x14ac:dyDescent="0.2">
      <c r="A311" s="41"/>
      <c r="B311" s="41"/>
      <c r="C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c r="BD311" s="41"/>
      <c r="BE311" s="41"/>
      <c r="BF311" s="41"/>
      <c r="BG311" s="41"/>
      <c r="BH311" s="41"/>
      <c r="BI311" s="41"/>
      <c r="BJ311" s="41"/>
      <c r="BK311" s="41"/>
      <c r="BL311" s="24"/>
      <c r="BM311" s="24"/>
      <c r="BN311" s="24"/>
    </row>
    <row r="312" spans="1:66" x14ac:dyDescent="0.2">
      <c r="A312" s="41"/>
      <c r="B312" s="41"/>
      <c r="C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c r="BD312" s="41"/>
      <c r="BE312" s="41"/>
      <c r="BF312" s="41"/>
      <c r="BG312" s="41"/>
      <c r="BH312" s="41"/>
      <c r="BI312" s="41"/>
      <c r="BJ312" s="41"/>
      <c r="BK312" s="41"/>
      <c r="BL312" s="24"/>
      <c r="BM312" s="24"/>
      <c r="BN312" s="24"/>
    </row>
    <row r="313" spans="1:66" x14ac:dyDescent="0.2">
      <c r="A313" s="41"/>
      <c r="B313" s="41"/>
      <c r="C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c r="BD313" s="41"/>
      <c r="BE313" s="41"/>
      <c r="BF313" s="41"/>
      <c r="BG313" s="41"/>
      <c r="BH313" s="41"/>
      <c r="BI313" s="41"/>
      <c r="BJ313" s="41"/>
      <c r="BK313" s="41"/>
      <c r="BL313" s="24"/>
      <c r="BM313" s="24"/>
      <c r="BN313" s="24"/>
    </row>
    <row r="314" spans="1:66" x14ac:dyDescent="0.2">
      <c r="A314" s="41"/>
      <c r="B314" s="41"/>
      <c r="C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c r="AT314" s="41"/>
      <c r="AU314" s="41"/>
      <c r="AV314" s="41"/>
      <c r="AW314" s="41"/>
      <c r="AX314" s="41"/>
      <c r="AY314" s="41"/>
      <c r="AZ314" s="41"/>
      <c r="BA314" s="41"/>
      <c r="BB314" s="41"/>
      <c r="BC314" s="41"/>
      <c r="BD314" s="41"/>
      <c r="BE314" s="41"/>
      <c r="BF314" s="41"/>
      <c r="BG314" s="41"/>
      <c r="BH314" s="41"/>
      <c r="BI314" s="41"/>
      <c r="BJ314" s="41"/>
      <c r="BK314" s="41"/>
      <c r="BL314" s="24"/>
      <c r="BM314" s="24"/>
      <c r="BN314" s="24"/>
    </row>
    <row r="315" spans="1:66" x14ac:dyDescent="0.2">
      <c r="A315" s="41"/>
      <c r="B315" s="41"/>
      <c r="C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c r="AT315" s="41"/>
      <c r="AU315" s="41"/>
      <c r="AV315" s="41"/>
      <c r="AW315" s="41"/>
      <c r="AX315" s="41"/>
      <c r="AY315" s="41"/>
      <c r="AZ315" s="41"/>
      <c r="BA315" s="41"/>
      <c r="BB315" s="41"/>
      <c r="BC315" s="41"/>
      <c r="BD315" s="41"/>
      <c r="BE315" s="41"/>
      <c r="BF315" s="41"/>
      <c r="BG315" s="41"/>
      <c r="BH315" s="41"/>
      <c r="BI315" s="41"/>
      <c r="BJ315" s="41"/>
      <c r="BK315" s="41"/>
      <c r="BL315" s="24"/>
      <c r="BM315" s="24"/>
      <c r="BN315" s="24"/>
    </row>
    <row r="316" spans="1:66" x14ac:dyDescent="0.2">
      <c r="A316" s="41"/>
      <c r="B316" s="41"/>
      <c r="C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c r="AT316" s="41"/>
      <c r="AU316" s="41"/>
      <c r="AV316" s="41"/>
      <c r="AW316" s="41"/>
      <c r="AX316" s="41"/>
      <c r="AY316" s="41"/>
      <c r="AZ316" s="41"/>
      <c r="BA316" s="41"/>
      <c r="BB316" s="41"/>
      <c r="BC316" s="41"/>
      <c r="BD316" s="41"/>
      <c r="BE316" s="41"/>
      <c r="BF316" s="41"/>
      <c r="BG316" s="41"/>
      <c r="BH316" s="41"/>
      <c r="BI316" s="41"/>
      <c r="BJ316" s="41"/>
      <c r="BK316" s="41"/>
      <c r="BL316" s="24"/>
      <c r="BM316" s="24"/>
      <c r="BN316" s="24"/>
    </row>
    <row r="317" spans="1:66" x14ac:dyDescent="0.2">
      <c r="A317" s="41"/>
      <c r="B317" s="41"/>
      <c r="C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c r="AY317" s="41"/>
      <c r="AZ317" s="41"/>
      <c r="BA317" s="41"/>
      <c r="BB317" s="41"/>
      <c r="BC317" s="41"/>
      <c r="BD317" s="41"/>
      <c r="BE317" s="41"/>
      <c r="BF317" s="41"/>
      <c r="BG317" s="41"/>
      <c r="BH317" s="41"/>
      <c r="BI317" s="41"/>
      <c r="BJ317" s="41"/>
      <c r="BK317" s="41"/>
      <c r="BL317" s="24"/>
      <c r="BM317" s="24"/>
      <c r="BN317" s="24"/>
    </row>
    <row r="318" spans="1:66" x14ac:dyDescent="0.2">
      <c r="A318" s="41"/>
      <c r="B318" s="41"/>
      <c r="C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41"/>
      <c r="AY318" s="41"/>
      <c r="AZ318" s="41"/>
      <c r="BA318" s="41"/>
      <c r="BB318" s="41"/>
      <c r="BC318" s="41"/>
      <c r="BD318" s="41"/>
      <c r="BE318" s="41"/>
      <c r="BF318" s="41"/>
      <c r="BG318" s="41"/>
      <c r="BH318" s="41"/>
      <c r="BI318" s="41"/>
      <c r="BJ318" s="41"/>
      <c r="BK318" s="41"/>
      <c r="BL318" s="24"/>
      <c r="BM318" s="24"/>
      <c r="BN318" s="24"/>
    </row>
    <row r="319" spans="1:66" x14ac:dyDescent="0.2">
      <c r="A319" s="41"/>
      <c r="B319" s="41"/>
      <c r="C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c r="AY319" s="41"/>
      <c r="AZ319" s="41"/>
      <c r="BA319" s="41"/>
      <c r="BB319" s="41"/>
      <c r="BC319" s="41"/>
      <c r="BD319" s="41"/>
      <c r="BE319" s="41"/>
      <c r="BF319" s="41"/>
      <c r="BG319" s="41"/>
      <c r="BH319" s="41"/>
      <c r="BI319" s="41"/>
      <c r="BJ319" s="41"/>
      <c r="BK319" s="41"/>
      <c r="BL319" s="24"/>
      <c r="BM319" s="24"/>
      <c r="BN319" s="24"/>
    </row>
    <row r="320" spans="1:66" x14ac:dyDescent="0.2">
      <c r="A320" s="41"/>
      <c r="B320" s="41"/>
      <c r="C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c r="AW320" s="41"/>
      <c r="AX320" s="41"/>
      <c r="AY320" s="41"/>
      <c r="AZ320" s="41"/>
      <c r="BA320" s="41"/>
      <c r="BB320" s="41"/>
      <c r="BC320" s="41"/>
      <c r="BD320" s="41"/>
      <c r="BE320" s="41"/>
      <c r="BF320" s="41"/>
      <c r="BG320" s="41"/>
      <c r="BH320" s="41"/>
      <c r="BI320" s="41"/>
      <c r="BJ320" s="41"/>
      <c r="BK320" s="41"/>
      <c r="BL320" s="24"/>
      <c r="BM320" s="24"/>
      <c r="BN320" s="24"/>
    </row>
    <row r="321" spans="1:66" x14ac:dyDescent="0.2">
      <c r="A321" s="41"/>
      <c r="B321" s="41"/>
      <c r="C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c r="AT321" s="41"/>
      <c r="AU321" s="41"/>
      <c r="AV321" s="41"/>
      <c r="AW321" s="41"/>
      <c r="AX321" s="41"/>
      <c r="AY321" s="41"/>
      <c r="AZ321" s="41"/>
      <c r="BA321" s="41"/>
      <c r="BB321" s="41"/>
      <c r="BC321" s="41"/>
      <c r="BD321" s="41"/>
      <c r="BE321" s="41"/>
      <c r="BF321" s="41"/>
      <c r="BG321" s="41"/>
      <c r="BH321" s="41"/>
      <c r="BI321" s="41"/>
      <c r="BJ321" s="41"/>
      <c r="BK321" s="41"/>
      <c r="BL321" s="24"/>
      <c r="BM321" s="24"/>
      <c r="BN321" s="24"/>
    </row>
    <row r="322" spans="1:66" x14ac:dyDescent="0.2">
      <c r="A322" s="41"/>
      <c r="B322" s="41"/>
      <c r="C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c r="AY322" s="41"/>
      <c r="AZ322" s="41"/>
      <c r="BA322" s="41"/>
      <c r="BB322" s="41"/>
      <c r="BC322" s="41"/>
      <c r="BD322" s="41"/>
      <c r="BE322" s="41"/>
      <c r="BF322" s="41"/>
      <c r="BG322" s="41"/>
      <c r="BH322" s="41"/>
      <c r="BI322" s="41"/>
      <c r="BJ322" s="41"/>
      <c r="BK322" s="41"/>
      <c r="BL322" s="24"/>
      <c r="BM322" s="24"/>
      <c r="BN322" s="24"/>
    </row>
    <row r="323" spans="1:66" x14ac:dyDescent="0.2">
      <c r="A323" s="41"/>
      <c r="B323" s="41"/>
      <c r="C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c r="AY323" s="41"/>
      <c r="AZ323" s="41"/>
      <c r="BA323" s="41"/>
      <c r="BB323" s="41"/>
      <c r="BC323" s="41"/>
      <c r="BD323" s="41"/>
      <c r="BE323" s="41"/>
      <c r="BF323" s="41"/>
      <c r="BG323" s="41"/>
      <c r="BH323" s="41"/>
      <c r="BI323" s="41"/>
      <c r="BJ323" s="41"/>
      <c r="BK323" s="41"/>
      <c r="BL323" s="24"/>
      <c r="BM323" s="24"/>
      <c r="BN323" s="24"/>
    </row>
    <row r="324" spans="1:66" x14ac:dyDescent="0.2">
      <c r="A324" s="41"/>
      <c r="B324" s="41"/>
      <c r="C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c r="AY324" s="41"/>
      <c r="AZ324" s="41"/>
      <c r="BA324" s="41"/>
      <c r="BB324" s="41"/>
      <c r="BC324" s="41"/>
      <c r="BD324" s="41"/>
      <c r="BE324" s="41"/>
      <c r="BF324" s="41"/>
      <c r="BG324" s="41"/>
      <c r="BH324" s="41"/>
      <c r="BI324" s="41"/>
      <c r="BJ324" s="41"/>
      <c r="BK324" s="41"/>
      <c r="BL324" s="24"/>
      <c r="BM324" s="24"/>
      <c r="BN324" s="24"/>
    </row>
    <row r="325" spans="1:66" x14ac:dyDescent="0.2">
      <c r="A325" s="41"/>
      <c r="B325" s="41"/>
      <c r="C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c r="AY325" s="41"/>
      <c r="AZ325" s="41"/>
      <c r="BA325" s="41"/>
      <c r="BB325" s="41"/>
      <c r="BC325" s="41"/>
      <c r="BD325" s="41"/>
      <c r="BE325" s="41"/>
      <c r="BF325" s="41"/>
      <c r="BG325" s="41"/>
      <c r="BH325" s="41"/>
      <c r="BI325" s="41"/>
      <c r="BJ325" s="41"/>
      <c r="BK325" s="41"/>
      <c r="BL325" s="24"/>
      <c r="BM325" s="24"/>
      <c r="BN325" s="24"/>
    </row>
    <row r="326" spans="1:66" x14ac:dyDescent="0.2">
      <c r="A326" s="41"/>
      <c r="B326" s="41"/>
      <c r="C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41"/>
      <c r="AY326" s="41"/>
      <c r="AZ326" s="41"/>
      <c r="BA326" s="41"/>
      <c r="BB326" s="41"/>
      <c r="BC326" s="41"/>
      <c r="BD326" s="41"/>
      <c r="BE326" s="41"/>
      <c r="BF326" s="41"/>
      <c r="BG326" s="41"/>
      <c r="BH326" s="41"/>
      <c r="BI326" s="41"/>
      <c r="BJ326" s="41"/>
      <c r="BK326" s="41"/>
      <c r="BL326" s="24"/>
      <c r="BM326" s="24"/>
      <c r="BN326" s="24"/>
    </row>
    <row r="327" spans="1:66" x14ac:dyDescent="0.2">
      <c r="A327" s="41"/>
      <c r="B327" s="41"/>
      <c r="C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c r="AT327" s="41"/>
      <c r="AU327" s="41"/>
      <c r="AV327" s="41"/>
      <c r="AW327" s="41"/>
      <c r="AX327" s="41"/>
      <c r="AY327" s="41"/>
      <c r="AZ327" s="41"/>
      <c r="BA327" s="41"/>
      <c r="BB327" s="41"/>
      <c r="BC327" s="41"/>
      <c r="BD327" s="41"/>
      <c r="BE327" s="41"/>
      <c r="BF327" s="41"/>
      <c r="BG327" s="41"/>
      <c r="BH327" s="41"/>
      <c r="BI327" s="41"/>
      <c r="BJ327" s="41"/>
      <c r="BK327" s="41"/>
      <c r="BL327" s="24"/>
      <c r="BM327" s="24"/>
      <c r="BN327" s="24"/>
    </row>
    <row r="328" spans="1:66" x14ac:dyDescent="0.2">
      <c r="A328" s="41"/>
      <c r="B328" s="41"/>
      <c r="C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c r="AT328" s="41"/>
      <c r="AU328" s="41"/>
      <c r="AV328" s="41"/>
      <c r="AW328" s="41"/>
      <c r="AX328" s="41"/>
      <c r="AY328" s="41"/>
      <c r="AZ328" s="41"/>
      <c r="BA328" s="41"/>
      <c r="BB328" s="41"/>
      <c r="BC328" s="41"/>
      <c r="BD328" s="41"/>
      <c r="BE328" s="41"/>
      <c r="BF328" s="41"/>
      <c r="BG328" s="41"/>
      <c r="BH328" s="41"/>
      <c r="BI328" s="41"/>
      <c r="BJ328" s="41"/>
      <c r="BK328" s="41"/>
      <c r="BL328" s="24"/>
      <c r="BM328" s="24"/>
      <c r="BN328" s="24"/>
    </row>
    <row r="329" spans="1:66" x14ac:dyDescent="0.2">
      <c r="A329" s="41"/>
      <c r="B329" s="41"/>
      <c r="C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c r="AY329" s="41"/>
      <c r="AZ329" s="41"/>
      <c r="BA329" s="41"/>
      <c r="BB329" s="41"/>
      <c r="BC329" s="41"/>
      <c r="BD329" s="41"/>
      <c r="BE329" s="41"/>
      <c r="BF329" s="41"/>
      <c r="BG329" s="41"/>
      <c r="BH329" s="41"/>
      <c r="BI329" s="41"/>
      <c r="BJ329" s="41"/>
      <c r="BK329" s="41"/>
      <c r="BL329" s="24"/>
      <c r="BM329" s="24"/>
      <c r="BN329" s="24"/>
    </row>
    <row r="330" spans="1:66" x14ac:dyDescent="0.2">
      <c r="A330" s="41"/>
      <c r="B330" s="41"/>
      <c r="C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c r="AY330" s="41"/>
      <c r="AZ330" s="41"/>
      <c r="BA330" s="41"/>
      <c r="BB330" s="41"/>
      <c r="BC330" s="41"/>
      <c r="BD330" s="41"/>
      <c r="BE330" s="41"/>
      <c r="BF330" s="41"/>
      <c r="BG330" s="41"/>
      <c r="BH330" s="41"/>
      <c r="BI330" s="41"/>
      <c r="BJ330" s="41"/>
      <c r="BK330" s="41"/>
      <c r="BL330" s="24"/>
      <c r="BM330" s="24"/>
      <c r="BN330" s="24"/>
    </row>
    <row r="331" spans="1:66" x14ac:dyDescent="0.2">
      <c r="A331" s="41"/>
      <c r="B331" s="41"/>
      <c r="C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AY331" s="41"/>
      <c r="AZ331" s="41"/>
      <c r="BA331" s="41"/>
      <c r="BB331" s="41"/>
      <c r="BC331" s="41"/>
      <c r="BD331" s="41"/>
      <c r="BE331" s="41"/>
      <c r="BF331" s="41"/>
      <c r="BG331" s="41"/>
      <c r="BH331" s="41"/>
      <c r="BI331" s="41"/>
      <c r="BJ331" s="41"/>
      <c r="BK331" s="41"/>
      <c r="BL331" s="24"/>
      <c r="BM331" s="24"/>
      <c r="BN331" s="24"/>
    </row>
    <row r="332" spans="1:66" x14ac:dyDescent="0.2">
      <c r="A332" s="41"/>
      <c r="B332" s="41"/>
      <c r="C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AY332" s="41"/>
      <c r="AZ332" s="41"/>
      <c r="BA332" s="41"/>
      <c r="BB332" s="41"/>
      <c r="BC332" s="41"/>
      <c r="BD332" s="41"/>
      <c r="BE332" s="41"/>
      <c r="BF332" s="41"/>
      <c r="BG332" s="41"/>
      <c r="BH332" s="41"/>
      <c r="BI332" s="41"/>
      <c r="BJ332" s="41"/>
      <c r="BK332" s="41"/>
      <c r="BL332" s="24"/>
      <c r="BM332" s="24"/>
      <c r="BN332" s="24"/>
    </row>
    <row r="333" spans="1:66" x14ac:dyDescent="0.2">
      <c r="A333" s="41"/>
      <c r="B333" s="41"/>
      <c r="C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c r="BD333" s="41"/>
      <c r="BE333" s="41"/>
      <c r="BF333" s="41"/>
      <c r="BG333" s="41"/>
      <c r="BH333" s="41"/>
      <c r="BI333" s="41"/>
      <c r="BJ333" s="41"/>
      <c r="BK333" s="41"/>
      <c r="BL333" s="24"/>
      <c r="BM333" s="24"/>
      <c r="BN333" s="24"/>
    </row>
    <row r="334" spans="1:66" x14ac:dyDescent="0.2">
      <c r="A334" s="41"/>
      <c r="B334" s="41"/>
      <c r="C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c r="BD334" s="41"/>
      <c r="BE334" s="41"/>
      <c r="BF334" s="41"/>
      <c r="BG334" s="41"/>
      <c r="BH334" s="41"/>
      <c r="BI334" s="41"/>
      <c r="BJ334" s="41"/>
      <c r="BK334" s="41"/>
      <c r="BL334" s="24"/>
      <c r="BM334" s="24"/>
      <c r="BN334" s="24"/>
    </row>
    <row r="335" spans="1:66" x14ac:dyDescent="0.2">
      <c r="A335" s="41"/>
      <c r="B335" s="41"/>
      <c r="C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c r="AT335" s="41"/>
      <c r="AU335" s="41"/>
      <c r="AV335" s="41"/>
      <c r="AW335" s="41"/>
      <c r="AX335" s="41"/>
      <c r="AY335" s="41"/>
      <c r="AZ335" s="41"/>
      <c r="BA335" s="41"/>
      <c r="BB335" s="41"/>
      <c r="BC335" s="41"/>
      <c r="BD335" s="41"/>
      <c r="BE335" s="41"/>
      <c r="BF335" s="41"/>
      <c r="BG335" s="41"/>
      <c r="BH335" s="41"/>
      <c r="BI335" s="41"/>
      <c r="BJ335" s="41"/>
      <c r="BK335" s="41"/>
      <c r="BL335" s="24"/>
      <c r="BM335" s="24"/>
      <c r="BN335" s="24"/>
    </row>
    <row r="336" spans="1:66" x14ac:dyDescent="0.2">
      <c r="A336" s="41"/>
      <c r="B336" s="41"/>
      <c r="C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41"/>
      <c r="BD336" s="41"/>
      <c r="BE336" s="41"/>
      <c r="BF336" s="41"/>
      <c r="BG336" s="41"/>
      <c r="BH336" s="41"/>
      <c r="BI336" s="41"/>
      <c r="BJ336" s="41"/>
      <c r="BK336" s="41"/>
      <c r="BL336" s="24"/>
      <c r="BM336" s="24"/>
      <c r="BN336" s="24"/>
    </row>
    <row r="337" spans="1:66" x14ac:dyDescent="0.2">
      <c r="A337" s="41"/>
      <c r="B337" s="41"/>
      <c r="C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c r="AT337" s="41"/>
      <c r="AU337" s="41"/>
      <c r="AV337" s="41"/>
      <c r="AW337" s="41"/>
      <c r="AX337" s="41"/>
      <c r="AY337" s="41"/>
      <c r="AZ337" s="41"/>
      <c r="BA337" s="41"/>
      <c r="BB337" s="41"/>
      <c r="BC337" s="41"/>
      <c r="BD337" s="41"/>
      <c r="BE337" s="41"/>
      <c r="BF337" s="41"/>
      <c r="BG337" s="41"/>
      <c r="BH337" s="41"/>
      <c r="BI337" s="41"/>
      <c r="BJ337" s="41"/>
      <c r="BK337" s="41"/>
      <c r="BL337" s="24"/>
      <c r="BM337" s="24"/>
      <c r="BN337" s="24"/>
    </row>
    <row r="338" spans="1:66" x14ac:dyDescent="0.2">
      <c r="A338" s="41"/>
      <c r="B338" s="41"/>
      <c r="C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AY338" s="41"/>
      <c r="AZ338" s="41"/>
      <c r="BA338" s="41"/>
      <c r="BB338" s="41"/>
      <c r="BC338" s="41"/>
      <c r="BD338" s="41"/>
      <c r="BE338" s="41"/>
      <c r="BF338" s="41"/>
      <c r="BG338" s="41"/>
      <c r="BH338" s="41"/>
      <c r="BI338" s="41"/>
      <c r="BJ338" s="41"/>
      <c r="BK338" s="41"/>
      <c r="BL338" s="24"/>
      <c r="BM338" s="24"/>
      <c r="BN338" s="24"/>
    </row>
    <row r="339" spans="1:66" x14ac:dyDescent="0.2">
      <c r="A339" s="41"/>
      <c r="B339" s="41"/>
      <c r="C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c r="AY339" s="41"/>
      <c r="AZ339" s="41"/>
      <c r="BA339" s="41"/>
      <c r="BB339" s="41"/>
      <c r="BC339" s="41"/>
      <c r="BD339" s="41"/>
      <c r="BE339" s="41"/>
      <c r="BF339" s="41"/>
      <c r="BG339" s="41"/>
      <c r="BH339" s="41"/>
      <c r="BI339" s="41"/>
      <c r="BJ339" s="41"/>
      <c r="BK339" s="41"/>
      <c r="BL339" s="24"/>
      <c r="BM339" s="24"/>
      <c r="BN339" s="24"/>
    </row>
    <row r="340" spans="1:66" x14ac:dyDescent="0.2">
      <c r="A340" s="41"/>
      <c r="B340" s="41"/>
      <c r="C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c r="AY340" s="41"/>
      <c r="AZ340" s="41"/>
      <c r="BA340" s="41"/>
      <c r="BB340" s="41"/>
      <c r="BC340" s="41"/>
      <c r="BD340" s="41"/>
      <c r="BE340" s="41"/>
      <c r="BF340" s="41"/>
      <c r="BG340" s="41"/>
      <c r="BH340" s="41"/>
      <c r="BI340" s="41"/>
      <c r="BJ340" s="41"/>
      <c r="BK340" s="41"/>
      <c r="BL340" s="24"/>
      <c r="BM340" s="24"/>
      <c r="BN340" s="24"/>
    </row>
    <row r="341" spans="1:66" x14ac:dyDescent="0.2">
      <c r="A341" s="41"/>
      <c r="B341" s="41"/>
      <c r="C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c r="AY341" s="41"/>
      <c r="AZ341" s="41"/>
      <c r="BA341" s="41"/>
      <c r="BB341" s="41"/>
      <c r="BC341" s="41"/>
      <c r="BD341" s="41"/>
      <c r="BE341" s="41"/>
      <c r="BF341" s="41"/>
      <c r="BG341" s="41"/>
      <c r="BH341" s="41"/>
      <c r="BI341" s="41"/>
      <c r="BJ341" s="41"/>
      <c r="BK341" s="41"/>
      <c r="BL341" s="24"/>
      <c r="BM341" s="24"/>
      <c r="BN341" s="24"/>
    </row>
    <row r="342" spans="1:66" x14ac:dyDescent="0.2">
      <c r="A342" s="41"/>
      <c r="B342" s="41"/>
      <c r="C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41"/>
      <c r="AY342" s="41"/>
      <c r="AZ342" s="41"/>
      <c r="BA342" s="41"/>
      <c r="BB342" s="41"/>
      <c r="BC342" s="41"/>
      <c r="BD342" s="41"/>
      <c r="BE342" s="41"/>
      <c r="BF342" s="41"/>
      <c r="BG342" s="41"/>
      <c r="BH342" s="41"/>
      <c r="BI342" s="41"/>
      <c r="BJ342" s="41"/>
      <c r="BK342" s="41"/>
      <c r="BL342" s="24"/>
      <c r="BM342" s="24"/>
      <c r="BN342" s="24"/>
    </row>
    <row r="343" spans="1:66" x14ac:dyDescent="0.2">
      <c r="A343" s="41"/>
      <c r="B343" s="41"/>
      <c r="C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c r="AY343" s="41"/>
      <c r="AZ343" s="41"/>
      <c r="BA343" s="41"/>
      <c r="BB343" s="41"/>
      <c r="BC343" s="41"/>
      <c r="BD343" s="41"/>
      <c r="BE343" s="41"/>
      <c r="BF343" s="41"/>
      <c r="BG343" s="41"/>
      <c r="BH343" s="41"/>
      <c r="BI343" s="41"/>
      <c r="BJ343" s="41"/>
      <c r="BK343" s="41"/>
      <c r="BL343" s="24"/>
      <c r="BM343" s="24"/>
      <c r="BN343" s="24"/>
    </row>
    <row r="344" spans="1:66" x14ac:dyDescent="0.2">
      <c r="A344" s="41"/>
      <c r="B344" s="41"/>
      <c r="C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c r="AT344" s="41"/>
      <c r="AU344" s="41"/>
      <c r="AV344" s="41"/>
      <c r="AW344" s="41"/>
      <c r="AX344" s="41"/>
      <c r="AY344" s="41"/>
      <c r="AZ344" s="41"/>
      <c r="BA344" s="41"/>
      <c r="BB344" s="41"/>
      <c r="BC344" s="41"/>
      <c r="BD344" s="41"/>
      <c r="BE344" s="41"/>
      <c r="BF344" s="41"/>
      <c r="BG344" s="41"/>
      <c r="BH344" s="41"/>
      <c r="BI344" s="41"/>
      <c r="BJ344" s="41"/>
      <c r="BK344" s="41"/>
      <c r="BL344" s="24"/>
      <c r="BM344" s="24"/>
      <c r="BN344" s="24"/>
    </row>
    <row r="345" spans="1:66" x14ac:dyDescent="0.2">
      <c r="A345" s="41"/>
      <c r="B345" s="41"/>
      <c r="C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c r="AT345" s="41"/>
      <c r="AU345" s="41"/>
      <c r="AV345" s="41"/>
      <c r="AW345" s="41"/>
      <c r="AX345" s="41"/>
      <c r="AY345" s="41"/>
      <c r="AZ345" s="41"/>
      <c r="BA345" s="41"/>
      <c r="BB345" s="41"/>
      <c r="BC345" s="41"/>
      <c r="BD345" s="41"/>
      <c r="BE345" s="41"/>
      <c r="BF345" s="41"/>
      <c r="BG345" s="41"/>
      <c r="BH345" s="41"/>
      <c r="BI345" s="41"/>
      <c r="BJ345" s="41"/>
      <c r="BK345" s="41"/>
      <c r="BL345" s="24"/>
      <c r="BM345" s="24"/>
      <c r="BN345" s="24"/>
    </row>
    <row r="346" spans="1:66" x14ac:dyDescent="0.2">
      <c r="A346" s="41"/>
      <c r="B346" s="41"/>
      <c r="C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c r="AY346" s="41"/>
      <c r="AZ346" s="41"/>
      <c r="BA346" s="41"/>
      <c r="BB346" s="41"/>
      <c r="BC346" s="41"/>
      <c r="BD346" s="41"/>
      <c r="BE346" s="41"/>
      <c r="BF346" s="41"/>
      <c r="BG346" s="41"/>
      <c r="BH346" s="41"/>
      <c r="BI346" s="41"/>
      <c r="BJ346" s="41"/>
      <c r="BK346" s="41"/>
      <c r="BL346" s="24"/>
      <c r="BM346" s="24"/>
      <c r="BN346" s="24"/>
    </row>
    <row r="347" spans="1:66" x14ac:dyDescent="0.2">
      <c r="A347" s="41"/>
      <c r="B347" s="41"/>
      <c r="C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c r="AT347" s="41"/>
      <c r="AU347" s="41"/>
      <c r="AV347" s="41"/>
      <c r="AW347" s="41"/>
      <c r="AX347" s="41"/>
      <c r="AY347" s="41"/>
      <c r="AZ347" s="41"/>
      <c r="BA347" s="41"/>
      <c r="BB347" s="41"/>
      <c r="BC347" s="41"/>
      <c r="BD347" s="41"/>
      <c r="BE347" s="41"/>
      <c r="BF347" s="41"/>
      <c r="BG347" s="41"/>
      <c r="BH347" s="41"/>
      <c r="BI347" s="41"/>
      <c r="BJ347" s="41"/>
      <c r="BK347" s="41"/>
      <c r="BL347" s="24"/>
      <c r="BM347" s="24"/>
      <c r="BN347" s="24"/>
    </row>
    <row r="348" spans="1:66" x14ac:dyDescent="0.2">
      <c r="A348" s="41"/>
      <c r="B348" s="41"/>
      <c r="C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AY348" s="41"/>
      <c r="AZ348" s="41"/>
      <c r="BA348" s="41"/>
      <c r="BB348" s="41"/>
      <c r="BC348" s="41"/>
      <c r="BD348" s="41"/>
      <c r="BE348" s="41"/>
      <c r="BF348" s="41"/>
      <c r="BG348" s="41"/>
      <c r="BH348" s="41"/>
      <c r="BI348" s="41"/>
      <c r="BJ348" s="41"/>
      <c r="BK348" s="41"/>
      <c r="BL348" s="24"/>
      <c r="BM348" s="24"/>
      <c r="BN348" s="24"/>
    </row>
    <row r="349" spans="1:66" x14ac:dyDescent="0.2">
      <c r="A349" s="41"/>
      <c r="B349" s="41"/>
      <c r="C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c r="AY349" s="41"/>
      <c r="AZ349" s="41"/>
      <c r="BA349" s="41"/>
      <c r="BB349" s="41"/>
      <c r="BC349" s="41"/>
      <c r="BD349" s="41"/>
      <c r="BE349" s="41"/>
      <c r="BF349" s="41"/>
      <c r="BG349" s="41"/>
      <c r="BH349" s="41"/>
      <c r="BI349" s="41"/>
      <c r="BJ349" s="41"/>
      <c r="BK349" s="41"/>
      <c r="BL349" s="24"/>
      <c r="BM349" s="24"/>
      <c r="BN349" s="24"/>
    </row>
    <row r="350" spans="1:66" x14ac:dyDescent="0.2">
      <c r="A350" s="41"/>
      <c r="B350" s="41"/>
      <c r="C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c r="AT350" s="41"/>
      <c r="AU350" s="41"/>
      <c r="AV350" s="41"/>
      <c r="AW350" s="41"/>
      <c r="AX350" s="41"/>
      <c r="AY350" s="41"/>
      <c r="AZ350" s="41"/>
      <c r="BA350" s="41"/>
      <c r="BB350" s="41"/>
      <c r="BC350" s="41"/>
      <c r="BD350" s="41"/>
      <c r="BE350" s="41"/>
      <c r="BF350" s="41"/>
      <c r="BG350" s="41"/>
      <c r="BH350" s="41"/>
      <c r="BI350" s="41"/>
      <c r="BJ350" s="41"/>
      <c r="BK350" s="41"/>
      <c r="BL350" s="24"/>
      <c r="BM350" s="24"/>
      <c r="BN350" s="24"/>
    </row>
    <row r="351" spans="1:66" x14ac:dyDescent="0.2">
      <c r="A351" s="41"/>
      <c r="B351" s="41"/>
      <c r="C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c r="AT351" s="41"/>
      <c r="AU351" s="41"/>
      <c r="AV351" s="41"/>
      <c r="AW351" s="41"/>
      <c r="AX351" s="41"/>
      <c r="AY351" s="41"/>
      <c r="AZ351" s="41"/>
      <c r="BA351" s="41"/>
      <c r="BB351" s="41"/>
      <c r="BC351" s="41"/>
      <c r="BD351" s="41"/>
      <c r="BE351" s="41"/>
      <c r="BF351" s="41"/>
      <c r="BG351" s="41"/>
      <c r="BH351" s="41"/>
      <c r="BI351" s="41"/>
      <c r="BJ351" s="41"/>
      <c r="BK351" s="41"/>
      <c r="BL351" s="24"/>
      <c r="BM351" s="24"/>
      <c r="BN351" s="24"/>
    </row>
    <row r="352" spans="1:66" x14ac:dyDescent="0.2">
      <c r="A352" s="41"/>
      <c r="B352" s="41"/>
      <c r="C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c r="AY352" s="41"/>
      <c r="AZ352" s="41"/>
      <c r="BA352" s="41"/>
      <c r="BB352" s="41"/>
      <c r="BC352" s="41"/>
      <c r="BD352" s="41"/>
      <c r="BE352" s="41"/>
      <c r="BF352" s="41"/>
      <c r="BG352" s="41"/>
      <c r="BH352" s="41"/>
      <c r="BI352" s="41"/>
      <c r="BJ352" s="41"/>
      <c r="BK352" s="41"/>
      <c r="BL352" s="24"/>
      <c r="BM352" s="24"/>
      <c r="BN352" s="24"/>
    </row>
    <row r="353" spans="1:66" x14ac:dyDescent="0.2">
      <c r="A353" s="41"/>
      <c r="B353" s="41"/>
      <c r="C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c r="AY353" s="41"/>
      <c r="AZ353" s="41"/>
      <c r="BA353" s="41"/>
      <c r="BB353" s="41"/>
      <c r="BC353" s="41"/>
      <c r="BD353" s="41"/>
      <c r="BE353" s="41"/>
      <c r="BF353" s="41"/>
      <c r="BG353" s="41"/>
      <c r="BH353" s="41"/>
      <c r="BI353" s="41"/>
      <c r="BJ353" s="41"/>
      <c r="BK353" s="41"/>
      <c r="BL353" s="24"/>
      <c r="BM353" s="24"/>
      <c r="BN353" s="24"/>
    </row>
    <row r="354" spans="1:66" x14ac:dyDescent="0.2">
      <c r="A354" s="41"/>
      <c r="B354" s="41"/>
      <c r="C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c r="BD354" s="41"/>
      <c r="BE354" s="41"/>
      <c r="BF354" s="41"/>
      <c r="BG354" s="41"/>
      <c r="BH354" s="41"/>
      <c r="BI354" s="41"/>
      <c r="BJ354" s="41"/>
      <c r="BK354" s="41"/>
      <c r="BL354" s="24"/>
      <c r="BM354" s="24"/>
      <c r="BN354" s="24"/>
    </row>
    <row r="355" spans="1:66" x14ac:dyDescent="0.2">
      <c r="A355" s="41"/>
      <c r="B355" s="41"/>
      <c r="C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c r="BD355" s="41"/>
      <c r="BE355" s="41"/>
      <c r="BF355" s="41"/>
      <c r="BG355" s="41"/>
      <c r="BH355" s="41"/>
      <c r="BI355" s="41"/>
      <c r="BJ355" s="41"/>
      <c r="BK355" s="41"/>
      <c r="BL355" s="24"/>
      <c r="BM355" s="24"/>
      <c r="BN355" s="24"/>
    </row>
    <row r="356" spans="1:66" x14ac:dyDescent="0.2">
      <c r="A356" s="41"/>
      <c r="B356" s="41"/>
      <c r="C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c r="AY356" s="41"/>
      <c r="AZ356" s="41"/>
      <c r="BA356" s="41"/>
      <c r="BB356" s="41"/>
      <c r="BC356" s="41"/>
      <c r="BD356" s="41"/>
      <c r="BE356" s="41"/>
      <c r="BF356" s="41"/>
      <c r="BG356" s="41"/>
      <c r="BH356" s="41"/>
      <c r="BI356" s="41"/>
      <c r="BJ356" s="41"/>
      <c r="BK356" s="41"/>
      <c r="BL356" s="24"/>
      <c r="BM356" s="24"/>
      <c r="BN356" s="24"/>
    </row>
    <row r="357" spans="1:66" x14ac:dyDescent="0.2">
      <c r="A357" s="41"/>
      <c r="B357" s="41"/>
      <c r="C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c r="BD357" s="41"/>
      <c r="BE357" s="41"/>
      <c r="BF357" s="41"/>
      <c r="BG357" s="41"/>
      <c r="BH357" s="41"/>
      <c r="BI357" s="41"/>
      <c r="BJ357" s="41"/>
      <c r="BK357" s="41"/>
      <c r="BL357" s="24"/>
      <c r="BM357" s="24"/>
      <c r="BN357" s="24"/>
    </row>
    <row r="358" spans="1:66" x14ac:dyDescent="0.2">
      <c r="A358" s="41"/>
      <c r="B358" s="41"/>
      <c r="C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c r="AY358" s="41"/>
      <c r="AZ358" s="41"/>
      <c r="BA358" s="41"/>
      <c r="BB358" s="41"/>
      <c r="BC358" s="41"/>
      <c r="BD358" s="41"/>
      <c r="BE358" s="41"/>
      <c r="BF358" s="41"/>
      <c r="BG358" s="41"/>
      <c r="BH358" s="41"/>
      <c r="BI358" s="41"/>
      <c r="BJ358" s="41"/>
      <c r="BK358" s="41"/>
      <c r="BL358" s="24"/>
      <c r="BM358" s="24"/>
      <c r="BN358" s="24"/>
    </row>
    <row r="359" spans="1:66" x14ac:dyDescent="0.2">
      <c r="A359" s="41"/>
      <c r="B359" s="41"/>
      <c r="C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c r="AY359" s="41"/>
      <c r="AZ359" s="41"/>
      <c r="BA359" s="41"/>
      <c r="BB359" s="41"/>
      <c r="BC359" s="41"/>
      <c r="BD359" s="41"/>
      <c r="BE359" s="41"/>
      <c r="BF359" s="41"/>
      <c r="BG359" s="41"/>
      <c r="BH359" s="41"/>
      <c r="BI359" s="41"/>
      <c r="BJ359" s="41"/>
      <c r="BK359" s="41"/>
      <c r="BL359" s="24"/>
      <c r="BM359" s="24"/>
      <c r="BN359" s="24"/>
    </row>
    <row r="360" spans="1:66" x14ac:dyDescent="0.2">
      <c r="A360" s="41"/>
      <c r="B360" s="41"/>
      <c r="C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c r="AT360" s="41"/>
      <c r="AU360" s="41"/>
      <c r="AV360" s="41"/>
      <c r="AW360" s="41"/>
      <c r="AX360" s="41"/>
      <c r="AY360" s="41"/>
      <c r="AZ360" s="41"/>
      <c r="BA360" s="41"/>
      <c r="BB360" s="41"/>
      <c r="BC360" s="41"/>
      <c r="BD360" s="41"/>
      <c r="BE360" s="41"/>
      <c r="BF360" s="41"/>
      <c r="BG360" s="41"/>
      <c r="BH360" s="41"/>
      <c r="BI360" s="41"/>
      <c r="BJ360" s="41"/>
      <c r="BK360" s="41"/>
      <c r="BL360" s="24"/>
      <c r="BM360" s="24"/>
      <c r="BN360" s="24"/>
    </row>
    <row r="361" spans="1:66" x14ac:dyDescent="0.2">
      <c r="A361" s="41"/>
      <c r="B361" s="41"/>
      <c r="C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c r="AT361" s="41"/>
      <c r="AU361" s="41"/>
      <c r="AV361" s="41"/>
      <c r="AW361" s="41"/>
      <c r="AX361" s="41"/>
      <c r="AY361" s="41"/>
      <c r="AZ361" s="41"/>
      <c r="BA361" s="41"/>
      <c r="BB361" s="41"/>
      <c r="BC361" s="41"/>
      <c r="BD361" s="41"/>
      <c r="BE361" s="41"/>
      <c r="BF361" s="41"/>
      <c r="BG361" s="41"/>
      <c r="BH361" s="41"/>
      <c r="BI361" s="41"/>
      <c r="BJ361" s="41"/>
      <c r="BK361" s="41"/>
      <c r="BL361" s="24"/>
      <c r="BM361" s="24"/>
      <c r="BN361" s="24"/>
    </row>
    <row r="362" spans="1:66" x14ac:dyDescent="0.2">
      <c r="A362" s="41"/>
      <c r="B362" s="41"/>
      <c r="C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c r="AT362" s="41"/>
      <c r="AU362" s="41"/>
      <c r="AV362" s="41"/>
      <c r="AW362" s="41"/>
      <c r="AX362" s="41"/>
      <c r="AY362" s="41"/>
      <c r="AZ362" s="41"/>
      <c r="BA362" s="41"/>
      <c r="BB362" s="41"/>
      <c r="BC362" s="41"/>
      <c r="BD362" s="41"/>
      <c r="BE362" s="41"/>
      <c r="BF362" s="41"/>
      <c r="BG362" s="41"/>
      <c r="BH362" s="41"/>
      <c r="BI362" s="41"/>
      <c r="BJ362" s="41"/>
      <c r="BK362" s="41"/>
      <c r="BL362" s="24"/>
      <c r="BM362" s="24"/>
      <c r="BN362" s="24"/>
    </row>
    <row r="363" spans="1:66" x14ac:dyDescent="0.2">
      <c r="A363" s="41"/>
      <c r="B363" s="41"/>
      <c r="C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c r="AT363" s="41"/>
      <c r="AU363" s="41"/>
      <c r="AV363" s="41"/>
      <c r="AW363" s="41"/>
      <c r="AX363" s="41"/>
      <c r="AY363" s="41"/>
      <c r="AZ363" s="41"/>
      <c r="BA363" s="41"/>
      <c r="BB363" s="41"/>
      <c r="BC363" s="41"/>
      <c r="BD363" s="41"/>
      <c r="BE363" s="41"/>
      <c r="BF363" s="41"/>
      <c r="BG363" s="41"/>
      <c r="BH363" s="41"/>
      <c r="BI363" s="41"/>
      <c r="BJ363" s="41"/>
      <c r="BK363" s="41"/>
      <c r="BL363" s="24"/>
      <c r="BM363" s="24"/>
      <c r="BN363" s="24"/>
    </row>
    <row r="364" spans="1:66" x14ac:dyDescent="0.2">
      <c r="A364" s="41"/>
      <c r="B364" s="41"/>
      <c r="C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c r="AY364" s="41"/>
      <c r="AZ364" s="41"/>
      <c r="BA364" s="41"/>
      <c r="BB364" s="41"/>
      <c r="BC364" s="41"/>
      <c r="BD364" s="41"/>
      <c r="BE364" s="41"/>
      <c r="BF364" s="41"/>
      <c r="BG364" s="41"/>
      <c r="BH364" s="41"/>
      <c r="BI364" s="41"/>
      <c r="BJ364" s="41"/>
      <c r="BK364" s="41"/>
      <c r="BL364" s="24"/>
      <c r="BM364" s="24"/>
      <c r="BN364" s="24"/>
    </row>
    <row r="365" spans="1:66" x14ac:dyDescent="0.2">
      <c r="A365" s="41"/>
      <c r="B365" s="41"/>
      <c r="C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c r="AY365" s="41"/>
      <c r="AZ365" s="41"/>
      <c r="BA365" s="41"/>
      <c r="BB365" s="41"/>
      <c r="BC365" s="41"/>
      <c r="BD365" s="41"/>
      <c r="BE365" s="41"/>
      <c r="BF365" s="41"/>
      <c r="BG365" s="41"/>
      <c r="BH365" s="41"/>
      <c r="BI365" s="41"/>
      <c r="BJ365" s="41"/>
      <c r="BK365" s="41"/>
      <c r="BL365" s="24"/>
      <c r="BM365" s="24"/>
      <c r="BN365" s="24"/>
    </row>
    <row r="366" spans="1:66" x14ac:dyDescent="0.2">
      <c r="A366" s="41"/>
      <c r="B366" s="41"/>
      <c r="C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c r="AY366" s="41"/>
      <c r="AZ366" s="41"/>
      <c r="BA366" s="41"/>
      <c r="BB366" s="41"/>
      <c r="BC366" s="41"/>
      <c r="BD366" s="41"/>
      <c r="BE366" s="41"/>
      <c r="BF366" s="41"/>
      <c r="BG366" s="41"/>
      <c r="BH366" s="41"/>
      <c r="BI366" s="41"/>
      <c r="BJ366" s="41"/>
      <c r="BK366" s="41"/>
      <c r="BL366" s="24"/>
      <c r="BM366" s="24"/>
      <c r="BN366" s="24"/>
    </row>
    <row r="367" spans="1:66" x14ac:dyDescent="0.2">
      <c r="A367" s="41"/>
      <c r="B367" s="41"/>
      <c r="C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c r="AY367" s="41"/>
      <c r="AZ367" s="41"/>
      <c r="BA367" s="41"/>
      <c r="BB367" s="41"/>
      <c r="BC367" s="41"/>
      <c r="BD367" s="41"/>
      <c r="BE367" s="41"/>
      <c r="BF367" s="41"/>
      <c r="BG367" s="41"/>
      <c r="BH367" s="41"/>
      <c r="BI367" s="41"/>
      <c r="BJ367" s="41"/>
      <c r="BK367" s="41"/>
      <c r="BL367" s="24"/>
      <c r="BM367" s="24"/>
      <c r="BN367" s="24"/>
    </row>
    <row r="368" spans="1:66" x14ac:dyDescent="0.2">
      <c r="A368" s="41"/>
      <c r="B368" s="41"/>
      <c r="C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c r="AT368" s="41"/>
      <c r="AU368" s="41"/>
      <c r="AV368" s="41"/>
      <c r="AW368" s="41"/>
      <c r="AX368" s="41"/>
      <c r="AY368" s="41"/>
      <c r="AZ368" s="41"/>
      <c r="BA368" s="41"/>
      <c r="BB368" s="41"/>
      <c r="BC368" s="41"/>
      <c r="BD368" s="41"/>
      <c r="BE368" s="41"/>
      <c r="BF368" s="41"/>
      <c r="BG368" s="41"/>
      <c r="BH368" s="41"/>
      <c r="BI368" s="41"/>
      <c r="BJ368" s="41"/>
      <c r="BK368" s="41"/>
      <c r="BL368" s="24"/>
      <c r="BM368" s="24"/>
      <c r="BN368" s="24"/>
    </row>
    <row r="369" spans="1:66" x14ac:dyDescent="0.2">
      <c r="A369" s="41"/>
      <c r="B369" s="41"/>
      <c r="C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c r="AT369" s="41"/>
      <c r="AU369" s="41"/>
      <c r="AV369" s="41"/>
      <c r="AW369" s="41"/>
      <c r="AX369" s="41"/>
      <c r="AY369" s="41"/>
      <c r="AZ369" s="41"/>
      <c r="BA369" s="41"/>
      <c r="BB369" s="41"/>
      <c r="BC369" s="41"/>
      <c r="BD369" s="41"/>
      <c r="BE369" s="41"/>
      <c r="BF369" s="41"/>
      <c r="BG369" s="41"/>
      <c r="BH369" s="41"/>
      <c r="BI369" s="41"/>
      <c r="BJ369" s="41"/>
      <c r="BK369" s="41"/>
      <c r="BL369" s="24"/>
      <c r="BM369" s="24"/>
      <c r="BN369" s="24"/>
    </row>
    <row r="370" spans="1:66" x14ac:dyDescent="0.2">
      <c r="A370" s="41"/>
      <c r="B370" s="41"/>
      <c r="C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c r="AT370" s="41"/>
      <c r="AU370" s="41"/>
      <c r="AV370" s="41"/>
      <c r="AW370" s="41"/>
      <c r="AX370" s="41"/>
      <c r="AY370" s="41"/>
      <c r="AZ370" s="41"/>
      <c r="BA370" s="41"/>
      <c r="BB370" s="41"/>
      <c r="BC370" s="41"/>
      <c r="BD370" s="41"/>
      <c r="BE370" s="41"/>
      <c r="BF370" s="41"/>
      <c r="BG370" s="41"/>
      <c r="BH370" s="41"/>
      <c r="BI370" s="41"/>
      <c r="BJ370" s="41"/>
      <c r="BK370" s="41"/>
      <c r="BL370" s="24"/>
      <c r="BM370" s="24"/>
      <c r="BN370" s="24"/>
    </row>
    <row r="371" spans="1:66" x14ac:dyDescent="0.2">
      <c r="A371" s="41"/>
      <c r="B371" s="41"/>
      <c r="C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c r="AT371" s="41"/>
      <c r="AU371" s="41"/>
      <c r="AV371" s="41"/>
      <c r="AW371" s="41"/>
      <c r="AX371" s="41"/>
      <c r="AY371" s="41"/>
      <c r="AZ371" s="41"/>
      <c r="BA371" s="41"/>
      <c r="BB371" s="41"/>
      <c r="BC371" s="41"/>
      <c r="BD371" s="41"/>
      <c r="BE371" s="41"/>
      <c r="BF371" s="41"/>
      <c r="BG371" s="41"/>
      <c r="BH371" s="41"/>
      <c r="BI371" s="41"/>
      <c r="BJ371" s="41"/>
      <c r="BK371" s="41"/>
      <c r="BL371" s="24"/>
      <c r="BM371" s="24"/>
      <c r="BN371" s="24"/>
    </row>
    <row r="372" spans="1:66" x14ac:dyDescent="0.2">
      <c r="A372" s="41"/>
      <c r="B372" s="41"/>
      <c r="C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c r="AT372" s="41"/>
      <c r="AU372" s="41"/>
      <c r="AV372" s="41"/>
      <c r="AW372" s="41"/>
      <c r="AX372" s="41"/>
      <c r="AY372" s="41"/>
      <c r="AZ372" s="41"/>
      <c r="BA372" s="41"/>
      <c r="BB372" s="41"/>
      <c r="BC372" s="41"/>
      <c r="BD372" s="41"/>
      <c r="BE372" s="41"/>
      <c r="BF372" s="41"/>
      <c r="BG372" s="41"/>
      <c r="BH372" s="41"/>
      <c r="BI372" s="41"/>
      <c r="BJ372" s="41"/>
      <c r="BK372" s="41"/>
      <c r="BL372" s="24"/>
      <c r="BM372" s="24"/>
      <c r="BN372" s="24"/>
    </row>
    <row r="373" spans="1:66" x14ac:dyDescent="0.2">
      <c r="A373" s="41"/>
      <c r="B373" s="41"/>
      <c r="C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c r="AT373" s="41"/>
      <c r="AU373" s="41"/>
      <c r="AV373" s="41"/>
      <c r="AW373" s="41"/>
      <c r="AX373" s="41"/>
      <c r="AY373" s="41"/>
      <c r="AZ373" s="41"/>
      <c r="BA373" s="41"/>
      <c r="BB373" s="41"/>
      <c r="BC373" s="41"/>
      <c r="BD373" s="41"/>
      <c r="BE373" s="41"/>
      <c r="BF373" s="41"/>
      <c r="BG373" s="41"/>
      <c r="BH373" s="41"/>
      <c r="BI373" s="41"/>
      <c r="BJ373" s="41"/>
      <c r="BK373" s="41"/>
      <c r="BL373" s="24"/>
      <c r="BM373" s="24"/>
      <c r="BN373" s="24"/>
    </row>
    <row r="374" spans="1:66" x14ac:dyDescent="0.2">
      <c r="A374" s="41"/>
      <c r="B374" s="41"/>
      <c r="C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c r="AY374" s="41"/>
      <c r="AZ374" s="41"/>
      <c r="BA374" s="41"/>
      <c r="BB374" s="41"/>
      <c r="BC374" s="41"/>
      <c r="BD374" s="41"/>
      <c r="BE374" s="41"/>
      <c r="BF374" s="41"/>
      <c r="BG374" s="41"/>
      <c r="BH374" s="41"/>
      <c r="BI374" s="41"/>
      <c r="BJ374" s="41"/>
      <c r="BK374" s="41"/>
      <c r="BL374" s="24"/>
      <c r="BM374" s="24"/>
      <c r="BN374" s="24"/>
    </row>
    <row r="375" spans="1:66" x14ac:dyDescent="0.2">
      <c r="A375" s="41"/>
      <c r="B375" s="41"/>
      <c r="C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c r="AT375" s="41"/>
      <c r="AU375" s="41"/>
      <c r="AV375" s="41"/>
      <c r="AW375" s="41"/>
      <c r="AX375" s="41"/>
      <c r="AY375" s="41"/>
      <c r="AZ375" s="41"/>
      <c r="BA375" s="41"/>
      <c r="BB375" s="41"/>
      <c r="BC375" s="41"/>
      <c r="BD375" s="41"/>
      <c r="BE375" s="41"/>
      <c r="BF375" s="41"/>
      <c r="BG375" s="41"/>
      <c r="BH375" s="41"/>
      <c r="BI375" s="41"/>
      <c r="BJ375" s="41"/>
      <c r="BK375" s="41"/>
      <c r="BL375" s="24"/>
      <c r="BM375" s="24"/>
      <c r="BN375" s="24"/>
    </row>
    <row r="376" spans="1:66" x14ac:dyDescent="0.2">
      <c r="A376" s="41"/>
      <c r="B376" s="41"/>
      <c r="C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c r="AT376" s="41"/>
      <c r="AU376" s="41"/>
      <c r="AV376" s="41"/>
      <c r="AW376" s="41"/>
      <c r="AX376" s="41"/>
      <c r="AY376" s="41"/>
      <c r="AZ376" s="41"/>
      <c r="BA376" s="41"/>
      <c r="BB376" s="41"/>
      <c r="BC376" s="41"/>
      <c r="BD376" s="41"/>
      <c r="BE376" s="41"/>
      <c r="BF376" s="41"/>
      <c r="BG376" s="41"/>
      <c r="BH376" s="41"/>
      <c r="BI376" s="41"/>
      <c r="BJ376" s="41"/>
      <c r="BK376" s="41"/>
      <c r="BL376" s="24"/>
      <c r="BM376" s="24"/>
      <c r="BN376" s="24"/>
    </row>
    <row r="377" spans="1:66" x14ac:dyDescent="0.2">
      <c r="A377" s="41"/>
      <c r="B377" s="41"/>
      <c r="C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c r="AT377" s="41"/>
      <c r="AU377" s="41"/>
      <c r="AV377" s="41"/>
      <c r="AW377" s="41"/>
      <c r="AX377" s="41"/>
      <c r="AY377" s="41"/>
      <c r="AZ377" s="41"/>
      <c r="BA377" s="41"/>
      <c r="BB377" s="41"/>
      <c r="BC377" s="41"/>
      <c r="BD377" s="41"/>
      <c r="BE377" s="41"/>
      <c r="BF377" s="41"/>
      <c r="BG377" s="41"/>
      <c r="BH377" s="41"/>
      <c r="BI377" s="41"/>
      <c r="BJ377" s="41"/>
      <c r="BK377" s="41"/>
      <c r="BL377" s="24"/>
      <c r="BM377" s="24"/>
      <c r="BN377" s="24"/>
    </row>
    <row r="378" spans="1:66" x14ac:dyDescent="0.2">
      <c r="A378" s="41"/>
      <c r="B378" s="41"/>
      <c r="C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c r="AT378" s="41"/>
      <c r="AU378" s="41"/>
      <c r="AV378" s="41"/>
      <c r="AW378" s="41"/>
      <c r="AX378" s="41"/>
      <c r="AY378" s="41"/>
      <c r="AZ378" s="41"/>
      <c r="BA378" s="41"/>
      <c r="BB378" s="41"/>
      <c r="BC378" s="41"/>
      <c r="BD378" s="41"/>
      <c r="BE378" s="41"/>
      <c r="BF378" s="41"/>
      <c r="BG378" s="41"/>
      <c r="BH378" s="41"/>
      <c r="BI378" s="41"/>
      <c r="BJ378" s="41"/>
      <c r="BK378" s="41"/>
      <c r="BL378" s="24"/>
      <c r="BM378" s="24"/>
      <c r="BN378" s="24"/>
    </row>
    <row r="379" spans="1:66" x14ac:dyDescent="0.2">
      <c r="A379" s="41"/>
      <c r="B379" s="41"/>
      <c r="C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c r="AT379" s="41"/>
      <c r="AU379" s="41"/>
      <c r="AV379" s="41"/>
      <c r="AW379" s="41"/>
      <c r="AX379" s="41"/>
      <c r="AY379" s="41"/>
      <c r="AZ379" s="41"/>
      <c r="BA379" s="41"/>
      <c r="BB379" s="41"/>
      <c r="BC379" s="41"/>
      <c r="BD379" s="41"/>
      <c r="BE379" s="41"/>
      <c r="BF379" s="41"/>
      <c r="BG379" s="41"/>
      <c r="BH379" s="41"/>
      <c r="BI379" s="41"/>
      <c r="BJ379" s="41"/>
      <c r="BK379" s="41"/>
      <c r="BL379" s="24"/>
      <c r="BM379" s="24"/>
      <c r="BN379" s="24"/>
    </row>
    <row r="380" spans="1:66" x14ac:dyDescent="0.2">
      <c r="A380" s="41"/>
      <c r="B380" s="41"/>
      <c r="C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c r="AT380" s="41"/>
      <c r="AU380" s="41"/>
      <c r="AV380" s="41"/>
      <c r="AW380" s="41"/>
      <c r="AX380" s="41"/>
      <c r="AY380" s="41"/>
      <c r="AZ380" s="41"/>
      <c r="BA380" s="41"/>
      <c r="BB380" s="41"/>
      <c r="BC380" s="41"/>
      <c r="BD380" s="41"/>
      <c r="BE380" s="41"/>
      <c r="BF380" s="41"/>
      <c r="BG380" s="41"/>
      <c r="BH380" s="41"/>
      <c r="BI380" s="41"/>
      <c r="BJ380" s="41"/>
      <c r="BK380" s="41"/>
      <c r="BL380" s="24"/>
      <c r="BM380" s="24"/>
      <c r="BN380" s="24"/>
    </row>
    <row r="381" spans="1:66" x14ac:dyDescent="0.2">
      <c r="A381" s="41"/>
      <c r="B381" s="41"/>
      <c r="C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c r="AT381" s="41"/>
      <c r="AU381" s="41"/>
      <c r="AV381" s="41"/>
      <c r="AW381" s="41"/>
      <c r="AX381" s="41"/>
      <c r="AY381" s="41"/>
      <c r="AZ381" s="41"/>
      <c r="BA381" s="41"/>
      <c r="BB381" s="41"/>
      <c r="BC381" s="41"/>
      <c r="BD381" s="41"/>
      <c r="BE381" s="41"/>
      <c r="BF381" s="41"/>
      <c r="BG381" s="41"/>
      <c r="BH381" s="41"/>
      <c r="BI381" s="41"/>
      <c r="BJ381" s="41"/>
      <c r="BK381" s="41"/>
      <c r="BL381" s="24"/>
      <c r="BM381" s="24"/>
      <c r="BN381" s="24"/>
    </row>
    <row r="382" spans="1:66" x14ac:dyDescent="0.2">
      <c r="A382" s="41"/>
      <c r="B382" s="41"/>
      <c r="C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c r="AT382" s="41"/>
      <c r="AU382" s="41"/>
      <c r="AV382" s="41"/>
      <c r="AW382" s="41"/>
      <c r="AX382" s="41"/>
      <c r="AY382" s="41"/>
      <c r="AZ382" s="41"/>
      <c r="BA382" s="41"/>
      <c r="BB382" s="41"/>
      <c r="BC382" s="41"/>
      <c r="BD382" s="41"/>
      <c r="BE382" s="41"/>
      <c r="BF382" s="41"/>
      <c r="BG382" s="41"/>
      <c r="BH382" s="41"/>
      <c r="BI382" s="41"/>
      <c r="BJ382" s="41"/>
      <c r="BK382" s="41"/>
      <c r="BL382" s="24"/>
      <c r="BM382" s="24"/>
      <c r="BN382" s="24"/>
    </row>
    <row r="383" spans="1:66" x14ac:dyDescent="0.2">
      <c r="A383" s="41"/>
      <c r="B383" s="41"/>
      <c r="C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c r="AT383" s="41"/>
      <c r="AU383" s="41"/>
      <c r="AV383" s="41"/>
      <c r="AW383" s="41"/>
      <c r="AX383" s="41"/>
      <c r="AY383" s="41"/>
      <c r="AZ383" s="41"/>
      <c r="BA383" s="41"/>
      <c r="BB383" s="41"/>
      <c r="BC383" s="41"/>
      <c r="BD383" s="41"/>
      <c r="BE383" s="41"/>
      <c r="BF383" s="41"/>
      <c r="BG383" s="41"/>
      <c r="BH383" s="41"/>
      <c r="BI383" s="41"/>
      <c r="BJ383" s="41"/>
      <c r="BK383" s="41"/>
      <c r="BL383" s="24"/>
      <c r="BM383" s="24"/>
      <c r="BN383" s="24"/>
    </row>
    <row r="384" spans="1:66" x14ac:dyDescent="0.2">
      <c r="A384" s="41"/>
      <c r="B384" s="41"/>
      <c r="C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c r="AT384" s="41"/>
      <c r="AU384" s="41"/>
      <c r="AV384" s="41"/>
      <c r="AW384" s="41"/>
      <c r="AX384" s="41"/>
      <c r="AY384" s="41"/>
      <c r="AZ384" s="41"/>
      <c r="BA384" s="41"/>
      <c r="BB384" s="41"/>
      <c r="BC384" s="41"/>
      <c r="BD384" s="41"/>
      <c r="BE384" s="41"/>
      <c r="BF384" s="41"/>
      <c r="BG384" s="41"/>
      <c r="BH384" s="41"/>
      <c r="BI384" s="41"/>
      <c r="BJ384" s="41"/>
      <c r="BK384" s="41"/>
      <c r="BL384" s="24"/>
      <c r="BM384" s="24"/>
      <c r="BN384" s="24"/>
    </row>
    <row r="385" spans="1:66" x14ac:dyDescent="0.2">
      <c r="A385" s="41"/>
      <c r="B385" s="41"/>
      <c r="C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c r="AT385" s="41"/>
      <c r="AU385" s="41"/>
      <c r="AV385" s="41"/>
      <c r="AW385" s="41"/>
      <c r="AX385" s="41"/>
      <c r="AY385" s="41"/>
      <c r="AZ385" s="41"/>
      <c r="BA385" s="41"/>
      <c r="BB385" s="41"/>
      <c r="BC385" s="41"/>
      <c r="BD385" s="41"/>
      <c r="BE385" s="41"/>
      <c r="BF385" s="41"/>
      <c r="BG385" s="41"/>
      <c r="BH385" s="41"/>
      <c r="BI385" s="41"/>
      <c r="BJ385" s="41"/>
      <c r="BK385" s="41"/>
      <c r="BL385" s="24"/>
      <c r="BM385" s="24"/>
      <c r="BN385" s="24"/>
    </row>
    <row r="386" spans="1:66" x14ac:dyDescent="0.2">
      <c r="A386" s="41"/>
      <c r="B386" s="41"/>
      <c r="C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c r="AT386" s="41"/>
      <c r="AU386" s="41"/>
      <c r="AV386" s="41"/>
      <c r="AW386" s="41"/>
      <c r="AX386" s="41"/>
      <c r="AY386" s="41"/>
      <c r="AZ386" s="41"/>
      <c r="BA386" s="41"/>
      <c r="BB386" s="41"/>
      <c r="BC386" s="41"/>
      <c r="BD386" s="41"/>
      <c r="BE386" s="41"/>
      <c r="BF386" s="41"/>
      <c r="BG386" s="41"/>
      <c r="BH386" s="41"/>
      <c r="BI386" s="41"/>
      <c r="BJ386" s="41"/>
      <c r="BK386" s="41"/>
      <c r="BL386" s="24"/>
      <c r="BM386" s="24"/>
      <c r="BN386" s="24"/>
    </row>
    <row r="387" spans="1:66" x14ac:dyDescent="0.2">
      <c r="A387" s="41"/>
      <c r="B387" s="41"/>
      <c r="C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c r="AT387" s="41"/>
      <c r="AU387" s="41"/>
      <c r="AV387" s="41"/>
      <c r="AW387" s="41"/>
      <c r="AX387" s="41"/>
      <c r="AY387" s="41"/>
      <c r="AZ387" s="41"/>
      <c r="BA387" s="41"/>
      <c r="BB387" s="41"/>
      <c r="BC387" s="41"/>
      <c r="BD387" s="41"/>
      <c r="BE387" s="41"/>
      <c r="BF387" s="41"/>
      <c r="BG387" s="41"/>
      <c r="BH387" s="41"/>
      <c r="BI387" s="41"/>
      <c r="BJ387" s="41"/>
      <c r="BK387" s="41"/>
      <c r="BL387" s="24"/>
      <c r="BM387" s="24"/>
      <c r="BN387" s="24"/>
    </row>
    <row r="388" spans="1:66" x14ac:dyDescent="0.2">
      <c r="A388" s="41"/>
      <c r="B388" s="41"/>
      <c r="C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c r="AT388" s="41"/>
      <c r="AU388" s="41"/>
      <c r="AV388" s="41"/>
      <c r="AW388" s="41"/>
      <c r="AX388" s="41"/>
      <c r="AY388" s="41"/>
      <c r="AZ388" s="41"/>
      <c r="BA388" s="41"/>
      <c r="BB388" s="41"/>
      <c r="BC388" s="41"/>
      <c r="BD388" s="41"/>
      <c r="BE388" s="41"/>
      <c r="BF388" s="41"/>
      <c r="BG388" s="41"/>
      <c r="BH388" s="41"/>
      <c r="BI388" s="41"/>
      <c r="BJ388" s="41"/>
      <c r="BK388" s="41"/>
      <c r="BL388" s="24"/>
      <c r="BM388" s="24"/>
      <c r="BN388" s="24"/>
    </row>
    <row r="389" spans="1:66" x14ac:dyDescent="0.2">
      <c r="A389" s="41"/>
      <c r="B389" s="41"/>
      <c r="C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c r="AT389" s="41"/>
      <c r="AU389" s="41"/>
      <c r="AV389" s="41"/>
      <c r="AW389" s="41"/>
      <c r="AX389" s="41"/>
      <c r="AY389" s="41"/>
      <c r="AZ389" s="41"/>
      <c r="BA389" s="41"/>
      <c r="BB389" s="41"/>
      <c r="BC389" s="41"/>
      <c r="BD389" s="41"/>
      <c r="BE389" s="41"/>
      <c r="BF389" s="41"/>
      <c r="BG389" s="41"/>
      <c r="BH389" s="41"/>
      <c r="BI389" s="41"/>
      <c r="BJ389" s="41"/>
      <c r="BK389" s="41"/>
      <c r="BL389" s="24"/>
      <c r="BM389" s="24"/>
      <c r="BN389" s="24"/>
    </row>
    <row r="390" spans="1:66" x14ac:dyDescent="0.2">
      <c r="A390" s="41"/>
      <c r="B390" s="41"/>
      <c r="C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c r="AT390" s="41"/>
      <c r="AU390" s="41"/>
      <c r="AV390" s="41"/>
      <c r="AW390" s="41"/>
      <c r="AX390" s="41"/>
      <c r="AY390" s="41"/>
      <c r="AZ390" s="41"/>
      <c r="BA390" s="41"/>
      <c r="BB390" s="41"/>
      <c r="BC390" s="41"/>
      <c r="BD390" s="41"/>
      <c r="BE390" s="41"/>
      <c r="BF390" s="41"/>
      <c r="BG390" s="41"/>
      <c r="BH390" s="41"/>
      <c r="BI390" s="41"/>
      <c r="BJ390" s="41"/>
      <c r="BK390" s="41"/>
      <c r="BL390" s="24"/>
      <c r="BM390" s="24"/>
      <c r="BN390" s="24"/>
    </row>
    <row r="391" spans="1:66" x14ac:dyDescent="0.2">
      <c r="A391" s="41"/>
      <c r="B391" s="41"/>
      <c r="C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c r="AT391" s="41"/>
      <c r="AU391" s="41"/>
      <c r="AV391" s="41"/>
      <c r="AW391" s="41"/>
      <c r="AX391" s="41"/>
      <c r="AY391" s="41"/>
      <c r="AZ391" s="41"/>
      <c r="BA391" s="41"/>
      <c r="BB391" s="41"/>
      <c r="BC391" s="41"/>
      <c r="BD391" s="41"/>
      <c r="BE391" s="41"/>
      <c r="BF391" s="41"/>
      <c r="BG391" s="41"/>
      <c r="BH391" s="41"/>
      <c r="BI391" s="41"/>
      <c r="BJ391" s="41"/>
      <c r="BK391" s="41"/>
      <c r="BL391" s="24"/>
      <c r="BM391" s="24"/>
      <c r="BN391" s="24"/>
    </row>
    <row r="392" spans="1:66" x14ac:dyDescent="0.2">
      <c r="A392" s="41"/>
      <c r="B392" s="41"/>
      <c r="C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c r="AT392" s="41"/>
      <c r="AU392" s="41"/>
      <c r="AV392" s="41"/>
      <c r="AW392" s="41"/>
      <c r="AX392" s="41"/>
      <c r="AY392" s="41"/>
      <c r="AZ392" s="41"/>
      <c r="BA392" s="41"/>
      <c r="BB392" s="41"/>
      <c r="BC392" s="41"/>
      <c r="BD392" s="41"/>
      <c r="BE392" s="41"/>
      <c r="BF392" s="41"/>
      <c r="BG392" s="41"/>
      <c r="BH392" s="41"/>
      <c r="BI392" s="41"/>
      <c r="BJ392" s="41"/>
      <c r="BK392" s="41"/>
      <c r="BL392" s="24"/>
      <c r="BM392" s="24"/>
      <c r="BN392" s="24"/>
    </row>
    <row r="393" spans="1:66" x14ac:dyDescent="0.2">
      <c r="A393" s="41"/>
      <c r="B393" s="41"/>
      <c r="C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c r="AT393" s="41"/>
      <c r="AU393" s="41"/>
      <c r="AV393" s="41"/>
      <c r="AW393" s="41"/>
      <c r="AX393" s="41"/>
      <c r="AY393" s="41"/>
      <c r="AZ393" s="41"/>
      <c r="BA393" s="41"/>
      <c r="BB393" s="41"/>
      <c r="BC393" s="41"/>
      <c r="BD393" s="41"/>
      <c r="BE393" s="41"/>
      <c r="BF393" s="41"/>
      <c r="BG393" s="41"/>
      <c r="BH393" s="41"/>
      <c r="BI393" s="41"/>
      <c r="BJ393" s="41"/>
      <c r="BK393" s="41"/>
      <c r="BL393" s="24"/>
      <c r="BM393" s="24"/>
      <c r="BN393" s="24"/>
    </row>
    <row r="394" spans="1:66" x14ac:dyDescent="0.2">
      <c r="A394" s="41"/>
      <c r="B394" s="41"/>
      <c r="C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c r="AT394" s="41"/>
      <c r="AU394" s="41"/>
      <c r="AV394" s="41"/>
      <c r="AW394" s="41"/>
      <c r="AX394" s="41"/>
      <c r="AY394" s="41"/>
      <c r="AZ394" s="41"/>
      <c r="BA394" s="41"/>
      <c r="BB394" s="41"/>
      <c r="BC394" s="41"/>
      <c r="BD394" s="41"/>
      <c r="BE394" s="41"/>
      <c r="BF394" s="41"/>
      <c r="BG394" s="41"/>
      <c r="BH394" s="41"/>
      <c r="BI394" s="41"/>
      <c r="BJ394" s="41"/>
      <c r="BK394" s="41"/>
      <c r="BL394" s="24"/>
      <c r="BM394" s="24"/>
      <c r="BN394" s="24"/>
    </row>
    <row r="395" spans="1:66" x14ac:dyDescent="0.2">
      <c r="A395" s="41"/>
      <c r="B395" s="41"/>
      <c r="C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c r="AT395" s="41"/>
      <c r="AU395" s="41"/>
      <c r="AV395" s="41"/>
      <c r="AW395" s="41"/>
      <c r="AX395" s="41"/>
      <c r="AY395" s="41"/>
      <c r="AZ395" s="41"/>
      <c r="BA395" s="41"/>
      <c r="BB395" s="41"/>
      <c r="BC395" s="41"/>
      <c r="BD395" s="41"/>
      <c r="BE395" s="41"/>
      <c r="BF395" s="41"/>
      <c r="BG395" s="41"/>
      <c r="BH395" s="41"/>
      <c r="BI395" s="41"/>
      <c r="BJ395" s="41"/>
      <c r="BK395" s="41"/>
      <c r="BL395" s="24"/>
      <c r="BM395" s="24"/>
      <c r="BN395" s="24"/>
    </row>
    <row r="396" spans="1:66" x14ac:dyDescent="0.2">
      <c r="A396" s="41"/>
      <c r="B396" s="41"/>
      <c r="C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c r="AT396" s="41"/>
      <c r="AU396" s="41"/>
      <c r="AV396" s="41"/>
      <c r="AW396" s="41"/>
      <c r="AX396" s="41"/>
      <c r="AY396" s="41"/>
      <c r="AZ396" s="41"/>
      <c r="BA396" s="41"/>
      <c r="BB396" s="41"/>
      <c r="BC396" s="41"/>
      <c r="BD396" s="41"/>
      <c r="BE396" s="41"/>
      <c r="BF396" s="41"/>
      <c r="BG396" s="41"/>
      <c r="BH396" s="41"/>
      <c r="BI396" s="41"/>
      <c r="BJ396" s="41"/>
      <c r="BK396" s="41"/>
      <c r="BL396" s="24"/>
      <c r="BM396" s="24"/>
      <c r="BN396" s="24"/>
    </row>
    <row r="397" spans="1:66" x14ac:dyDescent="0.2">
      <c r="A397" s="41"/>
      <c r="B397" s="41"/>
      <c r="C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c r="AT397" s="41"/>
      <c r="AU397" s="41"/>
      <c r="AV397" s="41"/>
      <c r="AW397" s="41"/>
      <c r="AX397" s="41"/>
      <c r="AY397" s="41"/>
      <c r="AZ397" s="41"/>
      <c r="BA397" s="41"/>
      <c r="BB397" s="41"/>
      <c r="BC397" s="41"/>
      <c r="BD397" s="41"/>
      <c r="BE397" s="41"/>
      <c r="BF397" s="41"/>
      <c r="BG397" s="41"/>
      <c r="BH397" s="41"/>
      <c r="BI397" s="41"/>
      <c r="BJ397" s="41"/>
      <c r="BK397" s="41"/>
      <c r="BL397" s="24"/>
      <c r="BM397" s="24"/>
      <c r="BN397" s="24"/>
    </row>
    <row r="398" spans="1:66" x14ac:dyDescent="0.2">
      <c r="A398" s="41"/>
      <c r="B398" s="41"/>
      <c r="C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c r="AT398" s="41"/>
      <c r="AU398" s="41"/>
      <c r="AV398" s="41"/>
      <c r="AW398" s="41"/>
      <c r="AX398" s="41"/>
      <c r="AY398" s="41"/>
      <c r="AZ398" s="41"/>
      <c r="BA398" s="41"/>
      <c r="BB398" s="41"/>
      <c r="BC398" s="41"/>
      <c r="BD398" s="41"/>
      <c r="BE398" s="41"/>
      <c r="BF398" s="41"/>
      <c r="BG398" s="41"/>
      <c r="BH398" s="41"/>
      <c r="BI398" s="41"/>
      <c r="BJ398" s="41"/>
      <c r="BK398" s="41"/>
      <c r="BL398" s="24"/>
      <c r="BM398" s="24"/>
      <c r="BN398" s="24"/>
    </row>
    <row r="399" spans="1:66" x14ac:dyDescent="0.2">
      <c r="A399" s="41"/>
      <c r="B399" s="41"/>
      <c r="C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c r="AT399" s="41"/>
      <c r="AU399" s="41"/>
      <c r="AV399" s="41"/>
      <c r="AW399" s="41"/>
      <c r="AX399" s="41"/>
      <c r="AY399" s="41"/>
      <c r="AZ399" s="41"/>
      <c r="BA399" s="41"/>
      <c r="BB399" s="41"/>
      <c r="BC399" s="41"/>
      <c r="BD399" s="41"/>
      <c r="BE399" s="41"/>
      <c r="BF399" s="41"/>
      <c r="BG399" s="41"/>
      <c r="BH399" s="41"/>
      <c r="BI399" s="41"/>
      <c r="BJ399" s="41"/>
      <c r="BK399" s="41"/>
      <c r="BL399" s="24"/>
      <c r="BM399" s="24"/>
      <c r="BN399" s="24"/>
    </row>
    <row r="400" spans="1:66" x14ac:dyDescent="0.2">
      <c r="A400" s="41"/>
      <c r="B400" s="41"/>
      <c r="C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c r="AT400" s="41"/>
      <c r="AU400" s="41"/>
      <c r="AV400" s="41"/>
      <c r="AW400" s="41"/>
      <c r="AX400" s="41"/>
      <c r="AY400" s="41"/>
      <c r="AZ400" s="41"/>
      <c r="BA400" s="41"/>
      <c r="BB400" s="41"/>
      <c r="BC400" s="41"/>
      <c r="BD400" s="41"/>
      <c r="BE400" s="41"/>
      <c r="BF400" s="41"/>
      <c r="BG400" s="41"/>
      <c r="BH400" s="41"/>
      <c r="BI400" s="41"/>
      <c r="BJ400" s="41"/>
      <c r="BK400" s="41"/>
      <c r="BL400" s="24"/>
      <c r="BM400" s="24"/>
      <c r="BN400" s="24"/>
    </row>
    <row r="401" spans="1:66" x14ac:dyDescent="0.2">
      <c r="A401" s="41"/>
      <c r="B401" s="41"/>
      <c r="C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c r="AT401" s="41"/>
      <c r="AU401" s="41"/>
      <c r="AV401" s="41"/>
      <c r="AW401" s="41"/>
      <c r="AX401" s="41"/>
      <c r="AY401" s="41"/>
      <c r="AZ401" s="41"/>
      <c r="BA401" s="41"/>
      <c r="BB401" s="41"/>
      <c r="BC401" s="41"/>
      <c r="BD401" s="41"/>
      <c r="BE401" s="41"/>
      <c r="BF401" s="41"/>
      <c r="BG401" s="41"/>
      <c r="BH401" s="41"/>
      <c r="BI401" s="41"/>
      <c r="BJ401" s="41"/>
      <c r="BK401" s="41"/>
      <c r="BL401" s="24"/>
      <c r="BM401" s="24"/>
      <c r="BN401" s="24"/>
    </row>
    <row r="402" spans="1:66" x14ac:dyDescent="0.2">
      <c r="A402" s="41"/>
      <c r="B402" s="41"/>
      <c r="C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c r="AT402" s="41"/>
      <c r="AU402" s="41"/>
      <c r="AV402" s="41"/>
      <c r="AW402" s="41"/>
      <c r="AX402" s="41"/>
      <c r="AY402" s="41"/>
      <c r="AZ402" s="41"/>
      <c r="BA402" s="41"/>
      <c r="BB402" s="41"/>
      <c r="BC402" s="41"/>
      <c r="BD402" s="41"/>
      <c r="BE402" s="41"/>
      <c r="BF402" s="41"/>
      <c r="BG402" s="41"/>
      <c r="BH402" s="41"/>
      <c r="BI402" s="41"/>
      <c r="BJ402" s="41"/>
      <c r="BK402" s="41"/>
      <c r="BL402" s="24"/>
      <c r="BM402" s="24"/>
      <c r="BN402" s="24"/>
    </row>
    <row r="403" spans="1:66" x14ac:dyDescent="0.2">
      <c r="A403" s="41"/>
      <c r="B403" s="41"/>
      <c r="C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c r="AT403" s="41"/>
      <c r="AU403" s="41"/>
      <c r="AV403" s="41"/>
      <c r="AW403" s="41"/>
      <c r="AX403" s="41"/>
      <c r="AY403" s="41"/>
      <c r="AZ403" s="41"/>
      <c r="BA403" s="41"/>
      <c r="BB403" s="41"/>
      <c r="BC403" s="41"/>
      <c r="BD403" s="41"/>
      <c r="BE403" s="41"/>
      <c r="BF403" s="41"/>
      <c r="BG403" s="41"/>
      <c r="BH403" s="41"/>
      <c r="BI403" s="41"/>
      <c r="BJ403" s="41"/>
      <c r="BK403" s="41"/>
      <c r="BL403" s="24"/>
      <c r="BM403" s="24"/>
      <c r="BN403" s="24"/>
    </row>
    <row r="404" spans="1:66" x14ac:dyDescent="0.2">
      <c r="A404" s="41"/>
      <c r="B404" s="41"/>
      <c r="C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c r="AT404" s="41"/>
      <c r="AU404" s="41"/>
      <c r="AV404" s="41"/>
      <c r="AW404" s="41"/>
      <c r="AX404" s="41"/>
      <c r="AY404" s="41"/>
      <c r="AZ404" s="41"/>
      <c r="BA404" s="41"/>
      <c r="BB404" s="41"/>
      <c r="BC404" s="41"/>
      <c r="BD404" s="41"/>
      <c r="BE404" s="41"/>
      <c r="BF404" s="41"/>
      <c r="BG404" s="41"/>
      <c r="BH404" s="41"/>
      <c r="BI404" s="41"/>
      <c r="BJ404" s="41"/>
      <c r="BK404" s="41"/>
      <c r="BL404" s="24"/>
      <c r="BM404" s="24"/>
      <c r="BN404" s="24"/>
    </row>
    <row r="405" spans="1:66" x14ac:dyDescent="0.2">
      <c r="A405" s="41"/>
      <c r="B405" s="41"/>
      <c r="C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c r="AT405" s="41"/>
      <c r="AU405" s="41"/>
      <c r="AV405" s="41"/>
      <c r="AW405" s="41"/>
      <c r="AX405" s="41"/>
      <c r="AY405" s="41"/>
      <c r="AZ405" s="41"/>
      <c r="BA405" s="41"/>
      <c r="BB405" s="41"/>
      <c r="BC405" s="41"/>
      <c r="BD405" s="41"/>
      <c r="BE405" s="41"/>
      <c r="BF405" s="41"/>
      <c r="BG405" s="41"/>
      <c r="BH405" s="41"/>
      <c r="BI405" s="41"/>
      <c r="BJ405" s="41"/>
      <c r="BK405" s="41"/>
      <c r="BL405" s="24"/>
      <c r="BM405" s="24"/>
      <c r="BN405" s="24"/>
    </row>
    <row r="406" spans="1:66" x14ac:dyDescent="0.2">
      <c r="A406" s="41"/>
      <c r="B406" s="41"/>
      <c r="C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c r="AT406" s="41"/>
      <c r="AU406" s="41"/>
      <c r="AV406" s="41"/>
      <c r="AW406" s="41"/>
      <c r="AX406" s="41"/>
      <c r="AY406" s="41"/>
      <c r="AZ406" s="41"/>
      <c r="BA406" s="41"/>
      <c r="BB406" s="41"/>
      <c r="BC406" s="41"/>
      <c r="BD406" s="41"/>
      <c r="BE406" s="41"/>
      <c r="BF406" s="41"/>
      <c r="BG406" s="41"/>
      <c r="BH406" s="41"/>
      <c r="BI406" s="41"/>
      <c r="BJ406" s="41"/>
      <c r="BK406" s="41"/>
      <c r="BL406" s="24"/>
      <c r="BM406" s="24"/>
      <c r="BN406" s="24"/>
    </row>
    <row r="407" spans="1:66" x14ac:dyDescent="0.2">
      <c r="A407" s="41"/>
      <c r="B407" s="41"/>
      <c r="C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c r="AT407" s="41"/>
      <c r="AU407" s="41"/>
      <c r="AV407" s="41"/>
      <c r="AW407" s="41"/>
      <c r="AX407" s="41"/>
      <c r="AY407" s="41"/>
      <c r="AZ407" s="41"/>
      <c r="BA407" s="41"/>
      <c r="BB407" s="41"/>
      <c r="BC407" s="41"/>
      <c r="BD407" s="41"/>
      <c r="BE407" s="41"/>
      <c r="BF407" s="41"/>
      <c r="BG407" s="41"/>
      <c r="BH407" s="41"/>
      <c r="BI407" s="41"/>
      <c r="BJ407" s="41"/>
      <c r="BK407" s="41"/>
      <c r="BL407" s="24"/>
      <c r="BM407" s="24"/>
      <c r="BN407" s="24"/>
    </row>
    <row r="408" spans="1:66" x14ac:dyDescent="0.2">
      <c r="A408" s="41"/>
      <c r="B408" s="41"/>
      <c r="C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c r="AT408" s="41"/>
      <c r="AU408" s="41"/>
      <c r="AV408" s="41"/>
      <c r="AW408" s="41"/>
      <c r="AX408" s="41"/>
      <c r="AY408" s="41"/>
      <c r="AZ408" s="41"/>
      <c r="BA408" s="41"/>
      <c r="BB408" s="41"/>
      <c r="BC408" s="41"/>
      <c r="BD408" s="41"/>
      <c r="BE408" s="41"/>
      <c r="BF408" s="41"/>
      <c r="BG408" s="41"/>
      <c r="BH408" s="41"/>
      <c r="BI408" s="41"/>
      <c r="BJ408" s="41"/>
      <c r="BK408" s="41"/>
      <c r="BL408" s="24"/>
      <c r="BM408" s="24"/>
      <c r="BN408" s="24"/>
    </row>
    <row r="409" spans="1:66" x14ac:dyDescent="0.2">
      <c r="A409" s="41"/>
      <c r="B409" s="41"/>
      <c r="C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c r="AT409" s="41"/>
      <c r="AU409" s="41"/>
      <c r="AV409" s="41"/>
      <c r="AW409" s="41"/>
      <c r="AX409" s="41"/>
      <c r="AY409" s="41"/>
      <c r="AZ409" s="41"/>
      <c r="BA409" s="41"/>
      <c r="BB409" s="41"/>
      <c r="BC409" s="41"/>
      <c r="BD409" s="41"/>
      <c r="BE409" s="41"/>
      <c r="BF409" s="41"/>
      <c r="BG409" s="41"/>
      <c r="BH409" s="41"/>
      <c r="BI409" s="41"/>
      <c r="BJ409" s="41"/>
      <c r="BK409" s="41"/>
      <c r="BL409" s="24"/>
      <c r="BM409" s="24"/>
      <c r="BN409" s="24"/>
    </row>
    <row r="410" spans="1:66" x14ac:dyDescent="0.2">
      <c r="A410" s="41"/>
      <c r="B410" s="41"/>
      <c r="C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c r="AT410" s="41"/>
      <c r="AU410" s="41"/>
      <c r="AV410" s="41"/>
      <c r="AW410" s="41"/>
      <c r="AX410" s="41"/>
      <c r="AY410" s="41"/>
      <c r="AZ410" s="41"/>
      <c r="BA410" s="41"/>
      <c r="BB410" s="41"/>
      <c r="BC410" s="41"/>
      <c r="BD410" s="41"/>
      <c r="BE410" s="41"/>
      <c r="BF410" s="41"/>
      <c r="BG410" s="41"/>
      <c r="BH410" s="41"/>
      <c r="BI410" s="41"/>
      <c r="BJ410" s="41"/>
      <c r="BK410" s="41"/>
      <c r="BL410" s="24"/>
      <c r="BM410" s="24"/>
      <c r="BN410" s="24"/>
    </row>
    <row r="411" spans="1:66" x14ac:dyDescent="0.2">
      <c r="A411" s="41"/>
      <c r="B411" s="41"/>
      <c r="C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c r="AT411" s="41"/>
      <c r="AU411" s="41"/>
      <c r="AV411" s="41"/>
      <c r="AW411" s="41"/>
      <c r="AX411" s="41"/>
      <c r="AY411" s="41"/>
      <c r="AZ411" s="41"/>
      <c r="BA411" s="41"/>
      <c r="BB411" s="41"/>
      <c r="BC411" s="41"/>
      <c r="BD411" s="41"/>
      <c r="BE411" s="41"/>
      <c r="BF411" s="41"/>
      <c r="BG411" s="41"/>
      <c r="BH411" s="41"/>
      <c r="BI411" s="41"/>
      <c r="BJ411" s="41"/>
      <c r="BK411" s="41"/>
      <c r="BL411" s="24"/>
      <c r="BM411" s="24"/>
      <c r="BN411" s="24"/>
    </row>
    <row r="412" spans="1:66" x14ac:dyDescent="0.2">
      <c r="A412" s="41"/>
      <c r="B412" s="41"/>
      <c r="C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c r="AT412" s="41"/>
      <c r="AU412" s="41"/>
      <c r="AV412" s="41"/>
      <c r="AW412" s="41"/>
      <c r="AX412" s="41"/>
      <c r="AY412" s="41"/>
      <c r="AZ412" s="41"/>
      <c r="BA412" s="41"/>
      <c r="BB412" s="41"/>
      <c r="BC412" s="41"/>
      <c r="BD412" s="41"/>
      <c r="BE412" s="41"/>
      <c r="BF412" s="41"/>
      <c r="BG412" s="41"/>
      <c r="BH412" s="41"/>
      <c r="BI412" s="41"/>
      <c r="BJ412" s="41"/>
      <c r="BK412" s="41"/>
      <c r="BL412" s="24"/>
      <c r="BM412" s="24"/>
      <c r="BN412" s="24"/>
    </row>
    <row r="413" spans="1:66" x14ac:dyDescent="0.2">
      <c r="A413" s="41"/>
      <c r="B413" s="41"/>
      <c r="C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c r="AT413" s="41"/>
      <c r="AU413" s="41"/>
      <c r="AV413" s="41"/>
      <c r="AW413" s="41"/>
      <c r="AX413" s="41"/>
      <c r="AY413" s="41"/>
      <c r="AZ413" s="41"/>
      <c r="BA413" s="41"/>
      <c r="BB413" s="41"/>
      <c r="BC413" s="41"/>
      <c r="BD413" s="41"/>
      <c r="BE413" s="41"/>
      <c r="BF413" s="41"/>
      <c r="BG413" s="41"/>
      <c r="BH413" s="41"/>
      <c r="BI413" s="41"/>
      <c r="BJ413" s="41"/>
      <c r="BK413" s="41"/>
      <c r="BL413" s="24"/>
      <c r="BM413" s="24"/>
      <c r="BN413" s="24"/>
    </row>
    <row r="414" spans="1:66" x14ac:dyDescent="0.2">
      <c r="A414" s="41"/>
      <c r="B414" s="41"/>
      <c r="C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c r="AT414" s="41"/>
      <c r="AU414" s="41"/>
      <c r="AV414" s="41"/>
      <c r="AW414" s="41"/>
      <c r="AX414" s="41"/>
      <c r="AY414" s="41"/>
      <c r="AZ414" s="41"/>
      <c r="BA414" s="41"/>
      <c r="BB414" s="41"/>
      <c r="BC414" s="41"/>
      <c r="BD414" s="41"/>
      <c r="BE414" s="41"/>
      <c r="BF414" s="41"/>
      <c r="BG414" s="41"/>
      <c r="BH414" s="41"/>
      <c r="BI414" s="41"/>
      <c r="BJ414" s="41"/>
      <c r="BK414" s="41"/>
      <c r="BL414" s="24"/>
      <c r="BM414" s="24"/>
      <c r="BN414" s="24"/>
    </row>
    <row r="415" spans="1:66" x14ac:dyDescent="0.2">
      <c r="A415" s="41"/>
      <c r="B415" s="41"/>
      <c r="C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c r="AT415" s="41"/>
      <c r="AU415" s="41"/>
      <c r="AV415" s="41"/>
      <c r="AW415" s="41"/>
      <c r="AX415" s="41"/>
      <c r="AY415" s="41"/>
      <c r="AZ415" s="41"/>
      <c r="BA415" s="41"/>
      <c r="BB415" s="41"/>
      <c r="BC415" s="41"/>
      <c r="BD415" s="41"/>
      <c r="BE415" s="41"/>
      <c r="BF415" s="41"/>
      <c r="BG415" s="41"/>
      <c r="BH415" s="41"/>
      <c r="BI415" s="41"/>
      <c r="BJ415" s="41"/>
      <c r="BK415" s="41"/>
      <c r="BL415" s="24"/>
      <c r="BM415" s="24"/>
      <c r="BN415" s="24"/>
    </row>
    <row r="416" spans="1:66" x14ac:dyDescent="0.2">
      <c r="A416" s="41"/>
      <c r="B416" s="41"/>
      <c r="C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c r="AT416" s="41"/>
      <c r="AU416" s="41"/>
      <c r="AV416" s="41"/>
      <c r="AW416" s="41"/>
      <c r="AX416" s="41"/>
      <c r="AY416" s="41"/>
      <c r="AZ416" s="41"/>
      <c r="BA416" s="41"/>
      <c r="BB416" s="41"/>
      <c r="BC416" s="41"/>
      <c r="BD416" s="41"/>
      <c r="BE416" s="41"/>
      <c r="BF416" s="41"/>
      <c r="BG416" s="41"/>
      <c r="BH416" s="41"/>
      <c r="BI416" s="41"/>
      <c r="BJ416" s="41"/>
      <c r="BK416" s="41"/>
      <c r="BL416" s="24"/>
      <c r="BM416" s="24"/>
      <c r="BN416" s="24"/>
    </row>
    <row r="417" spans="1:66" x14ac:dyDescent="0.2">
      <c r="A417" s="41"/>
      <c r="B417" s="41"/>
      <c r="C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c r="AT417" s="41"/>
      <c r="AU417" s="41"/>
      <c r="AV417" s="41"/>
      <c r="AW417" s="41"/>
      <c r="AX417" s="41"/>
      <c r="AY417" s="41"/>
      <c r="AZ417" s="41"/>
      <c r="BA417" s="41"/>
      <c r="BB417" s="41"/>
      <c r="BC417" s="41"/>
      <c r="BD417" s="41"/>
      <c r="BE417" s="41"/>
      <c r="BF417" s="41"/>
      <c r="BG417" s="41"/>
      <c r="BH417" s="41"/>
      <c r="BI417" s="41"/>
      <c r="BJ417" s="41"/>
      <c r="BK417" s="41"/>
      <c r="BL417" s="24"/>
      <c r="BM417" s="24"/>
      <c r="BN417" s="24"/>
    </row>
    <row r="418" spans="1:66" x14ac:dyDescent="0.2">
      <c r="A418" s="41"/>
      <c r="B418" s="41"/>
      <c r="C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c r="AT418" s="41"/>
      <c r="AU418" s="41"/>
      <c r="AV418" s="41"/>
      <c r="AW418" s="41"/>
      <c r="AX418" s="41"/>
      <c r="AY418" s="41"/>
      <c r="AZ418" s="41"/>
      <c r="BA418" s="41"/>
      <c r="BB418" s="41"/>
      <c r="BC418" s="41"/>
      <c r="BD418" s="41"/>
      <c r="BE418" s="41"/>
      <c r="BF418" s="41"/>
      <c r="BG418" s="41"/>
      <c r="BH418" s="41"/>
      <c r="BI418" s="41"/>
      <c r="BJ418" s="41"/>
      <c r="BK418" s="41"/>
      <c r="BL418" s="24"/>
      <c r="BM418" s="24"/>
      <c r="BN418" s="24"/>
    </row>
    <row r="419" spans="1:66" x14ac:dyDescent="0.2">
      <c r="A419" s="41"/>
      <c r="B419" s="41"/>
      <c r="C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c r="AT419" s="41"/>
      <c r="AU419" s="41"/>
      <c r="AV419" s="41"/>
      <c r="AW419" s="41"/>
      <c r="AX419" s="41"/>
      <c r="AY419" s="41"/>
      <c r="AZ419" s="41"/>
      <c r="BA419" s="41"/>
      <c r="BB419" s="41"/>
      <c r="BC419" s="41"/>
      <c r="BD419" s="41"/>
      <c r="BE419" s="41"/>
      <c r="BF419" s="41"/>
      <c r="BG419" s="41"/>
      <c r="BH419" s="41"/>
      <c r="BI419" s="41"/>
      <c r="BJ419" s="41"/>
      <c r="BK419" s="41"/>
      <c r="BL419" s="24"/>
      <c r="BM419" s="24"/>
      <c r="BN419" s="24"/>
    </row>
    <row r="420" spans="1:66" x14ac:dyDescent="0.2">
      <c r="A420" s="41"/>
      <c r="B420" s="41"/>
      <c r="C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c r="AT420" s="41"/>
      <c r="AU420" s="41"/>
      <c r="AV420" s="41"/>
      <c r="AW420" s="41"/>
      <c r="AX420" s="41"/>
      <c r="AY420" s="41"/>
      <c r="AZ420" s="41"/>
      <c r="BA420" s="41"/>
      <c r="BB420" s="41"/>
      <c r="BC420" s="41"/>
      <c r="BD420" s="41"/>
      <c r="BE420" s="41"/>
      <c r="BF420" s="41"/>
      <c r="BG420" s="41"/>
      <c r="BH420" s="41"/>
      <c r="BI420" s="41"/>
      <c r="BJ420" s="41"/>
      <c r="BK420" s="41"/>
      <c r="BL420" s="24"/>
      <c r="BM420" s="24"/>
      <c r="BN420" s="24"/>
    </row>
    <row r="421" spans="1:66" x14ac:dyDescent="0.2">
      <c r="A421" s="41"/>
      <c r="B421" s="41"/>
      <c r="C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c r="AT421" s="41"/>
      <c r="AU421" s="41"/>
      <c r="AV421" s="41"/>
      <c r="AW421" s="41"/>
      <c r="AX421" s="41"/>
      <c r="AY421" s="41"/>
      <c r="AZ421" s="41"/>
      <c r="BA421" s="41"/>
      <c r="BB421" s="41"/>
      <c r="BC421" s="41"/>
      <c r="BD421" s="41"/>
      <c r="BE421" s="41"/>
      <c r="BF421" s="41"/>
      <c r="BG421" s="41"/>
      <c r="BH421" s="41"/>
      <c r="BI421" s="41"/>
      <c r="BJ421" s="41"/>
      <c r="BK421" s="41"/>
      <c r="BL421" s="24"/>
      <c r="BM421" s="24"/>
      <c r="BN421" s="24"/>
    </row>
    <row r="422" spans="1:66" x14ac:dyDescent="0.2">
      <c r="A422" s="41"/>
      <c r="B422" s="41"/>
      <c r="C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c r="AT422" s="41"/>
      <c r="AU422" s="41"/>
      <c r="AV422" s="41"/>
      <c r="AW422" s="41"/>
      <c r="AX422" s="41"/>
      <c r="AY422" s="41"/>
      <c r="AZ422" s="41"/>
      <c r="BA422" s="41"/>
      <c r="BB422" s="41"/>
      <c r="BC422" s="41"/>
      <c r="BD422" s="41"/>
      <c r="BE422" s="41"/>
      <c r="BF422" s="41"/>
      <c r="BG422" s="41"/>
      <c r="BH422" s="41"/>
      <c r="BI422" s="41"/>
      <c r="BJ422" s="41"/>
      <c r="BK422" s="41"/>
      <c r="BL422" s="24"/>
      <c r="BM422" s="24"/>
      <c r="BN422" s="24"/>
    </row>
    <row r="423" spans="1:66" x14ac:dyDescent="0.2">
      <c r="A423" s="41"/>
      <c r="B423" s="41"/>
      <c r="C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c r="AT423" s="41"/>
      <c r="AU423" s="41"/>
      <c r="AV423" s="41"/>
      <c r="AW423" s="41"/>
      <c r="AX423" s="41"/>
      <c r="AY423" s="41"/>
      <c r="AZ423" s="41"/>
      <c r="BA423" s="41"/>
      <c r="BB423" s="41"/>
      <c r="BC423" s="41"/>
      <c r="BD423" s="41"/>
      <c r="BE423" s="41"/>
      <c r="BF423" s="41"/>
      <c r="BG423" s="41"/>
      <c r="BH423" s="41"/>
      <c r="BI423" s="41"/>
      <c r="BJ423" s="41"/>
      <c r="BK423" s="41"/>
      <c r="BL423" s="24"/>
      <c r="BM423" s="24"/>
      <c r="BN423" s="24"/>
    </row>
    <row r="424" spans="1:66" x14ac:dyDescent="0.2">
      <c r="A424" s="41"/>
      <c r="B424" s="41"/>
      <c r="C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c r="AT424" s="41"/>
      <c r="AU424" s="41"/>
      <c r="AV424" s="41"/>
      <c r="AW424" s="41"/>
      <c r="AX424" s="41"/>
      <c r="AY424" s="41"/>
      <c r="AZ424" s="41"/>
      <c r="BA424" s="41"/>
      <c r="BB424" s="41"/>
      <c r="BC424" s="41"/>
      <c r="BD424" s="41"/>
      <c r="BE424" s="41"/>
      <c r="BF424" s="41"/>
      <c r="BG424" s="41"/>
      <c r="BH424" s="41"/>
      <c r="BI424" s="41"/>
      <c r="BJ424" s="41"/>
      <c r="BK424" s="41"/>
      <c r="BL424" s="24"/>
      <c r="BM424" s="24"/>
      <c r="BN424" s="24"/>
    </row>
    <row r="425" spans="1:66" x14ac:dyDescent="0.2">
      <c r="A425" s="41"/>
      <c r="B425" s="41"/>
      <c r="C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c r="AT425" s="41"/>
      <c r="AU425" s="41"/>
      <c r="AV425" s="41"/>
      <c r="AW425" s="41"/>
      <c r="AX425" s="41"/>
      <c r="AY425" s="41"/>
      <c r="AZ425" s="41"/>
      <c r="BA425" s="41"/>
      <c r="BB425" s="41"/>
      <c r="BC425" s="41"/>
      <c r="BD425" s="41"/>
      <c r="BE425" s="41"/>
      <c r="BF425" s="41"/>
      <c r="BG425" s="41"/>
      <c r="BH425" s="41"/>
      <c r="BI425" s="41"/>
      <c r="BJ425" s="41"/>
      <c r="BK425" s="41"/>
      <c r="BL425" s="24"/>
      <c r="BM425" s="24"/>
      <c r="BN425" s="24"/>
    </row>
    <row r="426" spans="1:66" x14ac:dyDescent="0.2">
      <c r="A426" s="41"/>
      <c r="B426" s="41"/>
      <c r="C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c r="AT426" s="41"/>
      <c r="AU426" s="41"/>
      <c r="AV426" s="41"/>
      <c r="AW426" s="41"/>
      <c r="AX426" s="41"/>
      <c r="AY426" s="41"/>
      <c r="AZ426" s="41"/>
      <c r="BA426" s="41"/>
      <c r="BB426" s="41"/>
      <c r="BC426" s="41"/>
      <c r="BD426" s="41"/>
      <c r="BE426" s="41"/>
      <c r="BF426" s="41"/>
      <c r="BG426" s="41"/>
      <c r="BH426" s="41"/>
      <c r="BI426" s="41"/>
      <c r="BJ426" s="41"/>
      <c r="BK426" s="41"/>
      <c r="BL426" s="24"/>
      <c r="BM426" s="24"/>
      <c r="BN426" s="24"/>
    </row>
    <row r="427" spans="1:66" x14ac:dyDescent="0.2">
      <c r="A427" s="41"/>
      <c r="B427" s="41"/>
      <c r="C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c r="AT427" s="41"/>
      <c r="AU427" s="41"/>
      <c r="AV427" s="41"/>
      <c r="AW427" s="41"/>
      <c r="AX427" s="41"/>
      <c r="AY427" s="41"/>
      <c r="AZ427" s="41"/>
      <c r="BA427" s="41"/>
      <c r="BB427" s="41"/>
      <c r="BC427" s="41"/>
      <c r="BD427" s="41"/>
      <c r="BE427" s="41"/>
      <c r="BF427" s="41"/>
      <c r="BG427" s="41"/>
      <c r="BH427" s="41"/>
      <c r="BI427" s="41"/>
      <c r="BJ427" s="41"/>
      <c r="BK427" s="41"/>
      <c r="BL427" s="24"/>
      <c r="BM427" s="24"/>
      <c r="BN427" s="24"/>
    </row>
    <row r="428" spans="1:66" x14ac:dyDescent="0.2">
      <c r="A428" s="41"/>
      <c r="B428" s="41"/>
      <c r="C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c r="AT428" s="41"/>
      <c r="AU428" s="41"/>
      <c r="AV428" s="41"/>
      <c r="AW428" s="41"/>
      <c r="AX428" s="41"/>
      <c r="AY428" s="41"/>
      <c r="AZ428" s="41"/>
      <c r="BA428" s="41"/>
      <c r="BB428" s="41"/>
      <c r="BC428" s="41"/>
      <c r="BD428" s="41"/>
      <c r="BE428" s="41"/>
      <c r="BF428" s="41"/>
      <c r="BG428" s="41"/>
      <c r="BH428" s="41"/>
      <c r="BI428" s="41"/>
      <c r="BJ428" s="41"/>
      <c r="BK428" s="41"/>
      <c r="BL428" s="24"/>
      <c r="BM428" s="24"/>
      <c r="BN428" s="24"/>
    </row>
    <row r="429" spans="1:66" x14ac:dyDescent="0.2">
      <c r="A429" s="41"/>
      <c r="B429" s="41"/>
      <c r="C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c r="AT429" s="41"/>
      <c r="AU429" s="41"/>
      <c r="AV429" s="41"/>
      <c r="AW429" s="41"/>
      <c r="AX429" s="41"/>
      <c r="AY429" s="41"/>
      <c r="AZ429" s="41"/>
      <c r="BA429" s="41"/>
      <c r="BB429" s="41"/>
      <c r="BC429" s="41"/>
      <c r="BD429" s="41"/>
      <c r="BE429" s="41"/>
      <c r="BF429" s="41"/>
      <c r="BG429" s="41"/>
      <c r="BH429" s="41"/>
      <c r="BI429" s="41"/>
      <c r="BJ429" s="41"/>
      <c r="BK429" s="41"/>
      <c r="BL429" s="24"/>
      <c r="BM429" s="24"/>
      <c r="BN429" s="24"/>
    </row>
    <row r="430" spans="1:66" x14ac:dyDescent="0.2">
      <c r="A430" s="41"/>
      <c r="B430" s="41"/>
      <c r="C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c r="AT430" s="41"/>
      <c r="AU430" s="41"/>
      <c r="AV430" s="41"/>
      <c r="AW430" s="41"/>
      <c r="AX430" s="41"/>
      <c r="AY430" s="41"/>
      <c r="AZ430" s="41"/>
      <c r="BA430" s="41"/>
      <c r="BB430" s="41"/>
      <c r="BC430" s="41"/>
      <c r="BD430" s="41"/>
      <c r="BE430" s="41"/>
      <c r="BF430" s="41"/>
      <c r="BG430" s="41"/>
      <c r="BH430" s="41"/>
      <c r="BI430" s="41"/>
      <c r="BJ430" s="41"/>
      <c r="BK430" s="41"/>
      <c r="BL430" s="24"/>
      <c r="BM430" s="24"/>
      <c r="BN430" s="24"/>
    </row>
    <row r="431" spans="1:66" x14ac:dyDescent="0.2">
      <c r="A431" s="41"/>
      <c r="B431" s="41"/>
      <c r="C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c r="AT431" s="41"/>
      <c r="AU431" s="41"/>
      <c r="AV431" s="41"/>
      <c r="AW431" s="41"/>
      <c r="AX431" s="41"/>
      <c r="AY431" s="41"/>
      <c r="AZ431" s="41"/>
      <c r="BA431" s="41"/>
      <c r="BB431" s="41"/>
      <c r="BC431" s="41"/>
      <c r="BD431" s="41"/>
      <c r="BE431" s="41"/>
      <c r="BF431" s="41"/>
      <c r="BG431" s="41"/>
      <c r="BH431" s="41"/>
      <c r="BI431" s="41"/>
      <c r="BJ431" s="41"/>
      <c r="BK431" s="41"/>
      <c r="BL431" s="24"/>
      <c r="BM431" s="24"/>
      <c r="BN431" s="24"/>
    </row>
    <row r="432" spans="1:66" x14ac:dyDescent="0.2">
      <c r="A432" s="41"/>
      <c r="B432" s="41"/>
      <c r="C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c r="AT432" s="41"/>
      <c r="AU432" s="41"/>
      <c r="AV432" s="41"/>
      <c r="AW432" s="41"/>
      <c r="AX432" s="41"/>
      <c r="AY432" s="41"/>
      <c r="AZ432" s="41"/>
      <c r="BA432" s="41"/>
      <c r="BB432" s="41"/>
      <c r="BC432" s="41"/>
      <c r="BD432" s="41"/>
      <c r="BE432" s="41"/>
      <c r="BF432" s="41"/>
      <c r="BG432" s="41"/>
      <c r="BH432" s="41"/>
      <c r="BI432" s="41"/>
      <c r="BJ432" s="41"/>
      <c r="BK432" s="41"/>
      <c r="BL432" s="24"/>
      <c r="BM432" s="24"/>
      <c r="BN432" s="24"/>
    </row>
    <row r="433" spans="1:66" x14ac:dyDescent="0.2">
      <c r="A433" s="41"/>
      <c r="B433" s="41"/>
      <c r="C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c r="AT433" s="41"/>
      <c r="AU433" s="41"/>
      <c r="AV433" s="41"/>
      <c r="AW433" s="41"/>
      <c r="AX433" s="41"/>
      <c r="AY433" s="41"/>
      <c r="AZ433" s="41"/>
      <c r="BA433" s="41"/>
      <c r="BB433" s="41"/>
      <c r="BC433" s="41"/>
      <c r="BD433" s="41"/>
      <c r="BE433" s="41"/>
      <c r="BF433" s="41"/>
      <c r="BG433" s="41"/>
      <c r="BH433" s="41"/>
      <c r="BI433" s="41"/>
      <c r="BJ433" s="41"/>
      <c r="BK433" s="41"/>
      <c r="BL433" s="24"/>
      <c r="BM433" s="24"/>
      <c r="BN433" s="24"/>
    </row>
    <row r="434" spans="1:66" x14ac:dyDescent="0.2">
      <c r="A434" s="41"/>
      <c r="B434" s="41"/>
      <c r="C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c r="AT434" s="41"/>
      <c r="AU434" s="41"/>
      <c r="AV434" s="41"/>
      <c r="AW434" s="41"/>
      <c r="AX434" s="41"/>
      <c r="AY434" s="41"/>
      <c r="AZ434" s="41"/>
      <c r="BA434" s="41"/>
      <c r="BB434" s="41"/>
      <c r="BC434" s="41"/>
      <c r="BD434" s="41"/>
      <c r="BE434" s="41"/>
      <c r="BF434" s="41"/>
      <c r="BG434" s="41"/>
      <c r="BH434" s="41"/>
      <c r="BI434" s="41"/>
      <c r="BJ434" s="41"/>
      <c r="BK434" s="41"/>
      <c r="BL434" s="24"/>
      <c r="BM434" s="24"/>
      <c r="BN434" s="24"/>
    </row>
    <row r="435" spans="1:66" x14ac:dyDescent="0.2">
      <c r="A435" s="41"/>
      <c r="B435" s="41"/>
      <c r="C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c r="AT435" s="41"/>
      <c r="AU435" s="41"/>
      <c r="AV435" s="41"/>
      <c r="AW435" s="41"/>
      <c r="AX435" s="41"/>
      <c r="AY435" s="41"/>
      <c r="AZ435" s="41"/>
      <c r="BA435" s="41"/>
      <c r="BB435" s="41"/>
      <c r="BC435" s="41"/>
      <c r="BD435" s="41"/>
      <c r="BE435" s="41"/>
      <c r="BF435" s="41"/>
      <c r="BG435" s="41"/>
      <c r="BH435" s="41"/>
      <c r="BI435" s="41"/>
      <c r="BJ435" s="41"/>
      <c r="BK435" s="41"/>
      <c r="BL435" s="24"/>
      <c r="BM435" s="24"/>
      <c r="BN435" s="24"/>
    </row>
    <row r="436" spans="1:66" x14ac:dyDescent="0.2">
      <c r="A436" s="41"/>
      <c r="B436" s="41"/>
      <c r="C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c r="AT436" s="41"/>
      <c r="AU436" s="41"/>
      <c r="AV436" s="41"/>
      <c r="AW436" s="41"/>
      <c r="AX436" s="41"/>
      <c r="AY436" s="41"/>
      <c r="AZ436" s="41"/>
      <c r="BA436" s="41"/>
      <c r="BB436" s="41"/>
      <c r="BC436" s="41"/>
      <c r="BD436" s="41"/>
      <c r="BE436" s="41"/>
      <c r="BF436" s="41"/>
      <c r="BG436" s="41"/>
      <c r="BH436" s="41"/>
      <c r="BI436" s="41"/>
      <c r="BJ436" s="41"/>
      <c r="BK436" s="41"/>
      <c r="BL436" s="24"/>
      <c r="BM436" s="24"/>
      <c r="BN436" s="24"/>
    </row>
    <row r="437" spans="1:66" x14ac:dyDescent="0.2">
      <c r="A437" s="41"/>
      <c r="B437" s="41"/>
      <c r="C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c r="AT437" s="41"/>
      <c r="AU437" s="41"/>
      <c r="AV437" s="41"/>
      <c r="AW437" s="41"/>
      <c r="AX437" s="41"/>
      <c r="AY437" s="41"/>
      <c r="AZ437" s="41"/>
      <c r="BA437" s="41"/>
      <c r="BB437" s="41"/>
      <c r="BC437" s="41"/>
      <c r="BD437" s="41"/>
      <c r="BE437" s="41"/>
      <c r="BF437" s="41"/>
      <c r="BG437" s="41"/>
      <c r="BH437" s="41"/>
      <c r="BI437" s="41"/>
      <c r="BJ437" s="41"/>
      <c r="BK437" s="41"/>
      <c r="BL437" s="24"/>
      <c r="BM437" s="24"/>
      <c r="BN437" s="24"/>
    </row>
    <row r="438" spans="1:66" x14ac:dyDescent="0.2">
      <c r="A438" s="41"/>
      <c r="B438" s="41"/>
      <c r="C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c r="AT438" s="41"/>
      <c r="AU438" s="41"/>
      <c r="AV438" s="41"/>
      <c r="AW438" s="41"/>
      <c r="AX438" s="41"/>
      <c r="AY438" s="41"/>
      <c r="AZ438" s="41"/>
      <c r="BA438" s="41"/>
      <c r="BB438" s="41"/>
      <c r="BC438" s="41"/>
      <c r="BD438" s="41"/>
      <c r="BE438" s="41"/>
      <c r="BF438" s="41"/>
      <c r="BG438" s="41"/>
      <c r="BH438" s="41"/>
      <c r="BI438" s="41"/>
      <c r="BJ438" s="41"/>
      <c r="BK438" s="41"/>
      <c r="BL438" s="24"/>
      <c r="BM438" s="24"/>
      <c r="BN438" s="24"/>
    </row>
    <row r="439" spans="1:66" x14ac:dyDescent="0.2">
      <c r="A439" s="41"/>
      <c r="B439" s="41"/>
      <c r="C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c r="AT439" s="41"/>
      <c r="AU439" s="41"/>
      <c r="AV439" s="41"/>
      <c r="AW439" s="41"/>
      <c r="AX439" s="41"/>
      <c r="AY439" s="41"/>
      <c r="AZ439" s="41"/>
      <c r="BA439" s="41"/>
      <c r="BB439" s="41"/>
      <c r="BC439" s="41"/>
      <c r="BD439" s="41"/>
      <c r="BE439" s="41"/>
      <c r="BF439" s="41"/>
      <c r="BG439" s="41"/>
      <c r="BH439" s="41"/>
      <c r="BI439" s="41"/>
      <c r="BJ439" s="41"/>
      <c r="BK439" s="41"/>
      <c r="BL439" s="24"/>
      <c r="BM439" s="24"/>
      <c r="BN439" s="24"/>
    </row>
    <row r="440" spans="1:66" x14ac:dyDescent="0.2">
      <c r="A440" s="41"/>
      <c r="B440" s="41"/>
      <c r="C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c r="AT440" s="41"/>
      <c r="AU440" s="41"/>
      <c r="AV440" s="41"/>
      <c r="AW440" s="41"/>
      <c r="AX440" s="41"/>
      <c r="AY440" s="41"/>
      <c r="AZ440" s="41"/>
      <c r="BA440" s="41"/>
      <c r="BB440" s="41"/>
      <c r="BC440" s="41"/>
      <c r="BD440" s="41"/>
      <c r="BE440" s="41"/>
      <c r="BF440" s="41"/>
      <c r="BG440" s="41"/>
      <c r="BH440" s="41"/>
      <c r="BI440" s="41"/>
      <c r="BJ440" s="41"/>
      <c r="BK440" s="41"/>
      <c r="BL440" s="24"/>
      <c r="BM440" s="24"/>
      <c r="BN440" s="24"/>
    </row>
    <row r="441" spans="1:66" x14ac:dyDescent="0.2">
      <c r="A441" s="41"/>
      <c r="B441" s="41"/>
      <c r="C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c r="AT441" s="41"/>
      <c r="AU441" s="41"/>
      <c r="AV441" s="41"/>
      <c r="AW441" s="41"/>
      <c r="AX441" s="41"/>
      <c r="AY441" s="41"/>
      <c r="AZ441" s="41"/>
      <c r="BA441" s="41"/>
      <c r="BB441" s="41"/>
      <c r="BC441" s="41"/>
      <c r="BD441" s="41"/>
      <c r="BE441" s="41"/>
      <c r="BF441" s="41"/>
      <c r="BG441" s="41"/>
      <c r="BH441" s="41"/>
      <c r="BI441" s="41"/>
      <c r="BJ441" s="41"/>
      <c r="BK441" s="41"/>
      <c r="BL441" s="24"/>
      <c r="BM441" s="24"/>
      <c r="BN441" s="24"/>
    </row>
    <row r="442" spans="1:66" x14ac:dyDescent="0.2">
      <c r="A442" s="41"/>
      <c r="B442" s="41"/>
      <c r="C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c r="AT442" s="41"/>
      <c r="AU442" s="41"/>
      <c r="AV442" s="41"/>
      <c r="AW442" s="41"/>
      <c r="AX442" s="41"/>
      <c r="AY442" s="41"/>
      <c r="AZ442" s="41"/>
      <c r="BA442" s="41"/>
      <c r="BB442" s="41"/>
      <c r="BC442" s="41"/>
      <c r="BD442" s="41"/>
      <c r="BE442" s="41"/>
      <c r="BF442" s="41"/>
      <c r="BG442" s="41"/>
      <c r="BH442" s="41"/>
      <c r="BI442" s="41"/>
      <c r="BJ442" s="41"/>
      <c r="BK442" s="41"/>
      <c r="BL442" s="24"/>
      <c r="BM442" s="24"/>
      <c r="BN442" s="24"/>
    </row>
    <row r="443" spans="1:66" x14ac:dyDescent="0.2">
      <c r="A443" s="41"/>
      <c r="B443" s="41"/>
      <c r="C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c r="AT443" s="41"/>
      <c r="AU443" s="41"/>
      <c r="AV443" s="41"/>
      <c r="AW443" s="41"/>
      <c r="AX443" s="41"/>
      <c r="AY443" s="41"/>
      <c r="AZ443" s="41"/>
      <c r="BA443" s="41"/>
      <c r="BB443" s="41"/>
      <c r="BC443" s="41"/>
      <c r="BD443" s="41"/>
      <c r="BE443" s="41"/>
      <c r="BF443" s="41"/>
      <c r="BG443" s="41"/>
      <c r="BH443" s="41"/>
      <c r="BI443" s="41"/>
      <c r="BJ443" s="41"/>
      <c r="BK443" s="41"/>
      <c r="BL443" s="24"/>
      <c r="BM443" s="24"/>
      <c r="BN443" s="24"/>
    </row>
    <row r="444" spans="1:66" x14ac:dyDescent="0.2">
      <c r="A444" s="41"/>
      <c r="B444" s="41"/>
      <c r="C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c r="AT444" s="41"/>
      <c r="AU444" s="41"/>
      <c r="AV444" s="41"/>
      <c r="AW444" s="41"/>
      <c r="AX444" s="41"/>
      <c r="AY444" s="41"/>
      <c r="AZ444" s="41"/>
      <c r="BA444" s="41"/>
      <c r="BB444" s="41"/>
      <c r="BC444" s="41"/>
      <c r="BD444" s="41"/>
      <c r="BE444" s="41"/>
      <c r="BF444" s="41"/>
      <c r="BG444" s="41"/>
      <c r="BH444" s="41"/>
      <c r="BI444" s="41"/>
      <c r="BJ444" s="41"/>
      <c r="BK444" s="41"/>
      <c r="BL444" s="24"/>
      <c r="BM444" s="24"/>
      <c r="BN444" s="24"/>
    </row>
    <row r="445" spans="1:66" x14ac:dyDescent="0.2">
      <c r="A445" s="41"/>
      <c r="B445" s="41"/>
      <c r="C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1"/>
      <c r="AL445" s="41"/>
      <c r="AM445" s="41"/>
      <c r="AN445" s="41"/>
      <c r="AO445" s="41"/>
      <c r="AP445" s="41"/>
      <c r="AQ445" s="41"/>
      <c r="AR445" s="41"/>
      <c r="AS445" s="41"/>
      <c r="AT445" s="41"/>
      <c r="AU445" s="41"/>
      <c r="AV445" s="41"/>
      <c r="AW445" s="41"/>
      <c r="AX445" s="41"/>
      <c r="AY445" s="41"/>
      <c r="AZ445" s="41"/>
      <c r="BA445" s="41"/>
      <c r="BB445" s="41"/>
      <c r="BC445" s="41"/>
      <c r="BD445" s="41"/>
      <c r="BE445" s="41"/>
      <c r="BF445" s="41"/>
      <c r="BG445" s="41"/>
      <c r="BH445" s="41"/>
      <c r="BI445" s="41"/>
      <c r="BJ445" s="41"/>
      <c r="BK445" s="41"/>
      <c r="BL445" s="24"/>
      <c r="BM445" s="24"/>
      <c r="BN445" s="24"/>
    </row>
    <row r="446" spans="1:66" x14ac:dyDescent="0.2">
      <c r="A446" s="41"/>
      <c r="B446" s="41"/>
      <c r="C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1"/>
      <c r="AL446" s="41"/>
      <c r="AM446" s="41"/>
      <c r="AN446" s="41"/>
      <c r="AO446" s="41"/>
      <c r="AP446" s="41"/>
      <c r="AQ446" s="41"/>
      <c r="AR446" s="41"/>
      <c r="AS446" s="41"/>
      <c r="AT446" s="41"/>
      <c r="AU446" s="41"/>
      <c r="AV446" s="41"/>
      <c r="AW446" s="41"/>
      <c r="AX446" s="41"/>
      <c r="AY446" s="41"/>
      <c r="AZ446" s="41"/>
      <c r="BA446" s="41"/>
      <c r="BB446" s="41"/>
      <c r="BC446" s="41"/>
      <c r="BD446" s="41"/>
      <c r="BE446" s="41"/>
      <c r="BF446" s="41"/>
      <c r="BG446" s="41"/>
      <c r="BH446" s="41"/>
      <c r="BI446" s="41"/>
      <c r="BJ446" s="41"/>
      <c r="BK446" s="41"/>
      <c r="BL446" s="24"/>
      <c r="BM446" s="24"/>
      <c r="BN446" s="24"/>
    </row>
    <row r="447" spans="1:66" x14ac:dyDescent="0.2">
      <c r="A447" s="41"/>
      <c r="B447" s="41"/>
      <c r="C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1"/>
      <c r="AL447" s="41"/>
      <c r="AM447" s="41"/>
      <c r="AN447" s="41"/>
      <c r="AO447" s="41"/>
      <c r="AP447" s="41"/>
      <c r="AQ447" s="41"/>
      <c r="AR447" s="41"/>
      <c r="AS447" s="41"/>
      <c r="AT447" s="41"/>
      <c r="AU447" s="41"/>
      <c r="AV447" s="41"/>
      <c r="AW447" s="41"/>
      <c r="AX447" s="41"/>
      <c r="AY447" s="41"/>
      <c r="AZ447" s="41"/>
      <c r="BA447" s="41"/>
      <c r="BB447" s="41"/>
      <c r="BC447" s="41"/>
      <c r="BD447" s="41"/>
      <c r="BE447" s="41"/>
      <c r="BF447" s="41"/>
      <c r="BG447" s="41"/>
      <c r="BH447" s="41"/>
      <c r="BI447" s="41"/>
      <c r="BJ447" s="41"/>
      <c r="BK447" s="41"/>
      <c r="BL447" s="24"/>
      <c r="BM447" s="24"/>
      <c r="BN447" s="24"/>
    </row>
    <row r="448" spans="1:66" x14ac:dyDescent="0.2">
      <c r="A448" s="41"/>
      <c r="B448" s="41"/>
      <c r="C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1"/>
      <c r="AL448" s="41"/>
      <c r="AM448" s="41"/>
      <c r="AN448" s="41"/>
      <c r="AO448" s="41"/>
      <c r="AP448" s="41"/>
      <c r="AQ448" s="41"/>
      <c r="AR448" s="41"/>
      <c r="AS448" s="41"/>
      <c r="AT448" s="41"/>
      <c r="AU448" s="41"/>
      <c r="AV448" s="41"/>
      <c r="AW448" s="41"/>
      <c r="AX448" s="41"/>
      <c r="AY448" s="41"/>
      <c r="AZ448" s="41"/>
      <c r="BA448" s="41"/>
      <c r="BB448" s="41"/>
      <c r="BC448" s="41"/>
      <c r="BD448" s="41"/>
      <c r="BE448" s="41"/>
      <c r="BF448" s="41"/>
      <c r="BG448" s="41"/>
      <c r="BH448" s="41"/>
      <c r="BI448" s="41"/>
      <c r="BJ448" s="41"/>
      <c r="BK448" s="41"/>
      <c r="BL448" s="24"/>
      <c r="BM448" s="24"/>
      <c r="BN448" s="24"/>
    </row>
    <row r="449" spans="1:66" x14ac:dyDescent="0.2">
      <c r="A449" s="41"/>
      <c r="B449" s="41"/>
      <c r="C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1"/>
      <c r="AL449" s="41"/>
      <c r="AM449" s="41"/>
      <c r="AN449" s="41"/>
      <c r="AO449" s="41"/>
      <c r="AP449" s="41"/>
      <c r="AQ449" s="41"/>
      <c r="AR449" s="41"/>
      <c r="AS449" s="41"/>
      <c r="AT449" s="41"/>
      <c r="AU449" s="41"/>
      <c r="AV449" s="41"/>
      <c r="AW449" s="41"/>
      <c r="AX449" s="41"/>
      <c r="AY449" s="41"/>
      <c r="AZ449" s="41"/>
      <c r="BA449" s="41"/>
      <c r="BB449" s="41"/>
      <c r="BC449" s="41"/>
      <c r="BD449" s="41"/>
      <c r="BE449" s="41"/>
      <c r="BF449" s="41"/>
      <c r="BG449" s="41"/>
      <c r="BH449" s="41"/>
      <c r="BI449" s="41"/>
      <c r="BJ449" s="41"/>
      <c r="BK449" s="41"/>
      <c r="BL449" s="24"/>
      <c r="BM449" s="24"/>
      <c r="BN449" s="24"/>
    </row>
    <row r="450" spans="1:66" x14ac:dyDescent="0.2">
      <c r="A450" s="41"/>
      <c r="B450" s="41"/>
      <c r="C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1"/>
      <c r="AL450" s="41"/>
      <c r="AM450" s="41"/>
      <c r="AN450" s="41"/>
      <c r="AO450" s="41"/>
      <c r="AP450" s="41"/>
      <c r="AQ450" s="41"/>
      <c r="AR450" s="41"/>
      <c r="AS450" s="41"/>
      <c r="AT450" s="41"/>
      <c r="AU450" s="41"/>
      <c r="AV450" s="41"/>
      <c r="AW450" s="41"/>
      <c r="AX450" s="41"/>
      <c r="AY450" s="41"/>
      <c r="AZ450" s="41"/>
      <c r="BA450" s="41"/>
      <c r="BB450" s="41"/>
      <c r="BC450" s="41"/>
      <c r="BD450" s="41"/>
      <c r="BE450" s="41"/>
      <c r="BF450" s="41"/>
      <c r="BG450" s="41"/>
      <c r="BH450" s="41"/>
      <c r="BI450" s="41"/>
      <c r="BJ450" s="41"/>
      <c r="BK450" s="41"/>
      <c r="BL450" s="24"/>
      <c r="BM450" s="24"/>
      <c r="BN450" s="24"/>
    </row>
    <row r="451" spans="1:66" x14ac:dyDescent="0.2">
      <c r="A451" s="41"/>
      <c r="B451" s="41"/>
      <c r="C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c r="AR451" s="41"/>
      <c r="AS451" s="41"/>
      <c r="AT451" s="41"/>
      <c r="AU451" s="41"/>
      <c r="AV451" s="41"/>
      <c r="AW451" s="41"/>
      <c r="AX451" s="41"/>
      <c r="AY451" s="41"/>
      <c r="AZ451" s="41"/>
      <c r="BA451" s="41"/>
      <c r="BB451" s="41"/>
      <c r="BC451" s="41"/>
      <c r="BD451" s="41"/>
      <c r="BE451" s="41"/>
      <c r="BF451" s="41"/>
      <c r="BG451" s="41"/>
      <c r="BH451" s="41"/>
      <c r="BI451" s="41"/>
      <c r="BJ451" s="41"/>
      <c r="BK451" s="41"/>
      <c r="BL451" s="24"/>
      <c r="BM451" s="24"/>
      <c r="BN451" s="24"/>
    </row>
    <row r="452" spans="1:66" x14ac:dyDescent="0.2">
      <c r="A452" s="41"/>
      <c r="B452" s="41"/>
      <c r="C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c r="AT452" s="41"/>
      <c r="AU452" s="41"/>
      <c r="AV452" s="41"/>
      <c r="AW452" s="41"/>
      <c r="AX452" s="41"/>
      <c r="AY452" s="41"/>
      <c r="AZ452" s="41"/>
      <c r="BA452" s="41"/>
      <c r="BB452" s="41"/>
      <c r="BC452" s="41"/>
      <c r="BD452" s="41"/>
      <c r="BE452" s="41"/>
      <c r="BF452" s="41"/>
      <c r="BG452" s="41"/>
      <c r="BH452" s="41"/>
      <c r="BI452" s="41"/>
      <c r="BJ452" s="41"/>
      <c r="BK452" s="41"/>
      <c r="BL452" s="24"/>
      <c r="BM452" s="24"/>
      <c r="BN452" s="24"/>
    </row>
    <row r="453" spans="1:66" x14ac:dyDescent="0.2">
      <c r="A453" s="41"/>
      <c r="B453" s="41"/>
      <c r="C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1"/>
      <c r="AL453" s="41"/>
      <c r="AM453" s="41"/>
      <c r="AN453" s="41"/>
      <c r="AO453" s="41"/>
      <c r="AP453" s="41"/>
      <c r="AQ453" s="41"/>
      <c r="AR453" s="41"/>
      <c r="AS453" s="41"/>
      <c r="AT453" s="41"/>
      <c r="AU453" s="41"/>
      <c r="AV453" s="41"/>
      <c r="AW453" s="41"/>
      <c r="AX453" s="41"/>
      <c r="AY453" s="41"/>
      <c r="AZ453" s="41"/>
      <c r="BA453" s="41"/>
      <c r="BB453" s="41"/>
      <c r="BC453" s="41"/>
      <c r="BD453" s="41"/>
      <c r="BE453" s="41"/>
      <c r="BF453" s="41"/>
      <c r="BG453" s="41"/>
      <c r="BH453" s="41"/>
      <c r="BI453" s="41"/>
      <c r="BJ453" s="41"/>
      <c r="BK453" s="41"/>
      <c r="BL453" s="24"/>
      <c r="BM453" s="24"/>
      <c r="BN453" s="24"/>
    </row>
    <row r="454" spans="1:66" x14ac:dyDescent="0.2">
      <c r="A454" s="41"/>
      <c r="B454" s="41"/>
      <c r="C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1"/>
      <c r="AL454" s="41"/>
      <c r="AM454" s="41"/>
      <c r="AN454" s="41"/>
      <c r="AO454" s="41"/>
      <c r="AP454" s="41"/>
      <c r="AQ454" s="41"/>
      <c r="AR454" s="41"/>
      <c r="AS454" s="41"/>
      <c r="AT454" s="41"/>
      <c r="AU454" s="41"/>
      <c r="AV454" s="41"/>
      <c r="AW454" s="41"/>
      <c r="AX454" s="41"/>
      <c r="AY454" s="41"/>
      <c r="AZ454" s="41"/>
      <c r="BA454" s="41"/>
      <c r="BB454" s="41"/>
      <c r="BC454" s="41"/>
      <c r="BD454" s="41"/>
      <c r="BE454" s="41"/>
      <c r="BF454" s="41"/>
      <c r="BG454" s="41"/>
      <c r="BH454" s="41"/>
      <c r="BI454" s="41"/>
      <c r="BJ454" s="41"/>
      <c r="BK454" s="41"/>
      <c r="BL454" s="24"/>
      <c r="BM454" s="24"/>
      <c r="BN454" s="24"/>
    </row>
    <row r="455" spans="1:66" x14ac:dyDescent="0.2">
      <c r="A455" s="41"/>
      <c r="B455" s="41"/>
      <c r="C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1"/>
      <c r="AL455" s="41"/>
      <c r="AM455" s="41"/>
      <c r="AN455" s="41"/>
      <c r="AO455" s="41"/>
      <c r="AP455" s="41"/>
      <c r="AQ455" s="41"/>
      <c r="AR455" s="41"/>
      <c r="AS455" s="41"/>
      <c r="AT455" s="41"/>
      <c r="AU455" s="41"/>
      <c r="AV455" s="41"/>
      <c r="AW455" s="41"/>
      <c r="AX455" s="41"/>
      <c r="AY455" s="41"/>
      <c r="AZ455" s="41"/>
      <c r="BA455" s="41"/>
      <c r="BB455" s="41"/>
      <c r="BC455" s="41"/>
      <c r="BD455" s="41"/>
      <c r="BE455" s="41"/>
      <c r="BF455" s="41"/>
      <c r="BG455" s="41"/>
      <c r="BH455" s="41"/>
      <c r="BI455" s="41"/>
      <c r="BJ455" s="41"/>
      <c r="BK455" s="41"/>
      <c r="BL455" s="24"/>
      <c r="BM455" s="24"/>
      <c r="BN455" s="24"/>
    </row>
    <row r="456" spans="1:66" x14ac:dyDescent="0.2">
      <c r="A456" s="41"/>
      <c r="B456" s="41"/>
      <c r="C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1"/>
      <c r="AL456" s="41"/>
      <c r="AM456" s="41"/>
      <c r="AN456" s="41"/>
      <c r="AO456" s="41"/>
      <c r="AP456" s="41"/>
      <c r="AQ456" s="41"/>
      <c r="AR456" s="41"/>
      <c r="AS456" s="41"/>
      <c r="AT456" s="41"/>
      <c r="AU456" s="41"/>
      <c r="AV456" s="41"/>
      <c r="AW456" s="41"/>
      <c r="AX456" s="41"/>
      <c r="AY456" s="41"/>
      <c r="AZ456" s="41"/>
      <c r="BA456" s="41"/>
      <c r="BB456" s="41"/>
      <c r="BC456" s="41"/>
      <c r="BD456" s="41"/>
      <c r="BE456" s="41"/>
      <c r="BF456" s="41"/>
      <c r="BG456" s="41"/>
      <c r="BH456" s="41"/>
      <c r="BI456" s="41"/>
      <c r="BJ456" s="41"/>
      <c r="BK456" s="41"/>
      <c r="BL456" s="24"/>
      <c r="BM456" s="24"/>
      <c r="BN456" s="24"/>
    </row>
    <row r="457" spans="1:66" x14ac:dyDescent="0.2">
      <c r="A457" s="41"/>
      <c r="B457" s="41"/>
      <c r="C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c r="AR457" s="41"/>
      <c r="AS457" s="41"/>
      <c r="AT457" s="41"/>
      <c r="AU457" s="41"/>
      <c r="AV457" s="41"/>
      <c r="AW457" s="41"/>
      <c r="AX457" s="41"/>
      <c r="AY457" s="41"/>
      <c r="AZ457" s="41"/>
      <c r="BA457" s="41"/>
      <c r="BB457" s="41"/>
      <c r="BC457" s="41"/>
      <c r="BD457" s="41"/>
      <c r="BE457" s="41"/>
      <c r="BF457" s="41"/>
      <c r="BG457" s="41"/>
      <c r="BH457" s="41"/>
      <c r="BI457" s="41"/>
      <c r="BJ457" s="41"/>
      <c r="BK457" s="41"/>
      <c r="BL457" s="24"/>
      <c r="BM457" s="24"/>
      <c r="BN457" s="24"/>
    </row>
    <row r="458" spans="1:66" x14ac:dyDescent="0.2">
      <c r="A458" s="41"/>
      <c r="B458" s="41"/>
      <c r="C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c r="AP458" s="41"/>
      <c r="AQ458" s="41"/>
      <c r="AR458" s="41"/>
      <c r="AS458" s="41"/>
      <c r="AT458" s="41"/>
      <c r="AU458" s="41"/>
      <c r="AV458" s="41"/>
      <c r="AW458" s="41"/>
      <c r="AX458" s="41"/>
      <c r="AY458" s="41"/>
      <c r="AZ458" s="41"/>
      <c r="BA458" s="41"/>
      <c r="BB458" s="41"/>
      <c r="BC458" s="41"/>
      <c r="BD458" s="41"/>
      <c r="BE458" s="41"/>
      <c r="BF458" s="41"/>
      <c r="BG458" s="41"/>
      <c r="BH458" s="41"/>
      <c r="BI458" s="41"/>
      <c r="BJ458" s="41"/>
      <c r="BK458" s="41"/>
      <c r="BL458" s="24"/>
      <c r="BM458" s="24"/>
      <c r="BN458" s="24"/>
    </row>
    <row r="459" spans="1:66" x14ac:dyDescent="0.2">
      <c r="A459" s="41"/>
      <c r="B459" s="41"/>
      <c r="C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1"/>
      <c r="AL459" s="41"/>
      <c r="AM459" s="41"/>
      <c r="AN459" s="41"/>
      <c r="AO459" s="41"/>
      <c r="AP459" s="41"/>
      <c r="AQ459" s="41"/>
      <c r="AR459" s="41"/>
      <c r="AS459" s="41"/>
      <c r="AT459" s="41"/>
      <c r="AU459" s="41"/>
      <c r="AV459" s="41"/>
      <c r="AW459" s="41"/>
      <c r="AX459" s="41"/>
      <c r="AY459" s="41"/>
      <c r="AZ459" s="41"/>
      <c r="BA459" s="41"/>
      <c r="BB459" s="41"/>
      <c r="BC459" s="41"/>
      <c r="BD459" s="41"/>
      <c r="BE459" s="41"/>
      <c r="BF459" s="41"/>
      <c r="BG459" s="41"/>
      <c r="BH459" s="41"/>
      <c r="BI459" s="41"/>
      <c r="BJ459" s="41"/>
      <c r="BK459" s="41"/>
      <c r="BL459" s="24"/>
      <c r="BM459" s="24"/>
      <c r="BN459" s="24"/>
    </row>
    <row r="460" spans="1:66" x14ac:dyDescent="0.2">
      <c r="A460" s="41"/>
      <c r="B460" s="41"/>
      <c r="C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AL460" s="41"/>
      <c r="AM460" s="41"/>
      <c r="AN460" s="41"/>
      <c r="AO460" s="41"/>
      <c r="AP460" s="41"/>
      <c r="AQ460" s="41"/>
      <c r="AR460" s="41"/>
      <c r="AS460" s="41"/>
      <c r="AT460" s="41"/>
      <c r="AU460" s="41"/>
      <c r="AV460" s="41"/>
      <c r="AW460" s="41"/>
      <c r="AX460" s="41"/>
      <c r="AY460" s="41"/>
      <c r="AZ460" s="41"/>
      <c r="BA460" s="41"/>
      <c r="BB460" s="41"/>
      <c r="BC460" s="41"/>
      <c r="BD460" s="41"/>
      <c r="BE460" s="41"/>
      <c r="BF460" s="41"/>
      <c r="BG460" s="41"/>
      <c r="BH460" s="41"/>
      <c r="BI460" s="41"/>
      <c r="BJ460" s="41"/>
      <c r="BK460" s="41"/>
      <c r="BL460" s="24"/>
      <c r="BM460" s="24"/>
      <c r="BN460" s="24"/>
    </row>
    <row r="461" spans="1:66" x14ac:dyDescent="0.2">
      <c r="A461" s="41"/>
      <c r="B461" s="41"/>
      <c r="C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c r="AR461" s="41"/>
      <c r="AS461" s="41"/>
      <c r="AT461" s="41"/>
      <c r="AU461" s="41"/>
      <c r="AV461" s="41"/>
      <c r="AW461" s="41"/>
      <c r="AX461" s="41"/>
      <c r="AY461" s="41"/>
      <c r="AZ461" s="41"/>
      <c r="BA461" s="41"/>
      <c r="BB461" s="41"/>
      <c r="BC461" s="41"/>
      <c r="BD461" s="41"/>
      <c r="BE461" s="41"/>
      <c r="BF461" s="41"/>
      <c r="BG461" s="41"/>
      <c r="BH461" s="41"/>
      <c r="BI461" s="41"/>
      <c r="BJ461" s="41"/>
      <c r="BK461" s="41"/>
      <c r="BL461" s="24"/>
      <c r="BM461" s="24"/>
      <c r="BN461" s="24"/>
    </row>
    <row r="462" spans="1:66" x14ac:dyDescent="0.2">
      <c r="A462" s="41"/>
      <c r="B462" s="41"/>
      <c r="C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c r="AR462" s="41"/>
      <c r="AS462" s="41"/>
      <c r="AT462" s="41"/>
      <c r="AU462" s="41"/>
      <c r="AV462" s="41"/>
      <c r="AW462" s="41"/>
      <c r="AX462" s="41"/>
      <c r="AY462" s="41"/>
      <c r="AZ462" s="41"/>
      <c r="BA462" s="41"/>
      <c r="BB462" s="41"/>
      <c r="BC462" s="41"/>
      <c r="BD462" s="41"/>
      <c r="BE462" s="41"/>
      <c r="BF462" s="41"/>
      <c r="BG462" s="41"/>
      <c r="BH462" s="41"/>
      <c r="BI462" s="41"/>
      <c r="BJ462" s="41"/>
      <c r="BK462" s="41"/>
      <c r="BL462" s="24"/>
      <c r="BM462" s="24"/>
      <c r="BN462" s="24"/>
    </row>
    <row r="463" spans="1:66" x14ac:dyDescent="0.2">
      <c r="A463" s="41"/>
      <c r="B463" s="41"/>
      <c r="C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1"/>
      <c r="AL463" s="41"/>
      <c r="AM463" s="41"/>
      <c r="AN463" s="41"/>
      <c r="AO463" s="41"/>
      <c r="AP463" s="41"/>
      <c r="AQ463" s="41"/>
      <c r="AR463" s="41"/>
      <c r="AS463" s="41"/>
      <c r="AT463" s="41"/>
      <c r="AU463" s="41"/>
      <c r="AV463" s="41"/>
      <c r="AW463" s="41"/>
      <c r="AX463" s="41"/>
      <c r="AY463" s="41"/>
      <c r="AZ463" s="41"/>
      <c r="BA463" s="41"/>
      <c r="BB463" s="41"/>
      <c r="BC463" s="41"/>
      <c r="BD463" s="41"/>
      <c r="BE463" s="41"/>
      <c r="BF463" s="41"/>
      <c r="BG463" s="41"/>
      <c r="BH463" s="41"/>
      <c r="BI463" s="41"/>
      <c r="BJ463" s="41"/>
      <c r="BK463" s="41"/>
      <c r="BL463" s="24"/>
      <c r="BM463" s="24"/>
      <c r="BN463" s="24"/>
    </row>
    <row r="464" spans="1:66" x14ac:dyDescent="0.2">
      <c r="A464" s="41"/>
      <c r="B464" s="41"/>
      <c r="C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c r="AR464" s="41"/>
      <c r="AS464" s="41"/>
      <c r="AT464" s="41"/>
      <c r="AU464" s="41"/>
      <c r="AV464" s="41"/>
      <c r="AW464" s="41"/>
      <c r="AX464" s="41"/>
      <c r="AY464" s="41"/>
      <c r="AZ464" s="41"/>
      <c r="BA464" s="41"/>
      <c r="BB464" s="41"/>
      <c r="BC464" s="41"/>
      <c r="BD464" s="41"/>
      <c r="BE464" s="41"/>
      <c r="BF464" s="41"/>
      <c r="BG464" s="41"/>
      <c r="BH464" s="41"/>
      <c r="BI464" s="41"/>
      <c r="BJ464" s="41"/>
      <c r="BK464" s="41"/>
      <c r="BL464" s="24"/>
      <c r="BM464" s="24"/>
      <c r="BN464" s="24"/>
    </row>
    <row r="465" spans="1:66" x14ac:dyDescent="0.2">
      <c r="A465" s="41"/>
      <c r="B465" s="41"/>
      <c r="C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c r="AT465" s="41"/>
      <c r="AU465" s="41"/>
      <c r="AV465" s="41"/>
      <c r="AW465" s="41"/>
      <c r="AX465" s="41"/>
      <c r="AY465" s="41"/>
      <c r="AZ465" s="41"/>
      <c r="BA465" s="41"/>
      <c r="BB465" s="41"/>
      <c r="BC465" s="41"/>
      <c r="BD465" s="41"/>
      <c r="BE465" s="41"/>
      <c r="BF465" s="41"/>
      <c r="BG465" s="41"/>
      <c r="BH465" s="41"/>
      <c r="BI465" s="41"/>
      <c r="BJ465" s="41"/>
      <c r="BK465" s="41"/>
      <c r="BL465" s="24"/>
      <c r="BM465" s="24"/>
      <c r="BN465" s="24"/>
    </row>
    <row r="466" spans="1:66" x14ac:dyDescent="0.2">
      <c r="A466" s="41"/>
      <c r="B466" s="41"/>
      <c r="C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c r="AR466" s="41"/>
      <c r="AS466" s="41"/>
      <c r="AT466" s="41"/>
      <c r="AU466" s="41"/>
      <c r="AV466" s="41"/>
      <c r="AW466" s="41"/>
      <c r="AX466" s="41"/>
      <c r="AY466" s="41"/>
      <c r="AZ466" s="41"/>
      <c r="BA466" s="41"/>
      <c r="BB466" s="41"/>
      <c r="BC466" s="41"/>
      <c r="BD466" s="41"/>
      <c r="BE466" s="41"/>
      <c r="BF466" s="41"/>
      <c r="BG466" s="41"/>
      <c r="BH466" s="41"/>
      <c r="BI466" s="41"/>
      <c r="BJ466" s="41"/>
      <c r="BK466" s="41"/>
      <c r="BL466" s="24"/>
      <c r="BM466" s="24"/>
      <c r="BN466" s="24"/>
    </row>
    <row r="467" spans="1:66" x14ac:dyDescent="0.2">
      <c r="A467" s="41"/>
      <c r="B467" s="41"/>
      <c r="C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c r="AR467" s="41"/>
      <c r="AS467" s="41"/>
      <c r="AT467" s="41"/>
      <c r="AU467" s="41"/>
      <c r="AV467" s="41"/>
      <c r="AW467" s="41"/>
      <c r="AX467" s="41"/>
      <c r="AY467" s="41"/>
      <c r="AZ467" s="41"/>
      <c r="BA467" s="41"/>
      <c r="BB467" s="41"/>
      <c r="BC467" s="41"/>
      <c r="BD467" s="41"/>
      <c r="BE467" s="41"/>
      <c r="BF467" s="41"/>
      <c r="BG467" s="41"/>
      <c r="BH467" s="41"/>
      <c r="BI467" s="41"/>
      <c r="BJ467" s="41"/>
      <c r="BK467" s="41"/>
      <c r="BL467" s="24"/>
      <c r="BM467" s="24"/>
      <c r="BN467" s="24"/>
    </row>
    <row r="468" spans="1:66" x14ac:dyDescent="0.2">
      <c r="A468" s="41"/>
      <c r="B468" s="41"/>
      <c r="C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c r="AR468" s="41"/>
      <c r="AS468" s="41"/>
      <c r="AT468" s="41"/>
      <c r="AU468" s="41"/>
      <c r="AV468" s="41"/>
      <c r="AW468" s="41"/>
      <c r="AX468" s="41"/>
      <c r="AY468" s="41"/>
      <c r="AZ468" s="41"/>
      <c r="BA468" s="41"/>
      <c r="BB468" s="41"/>
      <c r="BC468" s="41"/>
      <c r="BD468" s="41"/>
      <c r="BE468" s="41"/>
      <c r="BF468" s="41"/>
      <c r="BG468" s="41"/>
      <c r="BH468" s="41"/>
      <c r="BI468" s="41"/>
      <c r="BJ468" s="41"/>
      <c r="BK468" s="41"/>
      <c r="BL468" s="24"/>
      <c r="BM468" s="24"/>
      <c r="BN468" s="24"/>
    </row>
    <row r="469" spans="1:66" x14ac:dyDescent="0.2">
      <c r="A469" s="41"/>
      <c r="B469" s="41"/>
      <c r="C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1"/>
      <c r="AL469" s="41"/>
      <c r="AM469" s="41"/>
      <c r="AN469" s="41"/>
      <c r="AO469" s="41"/>
      <c r="AP469" s="41"/>
      <c r="AQ469" s="41"/>
      <c r="AR469" s="41"/>
      <c r="AS469" s="41"/>
      <c r="AT469" s="41"/>
      <c r="AU469" s="41"/>
      <c r="AV469" s="41"/>
      <c r="AW469" s="41"/>
      <c r="AX469" s="41"/>
      <c r="AY469" s="41"/>
      <c r="AZ469" s="41"/>
      <c r="BA469" s="41"/>
      <c r="BB469" s="41"/>
      <c r="BC469" s="41"/>
      <c r="BD469" s="41"/>
      <c r="BE469" s="41"/>
      <c r="BF469" s="41"/>
      <c r="BG469" s="41"/>
      <c r="BH469" s="41"/>
      <c r="BI469" s="41"/>
      <c r="BJ469" s="41"/>
      <c r="BK469" s="41"/>
      <c r="BL469" s="24"/>
      <c r="BM469" s="24"/>
      <c r="BN469" s="24"/>
    </row>
    <row r="470" spans="1:66" x14ac:dyDescent="0.2">
      <c r="A470" s="41"/>
      <c r="B470" s="41"/>
      <c r="C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c r="AR470" s="41"/>
      <c r="AS470" s="41"/>
      <c r="AT470" s="41"/>
      <c r="AU470" s="41"/>
      <c r="AV470" s="41"/>
      <c r="AW470" s="41"/>
      <c r="AX470" s="41"/>
      <c r="AY470" s="41"/>
      <c r="AZ470" s="41"/>
      <c r="BA470" s="41"/>
      <c r="BB470" s="41"/>
      <c r="BC470" s="41"/>
      <c r="BD470" s="41"/>
      <c r="BE470" s="41"/>
      <c r="BF470" s="41"/>
      <c r="BG470" s="41"/>
      <c r="BH470" s="41"/>
      <c r="BI470" s="41"/>
      <c r="BJ470" s="41"/>
      <c r="BK470" s="41"/>
      <c r="BL470" s="24"/>
      <c r="BM470" s="24"/>
      <c r="BN470" s="24"/>
    </row>
    <row r="471" spans="1:66" x14ac:dyDescent="0.2">
      <c r="A471" s="41"/>
      <c r="B471" s="41"/>
      <c r="C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c r="AT471" s="41"/>
      <c r="AU471" s="41"/>
      <c r="AV471" s="41"/>
      <c r="AW471" s="41"/>
      <c r="AX471" s="41"/>
      <c r="AY471" s="41"/>
      <c r="AZ471" s="41"/>
      <c r="BA471" s="41"/>
      <c r="BB471" s="41"/>
      <c r="BC471" s="41"/>
      <c r="BD471" s="41"/>
      <c r="BE471" s="41"/>
      <c r="BF471" s="41"/>
      <c r="BG471" s="41"/>
      <c r="BH471" s="41"/>
      <c r="BI471" s="41"/>
      <c r="BJ471" s="41"/>
      <c r="BK471" s="41"/>
      <c r="BL471" s="24"/>
      <c r="BM471" s="24"/>
      <c r="BN471" s="24"/>
    </row>
    <row r="472" spans="1:66" x14ac:dyDescent="0.2">
      <c r="A472" s="41"/>
      <c r="B472" s="41"/>
      <c r="C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1"/>
      <c r="AP472" s="41"/>
      <c r="AQ472" s="41"/>
      <c r="AR472" s="41"/>
      <c r="AS472" s="41"/>
      <c r="AT472" s="41"/>
      <c r="AU472" s="41"/>
      <c r="AV472" s="41"/>
      <c r="AW472" s="41"/>
      <c r="AX472" s="41"/>
      <c r="AY472" s="41"/>
      <c r="AZ472" s="41"/>
      <c r="BA472" s="41"/>
      <c r="BB472" s="41"/>
      <c r="BC472" s="41"/>
      <c r="BD472" s="41"/>
      <c r="BE472" s="41"/>
      <c r="BF472" s="41"/>
      <c r="BG472" s="41"/>
      <c r="BH472" s="41"/>
      <c r="BI472" s="41"/>
      <c r="BJ472" s="41"/>
      <c r="BK472" s="41"/>
      <c r="BL472" s="24"/>
      <c r="BM472" s="24"/>
      <c r="BN472" s="24"/>
    </row>
    <row r="473" spans="1:66" x14ac:dyDescent="0.2">
      <c r="A473" s="41"/>
      <c r="B473" s="41"/>
      <c r="C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c r="AR473" s="41"/>
      <c r="AS473" s="41"/>
      <c r="AT473" s="41"/>
      <c r="AU473" s="41"/>
      <c r="AV473" s="41"/>
      <c r="AW473" s="41"/>
      <c r="AX473" s="41"/>
      <c r="AY473" s="41"/>
      <c r="AZ473" s="41"/>
      <c r="BA473" s="41"/>
      <c r="BB473" s="41"/>
      <c r="BC473" s="41"/>
      <c r="BD473" s="41"/>
      <c r="BE473" s="41"/>
      <c r="BF473" s="41"/>
      <c r="BG473" s="41"/>
      <c r="BH473" s="41"/>
      <c r="BI473" s="41"/>
      <c r="BJ473" s="41"/>
      <c r="BK473" s="41"/>
      <c r="BL473" s="24"/>
      <c r="BM473" s="24"/>
      <c r="BN473" s="24"/>
    </row>
    <row r="474" spans="1:66" x14ac:dyDescent="0.2">
      <c r="A474" s="41"/>
      <c r="B474" s="41"/>
      <c r="C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c r="AR474" s="41"/>
      <c r="AS474" s="41"/>
      <c r="AT474" s="41"/>
      <c r="AU474" s="41"/>
      <c r="AV474" s="41"/>
      <c r="AW474" s="41"/>
      <c r="AX474" s="41"/>
      <c r="AY474" s="41"/>
      <c r="AZ474" s="41"/>
      <c r="BA474" s="41"/>
      <c r="BB474" s="41"/>
      <c r="BC474" s="41"/>
      <c r="BD474" s="41"/>
      <c r="BE474" s="41"/>
      <c r="BF474" s="41"/>
      <c r="BG474" s="41"/>
      <c r="BH474" s="41"/>
      <c r="BI474" s="41"/>
      <c r="BJ474" s="41"/>
      <c r="BK474" s="41"/>
      <c r="BL474" s="24"/>
      <c r="BM474" s="24"/>
      <c r="BN474" s="24"/>
    </row>
    <row r="475" spans="1:66" x14ac:dyDescent="0.2">
      <c r="A475" s="41"/>
      <c r="B475" s="41"/>
      <c r="C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1"/>
      <c r="AL475" s="41"/>
      <c r="AM475" s="41"/>
      <c r="AN475" s="41"/>
      <c r="AO475" s="41"/>
      <c r="AP475" s="41"/>
      <c r="AQ475" s="41"/>
      <c r="AR475" s="41"/>
      <c r="AS475" s="41"/>
      <c r="AT475" s="41"/>
      <c r="AU475" s="41"/>
      <c r="AV475" s="41"/>
      <c r="AW475" s="41"/>
      <c r="AX475" s="41"/>
      <c r="AY475" s="41"/>
      <c r="AZ475" s="41"/>
      <c r="BA475" s="41"/>
      <c r="BB475" s="41"/>
      <c r="BC475" s="41"/>
      <c r="BD475" s="41"/>
      <c r="BE475" s="41"/>
      <c r="BF475" s="41"/>
      <c r="BG475" s="41"/>
      <c r="BH475" s="41"/>
      <c r="BI475" s="41"/>
      <c r="BJ475" s="41"/>
      <c r="BK475" s="41"/>
      <c r="BL475" s="24"/>
      <c r="BM475" s="24"/>
      <c r="BN475" s="24"/>
    </row>
    <row r="476" spans="1:66" x14ac:dyDescent="0.2">
      <c r="A476" s="41"/>
      <c r="B476" s="41"/>
      <c r="C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1"/>
      <c r="AL476" s="41"/>
      <c r="AM476" s="41"/>
      <c r="AN476" s="41"/>
      <c r="AO476" s="41"/>
      <c r="AP476" s="41"/>
      <c r="AQ476" s="41"/>
      <c r="AR476" s="41"/>
      <c r="AS476" s="41"/>
      <c r="AT476" s="41"/>
      <c r="AU476" s="41"/>
      <c r="AV476" s="41"/>
      <c r="AW476" s="41"/>
      <c r="AX476" s="41"/>
      <c r="AY476" s="41"/>
      <c r="AZ476" s="41"/>
      <c r="BA476" s="41"/>
      <c r="BB476" s="41"/>
      <c r="BC476" s="41"/>
      <c r="BD476" s="41"/>
      <c r="BE476" s="41"/>
      <c r="BF476" s="41"/>
      <c r="BG476" s="41"/>
      <c r="BH476" s="41"/>
      <c r="BI476" s="41"/>
      <c r="BJ476" s="41"/>
      <c r="BK476" s="41"/>
      <c r="BL476" s="24"/>
      <c r="BM476" s="24"/>
      <c r="BN476" s="24"/>
    </row>
    <row r="477" spans="1:66" x14ac:dyDescent="0.2">
      <c r="A477" s="41"/>
      <c r="B477" s="41"/>
      <c r="C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1"/>
      <c r="AL477" s="41"/>
      <c r="AM477" s="41"/>
      <c r="AN477" s="41"/>
      <c r="AO477" s="41"/>
      <c r="AP477" s="41"/>
      <c r="AQ477" s="41"/>
      <c r="AR477" s="41"/>
      <c r="AS477" s="41"/>
      <c r="AT477" s="41"/>
      <c r="AU477" s="41"/>
      <c r="AV477" s="41"/>
      <c r="AW477" s="41"/>
      <c r="AX477" s="41"/>
      <c r="AY477" s="41"/>
      <c r="AZ477" s="41"/>
      <c r="BA477" s="41"/>
      <c r="BB477" s="41"/>
      <c r="BC477" s="41"/>
      <c r="BD477" s="41"/>
      <c r="BE477" s="41"/>
      <c r="BF477" s="41"/>
      <c r="BG477" s="41"/>
      <c r="BH477" s="41"/>
      <c r="BI477" s="41"/>
      <c r="BJ477" s="41"/>
      <c r="BK477" s="41"/>
      <c r="BL477" s="24"/>
      <c r="BM477" s="24"/>
      <c r="BN477" s="24"/>
    </row>
    <row r="478" spans="1:66" x14ac:dyDescent="0.2">
      <c r="A478" s="41"/>
      <c r="B478" s="41"/>
      <c r="C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c r="AP478" s="41"/>
      <c r="AQ478" s="41"/>
      <c r="AR478" s="41"/>
      <c r="AS478" s="41"/>
      <c r="AT478" s="41"/>
      <c r="AU478" s="41"/>
      <c r="AV478" s="41"/>
      <c r="AW478" s="41"/>
      <c r="AX478" s="41"/>
      <c r="AY478" s="41"/>
      <c r="AZ478" s="41"/>
      <c r="BA478" s="41"/>
      <c r="BB478" s="41"/>
      <c r="BC478" s="41"/>
      <c r="BD478" s="41"/>
      <c r="BE478" s="41"/>
      <c r="BF478" s="41"/>
      <c r="BG478" s="41"/>
      <c r="BH478" s="41"/>
      <c r="BI478" s="41"/>
      <c r="BJ478" s="41"/>
      <c r="BK478" s="41"/>
      <c r="BL478" s="24"/>
      <c r="BM478" s="24"/>
      <c r="BN478" s="24"/>
    </row>
    <row r="479" spans="1:66" x14ac:dyDescent="0.2">
      <c r="A479" s="41"/>
      <c r="B479" s="41"/>
      <c r="C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AL479" s="41"/>
      <c r="AM479" s="41"/>
      <c r="AN479" s="41"/>
      <c r="AO479" s="41"/>
      <c r="AP479" s="41"/>
      <c r="AQ479" s="41"/>
      <c r="AR479" s="41"/>
      <c r="AS479" s="41"/>
      <c r="AT479" s="41"/>
      <c r="AU479" s="41"/>
      <c r="AV479" s="41"/>
      <c r="AW479" s="41"/>
      <c r="AX479" s="41"/>
      <c r="AY479" s="41"/>
      <c r="AZ479" s="41"/>
      <c r="BA479" s="41"/>
      <c r="BB479" s="41"/>
      <c r="BC479" s="41"/>
      <c r="BD479" s="41"/>
      <c r="BE479" s="41"/>
      <c r="BF479" s="41"/>
      <c r="BG479" s="41"/>
      <c r="BH479" s="41"/>
      <c r="BI479" s="41"/>
      <c r="BJ479" s="41"/>
      <c r="BK479" s="41"/>
      <c r="BL479" s="24"/>
      <c r="BM479" s="24"/>
      <c r="BN479" s="24"/>
    </row>
    <row r="480" spans="1:66" x14ac:dyDescent="0.2">
      <c r="A480" s="41"/>
      <c r="B480" s="41"/>
      <c r="C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AL480" s="41"/>
      <c r="AM480" s="41"/>
      <c r="AN480" s="41"/>
      <c r="AO480" s="41"/>
      <c r="AP480" s="41"/>
      <c r="AQ480" s="41"/>
      <c r="AR480" s="41"/>
      <c r="AS480" s="41"/>
      <c r="AT480" s="41"/>
      <c r="AU480" s="41"/>
      <c r="AV480" s="41"/>
      <c r="AW480" s="41"/>
      <c r="AX480" s="41"/>
      <c r="AY480" s="41"/>
      <c r="AZ480" s="41"/>
      <c r="BA480" s="41"/>
      <c r="BB480" s="41"/>
      <c r="BC480" s="41"/>
      <c r="BD480" s="41"/>
      <c r="BE480" s="41"/>
      <c r="BF480" s="41"/>
      <c r="BG480" s="41"/>
      <c r="BH480" s="41"/>
      <c r="BI480" s="41"/>
      <c r="BJ480" s="41"/>
      <c r="BK480" s="41"/>
      <c r="BL480" s="24"/>
      <c r="BM480" s="24"/>
      <c r="BN480" s="24"/>
    </row>
    <row r="481" spans="1:66" x14ac:dyDescent="0.2">
      <c r="A481" s="41"/>
      <c r="B481" s="41"/>
      <c r="C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c r="AP481" s="41"/>
      <c r="AQ481" s="41"/>
      <c r="AR481" s="41"/>
      <c r="AS481" s="41"/>
      <c r="AT481" s="41"/>
      <c r="AU481" s="41"/>
      <c r="AV481" s="41"/>
      <c r="AW481" s="41"/>
      <c r="AX481" s="41"/>
      <c r="AY481" s="41"/>
      <c r="AZ481" s="41"/>
      <c r="BA481" s="41"/>
      <c r="BB481" s="41"/>
      <c r="BC481" s="41"/>
      <c r="BD481" s="41"/>
      <c r="BE481" s="41"/>
      <c r="BF481" s="41"/>
      <c r="BG481" s="41"/>
      <c r="BH481" s="41"/>
      <c r="BI481" s="41"/>
      <c r="BJ481" s="41"/>
      <c r="BK481" s="41"/>
      <c r="BL481" s="24"/>
      <c r="BM481" s="24"/>
      <c r="BN481" s="24"/>
    </row>
    <row r="482" spans="1:66" x14ac:dyDescent="0.2">
      <c r="A482" s="41"/>
      <c r="B482" s="41"/>
      <c r="C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AL482" s="41"/>
      <c r="AM482" s="41"/>
      <c r="AN482" s="41"/>
      <c r="AO482" s="41"/>
      <c r="AP482" s="41"/>
      <c r="AQ482" s="41"/>
      <c r="AR482" s="41"/>
      <c r="AS482" s="41"/>
      <c r="AT482" s="41"/>
      <c r="AU482" s="41"/>
      <c r="AV482" s="41"/>
      <c r="AW482" s="41"/>
      <c r="AX482" s="41"/>
      <c r="AY482" s="41"/>
      <c r="AZ482" s="41"/>
      <c r="BA482" s="41"/>
      <c r="BB482" s="41"/>
      <c r="BC482" s="41"/>
      <c r="BD482" s="41"/>
      <c r="BE482" s="41"/>
      <c r="BF482" s="41"/>
      <c r="BG482" s="41"/>
      <c r="BH482" s="41"/>
      <c r="BI482" s="41"/>
      <c r="BJ482" s="41"/>
      <c r="BK482" s="41"/>
      <c r="BL482" s="24"/>
      <c r="BM482" s="24"/>
      <c r="BN482" s="24"/>
    </row>
    <row r="483" spans="1:66" x14ac:dyDescent="0.2">
      <c r="A483" s="41"/>
      <c r="B483" s="41"/>
      <c r="C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c r="AT483" s="41"/>
      <c r="AU483" s="41"/>
      <c r="AV483" s="41"/>
      <c r="AW483" s="41"/>
      <c r="AX483" s="41"/>
      <c r="AY483" s="41"/>
      <c r="AZ483" s="41"/>
      <c r="BA483" s="41"/>
      <c r="BB483" s="41"/>
      <c r="BC483" s="41"/>
      <c r="BD483" s="41"/>
      <c r="BE483" s="41"/>
      <c r="BF483" s="41"/>
      <c r="BG483" s="41"/>
      <c r="BH483" s="41"/>
      <c r="BI483" s="41"/>
      <c r="BJ483" s="41"/>
      <c r="BK483" s="41"/>
      <c r="BL483" s="24"/>
      <c r="BM483" s="24"/>
      <c r="BN483" s="24"/>
    </row>
    <row r="484" spans="1:66" x14ac:dyDescent="0.2">
      <c r="A484" s="41"/>
      <c r="B484" s="41"/>
      <c r="C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c r="AT484" s="41"/>
      <c r="AU484" s="41"/>
      <c r="AV484" s="41"/>
      <c r="AW484" s="41"/>
      <c r="AX484" s="41"/>
      <c r="AY484" s="41"/>
      <c r="AZ484" s="41"/>
      <c r="BA484" s="41"/>
      <c r="BB484" s="41"/>
      <c r="BC484" s="41"/>
      <c r="BD484" s="41"/>
      <c r="BE484" s="41"/>
      <c r="BF484" s="41"/>
      <c r="BG484" s="41"/>
      <c r="BH484" s="41"/>
      <c r="BI484" s="41"/>
      <c r="BJ484" s="41"/>
      <c r="BK484" s="41"/>
      <c r="BL484" s="24"/>
      <c r="BM484" s="24"/>
      <c r="BN484" s="24"/>
    </row>
    <row r="485" spans="1:66" x14ac:dyDescent="0.2">
      <c r="A485" s="41"/>
      <c r="B485" s="41"/>
      <c r="C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c r="AT485" s="41"/>
      <c r="AU485" s="41"/>
      <c r="AV485" s="41"/>
      <c r="AW485" s="41"/>
      <c r="AX485" s="41"/>
      <c r="AY485" s="41"/>
      <c r="AZ485" s="41"/>
      <c r="BA485" s="41"/>
      <c r="BB485" s="41"/>
      <c r="BC485" s="41"/>
      <c r="BD485" s="41"/>
      <c r="BE485" s="41"/>
      <c r="BF485" s="41"/>
      <c r="BG485" s="41"/>
      <c r="BH485" s="41"/>
      <c r="BI485" s="41"/>
      <c r="BJ485" s="41"/>
      <c r="BK485" s="41"/>
      <c r="BL485" s="24"/>
      <c r="BM485" s="24"/>
      <c r="BN485" s="24"/>
    </row>
    <row r="486" spans="1:66" x14ac:dyDescent="0.2">
      <c r="A486" s="41"/>
      <c r="B486" s="41"/>
      <c r="C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c r="AT486" s="41"/>
      <c r="AU486" s="41"/>
      <c r="AV486" s="41"/>
      <c r="AW486" s="41"/>
      <c r="AX486" s="41"/>
      <c r="AY486" s="41"/>
      <c r="AZ486" s="41"/>
      <c r="BA486" s="41"/>
      <c r="BB486" s="41"/>
      <c r="BC486" s="41"/>
      <c r="BD486" s="41"/>
      <c r="BE486" s="41"/>
      <c r="BF486" s="41"/>
      <c r="BG486" s="41"/>
      <c r="BH486" s="41"/>
      <c r="BI486" s="41"/>
      <c r="BJ486" s="41"/>
      <c r="BK486" s="41"/>
      <c r="BL486" s="24"/>
      <c r="BM486" s="24"/>
      <c r="BN486" s="24"/>
    </row>
    <row r="487" spans="1:66" x14ac:dyDescent="0.2">
      <c r="A487" s="41"/>
      <c r="B487" s="41"/>
      <c r="C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c r="AR487" s="41"/>
      <c r="AS487" s="41"/>
      <c r="AT487" s="41"/>
      <c r="AU487" s="41"/>
      <c r="AV487" s="41"/>
      <c r="AW487" s="41"/>
      <c r="AX487" s="41"/>
      <c r="AY487" s="41"/>
      <c r="AZ487" s="41"/>
      <c r="BA487" s="41"/>
      <c r="BB487" s="41"/>
      <c r="BC487" s="41"/>
      <c r="BD487" s="41"/>
      <c r="BE487" s="41"/>
      <c r="BF487" s="41"/>
      <c r="BG487" s="41"/>
      <c r="BH487" s="41"/>
      <c r="BI487" s="41"/>
      <c r="BJ487" s="41"/>
      <c r="BK487" s="41"/>
      <c r="BL487" s="24"/>
      <c r="BM487" s="24"/>
      <c r="BN487" s="24"/>
    </row>
    <row r="488" spans="1:66" x14ac:dyDescent="0.2">
      <c r="A488" s="41"/>
      <c r="B488" s="41"/>
      <c r="C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1"/>
      <c r="AL488" s="41"/>
      <c r="AM488" s="41"/>
      <c r="AN488" s="41"/>
      <c r="AO488" s="41"/>
      <c r="AP488" s="41"/>
      <c r="AQ488" s="41"/>
      <c r="AR488" s="41"/>
      <c r="AS488" s="41"/>
      <c r="AT488" s="41"/>
      <c r="AU488" s="41"/>
      <c r="AV488" s="41"/>
      <c r="AW488" s="41"/>
      <c r="AX488" s="41"/>
      <c r="AY488" s="41"/>
      <c r="AZ488" s="41"/>
      <c r="BA488" s="41"/>
      <c r="BB488" s="41"/>
      <c r="BC488" s="41"/>
      <c r="BD488" s="41"/>
      <c r="BE488" s="41"/>
      <c r="BF488" s="41"/>
      <c r="BG488" s="41"/>
      <c r="BH488" s="41"/>
      <c r="BI488" s="41"/>
      <c r="BJ488" s="41"/>
      <c r="BK488" s="41"/>
      <c r="BL488" s="24"/>
      <c r="BM488" s="24"/>
      <c r="BN488" s="24"/>
    </row>
    <row r="489" spans="1:66" x14ac:dyDescent="0.2">
      <c r="A489" s="41"/>
      <c r="B489" s="41"/>
      <c r="C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1"/>
      <c r="AM489" s="41"/>
      <c r="AN489" s="41"/>
      <c r="AO489" s="41"/>
      <c r="AP489" s="41"/>
      <c r="AQ489" s="41"/>
      <c r="AR489" s="41"/>
      <c r="AS489" s="41"/>
      <c r="AT489" s="41"/>
      <c r="AU489" s="41"/>
      <c r="AV489" s="41"/>
      <c r="AW489" s="41"/>
      <c r="AX489" s="41"/>
      <c r="AY489" s="41"/>
      <c r="AZ489" s="41"/>
      <c r="BA489" s="41"/>
      <c r="BB489" s="41"/>
      <c r="BC489" s="41"/>
      <c r="BD489" s="41"/>
      <c r="BE489" s="41"/>
      <c r="BF489" s="41"/>
      <c r="BG489" s="41"/>
      <c r="BH489" s="41"/>
      <c r="BI489" s="41"/>
      <c r="BJ489" s="41"/>
      <c r="BK489" s="41"/>
      <c r="BL489" s="24"/>
      <c r="BM489" s="24"/>
      <c r="BN489" s="24"/>
    </row>
    <row r="490" spans="1:66" x14ac:dyDescent="0.2">
      <c r="A490" s="41"/>
      <c r="B490" s="41"/>
      <c r="C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1"/>
      <c r="AL490" s="41"/>
      <c r="AM490" s="41"/>
      <c r="AN490" s="41"/>
      <c r="AO490" s="41"/>
      <c r="AP490" s="41"/>
      <c r="AQ490" s="41"/>
      <c r="AR490" s="41"/>
      <c r="AS490" s="41"/>
      <c r="AT490" s="41"/>
      <c r="AU490" s="41"/>
      <c r="AV490" s="41"/>
      <c r="AW490" s="41"/>
      <c r="AX490" s="41"/>
      <c r="AY490" s="41"/>
      <c r="AZ490" s="41"/>
      <c r="BA490" s="41"/>
      <c r="BB490" s="41"/>
      <c r="BC490" s="41"/>
      <c r="BD490" s="41"/>
      <c r="BE490" s="41"/>
      <c r="BF490" s="41"/>
      <c r="BG490" s="41"/>
      <c r="BH490" s="41"/>
      <c r="BI490" s="41"/>
      <c r="BJ490" s="41"/>
      <c r="BK490" s="41"/>
      <c r="BL490" s="24"/>
      <c r="BM490" s="24"/>
      <c r="BN490" s="24"/>
    </row>
    <row r="491" spans="1:66" x14ac:dyDescent="0.2">
      <c r="A491" s="41"/>
      <c r="B491" s="41"/>
      <c r="C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c r="AR491" s="41"/>
      <c r="AS491" s="41"/>
      <c r="AT491" s="41"/>
      <c r="AU491" s="41"/>
      <c r="AV491" s="41"/>
      <c r="AW491" s="41"/>
      <c r="AX491" s="41"/>
      <c r="AY491" s="41"/>
      <c r="AZ491" s="41"/>
      <c r="BA491" s="41"/>
      <c r="BB491" s="41"/>
      <c r="BC491" s="41"/>
      <c r="BD491" s="41"/>
      <c r="BE491" s="41"/>
      <c r="BF491" s="41"/>
      <c r="BG491" s="41"/>
      <c r="BH491" s="41"/>
      <c r="BI491" s="41"/>
      <c r="BJ491" s="41"/>
      <c r="BK491" s="41"/>
      <c r="BL491" s="24"/>
      <c r="BM491" s="24"/>
      <c r="BN491" s="24"/>
    </row>
    <row r="492" spans="1:66" x14ac:dyDescent="0.2">
      <c r="A492" s="41"/>
      <c r="B492" s="41"/>
      <c r="C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1"/>
      <c r="AM492" s="41"/>
      <c r="AN492" s="41"/>
      <c r="AO492" s="41"/>
      <c r="AP492" s="41"/>
      <c r="AQ492" s="41"/>
      <c r="AR492" s="41"/>
      <c r="AS492" s="41"/>
      <c r="AT492" s="41"/>
      <c r="AU492" s="41"/>
      <c r="AV492" s="41"/>
      <c r="AW492" s="41"/>
      <c r="AX492" s="41"/>
      <c r="AY492" s="41"/>
      <c r="AZ492" s="41"/>
      <c r="BA492" s="41"/>
      <c r="BB492" s="41"/>
      <c r="BC492" s="41"/>
      <c r="BD492" s="41"/>
      <c r="BE492" s="41"/>
      <c r="BF492" s="41"/>
      <c r="BG492" s="41"/>
      <c r="BH492" s="41"/>
      <c r="BI492" s="41"/>
      <c r="BJ492" s="41"/>
      <c r="BK492" s="41"/>
      <c r="BL492" s="24"/>
      <c r="BM492" s="24"/>
      <c r="BN492" s="24"/>
    </row>
    <row r="493" spans="1:66" x14ac:dyDescent="0.2">
      <c r="A493" s="41"/>
      <c r="B493" s="41"/>
      <c r="C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c r="AR493" s="41"/>
      <c r="AS493" s="41"/>
      <c r="AT493" s="41"/>
      <c r="AU493" s="41"/>
      <c r="AV493" s="41"/>
      <c r="AW493" s="41"/>
      <c r="AX493" s="41"/>
      <c r="AY493" s="41"/>
      <c r="AZ493" s="41"/>
      <c r="BA493" s="41"/>
      <c r="BB493" s="41"/>
      <c r="BC493" s="41"/>
      <c r="BD493" s="41"/>
      <c r="BE493" s="41"/>
      <c r="BF493" s="41"/>
      <c r="BG493" s="41"/>
      <c r="BH493" s="41"/>
      <c r="BI493" s="41"/>
      <c r="BJ493" s="41"/>
      <c r="BK493" s="41"/>
      <c r="BL493" s="24"/>
      <c r="BM493" s="24"/>
      <c r="BN493" s="24"/>
    </row>
    <row r="494" spans="1:66" x14ac:dyDescent="0.2">
      <c r="A494" s="41"/>
      <c r="B494" s="41"/>
      <c r="C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c r="AR494" s="41"/>
      <c r="AS494" s="41"/>
      <c r="AT494" s="41"/>
      <c r="AU494" s="41"/>
      <c r="AV494" s="41"/>
      <c r="AW494" s="41"/>
      <c r="AX494" s="41"/>
      <c r="AY494" s="41"/>
      <c r="AZ494" s="41"/>
      <c r="BA494" s="41"/>
      <c r="BB494" s="41"/>
      <c r="BC494" s="41"/>
      <c r="BD494" s="41"/>
      <c r="BE494" s="41"/>
      <c r="BF494" s="41"/>
      <c r="BG494" s="41"/>
      <c r="BH494" s="41"/>
      <c r="BI494" s="41"/>
      <c r="BJ494" s="41"/>
      <c r="BK494" s="41"/>
      <c r="BL494" s="24"/>
      <c r="BM494" s="24"/>
      <c r="BN494" s="24"/>
    </row>
    <row r="495" spans="1:66" x14ac:dyDescent="0.2">
      <c r="A495" s="41"/>
      <c r="B495" s="41"/>
      <c r="C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1"/>
      <c r="AL495" s="41"/>
      <c r="AM495" s="41"/>
      <c r="AN495" s="41"/>
      <c r="AO495" s="41"/>
      <c r="AP495" s="41"/>
      <c r="AQ495" s="41"/>
      <c r="AR495" s="41"/>
      <c r="AS495" s="41"/>
      <c r="AT495" s="41"/>
      <c r="AU495" s="41"/>
      <c r="AV495" s="41"/>
      <c r="AW495" s="41"/>
      <c r="AX495" s="41"/>
      <c r="AY495" s="41"/>
      <c r="AZ495" s="41"/>
      <c r="BA495" s="41"/>
      <c r="BB495" s="41"/>
      <c r="BC495" s="41"/>
      <c r="BD495" s="41"/>
      <c r="BE495" s="41"/>
      <c r="BF495" s="41"/>
      <c r="BG495" s="41"/>
      <c r="BH495" s="41"/>
      <c r="BI495" s="41"/>
      <c r="BJ495" s="41"/>
      <c r="BK495" s="41"/>
      <c r="BL495" s="24"/>
      <c r="BM495" s="24"/>
      <c r="BN495" s="24"/>
    </row>
    <row r="496" spans="1:66" x14ac:dyDescent="0.2">
      <c r="A496" s="41"/>
      <c r="B496" s="41"/>
      <c r="C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c r="AT496" s="41"/>
      <c r="AU496" s="41"/>
      <c r="AV496" s="41"/>
      <c r="AW496" s="41"/>
      <c r="AX496" s="41"/>
      <c r="AY496" s="41"/>
      <c r="AZ496" s="41"/>
      <c r="BA496" s="41"/>
      <c r="BB496" s="41"/>
      <c r="BC496" s="41"/>
      <c r="BD496" s="41"/>
      <c r="BE496" s="41"/>
      <c r="BF496" s="41"/>
      <c r="BG496" s="41"/>
      <c r="BH496" s="41"/>
      <c r="BI496" s="41"/>
      <c r="BJ496" s="41"/>
      <c r="BK496" s="41"/>
      <c r="BL496" s="24"/>
      <c r="BM496" s="24"/>
      <c r="BN496" s="24"/>
    </row>
    <row r="497" spans="1:66" x14ac:dyDescent="0.2">
      <c r="A497" s="41"/>
      <c r="B497" s="41"/>
      <c r="C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c r="AR497" s="41"/>
      <c r="AS497" s="41"/>
      <c r="AT497" s="41"/>
      <c r="AU497" s="41"/>
      <c r="AV497" s="41"/>
      <c r="AW497" s="41"/>
      <c r="AX497" s="41"/>
      <c r="AY497" s="41"/>
      <c r="AZ497" s="41"/>
      <c r="BA497" s="41"/>
      <c r="BB497" s="41"/>
      <c r="BC497" s="41"/>
      <c r="BD497" s="41"/>
      <c r="BE497" s="41"/>
      <c r="BF497" s="41"/>
      <c r="BG497" s="41"/>
      <c r="BH497" s="41"/>
      <c r="BI497" s="41"/>
      <c r="BJ497" s="41"/>
      <c r="BK497" s="41"/>
      <c r="BL497" s="24"/>
      <c r="BM497" s="24"/>
      <c r="BN497" s="24"/>
    </row>
    <row r="498" spans="1:66" x14ac:dyDescent="0.2">
      <c r="A498" s="41"/>
      <c r="B498" s="41"/>
      <c r="C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1"/>
      <c r="AL498" s="41"/>
      <c r="AM498" s="41"/>
      <c r="AN498" s="41"/>
      <c r="AO498" s="41"/>
      <c r="AP498" s="41"/>
      <c r="AQ498" s="41"/>
      <c r="AR498" s="41"/>
      <c r="AS498" s="41"/>
      <c r="AT498" s="41"/>
      <c r="AU498" s="41"/>
      <c r="AV498" s="41"/>
      <c r="AW498" s="41"/>
      <c r="AX498" s="41"/>
      <c r="AY498" s="41"/>
      <c r="AZ498" s="41"/>
      <c r="BA498" s="41"/>
      <c r="BB498" s="41"/>
      <c r="BC498" s="41"/>
      <c r="BD498" s="41"/>
      <c r="BE498" s="41"/>
      <c r="BF498" s="41"/>
      <c r="BG498" s="41"/>
      <c r="BH498" s="41"/>
      <c r="BI498" s="41"/>
      <c r="BJ498" s="41"/>
      <c r="BK498" s="41"/>
      <c r="BL498" s="24"/>
      <c r="BM498" s="24"/>
      <c r="BN498" s="24"/>
    </row>
    <row r="499" spans="1:66" x14ac:dyDescent="0.2">
      <c r="A499" s="41"/>
      <c r="B499" s="41"/>
      <c r="C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1"/>
      <c r="AM499" s="41"/>
      <c r="AN499" s="41"/>
      <c r="AO499" s="41"/>
      <c r="AP499" s="41"/>
      <c r="AQ499" s="41"/>
      <c r="AR499" s="41"/>
      <c r="AS499" s="41"/>
      <c r="AT499" s="41"/>
      <c r="AU499" s="41"/>
      <c r="AV499" s="41"/>
      <c r="AW499" s="41"/>
      <c r="AX499" s="41"/>
      <c r="AY499" s="41"/>
      <c r="AZ499" s="41"/>
      <c r="BA499" s="41"/>
      <c r="BB499" s="41"/>
      <c r="BC499" s="41"/>
      <c r="BD499" s="41"/>
      <c r="BE499" s="41"/>
      <c r="BF499" s="41"/>
      <c r="BG499" s="41"/>
      <c r="BH499" s="41"/>
      <c r="BI499" s="41"/>
      <c r="BJ499" s="41"/>
      <c r="BK499" s="41"/>
      <c r="BL499" s="24"/>
      <c r="BM499" s="24"/>
      <c r="BN499" s="24"/>
    </row>
    <row r="500" spans="1:66" x14ac:dyDescent="0.2">
      <c r="A500" s="41"/>
      <c r="B500" s="41"/>
      <c r="C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c r="AT500" s="41"/>
      <c r="AU500" s="41"/>
      <c r="AV500" s="41"/>
      <c r="AW500" s="41"/>
      <c r="AX500" s="41"/>
      <c r="AY500" s="41"/>
      <c r="AZ500" s="41"/>
      <c r="BA500" s="41"/>
      <c r="BB500" s="41"/>
      <c r="BC500" s="41"/>
      <c r="BD500" s="41"/>
      <c r="BE500" s="41"/>
      <c r="BF500" s="41"/>
      <c r="BG500" s="41"/>
      <c r="BH500" s="41"/>
      <c r="BI500" s="41"/>
      <c r="BJ500" s="41"/>
      <c r="BK500" s="41"/>
      <c r="BL500" s="24"/>
      <c r="BM500" s="24"/>
      <c r="BN500" s="24"/>
    </row>
    <row r="501" spans="1:66" x14ac:dyDescent="0.2">
      <c r="A501" s="41"/>
      <c r="B501" s="41"/>
      <c r="C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c r="AC501" s="41"/>
      <c r="AD501" s="41"/>
      <c r="AE501" s="41"/>
      <c r="AF501" s="41"/>
      <c r="AG501" s="41"/>
      <c r="AH501" s="41"/>
      <c r="AI501" s="41"/>
      <c r="AJ501" s="41"/>
      <c r="AK501" s="41"/>
      <c r="AL501" s="41"/>
      <c r="AM501" s="41"/>
      <c r="AN501" s="41"/>
      <c r="AO501" s="41"/>
      <c r="AP501" s="41"/>
      <c r="AQ501" s="41"/>
      <c r="AR501" s="41"/>
      <c r="AS501" s="41"/>
      <c r="AT501" s="41"/>
      <c r="AU501" s="41"/>
      <c r="AV501" s="41"/>
      <c r="AW501" s="41"/>
      <c r="AX501" s="41"/>
      <c r="AY501" s="41"/>
      <c r="AZ501" s="41"/>
      <c r="BA501" s="41"/>
      <c r="BB501" s="41"/>
      <c r="BC501" s="41"/>
      <c r="BD501" s="41"/>
      <c r="BE501" s="41"/>
      <c r="BF501" s="41"/>
      <c r="BG501" s="41"/>
      <c r="BH501" s="41"/>
      <c r="BI501" s="41"/>
      <c r="BJ501" s="41"/>
      <c r="BK501" s="41"/>
      <c r="BL501" s="24"/>
      <c r="BM501" s="24"/>
      <c r="BN501" s="24"/>
    </row>
    <row r="502" spans="1:66" x14ac:dyDescent="0.2">
      <c r="A502" s="41"/>
      <c r="B502" s="41"/>
      <c r="C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1"/>
      <c r="AL502" s="41"/>
      <c r="AM502" s="41"/>
      <c r="AN502" s="41"/>
      <c r="AO502" s="41"/>
      <c r="AP502" s="41"/>
      <c r="AQ502" s="41"/>
      <c r="AR502" s="41"/>
      <c r="AS502" s="41"/>
      <c r="AT502" s="41"/>
      <c r="AU502" s="41"/>
      <c r="AV502" s="41"/>
      <c r="AW502" s="41"/>
      <c r="AX502" s="41"/>
      <c r="AY502" s="41"/>
      <c r="AZ502" s="41"/>
      <c r="BA502" s="41"/>
      <c r="BB502" s="41"/>
      <c r="BC502" s="41"/>
      <c r="BD502" s="41"/>
      <c r="BE502" s="41"/>
      <c r="BF502" s="41"/>
      <c r="BG502" s="41"/>
      <c r="BH502" s="41"/>
      <c r="BI502" s="41"/>
      <c r="BJ502" s="41"/>
      <c r="BK502" s="41"/>
      <c r="BL502" s="24"/>
      <c r="BM502" s="24"/>
      <c r="BN502" s="24"/>
    </row>
    <row r="503" spans="1:66" x14ac:dyDescent="0.2">
      <c r="A503" s="41"/>
      <c r="B503" s="40"/>
      <c r="C503" s="40"/>
      <c r="D503" s="40"/>
      <c r="BL503" s="24"/>
      <c r="BM503" s="24"/>
      <c r="BN503" s="24"/>
    </row>
    <row r="504" spans="1:66" x14ac:dyDescent="0.2">
      <c r="A504" s="41"/>
      <c r="B504" s="40"/>
      <c r="C504" s="40"/>
      <c r="D504" s="40"/>
      <c r="BL504" s="24"/>
      <c r="BM504" s="24"/>
      <c r="BN504" s="24"/>
    </row>
    <row r="505" spans="1:66" x14ac:dyDescent="0.2">
      <c r="A505" s="41"/>
      <c r="B505" s="40"/>
      <c r="C505" s="40"/>
      <c r="D505" s="40"/>
      <c r="BL505" s="24"/>
      <c r="BM505" s="24"/>
      <c r="BN505" s="24"/>
    </row>
    <row r="506" spans="1:66" x14ac:dyDescent="0.2">
      <c r="A506" s="41"/>
      <c r="B506" s="40"/>
      <c r="C506" s="40"/>
      <c r="D506" s="40"/>
      <c r="BL506" s="24"/>
      <c r="BM506" s="24"/>
      <c r="BN506" s="24"/>
    </row>
    <row r="507" spans="1:66" x14ac:dyDescent="0.2">
      <c r="A507" s="41"/>
      <c r="B507" s="40"/>
      <c r="C507" s="40"/>
      <c r="D507" s="40"/>
      <c r="BL507" s="24"/>
      <c r="BM507" s="24"/>
      <c r="BN507" s="24"/>
    </row>
    <row r="508" spans="1:66" x14ac:dyDescent="0.2">
      <c r="A508" s="41"/>
      <c r="B508" s="40"/>
      <c r="C508" s="40"/>
      <c r="D508" s="40"/>
      <c r="BL508" s="24"/>
      <c r="BM508" s="24"/>
      <c r="BN508" s="24"/>
    </row>
    <row r="509" spans="1:66" x14ac:dyDescent="0.2">
      <c r="A509" s="41"/>
      <c r="B509" s="40"/>
      <c r="C509" s="40"/>
      <c r="D509" s="40"/>
      <c r="BL509" s="24"/>
      <c r="BM509" s="24"/>
      <c r="BN509" s="24"/>
    </row>
    <row r="510" spans="1:66" x14ac:dyDescent="0.2">
      <c r="A510" s="41"/>
      <c r="B510" s="40"/>
      <c r="C510" s="40"/>
      <c r="D510" s="40"/>
      <c r="BL510" s="24"/>
      <c r="BM510" s="24"/>
      <c r="BN510" s="24"/>
    </row>
    <row r="511" spans="1:66" x14ac:dyDescent="0.2">
      <c r="A511" s="41"/>
      <c r="B511" s="40"/>
      <c r="C511" s="40"/>
      <c r="D511" s="40"/>
      <c r="BL511" s="24"/>
      <c r="BM511" s="24"/>
      <c r="BN511" s="24"/>
    </row>
    <row r="512" spans="1:66" x14ac:dyDescent="0.2">
      <c r="A512" s="41"/>
      <c r="B512" s="40"/>
      <c r="C512" s="40"/>
      <c r="D512" s="40"/>
      <c r="BL512" s="24"/>
      <c r="BM512" s="24"/>
      <c r="BN512" s="24"/>
    </row>
    <row r="513" spans="1:66" x14ac:dyDescent="0.2">
      <c r="A513" s="41"/>
      <c r="B513" s="40"/>
      <c r="C513" s="40"/>
      <c r="D513" s="40"/>
      <c r="BL513" s="24"/>
      <c r="BM513" s="24"/>
      <c r="BN513" s="24"/>
    </row>
    <row r="514" spans="1:66" x14ac:dyDescent="0.2">
      <c r="A514" s="41"/>
      <c r="B514" s="40"/>
      <c r="C514" s="40"/>
      <c r="D514" s="40"/>
      <c r="BL514" s="24"/>
      <c r="BM514" s="24"/>
      <c r="BN514" s="24"/>
    </row>
    <row r="515" spans="1:66" x14ac:dyDescent="0.2">
      <c r="A515" s="41"/>
      <c r="B515" s="40"/>
      <c r="C515" s="40"/>
      <c r="D515" s="40"/>
      <c r="BL515" s="24"/>
      <c r="BM515" s="24"/>
      <c r="BN515" s="24"/>
    </row>
    <row r="516" spans="1:66" x14ac:dyDescent="0.2">
      <c r="A516" s="41"/>
      <c r="B516" s="40"/>
      <c r="C516" s="40"/>
      <c r="D516" s="40"/>
      <c r="BL516" s="24"/>
      <c r="BM516" s="24"/>
      <c r="BN516" s="24"/>
    </row>
    <row r="517" spans="1:66" x14ac:dyDescent="0.2">
      <c r="A517" s="41"/>
      <c r="B517" s="40"/>
      <c r="C517" s="40"/>
      <c r="D517" s="40"/>
      <c r="BL517" s="24"/>
      <c r="BM517" s="24"/>
      <c r="BN517" s="24"/>
    </row>
    <row r="518" spans="1:66" x14ac:dyDescent="0.2">
      <c r="A518" s="41"/>
      <c r="B518" s="40"/>
      <c r="C518" s="40"/>
      <c r="D518" s="40"/>
      <c r="BL518" s="24"/>
      <c r="BM518" s="24"/>
      <c r="BN518" s="24"/>
    </row>
  </sheetData>
  <sheetProtection algorithmName="SHA-512" hashValue="EloPYPYrEuvG+i049AzcQOMRbgo8iH4BZI8MWUISXRCtt+u7jGZ3YS5xX1uadHOP8lzyQ7Y9+/aSbbliAsAnTw==" saltValue="o9AhoJwefNOlsUhrekJmLg==" spinCount="100000" sheet="1" objects="1" scenarios="1" formatCells="0" formatColumns="0" formatRows="0"/>
  <mergeCells count="3">
    <mergeCell ref="B1:E1"/>
    <mergeCell ref="B2:E2"/>
    <mergeCell ref="B3:E3"/>
  </mergeCells>
  <conditionalFormatting sqref="B1:B3">
    <cfRule type="expression" dxfId="6" priority="3">
      <formula>INDIRECT("f"&amp;ROW())="Wireless Plan Component"</formula>
    </cfRule>
  </conditionalFormatting>
  <conditionalFormatting sqref="B1:E3 A8:J8 A11:J11 A14:J14 A17:J17 A20:J20 A23:J23 A26:C26">
    <cfRule type="expression" dxfId="5" priority="1">
      <formula>#REF!&lt;&gt;"Yes"</formula>
    </cfRule>
  </conditionalFormatting>
  <conditionalFormatting sqref="G1:V2">
    <cfRule type="expression" dxfId="4" priority="2">
      <formula>INDIRECT("f"&amp;ROW())="Main Wireless SKU"</formula>
    </cfRule>
  </conditionalFormatting>
  <dataValidations count="2">
    <dataValidation type="list" allowBlank="1" showInputMessage="1" showErrorMessage="1" sqref="A8:J8 A11:J11 A14:J14 A17:J17 A20:J20 A23:J23 A26:C26" xr:uid="{00000000-0002-0000-0900-000000000000}">
      <formula1>"Yes, No"</formula1>
    </dataValidation>
    <dataValidation type="list" allowBlank="1" showInputMessage="1" showErrorMessage="1" sqref="F1:F2" xr:uid="{00000000-0002-0000-0900-000001000000}">
      <formula1>"Main Wireless SKU, Wireless Plan Component"</formula1>
    </dataValidation>
  </dataValidations>
  <printOptions horizontalCentered="1"/>
  <pageMargins left="0.45" right="0.4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 09162019&amp;C&amp;"Arial,Regular"&amp;8&amp;A&amp;R&amp;"Arial,Regular"&amp;8Attachment 1 - Pricing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99"/>
    <pageSetUpPr fitToPage="1"/>
  </sheetPr>
  <dimension ref="A1:I6"/>
  <sheetViews>
    <sheetView showGridLines="0" zoomScaleNormal="100" workbookViewId="0">
      <pane xSplit="1" ySplit="5" topLeftCell="B6" activePane="bottomRight" state="frozen"/>
      <selection activeCell="C33" sqref="C33"/>
      <selection pane="topRight" activeCell="C33" sqref="C33"/>
      <selection pane="bottomLeft" activeCell="C33" sqref="C33"/>
      <selection pane="bottomRight" activeCell="D35" sqref="D35"/>
    </sheetView>
  </sheetViews>
  <sheetFormatPr defaultColWidth="8.85546875" defaultRowHeight="12.75" x14ac:dyDescent="0.2"/>
  <cols>
    <col min="1" max="1" width="40" style="52" customWidth="1"/>
    <col min="2" max="2" width="66.7109375" style="51" customWidth="1"/>
    <col min="3" max="3" width="52" style="53" customWidth="1"/>
    <col min="4" max="4" width="47.28515625" style="51" customWidth="1"/>
    <col min="5" max="5" width="42.28515625" style="51" customWidth="1"/>
    <col min="6" max="6" width="48.42578125" style="52" customWidth="1"/>
    <col min="7" max="7" width="48.5703125" style="52" customWidth="1"/>
    <col min="8" max="8" width="32.85546875" style="52" customWidth="1"/>
    <col min="9" max="9" width="23.42578125" style="52" customWidth="1"/>
    <col min="10" max="16384" width="8.85546875" style="51"/>
  </cols>
  <sheetData>
    <row r="1" spans="1:9" ht="20.25" customHeight="1" x14ac:dyDescent="0.2">
      <c r="A1" s="22" t="s">
        <v>119</v>
      </c>
      <c r="B1" s="54" t="str">
        <f>'Pricing - Lot 1 Voice'!C1</f>
        <v>Cablevision Lightpath, Inc. and Affiliates AKA Altice Business</v>
      </c>
      <c r="C1" s="205" t="s">
        <v>65</v>
      </c>
      <c r="D1" s="205"/>
      <c r="E1" s="205"/>
      <c r="F1" s="18"/>
      <c r="G1" s="18"/>
      <c r="H1" s="18"/>
      <c r="I1" s="18"/>
    </row>
    <row r="2" spans="1:9" ht="20.25" customHeight="1" x14ac:dyDescent="0.2">
      <c r="A2" s="23" t="s">
        <v>120</v>
      </c>
      <c r="B2" s="54" t="str">
        <f>'Pricing - Lot 1 Voice'!C2</f>
        <v>PS68691</v>
      </c>
      <c r="C2" s="205"/>
      <c r="D2" s="205"/>
      <c r="E2" s="205"/>
      <c r="F2" s="18"/>
      <c r="G2" s="18"/>
      <c r="H2" s="18"/>
      <c r="I2" s="18"/>
    </row>
    <row r="3" spans="1:9" ht="20.25" customHeight="1" x14ac:dyDescent="0.2">
      <c r="A3" s="23" t="s">
        <v>66</v>
      </c>
      <c r="B3" s="61">
        <f>'Pricing - Lot 1 Voice'!C3</f>
        <v>46171</v>
      </c>
      <c r="C3" s="205"/>
      <c r="D3" s="205"/>
      <c r="E3" s="205"/>
      <c r="F3" s="18"/>
      <c r="G3" s="18"/>
      <c r="H3" s="18"/>
      <c r="I3" s="18"/>
    </row>
    <row r="4" spans="1:9" x14ac:dyDescent="0.2">
      <c r="A4" s="26"/>
      <c r="B4" s="26"/>
      <c r="C4" s="27"/>
      <c r="D4" s="26"/>
      <c r="E4" s="27"/>
      <c r="F4" s="27"/>
      <c r="G4" s="28"/>
      <c r="H4" s="28"/>
      <c r="I4" s="28"/>
    </row>
    <row r="5" spans="1:9" ht="25.5" x14ac:dyDescent="0.2">
      <c r="A5" s="8" t="s">
        <v>0</v>
      </c>
      <c r="B5" s="8" t="s">
        <v>82</v>
      </c>
      <c r="C5" s="50" t="s">
        <v>83</v>
      </c>
      <c r="D5" s="9" t="s">
        <v>84</v>
      </c>
      <c r="E5" s="9" t="s">
        <v>85</v>
      </c>
      <c r="F5" s="21" t="s">
        <v>86</v>
      </c>
      <c r="G5" s="25" t="s">
        <v>87</v>
      </c>
      <c r="H5" s="25" t="s">
        <v>88</v>
      </c>
      <c r="I5" s="25" t="s">
        <v>89</v>
      </c>
    </row>
    <row r="6" spans="1:9" ht="44.25" customHeight="1" x14ac:dyDescent="0.2">
      <c r="A6" s="88" t="s">
        <v>113</v>
      </c>
      <c r="B6" s="83" t="s">
        <v>114</v>
      </c>
      <c r="C6" s="89"/>
      <c r="D6" s="84" t="s">
        <v>115</v>
      </c>
      <c r="E6" s="85" t="s">
        <v>110</v>
      </c>
      <c r="F6" s="90" t="s">
        <v>111</v>
      </c>
      <c r="G6" s="91" t="s">
        <v>112</v>
      </c>
      <c r="H6" s="91" t="s">
        <v>118</v>
      </c>
      <c r="I6" s="91" t="s">
        <v>72</v>
      </c>
    </row>
  </sheetData>
  <sheetProtection algorithmName="SHA-512" hashValue="xlRE2f5qOE4i3HbHSQMdVsX1TzFGdGabtML+g33yq3iKEBkB3ghsd9nNbSiz8BwRqBeuCQtjO30Hs+nmm5izlA==" saltValue="hLQ8EcYTWW65zCGT8jZutQ==" spinCount="100000" sheet="1" formatCells="0" formatColumns="0" formatRows="0"/>
  <mergeCells count="1">
    <mergeCell ref="C1:E3"/>
  </mergeCells>
  <conditionalFormatting sqref="A6:I6">
    <cfRule type="expression" dxfId="3" priority="3">
      <formula>#REF!&lt;&gt;"Yes"</formula>
    </cfRule>
  </conditionalFormatting>
  <conditionalFormatting sqref="B1:B3">
    <cfRule type="expression" dxfId="2" priority="1">
      <formula>#REF!&lt;&gt;"Yes"</formula>
    </cfRule>
  </conditionalFormatting>
  <conditionalFormatting sqref="C1">
    <cfRule type="expression" dxfId="1" priority="4">
      <formula>INDIRECT("f"&amp;ROW())="Wireless Plan Component"</formula>
    </cfRule>
  </conditionalFormatting>
  <dataValidations count="2">
    <dataValidation type="list" allowBlank="1" showInputMessage="1" showErrorMessage="1" sqref="F6" xr:uid="{00000000-0002-0000-0A00-000000000000}">
      <formula1>"Recurring, Non-recurring"</formula1>
    </dataValidation>
    <dataValidation operator="greaterThanOrEqual" allowBlank="1" showInputMessage="1" showErrorMessage="1" sqref="G1:I6" xr:uid="{00000000-0002-0000-0A00-000002000000}"/>
  </dataValidations>
  <printOptions horizontalCentered="1"/>
  <pageMargins left="0.45" right="0.45" top="0.75" bottom="0.75" header="0.3" footer="0.3"/>
  <pageSetup paperSize="5" scale="41"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 09162019&amp;C&amp;"Arial,Regular"&amp;8&amp;A&amp;R&amp;"Arial,Regular"&amp;8Attachment 1 - Pricing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65930-0CED-4619-934D-B77D3E3CBD3B}">
  <sheetPr>
    <tabColor rgb="FFFFFF99"/>
    <pageSetUpPr fitToPage="1"/>
  </sheetPr>
  <dimension ref="A1:J13"/>
  <sheetViews>
    <sheetView showGridLines="0" zoomScaleNormal="100" workbookViewId="0">
      <selection activeCell="C7" sqref="C7"/>
    </sheetView>
  </sheetViews>
  <sheetFormatPr defaultColWidth="9.140625" defaultRowHeight="12" x14ac:dyDescent="0.25"/>
  <cols>
    <col min="1" max="1" width="1.7109375" style="62" customWidth="1"/>
    <col min="2" max="2" width="12.42578125" style="63" customWidth="1"/>
    <col min="3" max="3" width="24.42578125" style="63" customWidth="1"/>
    <col min="4" max="4" width="17.28515625" style="63" bestFit="1" customWidth="1"/>
    <col min="5" max="5" width="46.42578125" style="67" customWidth="1"/>
    <col min="6" max="6" width="31.140625" style="67" customWidth="1"/>
    <col min="7" max="7" width="25.28515625" style="65" customWidth="1"/>
    <col min="8" max="8" width="15.7109375" style="64" customWidth="1"/>
    <col min="9" max="9" width="34.85546875" style="64" customWidth="1"/>
    <col min="10" max="10" width="27.5703125" style="66" customWidth="1"/>
    <col min="11" max="16384" width="9.140625" style="67"/>
  </cols>
  <sheetData>
    <row r="1" spans="1:10" ht="12.75" thickBot="1" x14ac:dyDescent="0.3"/>
    <row r="2" spans="1:10" s="15" customFormat="1" ht="18" customHeight="1" x14ac:dyDescent="0.25">
      <c r="B2" s="22" t="s">
        <v>119</v>
      </c>
      <c r="C2" s="206" t="str">
        <f>'Pricing - Lot 1 Voice'!C1</f>
        <v>Cablevision Lightpath, Inc. and Affiliates AKA Altice Business</v>
      </c>
      <c r="D2" s="207"/>
      <c r="E2" s="208"/>
      <c r="F2" s="213" t="s">
        <v>160</v>
      </c>
      <c r="G2" s="213"/>
      <c r="H2" s="213"/>
      <c r="I2" s="213"/>
      <c r="J2" s="214"/>
    </row>
    <row r="3" spans="1:10" s="15" customFormat="1" ht="18" customHeight="1" x14ac:dyDescent="0.25">
      <c r="B3" s="23" t="s">
        <v>120</v>
      </c>
      <c r="C3" s="206" t="str">
        <f>'Pricing - Lot 1 Voice'!C2</f>
        <v>PS68691</v>
      </c>
      <c r="D3" s="207"/>
      <c r="E3" s="208"/>
      <c r="F3" s="215"/>
      <c r="G3" s="215"/>
      <c r="H3" s="215"/>
      <c r="I3" s="215"/>
      <c r="J3" s="216"/>
    </row>
    <row r="4" spans="1:10" s="15" customFormat="1" ht="18" customHeight="1" thickBot="1" x14ac:dyDescent="0.3">
      <c r="B4" s="23" t="s">
        <v>66</v>
      </c>
      <c r="C4" s="209">
        <f>'Pricing - Lot 1 Voice'!C3</f>
        <v>46171</v>
      </c>
      <c r="D4" s="210"/>
      <c r="E4" s="211"/>
      <c r="F4" s="217"/>
      <c r="G4" s="217"/>
      <c r="H4" s="217"/>
      <c r="I4" s="217"/>
      <c r="J4" s="218"/>
    </row>
    <row r="5" spans="1:10" s="11" customFormat="1" ht="16.5" customHeight="1" x14ac:dyDescent="0.25">
      <c r="A5" s="68"/>
      <c r="B5" s="69"/>
      <c r="C5" s="69"/>
      <c r="D5" s="69"/>
      <c r="G5" s="71"/>
      <c r="H5" s="69"/>
      <c r="I5" s="70"/>
      <c r="J5" s="69"/>
    </row>
    <row r="6" spans="1:10" s="11" customFormat="1" ht="63.75" x14ac:dyDescent="0.25">
      <c r="A6" s="72"/>
      <c r="B6" s="9" t="s">
        <v>67</v>
      </c>
      <c r="C6" s="9" t="s">
        <v>127</v>
      </c>
      <c r="D6" s="9" t="s">
        <v>128</v>
      </c>
      <c r="E6" s="73" t="s">
        <v>133</v>
      </c>
      <c r="F6" s="74" t="s">
        <v>134</v>
      </c>
      <c r="G6" s="19" t="s">
        <v>130</v>
      </c>
      <c r="H6" s="10" t="s">
        <v>131</v>
      </c>
      <c r="I6" s="9" t="s">
        <v>129</v>
      </c>
      <c r="J6" s="10" t="s">
        <v>132</v>
      </c>
    </row>
    <row r="7" spans="1:10" ht="60" x14ac:dyDescent="0.25">
      <c r="B7" s="75">
        <v>1</v>
      </c>
      <c r="C7" s="76" t="s">
        <v>158</v>
      </c>
      <c r="D7" s="76" t="s">
        <v>138</v>
      </c>
      <c r="E7" s="76" t="s">
        <v>140</v>
      </c>
      <c r="F7" s="81" t="s">
        <v>72</v>
      </c>
      <c r="G7" s="80">
        <v>2.5000000000000001E-2</v>
      </c>
      <c r="H7" s="78" t="s">
        <v>136</v>
      </c>
      <c r="I7" s="77" t="s">
        <v>139</v>
      </c>
      <c r="J7" s="79" t="s">
        <v>79</v>
      </c>
    </row>
    <row r="8" spans="1:10" ht="60" x14ac:dyDescent="0.25">
      <c r="B8" s="75">
        <v>2</v>
      </c>
      <c r="C8" s="76" t="s">
        <v>141</v>
      </c>
      <c r="D8" s="76" t="s">
        <v>138</v>
      </c>
      <c r="E8" s="76" t="s">
        <v>143</v>
      </c>
      <c r="F8" s="81" t="s">
        <v>72</v>
      </c>
      <c r="G8" s="80">
        <v>3.4499999999999999E-3</v>
      </c>
      <c r="H8" s="78" t="s">
        <v>136</v>
      </c>
      <c r="I8" s="81" t="s">
        <v>142</v>
      </c>
      <c r="J8" s="79" t="s">
        <v>79</v>
      </c>
    </row>
    <row r="9" spans="1:10" ht="72" x14ac:dyDescent="0.25">
      <c r="B9" s="75">
        <v>3</v>
      </c>
      <c r="C9" s="76" t="s">
        <v>161</v>
      </c>
      <c r="D9" s="76" t="s">
        <v>137</v>
      </c>
      <c r="E9" s="76" t="s">
        <v>145</v>
      </c>
      <c r="F9" s="81" t="s">
        <v>72</v>
      </c>
      <c r="G9" s="80">
        <v>5.9500000000000004E-3</v>
      </c>
      <c r="H9" s="78" t="s">
        <v>136</v>
      </c>
      <c r="I9" s="81" t="s">
        <v>144</v>
      </c>
      <c r="J9" s="79" t="s">
        <v>79</v>
      </c>
    </row>
    <row r="10" spans="1:10" ht="60" x14ac:dyDescent="0.25">
      <c r="B10" s="75">
        <v>4</v>
      </c>
      <c r="C10" s="76" t="s">
        <v>146</v>
      </c>
      <c r="D10" s="76" t="s">
        <v>137</v>
      </c>
      <c r="E10" s="76" t="s">
        <v>162</v>
      </c>
      <c r="F10" s="81" t="s">
        <v>72</v>
      </c>
      <c r="G10" s="80">
        <v>1.17E-3</v>
      </c>
      <c r="H10" s="78" t="s">
        <v>136</v>
      </c>
      <c r="I10" s="76" t="s">
        <v>147</v>
      </c>
      <c r="J10" s="79" t="s">
        <v>79</v>
      </c>
    </row>
    <row r="11" spans="1:10" ht="74.45" customHeight="1" x14ac:dyDescent="0.25">
      <c r="B11" s="75">
        <v>5</v>
      </c>
      <c r="C11" s="76" t="s">
        <v>148</v>
      </c>
      <c r="D11" s="76" t="s">
        <v>138</v>
      </c>
      <c r="E11" s="76" t="s">
        <v>150</v>
      </c>
      <c r="F11" s="81" t="s">
        <v>72</v>
      </c>
      <c r="G11" s="77" t="s">
        <v>149</v>
      </c>
      <c r="H11" s="78" t="s">
        <v>136</v>
      </c>
      <c r="I11" s="76" t="s">
        <v>159</v>
      </c>
      <c r="J11" s="79" t="s">
        <v>79</v>
      </c>
    </row>
    <row r="12" spans="1:10" ht="84" customHeight="1" x14ac:dyDescent="0.25">
      <c r="B12" s="75">
        <v>6</v>
      </c>
      <c r="C12" s="76" t="s">
        <v>151</v>
      </c>
      <c r="D12" s="76" t="s">
        <v>135</v>
      </c>
      <c r="E12" s="76" t="s">
        <v>153</v>
      </c>
      <c r="F12" s="81" t="s">
        <v>72</v>
      </c>
      <c r="G12" s="80">
        <v>0.24399999999999999</v>
      </c>
      <c r="H12" s="78" t="s">
        <v>136</v>
      </c>
      <c r="I12" s="77" t="s">
        <v>152</v>
      </c>
      <c r="J12" s="79" t="s">
        <v>79</v>
      </c>
    </row>
    <row r="13" spans="1:10" ht="125.45" customHeight="1" x14ac:dyDescent="0.25">
      <c r="B13" s="75">
        <v>7</v>
      </c>
      <c r="C13" s="76" t="s">
        <v>154</v>
      </c>
      <c r="D13" s="76" t="s">
        <v>137</v>
      </c>
      <c r="E13" s="76" t="s">
        <v>163</v>
      </c>
      <c r="F13" s="81" t="s">
        <v>157</v>
      </c>
      <c r="G13" s="77" t="s">
        <v>156</v>
      </c>
      <c r="H13" s="78" t="s">
        <v>136</v>
      </c>
      <c r="I13" s="76" t="s">
        <v>155</v>
      </c>
      <c r="J13" s="79" t="s">
        <v>79</v>
      </c>
    </row>
  </sheetData>
  <sheetProtection algorithmName="SHA-512" hashValue="RJLcTeudDrRkL27Fbnjt6cR+IDZ/hKrrKpF3wS8Eb4VGtmw8nN48vKblWXU0McMaWT/kcMbci3DDS/A8ZPjtNA==" saltValue="bv8UQFmu85d5V6xk8HN4AQ==" spinCount="100000" sheet="1" formatCells="0" formatColumns="0" formatRows="0"/>
  <protectedRanges>
    <protectedRange sqref="G5:H5 J5:J1048567" name="Range1"/>
  </protectedRanges>
  <mergeCells count="4">
    <mergeCell ref="F2:J4"/>
    <mergeCell ref="C2:E2"/>
    <mergeCell ref="C3:E3"/>
    <mergeCell ref="C4:E4"/>
  </mergeCells>
  <conditionalFormatting sqref="C2:C4">
    <cfRule type="expression" dxfId="0" priority="1">
      <formula>#REF!&lt;&gt;"Yes"</formula>
    </cfRule>
  </conditionalFormatting>
  <dataValidations count="1">
    <dataValidation allowBlank="1" showErrorMessage="1" sqref="A1:A1048576 K1:XFD1048576 B1:J1 B5:J1048576" xr:uid="{A6036293-AAC0-447E-BEE6-A4B3B55A69D1}"/>
  </dataValidations>
  <printOptions horizontalCentered="1"/>
  <pageMargins left="0.45" right="0.45" top="0.75" bottom="0.75" header="0.3" footer="0.3"/>
  <pageSetup paperSize="5" scale="70"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 09162019&amp;C&amp;"Arial,Regular"&amp;8&amp;A&amp;R&amp;"Arial,Regular"&amp;8Attachment 1 - Pricing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QVJDQTP4TD7R-320-3667</_dlc_DocId>
    <_dlc_DocIdUrl xmlns="678ff5ba-7e10-4e2b-ab41-c6b2b3c0abbf">
      <Url>http://ogssp/sites/psg/it/ITTelcomFinance/_layouts/DocIdRedir.aspx?ID=QVJDQTP4TD7R-320-3667</Url>
      <Description>QVJDQTP4TD7R-320-3667</Description>
    </_dlc_DocIdUrl>
  </documentManagement>
</p:properties>
</file>

<file path=customXml/itemProps1.xml><?xml version="1.0" encoding="utf-8"?>
<ds:datastoreItem xmlns:ds="http://schemas.openxmlformats.org/officeDocument/2006/customXml" ds:itemID="{00656B85-5F80-4764-8086-415A65A6B558}">
  <ds:schemaRefs>
    <ds:schemaRef ds:uri="http://schemas.microsoft.com/sharepoint/events"/>
  </ds:schemaRefs>
</ds:datastoreItem>
</file>

<file path=customXml/itemProps2.xml><?xml version="1.0" encoding="utf-8"?>
<ds:datastoreItem xmlns:ds="http://schemas.openxmlformats.org/officeDocument/2006/customXml" ds:itemID="{184FDA1E-7F59-4109-A281-18E591557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953958-274C-4496-9743-044D3E774B56}">
  <ds:schemaRefs>
    <ds:schemaRef ds:uri="http://schemas.microsoft.com/sharepoint/v3/contenttype/forms"/>
  </ds:schemaRefs>
</ds:datastoreItem>
</file>

<file path=customXml/itemProps4.xml><?xml version="1.0" encoding="utf-8"?>
<ds:datastoreItem xmlns:ds="http://schemas.openxmlformats.org/officeDocument/2006/customXml" ds:itemID="{BE5E41A7-0C04-4853-8B46-153056B3A1B0}">
  <ds:schemaRefs>
    <ds:schemaRef ds:uri="http://schemas.microsoft.com/office/2006/documentManagement/types"/>
    <ds:schemaRef ds:uri="http://schemas.microsoft.com/office/infopath/2007/PartnerControls"/>
    <ds:schemaRef ds:uri="678ff5ba-7e10-4e2b-ab41-c6b2b3c0abbf"/>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 (2)</vt:lpstr>
      <vt:lpstr>Pricing - Lot 1 Voice</vt:lpstr>
      <vt:lpstr>Geographic Location - Lot 1</vt:lpstr>
      <vt:lpstr>Service Descriptions - Lot 1</vt:lpstr>
      <vt:lpstr>Pricing - Lot 2 Data</vt:lpstr>
      <vt:lpstr>Geographic Location - Lot 2</vt:lpstr>
      <vt:lpstr>Service Descriptions - Lot 2</vt:lpstr>
      <vt:lpstr>Pass-Through Charges</vt:lpstr>
      <vt:lpstr>'Pass-Through Charges'!Print_Titles</vt:lpstr>
      <vt:lpstr>'Pricing - Lot 1 Voice'!Print_Titles</vt:lpstr>
      <vt:lpstr>'Pricing - Lot 2 Data'!Print_Titles</vt:lpstr>
      <vt:lpstr>'Service Descriptions - Lot 1'!Print_Titles</vt:lpstr>
      <vt:lpstr>'Service Descriptions - Lot 2'!Print_Titles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michael.falstich</dc:creator>
  <cp:lastModifiedBy>Blake, Daniel F (OGS)</cp:lastModifiedBy>
  <cp:lastPrinted>2025-03-11T17:11:13Z</cp:lastPrinted>
  <dcterms:created xsi:type="dcterms:W3CDTF">2011-04-27T14:49:10Z</dcterms:created>
  <dcterms:modified xsi:type="dcterms:W3CDTF">2026-05-29T19:50:44Z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12c13905-1cef-41c2-bcea-af1e165f3a6e</vt:lpwstr>
  </property>
  <property fmtid="{D5CDD505-2E9C-101B-9397-08002B2CF9AE}" pid="4" name="_NewReviewCycle">
    <vt:lpwstr/>
  </property>
  <property fmtid="{D5CDD505-2E9C-101B-9397-08002B2CF9AE}" pid="5" name="SV_QUERY_LIST_4F35BF76-6C0D-4D9B-82B2-816C12CF3733">
    <vt:lpwstr>empty_477D106A-C0D6-4607-AEBD-E2C9D60EA279</vt:lpwstr>
  </property>
</Properties>
</file>