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updateLinks="never" codeName="ThisWorkbook" defaultThemeVersion="124226"/>
  <mc:AlternateContent xmlns:mc="http://schemas.openxmlformats.org/markup-compatibility/2006">
    <mc:Choice Requires="x15">
      <x15ac:absPath xmlns:x15ac="http://schemas.microsoft.com/office/spreadsheetml/2010/11/ac" url="V:\ProcurementServices\PSTm06(Davis)\Telecommunications\77017-23100 TCS\4ConMgmt\Contractors\PS68696_FirstLight\Contract Mods\Update #7\"/>
    </mc:Choice>
  </mc:AlternateContent>
  <xr:revisionPtr revIDLastSave="0" documentId="13_ncr:1_{CA8AAC92-8A94-4CF5-97E9-238A93F7723F}" xr6:coauthVersionLast="47" xr6:coauthVersionMax="47" xr10:uidLastSave="{00000000-0000-0000-0000-000000000000}"/>
  <bookViews>
    <workbookView xWindow="-110" yWindow="-110" windowWidth="19420" windowHeight="10300" tabRatio="796" firstSheet="1" activeTab="4" xr2:uid="{00000000-000D-0000-FFFF-FFFF00000000}"/>
  </bookViews>
  <sheets>
    <sheet name="Instructions (2)" sheetId="27" state="hidden" r:id="rId1"/>
    <sheet name="Pricing - Lot 1 Voice" sheetId="43" r:id="rId2"/>
    <sheet name="Geographic Location - Lot 1" sheetId="30" r:id="rId3"/>
    <sheet name="Service Descriptions - Lot 1" sheetId="61" r:id="rId4"/>
    <sheet name="Pricing - Lot 2 Data" sheetId="47" r:id="rId5"/>
    <sheet name="Geographic Location - Lot 2" sheetId="60" r:id="rId6"/>
    <sheet name="Service Descriptions - Lot 2" sheetId="62" r:id="rId7"/>
    <sheet name="Pass-Through Charges" sheetId="66" r:id="rId8"/>
  </sheets>
  <definedNames>
    <definedName name="_xlnm.Print_Titles" localSheetId="1">'Pricing - Lot 1 Voice'!$1:$5</definedName>
    <definedName name="_xlnm.Print_Titles" localSheetId="4">'Pricing - Lot 2 Data'!$1:$5</definedName>
    <definedName name="_xlnm.Print_Titles" localSheetId="3">'Service Descriptions - Lot 1'!$1:$5</definedName>
    <definedName name="_xlnm.Print_Titles" localSheetId="6">'Service Descriptions - Lot 2'!$1:$5</definedName>
  </definedNam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7" i="47" l="1"/>
  <c r="L146" i="47"/>
  <c r="L145" i="47"/>
  <c r="L144" i="47"/>
  <c r="L143" i="47"/>
  <c r="L142" i="47"/>
  <c r="L141" i="47"/>
  <c r="L140" i="47"/>
  <c r="L139" i="47"/>
  <c r="L138" i="47"/>
  <c r="L137" i="47"/>
  <c r="L136" i="47"/>
  <c r="L135" i="47"/>
  <c r="L134" i="47"/>
  <c r="L133" i="47"/>
  <c r="L132" i="47"/>
  <c r="L131" i="47"/>
  <c r="L130" i="47"/>
  <c r="L129" i="47"/>
  <c r="L128" i="47"/>
  <c r="L127" i="47"/>
  <c r="L126" i="47"/>
  <c r="L125" i="47"/>
  <c r="L124" i="47"/>
  <c r="L123" i="47"/>
  <c r="L122" i="47"/>
  <c r="L121" i="47"/>
  <c r="L120" i="47"/>
  <c r="L119" i="47"/>
  <c r="L118" i="47"/>
  <c r="L117" i="47"/>
  <c r="L116" i="47"/>
  <c r="L115" i="47"/>
  <c r="L114" i="47"/>
  <c r="L113" i="47"/>
  <c r="L112" i="47"/>
  <c r="L111" i="47"/>
  <c r="L110" i="47"/>
  <c r="L109" i="47"/>
  <c r="L108" i="47"/>
  <c r="L107" i="47"/>
  <c r="L106" i="47"/>
  <c r="L105" i="47"/>
  <c r="L104" i="47"/>
  <c r="L103" i="47"/>
  <c r="L102" i="47"/>
  <c r="L101" i="47"/>
  <c r="L100" i="47"/>
  <c r="L99" i="47"/>
  <c r="L98" i="47"/>
  <c r="L97" i="47"/>
  <c r="L96" i="47"/>
  <c r="L95" i="47"/>
  <c r="L94" i="47"/>
  <c r="L93" i="47"/>
  <c r="L92" i="47"/>
  <c r="L91" i="47"/>
  <c r="L90" i="47"/>
  <c r="L89" i="47"/>
  <c r="L88" i="47"/>
  <c r="L87" i="47"/>
  <c r="L86" i="47"/>
  <c r="L85" i="47"/>
  <c r="L84" i="47"/>
  <c r="L83" i="47"/>
  <c r="L82" i="47"/>
  <c r="L81" i="47"/>
  <c r="L80" i="47"/>
  <c r="L79" i="47"/>
  <c r="L78" i="47"/>
  <c r="L77" i="47"/>
  <c r="L76" i="47"/>
  <c r="L75" i="47"/>
  <c r="L74" i="47"/>
  <c r="L73" i="47"/>
  <c r="L72" i="47"/>
  <c r="L71" i="47"/>
  <c r="L70" i="47"/>
  <c r="L69" i="47"/>
  <c r="L68" i="47"/>
  <c r="L67" i="47"/>
  <c r="L66" i="47"/>
  <c r="L65" i="47"/>
  <c r="L64" i="47"/>
  <c r="L63" i="47"/>
  <c r="L62" i="47"/>
  <c r="L61" i="47"/>
  <c r="L60" i="47"/>
  <c r="L59" i="47"/>
  <c r="L58" i="47"/>
  <c r="L57" i="47"/>
  <c r="L56" i="47"/>
  <c r="L55" i="47"/>
  <c r="L54" i="47"/>
  <c r="L53" i="47"/>
  <c r="L52" i="47"/>
  <c r="L51" i="47"/>
  <c r="L50" i="47"/>
  <c r="L49" i="47"/>
  <c r="L48" i="47"/>
  <c r="L47" i="47"/>
  <c r="L46" i="47"/>
  <c r="L45" i="47"/>
  <c r="L44" i="47"/>
  <c r="L43" i="47"/>
  <c r="L42" i="47"/>
  <c r="L41" i="47"/>
  <c r="L40" i="47"/>
  <c r="L39" i="47"/>
  <c r="L38" i="47"/>
  <c r="L37" i="47"/>
  <c r="L36" i="47"/>
  <c r="L35" i="47"/>
  <c r="L34" i="47"/>
  <c r="L33" i="47"/>
  <c r="L32" i="47"/>
  <c r="L31" i="47"/>
  <c r="L30" i="47"/>
  <c r="L29" i="47"/>
  <c r="L28" i="47"/>
  <c r="L27" i="47"/>
  <c r="L26" i="47"/>
  <c r="L25" i="47"/>
  <c r="L24" i="47"/>
  <c r="L23" i="47"/>
  <c r="L22" i="47"/>
  <c r="L21" i="47"/>
  <c r="L20" i="47"/>
  <c r="L19" i="47"/>
  <c r="L18" i="47"/>
  <c r="L17" i="47"/>
  <c r="L16" i="47"/>
  <c r="L15" i="47"/>
  <c r="L14" i="47"/>
  <c r="L13" i="47"/>
  <c r="L12" i="47"/>
  <c r="L11" i="47"/>
  <c r="L10" i="47"/>
  <c r="L9" i="47"/>
  <c r="L8" i="47"/>
  <c r="L6" i="47"/>
  <c r="L30" i="43"/>
  <c r="L29" i="43"/>
  <c r="L28" i="43"/>
  <c r="L27" i="43"/>
  <c r="L26" i="43"/>
  <c r="L25" i="43"/>
  <c r="L24" i="43"/>
  <c r="L23" i="43"/>
  <c r="L22" i="43"/>
  <c r="L21" i="43"/>
  <c r="L20" i="43"/>
  <c r="L19" i="43"/>
  <c r="L18" i="43"/>
  <c r="L17" i="43"/>
  <c r="L16" i="43"/>
  <c r="L15" i="43"/>
  <c r="L14" i="43"/>
  <c r="L13" i="43"/>
  <c r="L12" i="43"/>
  <c r="L11" i="43"/>
  <c r="L10" i="43"/>
  <c r="L9" i="43"/>
  <c r="L8" i="43"/>
  <c r="L7" i="43"/>
  <c r="L6" i="43"/>
  <c r="C3" i="66" l="1"/>
  <c r="C4" i="66"/>
  <c r="C2" i="66"/>
  <c r="B2" i="62"/>
  <c r="B3" i="62"/>
  <c r="B1" i="62"/>
  <c r="B2" i="61" l="1"/>
  <c r="B3" i="61"/>
  <c r="B1" i="61"/>
  <c r="B3" i="60"/>
  <c r="B2" i="60"/>
  <c r="B1" i="60"/>
  <c r="B2" i="30" l="1"/>
  <c r="B3" i="30"/>
  <c r="B1" i="30"/>
  <c r="P3" i="43"/>
  <c r="C2" i="47" l="1"/>
  <c r="C1" i="47"/>
  <c r="P3" i="47"/>
  <c r="D5" i="60" l="1"/>
  <c r="D5" i="30" l="1"/>
  <c r="A1" i="27" l="1"/>
</calcChain>
</file>

<file path=xl/sharedStrings.xml><?xml version="1.0" encoding="utf-8"?>
<sst xmlns="http://schemas.openxmlformats.org/spreadsheetml/2006/main" count="2214" uniqueCount="602">
  <si>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</si>
  <si>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</si>
  <si>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</si>
  <si>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</si>
  <si>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</si>
  <si>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</si>
  <si>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</si>
  <si>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</si>
  <si>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</si>
  <si>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</si>
  <si>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</si>
  <si>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</si>
  <si>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</si>
  <si>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</si>
  <si>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</si>
  <si>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</si>
  <si>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</si>
  <si>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</si>
  <si>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</si>
  <si>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</si>
  <si>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</si>
  <si>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</si>
  <si>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</si>
  <si>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</si>
  <si>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</si>
  <si>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</si>
  <si>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</si>
  <si>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</si>
  <si>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</si>
  <si>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</si>
  <si>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</si>
  <si>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</si>
  <si>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</si>
  <si>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</si>
  <si>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</si>
  <si>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</si>
  <si>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</si>
  <si>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</si>
  <si>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</si>
  <si>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</si>
  <si>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</si>
  <si>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</si>
  <si>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</si>
  <si>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</si>
  <si>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</si>
  <si>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</si>
  <si>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</si>
  <si>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</si>
  <si>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</si>
  <si>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</si>
  <si>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</si>
  <si>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</si>
  <si>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</si>
  <si>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</si>
  <si>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</si>
  <si>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</si>
  <si>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</si>
  <si>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</si>
  <si>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</si>
  <si>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</si>
  <si>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</si>
  <si>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</si>
  <si>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</si>
  <si>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</si>
  <si>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</si>
  <si>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</si>
  <si>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</si>
  <si>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</si>
  <si>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</si>
  <si>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Unit of Measure - Numerical</t>
  </si>
  <si>
    <t>Unit of Measure - Description</t>
  </si>
  <si>
    <t>10</t>
  </si>
  <si>
    <t>Mbps</t>
  </si>
  <si>
    <t>100</t>
  </si>
  <si>
    <t>N/A</t>
  </si>
  <si>
    <t>SKU Number</t>
  </si>
  <si>
    <t>St. Lawrence</t>
  </si>
  <si>
    <t>Recurring</t>
  </si>
  <si>
    <t>NYS Discount %</t>
  </si>
  <si>
    <t>Service Specifications</t>
  </si>
  <si>
    <t>Yes</t>
  </si>
  <si>
    <t>1</t>
  </si>
  <si>
    <t>Line</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</si>
  <si>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</si>
  <si>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</si>
  <si>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</si>
  <si>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</si>
  <si>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</si>
  <si>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</si>
  <si>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</si>
  <si>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</si>
  <si>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</si>
  <si>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FirstLight Fiber, Inc.</t>
  </si>
  <si>
    <t>PBX</t>
  </si>
  <si>
    <t>DID10</t>
  </si>
  <si>
    <t xml:space="preserve">10 DID Numbers </t>
  </si>
  <si>
    <t>Block of numbers which allow direct dialing into a subscribers phone system(PBX)</t>
  </si>
  <si>
    <t>Numbers</t>
  </si>
  <si>
    <t>DID20</t>
  </si>
  <si>
    <t>20 DID Numbers</t>
  </si>
  <si>
    <t>20</t>
  </si>
  <si>
    <t>DID50</t>
  </si>
  <si>
    <t>50 DID Numbers</t>
  </si>
  <si>
    <t>50</t>
  </si>
  <si>
    <t>DID100</t>
  </si>
  <si>
    <t>100 DID Numbers</t>
  </si>
  <si>
    <t>Phone/PBX</t>
  </si>
  <si>
    <t>TIPVXM</t>
  </si>
  <si>
    <t>Voicemail - Per Mailbox</t>
  </si>
  <si>
    <t xml:space="preserve">Private VM box </t>
  </si>
  <si>
    <t>Per Mailbox</t>
  </si>
  <si>
    <t>VFEAT</t>
  </si>
  <si>
    <t>Features (Call forwarding, Call ID, Call Transfer)</t>
  </si>
  <si>
    <t>Calling plan options/features</t>
  </si>
  <si>
    <t>Per Feature</t>
  </si>
  <si>
    <t>500</t>
  </si>
  <si>
    <t>TF</t>
  </si>
  <si>
    <t>Toll Free Number Fee</t>
  </si>
  <si>
    <t>Monthly charge to cover Toll Free Service</t>
  </si>
  <si>
    <t>Voice signal only</t>
  </si>
  <si>
    <t>Please see Pricing tab for charges related to installation services required</t>
  </si>
  <si>
    <t>The feature provides service for multiple telephone numbers over one or more physical circuits to the end user's telephone system</t>
  </si>
  <si>
    <t xml:space="preserve">1:1 ratio of inbound only call paths </t>
  </si>
  <si>
    <t>Inbound calling only, no outbound access</t>
  </si>
  <si>
    <t>Digital media used to store messages when calls are missed on an assigned telephone number.  The voicemail system is located in the carrier's central office</t>
  </si>
  <si>
    <t>Inbound calling only to a telephone number programmed to support this feature</t>
  </si>
  <si>
    <t xml:space="preserve">local, long distance or international calling rates are not applicable </t>
  </si>
  <si>
    <t>Standard features available on business lines only</t>
  </si>
  <si>
    <t>Calling features programmed on individual business lines, which are generated from a carrier's Class5 switch</t>
  </si>
  <si>
    <t>Voice signaling only</t>
  </si>
  <si>
    <t>monthly charge only for the use of each features, no additional charges apply</t>
  </si>
  <si>
    <t>A telephone number that is billed for all arriving calls instead of incurring charges to the originating telephone subscriber</t>
  </si>
  <si>
    <t>Monthly service for the toll free number</t>
  </si>
  <si>
    <t>Network edge device to connect to the Ethernet interface provided by FirstLight at the demarcation point.</t>
  </si>
  <si>
    <t>200</t>
  </si>
  <si>
    <t>300</t>
  </si>
  <si>
    <t>Gbps</t>
  </si>
  <si>
    <t>INT10</t>
  </si>
  <si>
    <t>Dedicated Internet Access - 10 Meg</t>
  </si>
  <si>
    <t>Symetrical Fiber Optic Based Broadband</t>
  </si>
  <si>
    <t>INT20</t>
  </si>
  <si>
    <t>Dedicated Internet Access - 20 Meg</t>
  </si>
  <si>
    <t>Dedicated Internet Access - 30 Meg</t>
  </si>
  <si>
    <t>INT50</t>
  </si>
  <si>
    <t>Dedicated Internet Access - 50 Meg</t>
  </si>
  <si>
    <t>INT100</t>
  </si>
  <si>
    <t>Dedicated Internet Access - 100 Meg</t>
  </si>
  <si>
    <t>INT200</t>
  </si>
  <si>
    <t>Dedicated Internet Access - 200 Meg</t>
  </si>
  <si>
    <t>INT300</t>
  </si>
  <si>
    <t>Dedicated Internet Access - 300 Meg</t>
  </si>
  <si>
    <t>INT500</t>
  </si>
  <si>
    <t>Dedicated Internet Access - 500 Meg</t>
  </si>
  <si>
    <t>INT1000</t>
  </si>
  <si>
    <t>Dedicated Internet Access - 1 GIG</t>
  </si>
  <si>
    <t>NID</t>
  </si>
  <si>
    <t>A dedicated connection to the internet with symmetrical upload and download speeds, available 24 hours a day.</t>
  </si>
  <si>
    <t>Upload and downloads speeds are guaranteed and are not shared with other users in the service area</t>
  </si>
  <si>
    <t>Minimum CIR is 10mb with the ability to upgrade to 20mb, 30mb, 50mb, 100mb, 200mb, 300mb, 500mb, 1G and higher</t>
  </si>
  <si>
    <t>Service is delivered via a dedicated fiber optic strand(s)</t>
  </si>
  <si>
    <t>Internet access is unlimited with the exception of the speed of the line/interface</t>
  </si>
  <si>
    <t>Minimum CIR is 20mb with the ability to upgrade to 30mb, 50mb, 100mb, 200mb, 300mb, 500mb, 1G and higher</t>
  </si>
  <si>
    <t>Minimum CIR is 30mb with the ability to upgrade to 50mb, 100mb, 200mb, 300mb, 500mb, 1G and higher</t>
  </si>
  <si>
    <t>Minimum CIR is 50mb with the ability to upgrade to 100mb, 200mb, 300mb, 500mb, 1G and higher</t>
  </si>
  <si>
    <t>Minimum CIR is 100mb with the ability to upgrade to 200mb, 300mb, 500mb, 1G and higher</t>
  </si>
  <si>
    <t>Minimum CIR is 200mb with the ability to upgrade to 300mb, 500mb, 1G and higher</t>
  </si>
  <si>
    <t>Minimum CIR is 300mb with the ability to upgrade to 500mb, 1G and higher</t>
  </si>
  <si>
    <t>Minimum CIR is 500mb with the ability to upgrade to 1G and higher</t>
  </si>
  <si>
    <t>Minimum CIR is 1G with the ability to upgrade to 2G, 5G, 10G, and 100G</t>
  </si>
  <si>
    <t>Contractor:</t>
  </si>
  <si>
    <t>Contract #:</t>
  </si>
  <si>
    <t>Required On Premises Equipment</t>
  </si>
  <si>
    <t xml:space="preserve">Overage Charges </t>
  </si>
  <si>
    <t>Additional Discount %</t>
  </si>
  <si>
    <t>Terms of Additional Discount</t>
  </si>
  <si>
    <t>Total Number of Items:</t>
  </si>
  <si>
    <t>PS68696</t>
  </si>
  <si>
    <t>Nature of Charge (Tax, Surcharge, Fee, or Other)</t>
  </si>
  <si>
    <t>Pertinent Section(s) of Statute, Regulation or Other Authority to Pass Through</t>
  </si>
  <si>
    <t>Formula Used to Calculate Charge</t>
  </si>
  <si>
    <t>One-Time or Monthly Recurring Charge (MRC)?</t>
  </si>
  <si>
    <t>Fee</t>
  </si>
  <si>
    <t>MRC</t>
  </si>
  <si>
    <t>Surcharge</t>
  </si>
  <si>
    <t>NYS Tax Law § 186-e(2)(a)</t>
  </si>
  <si>
    <t>2.5% of charges</t>
  </si>
  <si>
    <t>Federal Excise Tax</t>
  </si>
  <si>
    <t>Tax</t>
  </si>
  <si>
    <t>Title 26 &gt; Subtitle D &gt; Chapter 33 &gt; Subchapter B &gt; § 4251</t>
  </si>
  <si>
    <t>3% of charges</t>
  </si>
  <si>
    <t>PRI - Metered Calling Local and LD
PRI - Unlimited Caling Local and LD
10 DID Numbers 
20 DID Numbers
50 DID Numbers
100 DID Numbers
Business Line via Fiber - Metered Local and LD
Business Line via Fiber - Unlimited Local &amp; LD (48 States) 
Features (Call forwarding, Call ID, Call Transfer)
250 LD Minute Block 
500 LD Minute Block
1000 LD Minute Block
2500 LD Minute Block
5000 LD Minute Block
10000 LD Minute Block
25000 LD Minute Block
50000 LD Minute Block
300000 LD Minute Block
Long Distance IntraLATA - Per Min
Long Distance InterLATA - Per Min</t>
  </si>
  <si>
    <t>May not be passed through to Authorized Users. Authorized Users are presumed exempt unless Contractor proves to OGS and the Authorized User that the Authorized User is not exempt.</t>
  </si>
  <si>
    <t>E911 Surcharge</t>
  </si>
  <si>
    <t>New York's County Law Article 6 and 6-A</t>
  </si>
  <si>
    <t>.35¢ / access line</t>
  </si>
  <si>
    <t>PRI - Metered Calling Local and LD
PRI - Unlimited Caling Local and LD
SIP Trunk (Per concurrent talkpath) - Basic (includes CallerID)
SIP Trunk (Per concurrent talk path) - Unlimited (includes CallerID)
Business Line via Fiber - Metered Local and LD
Business Line via Fiber - Unlimited Local &amp; LD (48 States) 
250 LD Minute Block 
500 LD Minute Block
1000 LD Minute Block
2500 LD Minute Block
5000 LD Minute Block
10000 LD Minute Block
25000 LD Minute Block
50000 LD Minute Block
300000 LD Minute Block</t>
  </si>
  <si>
    <t>May not be passed through to State Agency Authorized Users. Non-State Agency Authorized Users must offer their own proof of exemption upon request.</t>
  </si>
  <si>
    <t>NEW YORK STATE GROSS REVENUE TAX SURCHARGE </t>
  </si>
  <si>
    <t>New York State Tax Law, § 184; §186-e.</t>
  </si>
  <si>
    <t>Services provided for resale - 0.3764%
IntraLATA toll and Regional Calling - 2.8273%
All other Services - 2.9405%</t>
  </si>
  <si>
    <t>PRI - Metered Calling Local and LD
PRI - Unlimited Caling Local and LD
10 DID Numbers 
20 DID Numbers
50 DID Numbers
100 DID Numbers
Business Line via Fiber - Metered Local and LD
Business Line via Fiber - Unlimited Local &amp; LD (48 States) 
Voicemail - Per Mailbox
Features (Call forwarding, Call ID, Call Transfer)
250 LD Minute Block 
500 LD Minute Block
1000 LD Minute Block
2500 LD Minute Block
5000 LD Minute Block
10000 LD Minute Block
25000 LD Minute Block
50000 LD Minute Block
300000 LD Minute Block</t>
  </si>
  <si>
    <t>FCC SUBSCRIBER LINE CHARGE (SLC)</t>
  </si>
  <si>
    <t>FCC § 47 USC 201, Case # CC 80-286</t>
  </si>
  <si>
    <t>Single-line business is $6.50 per month per line.Multi-line business users is $9.20 per month per line</t>
  </si>
  <si>
    <t>FEDERAL UNIVERSAL SERVICE FUND RECOVERY CHARGE</t>
  </si>
  <si>
    <t>47 C.F.R. § 54.709(a)</t>
  </si>
  <si>
    <t>INTRASTATE ACCESS RECOVERY CHARGE</t>
  </si>
  <si>
    <t>Connect America Fund, WC Docket No. 10-90 et al., Order 28</t>
  </si>
  <si>
    <t>Telecom Services Excise Tax/State Utility Gross Receipts Tax Surcharge</t>
  </si>
  <si>
    <t>Speeds can be increased in multiples of X, where X is the mb or G designator</t>
  </si>
  <si>
    <t>Pass Through Item</t>
  </si>
  <si>
    <t>Applicability of Charge</t>
  </si>
  <si>
    <t>Conditions on Pass-Through</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</si>
  <si>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</si>
  <si>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</si>
  <si>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SIPTRUNKULD</t>
  </si>
  <si>
    <t>SIP Trunk (Per concurrent talk path) - Unlimited (includes CallerID)</t>
  </si>
  <si>
    <t>Allows subscribers PBX to use a fiber optic connection instead of traditional phone lines for voice traffic</t>
  </si>
  <si>
    <t>Call Paths</t>
  </si>
  <si>
    <t>Fiber POTS line-ULD</t>
  </si>
  <si>
    <t xml:space="preserve">Business Line via Fiber - Unlimited Local &amp; LD (48 States) </t>
  </si>
  <si>
    <t xml:space="preserve">Phone service delivered to the subscriber over a fiber optic connection-outbound calls are billed at a per minute rate </t>
  </si>
  <si>
    <t>LD-INTRALATA-USAGE</t>
  </si>
  <si>
    <t>Long Distance IntraLATA - Per Min</t>
  </si>
  <si>
    <t>LD Billing for calls placed withn an individual LATA</t>
  </si>
  <si>
    <t>Minute</t>
  </si>
  <si>
    <t>LD-INTERLATA-USAGE</t>
  </si>
  <si>
    <t>Long Distance InterLATA - Per Min</t>
  </si>
  <si>
    <t>LD Billing for calls placed from one LATA to another</t>
  </si>
  <si>
    <t>TF-USAGE</t>
  </si>
  <si>
    <t>Toll Free - Per Min</t>
  </si>
  <si>
    <t>Per minute rate for Toll Free Calls</t>
  </si>
  <si>
    <t>FPRI</t>
  </si>
  <si>
    <t>PRI - Metered Calling Local and LD</t>
  </si>
  <si>
    <t>Primary Rate Interface used for carryng multible voice calls between subscriber and the netrwork-metered per minute rates</t>
  </si>
  <si>
    <t>23</t>
  </si>
  <si>
    <t>Channels</t>
  </si>
  <si>
    <t>FPRIU</t>
  </si>
  <si>
    <t>PRI - Unlimited Caling Local and LD</t>
  </si>
  <si>
    <t>Primary Rate Interface used for carryng multible voice calls between subscriber and the netrwork-Unlimited calling within the continental US</t>
  </si>
  <si>
    <t>SIPTRUNK</t>
  </si>
  <si>
    <t>SIP Trunk (Per concurrent talkpath) - Basic (includes CallerID)</t>
  </si>
  <si>
    <t xml:space="preserve">Allows subscribers PBX to use a fiber optic connection instead of traditional phone lines for voice traffic. </t>
  </si>
  <si>
    <t>Fiber POTS line</t>
  </si>
  <si>
    <t>Business Line via Fiber - Metered Local and LD</t>
  </si>
  <si>
    <t>LDBDL250</t>
  </si>
  <si>
    <t xml:space="preserve">250 LD Minute Block </t>
  </si>
  <si>
    <t xml:space="preserve">Prepaid block of minutes providing unlmited calling </t>
  </si>
  <si>
    <t>250</t>
  </si>
  <si>
    <t>Minutes</t>
  </si>
  <si>
    <t>LDBDL500</t>
  </si>
  <si>
    <t>500 LD Minute Block</t>
  </si>
  <si>
    <t>LDBDL1000</t>
  </si>
  <si>
    <t>1000 LD Minute Block</t>
  </si>
  <si>
    <t>1000</t>
  </si>
  <si>
    <t>LDBDL2500</t>
  </si>
  <si>
    <t>2500 LD Minute Block</t>
  </si>
  <si>
    <t>2500</t>
  </si>
  <si>
    <t>LDBDL5000</t>
  </si>
  <si>
    <t>5000 LD Minute Block</t>
  </si>
  <si>
    <t>5000</t>
  </si>
  <si>
    <t>LDBDL10000</t>
  </si>
  <si>
    <t>10000 LD Minute Block</t>
  </si>
  <si>
    <t>10000</t>
  </si>
  <si>
    <t>LDBDL25000</t>
  </si>
  <si>
    <t>25000 LD Minute Block</t>
  </si>
  <si>
    <t>25000</t>
  </si>
  <si>
    <t>LDBDL50000</t>
  </si>
  <si>
    <t>50000 LD Minute Block</t>
  </si>
  <si>
    <t>50000</t>
  </si>
  <si>
    <t>LDBDL300000</t>
  </si>
  <si>
    <t>300000 LD Minute Block</t>
  </si>
  <si>
    <t>300000</t>
  </si>
  <si>
    <t>EVPL10</t>
  </si>
  <si>
    <t>EVPL - 10 Meg</t>
  </si>
  <si>
    <t>Point to multipoint connection which allows communication between all locations associated with the customer's EVC (Ethernet Virtual Connection)</t>
  </si>
  <si>
    <t>EVPL20</t>
  </si>
  <si>
    <t>EVPL - 20 Meg</t>
  </si>
  <si>
    <t>EVPL50</t>
  </si>
  <si>
    <t>EVPL - 50 Meg</t>
  </si>
  <si>
    <t>EVPL100</t>
  </si>
  <si>
    <t>EVPL - 100 Meg</t>
  </si>
  <si>
    <t>EVPL200</t>
  </si>
  <si>
    <t>EVPL - 200 Meg</t>
  </si>
  <si>
    <t>EVPL300</t>
  </si>
  <si>
    <t>EVPL - 300 Meg</t>
  </si>
  <si>
    <t>EVPL500</t>
  </si>
  <si>
    <t>EVPL - 500 Meg</t>
  </si>
  <si>
    <t>EVPL1000</t>
  </si>
  <si>
    <t>EVPL - 1 GIG</t>
  </si>
  <si>
    <t>EVPL5000</t>
  </si>
  <si>
    <t>EVPL - 5 GIG</t>
  </si>
  <si>
    <t>5</t>
  </si>
  <si>
    <t>EVPL10000</t>
  </si>
  <si>
    <t>EVPL - 10 GIG</t>
  </si>
  <si>
    <t>EPL10000</t>
  </si>
  <si>
    <t>EPL - 10 GIG</t>
  </si>
  <si>
    <t>Point to point connection which allows communication between two customer locations or interfaces</t>
  </si>
  <si>
    <t>INT100000</t>
  </si>
  <si>
    <t>Dedicated Internet Access - 100 GIG</t>
  </si>
  <si>
    <t>DARK1</t>
  </si>
  <si>
    <t>Dark Fiber - 1 Strand</t>
  </si>
  <si>
    <t>Unlit fiber used to establish optical connections between subsciber locations, Pricing is distance senstive and will vary on Fiber/Route Miles. Minimum Charge is Noted</t>
  </si>
  <si>
    <t>Network edge device with the proper optics to operate over the fiber segment distance.</t>
  </si>
  <si>
    <t>Strands</t>
  </si>
  <si>
    <t>DARK2</t>
  </si>
  <si>
    <t>Dark Fiber - 2 Strands</t>
  </si>
  <si>
    <t>2</t>
  </si>
  <si>
    <t>DARK6</t>
  </si>
  <si>
    <t>Dark Fiber - 6 Strands</t>
  </si>
  <si>
    <t>6</t>
  </si>
  <si>
    <t>DARK12</t>
  </si>
  <si>
    <t>Dark Fiber - 12 Strands</t>
  </si>
  <si>
    <t>12</t>
  </si>
  <si>
    <t>AZ50M</t>
  </si>
  <si>
    <t>Azure ExpressRoute 50M EPL</t>
  </si>
  <si>
    <t>Secure Ethernet transport only, connectivity to a cloud provider.</t>
  </si>
  <si>
    <t>AZ100M</t>
  </si>
  <si>
    <t>Azure ExpressRoute 100M EPL</t>
  </si>
  <si>
    <t>AZ200M</t>
  </si>
  <si>
    <t>Azure ExpressRoute 200M EPL</t>
  </si>
  <si>
    <t>AZ500M</t>
  </si>
  <si>
    <t>Azure ExpressRoute 500M EPL</t>
  </si>
  <si>
    <t>AZ1G</t>
  </si>
  <si>
    <t>Azure ExpressRoute 1G EPL</t>
  </si>
  <si>
    <t>AZ2G</t>
  </si>
  <si>
    <t>Azure ExpressRoute 2G EPL</t>
  </si>
  <si>
    <t>AZ5G</t>
  </si>
  <si>
    <t>Azure ExpressRoute 5G EPL</t>
  </si>
  <si>
    <t>AZ10G</t>
  </si>
  <si>
    <t>Azure ExpressRoute 10G EPL</t>
  </si>
  <si>
    <t>CCXVIRTUAL50M</t>
  </si>
  <si>
    <t>AWS Direct Connect 50M EPL</t>
  </si>
  <si>
    <t>CCXVIRTUAL60M</t>
  </si>
  <si>
    <t>AWS Direct Connect 60M EPL</t>
  </si>
  <si>
    <t>60</t>
  </si>
  <si>
    <t>CCXVIRTUAL70M</t>
  </si>
  <si>
    <t>AWS Direct Connect 70M EPL</t>
  </si>
  <si>
    <t>70</t>
  </si>
  <si>
    <t>CCXVIRTUAL80M</t>
  </si>
  <si>
    <t>AWS Direct Connect 80M EPL</t>
  </si>
  <si>
    <t>80</t>
  </si>
  <si>
    <t>CCXVIRTUAL90M</t>
  </si>
  <si>
    <t>AWS Direct Connect 90M EPL</t>
  </si>
  <si>
    <t>90</t>
  </si>
  <si>
    <t>CCXVIRTUAL100M</t>
  </si>
  <si>
    <t>AWS Direct Connect 100M EPL</t>
  </si>
  <si>
    <t>CCXVIRTUAL150M</t>
  </si>
  <si>
    <t>AWS Direct Connect 150M EPL</t>
  </si>
  <si>
    <t>150</t>
  </si>
  <si>
    <t>CCXVIRTUAL-200M</t>
  </si>
  <si>
    <t>AWS Direct Connect 200M EPL</t>
  </si>
  <si>
    <t>CCXVIRTUAL-250M</t>
  </si>
  <si>
    <t>AWS Direct Connect 250M EPL</t>
  </si>
  <si>
    <t>CCXVIRTUAL300M</t>
  </si>
  <si>
    <t>AWS Direct Connect 300M EPL</t>
  </si>
  <si>
    <t>CCXVIRTUAL350M</t>
  </si>
  <si>
    <t>AWS Direct Connect 350M EPL</t>
  </si>
  <si>
    <t>350</t>
  </si>
  <si>
    <t>CCXVIRTUAL400M</t>
  </si>
  <si>
    <t>AWS Direct Connect 400M EPL</t>
  </si>
  <si>
    <t>400</t>
  </si>
  <si>
    <t>CCXVIRTUAL450M</t>
  </si>
  <si>
    <t>AWS Direct Connect 450M EPL</t>
  </si>
  <si>
    <t>450</t>
  </si>
  <si>
    <t>CCXVIRTUAL500M</t>
  </si>
  <si>
    <t>AWS Direct Connect 500M EPL</t>
  </si>
  <si>
    <t>CCXVIRTUAL550M</t>
  </si>
  <si>
    <t>AWS Direct Connect 550M EPL</t>
  </si>
  <si>
    <t>550</t>
  </si>
  <si>
    <t>CCXVIRTUAL600M</t>
  </si>
  <si>
    <t>AWS Direct Connect 600M EPL</t>
  </si>
  <si>
    <t>600</t>
  </si>
  <si>
    <t>CCXVIRTUAL650M</t>
  </si>
  <si>
    <t>AWS Direct Connect 650M EPL</t>
  </si>
  <si>
    <t>650</t>
  </si>
  <si>
    <t>CCXVIRTUAL700M</t>
  </si>
  <si>
    <t>AWS Direct Connect 700M EPL</t>
  </si>
  <si>
    <t>700</t>
  </si>
  <si>
    <t>CCXVIRTUAL750M</t>
  </si>
  <si>
    <t>AWS Direct Connect 750M EPL</t>
  </si>
  <si>
    <t>750</t>
  </si>
  <si>
    <t>CCXVIRTUAL800M</t>
  </si>
  <si>
    <t>AWS Direct Connect 800M EPL</t>
  </si>
  <si>
    <t>800</t>
  </si>
  <si>
    <t>CCXVIRTUAL850M</t>
  </si>
  <si>
    <t>AWS Direct Connect 850M EPL</t>
  </si>
  <si>
    <t>850</t>
  </si>
  <si>
    <t>CCXVIRTUAL900M</t>
  </si>
  <si>
    <t>AWS Direct Connect 900M EPL</t>
  </si>
  <si>
    <t>900</t>
  </si>
  <si>
    <t>CCXVIRTUAL950M</t>
  </si>
  <si>
    <t>AWS Direct Connect 950M EPL</t>
  </si>
  <si>
    <t>950</t>
  </si>
  <si>
    <t>CCXVIRTUAL1G</t>
  </si>
  <si>
    <t>AWS Direct Connect 1G EPL</t>
  </si>
  <si>
    <t>CCXVIRTUAL2G</t>
  </si>
  <si>
    <t>AWS Direct Connect 2G EPL</t>
  </si>
  <si>
    <t>CCXVIRTUAL3G</t>
  </si>
  <si>
    <t>AWS Direct Connect 3G EPL</t>
  </si>
  <si>
    <t>3</t>
  </si>
  <si>
    <t>CCXVIRTUAL4G</t>
  </si>
  <si>
    <t>AWS Direct Connect 4G EPL</t>
  </si>
  <si>
    <t>4</t>
  </si>
  <si>
    <t>CCXVIRTUAL5G</t>
  </si>
  <si>
    <t>AWS Direct Connect 5G EPL</t>
  </si>
  <si>
    <t>CCXVIRTUAL6G</t>
  </si>
  <si>
    <t>AWS Direct Connect 6G EPL</t>
  </si>
  <si>
    <t>CCXVIRTUAL7G</t>
  </si>
  <si>
    <t>AWS Direct Connect 7G EPL</t>
  </si>
  <si>
    <t>7</t>
  </si>
  <si>
    <t>CCXVIRTUAL8G</t>
  </si>
  <si>
    <t>AWS Direct Connect 8G EPL</t>
  </si>
  <si>
    <t>8</t>
  </si>
  <si>
    <t>CCXVIRTUAL9G</t>
  </si>
  <si>
    <t>AWS Direct Connect 9G EPL</t>
  </si>
  <si>
    <t>9</t>
  </si>
  <si>
    <t>CCXVIRTUAL10G</t>
  </si>
  <si>
    <t>AWS Direct Connect 10G EPL</t>
  </si>
  <si>
    <t>EPL10</t>
  </si>
  <si>
    <t>EPL - 10 Meg</t>
  </si>
  <si>
    <t>EPL20</t>
  </si>
  <si>
    <t>EPL - 20 Meg</t>
  </si>
  <si>
    <t>EPL50</t>
  </si>
  <si>
    <t>EPL - 50 Meg</t>
  </si>
  <si>
    <t>EPL100</t>
  </si>
  <si>
    <t>EPL - 100 Meg</t>
  </si>
  <si>
    <t>EPL200</t>
  </si>
  <si>
    <t>EPL - 200 Meg</t>
  </si>
  <si>
    <t>EPL300</t>
  </si>
  <si>
    <t>EPL - 300 Meg</t>
  </si>
  <si>
    <t>EPL500</t>
  </si>
  <si>
    <t>EPL - 500 Meg</t>
  </si>
  <si>
    <t>EPL1000</t>
  </si>
  <si>
    <t>EPL - 1 GIG</t>
  </si>
  <si>
    <t>EPL5000</t>
  </si>
  <si>
    <t>EPL - 5 GIG</t>
  </si>
  <si>
    <t>ELAN10</t>
  </si>
  <si>
    <t>ELAN - 10 Meg</t>
  </si>
  <si>
    <t>Ethernet Local Network-Any to Any_one service per physical handoff port</t>
  </si>
  <si>
    <t>ELAN20</t>
  </si>
  <si>
    <t>ELAN - 20 Meg</t>
  </si>
  <si>
    <t>ELAN50</t>
  </si>
  <si>
    <t>ELAN - 50 Meg</t>
  </si>
  <si>
    <t>ELAN100</t>
  </si>
  <si>
    <t>ELAN - 100 Meg</t>
  </si>
  <si>
    <t>ELAN200</t>
  </si>
  <si>
    <t>ELAN - 200 Meg</t>
  </si>
  <si>
    <t>ELAN300</t>
  </si>
  <si>
    <t>ELAN - 300 Meg</t>
  </si>
  <si>
    <t>ELAN500</t>
  </si>
  <si>
    <t>ELAN - 500 Meg</t>
  </si>
  <si>
    <t>ELAN1000</t>
  </si>
  <si>
    <t>ELAN - 1 GIG</t>
  </si>
  <si>
    <t>ELAN5000</t>
  </si>
  <si>
    <t>ELAN - 5 GIG</t>
  </si>
  <si>
    <t>INT30</t>
  </si>
  <si>
    <t>30</t>
  </si>
  <si>
    <t>INT2000</t>
  </si>
  <si>
    <t>Dedicated Internet Access - 2 GIG</t>
  </si>
  <si>
    <t>INT5000</t>
  </si>
  <si>
    <t>Dedicated Internet Access - 5 GIG</t>
  </si>
  <si>
    <t>INT10000</t>
  </si>
  <si>
    <t>Dedicated Internet Access - 10 GIG</t>
  </si>
  <si>
    <t>Number of Hosts Supported</t>
  </si>
  <si>
    <t>Network Edge Device</t>
  </si>
  <si>
    <t>Static IP</t>
  </si>
  <si>
    <t>STATIC01</t>
  </si>
  <si>
    <t>STATIC05</t>
  </si>
  <si>
    <t>STATIC13</t>
  </si>
  <si>
    <t>STATIC29</t>
  </si>
  <si>
    <t>STATIC125</t>
  </si>
  <si>
    <t>STATIC253</t>
  </si>
  <si>
    <t>WAVE2500</t>
  </si>
  <si>
    <t xml:space="preserve">Wavelegth - 2.5 GIG </t>
  </si>
  <si>
    <t>Supports most protocols and can be configured as single or diversly routed waves</t>
  </si>
  <si>
    <t>Network edge device which supports Wavelength interface types</t>
  </si>
  <si>
    <t>2.5</t>
  </si>
  <si>
    <t>WAVE10000</t>
  </si>
  <si>
    <t xml:space="preserve">Wavelegth - 10 GIG </t>
  </si>
  <si>
    <t>WAVE100000</t>
  </si>
  <si>
    <t xml:space="preserve">Wavelegth - 100 GIG </t>
  </si>
  <si>
    <t>WAVE10000-ENC-80km</t>
  </si>
  <si>
    <t xml:space="preserve">Encrypted Wavelength - 10 GIG </t>
  </si>
  <si>
    <t>10Gbps Wavelength Service - Encrypted - up to 80km (On Net)</t>
  </si>
  <si>
    <t>INT20000</t>
  </si>
  <si>
    <t>Dedicated Internet Access - 20 GIG</t>
  </si>
  <si>
    <t>INT30000</t>
  </si>
  <si>
    <t>Dedicated Internet Access - 30 GIG</t>
  </si>
  <si>
    <t>INT40000</t>
  </si>
  <si>
    <t>Dedicated Internet Access - 40 GIG</t>
  </si>
  <si>
    <t>40</t>
  </si>
  <si>
    <t>DDOS10M</t>
  </si>
  <si>
    <t>DDOS Mitigation 10M</t>
  </si>
  <si>
    <t>Internet DDOS Protection &amp; Mitigation Service</t>
  </si>
  <si>
    <t xml:space="preserve">FirstLight will provide enhanced level of DDoS protection and mitigation against DDoS threats at the IP/subnet level.  </t>
  </si>
  <si>
    <t>DDOS20M</t>
  </si>
  <si>
    <t>DDOS Mitigation 20M</t>
  </si>
  <si>
    <t>DDOS30M</t>
  </si>
  <si>
    <t>DDOS Mitigation 30M</t>
  </si>
  <si>
    <t>DDOS50M</t>
  </si>
  <si>
    <t>DDOS Mitigation 50M</t>
  </si>
  <si>
    <t>DDOS100M</t>
  </si>
  <si>
    <t>DDOS Mitigation 100M</t>
  </si>
  <si>
    <t>DDOS200M</t>
  </si>
  <si>
    <t>DDOS Mitigation 200M</t>
  </si>
  <si>
    <t>DDOS300M</t>
  </si>
  <si>
    <t>DDOS Mitigation 300M</t>
  </si>
  <si>
    <t>DDOS500M</t>
  </si>
  <si>
    <t>DDOS Mitigation 500M</t>
  </si>
  <si>
    <t>DDOS1G</t>
  </si>
  <si>
    <t>DDOS Mitigation 1G</t>
  </si>
  <si>
    <t>DDOS2G</t>
  </si>
  <si>
    <t>DDOS Mitigation 2G</t>
  </si>
  <si>
    <t>DDOS5G</t>
  </si>
  <si>
    <t>DDOS Mitigation 5G</t>
  </si>
  <si>
    <t>DDOS10G</t>
  </si>
  <si>
    <t>DDOS Mitigation 10G</t>
  </si>
  <si>
    <t>Non-recurring</t>
  </si>
  <si>
    <t>CONSTR</t>
  </si>
  <si>
    <t>Non Lit/Off Net Fiber Construction</t>
  </si>
  <si>
    <t>Construction Per Route Mile</t>
  </si>
  <si>
    <t>Quantity</t>
  </si>
  <si>
    <t>AEPL10</t>
  </si>
  <si>
    <t>Access EPL - 10 Meg</t>
  </si>
  <si>
    <t>An organization can use the Access EPL service from FirstLight to deliver a port-based Ethernet service, such as Ethernet Private Line (EPL).</t>
  </si>
  <si>
    <t>Per Month</t>
  </si>
  <si>
    <t>AEPL20</t>
  </si>
  <si>
    <t>Access EPL - 20 Meg</t>
  </si>
  <si>
    <t>AEPL50</t>
  </si>
  <si>
    <t>Access EPL - 50 Meg</t>
  </si>
  <si>
    <t>AEPL100</t>
  </si>
  <si>
    <t>Access EPL - 100 Meg</t>
  </si>
  <si>
    <t>AEPL200</t>
  </si>
  <si>
    <t>Access EPL - 200 Meg</t>
  </si>
  <si>
    <t>AEPL300</t>
  </si>
  <si>
    <t>Access EPL - 300 Meg</t>
  </si>
  <si>
    <t>AEPL500</t>
  </si>
  <si>
    <t>Access EPL - 500 Meg</t>
  </si>
  <si>
    <t>AEPL1000</t>
  </si>
  <si>
    <t>Access EPL - 1 Gig</t>
  </si>
  <si>
    <t>AEVPL10</t>
  </si>
  <si>
    <t>Access EVPL - 10 Meg</t>
  </si>
  <si>
    <t>An organization can use the Access EVPL service from FirstLight to deliver the port-based Ethernet service, such as Ethernet Virtual Private Line (EVPL).</t>
  </si>
  <si>
    <t>AEVPL20</t>
  </si>
  <si>
    <t>Access EVPL - 20 Meg</t>
  </si>
  <si>
    <t>AEVPL50</t>
  </si>
  <si>
    <t>Access EVPL - 50 Meg</t>
  </si>
  <si>
    <t>AEVPL100</t>
  </si>
  <si>
    <t>Access EVPL - 100 Meg</t>
  </si>
  <si>
    <t>AEVPL200</t>
  </si>
  <si>
    <t>Access EVPL - 200 Meg</t>
  </si>
  <si>
    <t>AEVPL300</t>
  </si>
  <si>
    <t>Access EVPL - 300 Meg</t>
  </si>
  <si>
    <t>AEVPL500</t>
  </si>
  <si>
    <t>Access EVPL - 500 Meg</t>
  </si>
  <si>
    <t>AEVPL1000</t>
  </si>
  <si>
    <t>Access EVPL - 1 Gig</t>
  </si>
  <si>
    <t>All States, except ME, $7.50,
ME $5.50</t>
  </si>
  <si>
    <t>PRI - Metered Calling Local and LD; PRI - Unlimited Caling Local and LD
Business Line via Fiber - Metered Local and LD; Business Line via Fiber - Unlimited Local &amp; LD (48 States) 
250 LD Minute Block; 500 LD Minute Block; 1000 LD Minute Block
2500 LD Minute Block; 5000 LD Minute Block; 10000 LD Minute Block
25000 LD Minute Block; 50000 LD Minute Block; 300000 LD Minute Block
Long Distance IntraLATA - Per Min; Long Distance InterLATA - Per Min
Toll Free - Per Min; Toll Free Number Fee</t>
  </si>
  <si>
    <t>Long Distance IntraLATA - Per Min; Long Distance InterLATA - Per Min
Toll Free - Per Min; Toll Free Number Fee; International Rates
EPL - 10 Meg; EPL - 20 Meg; EPL - 50 Meg; EPL - 100 Meg
EPL - 200 Meg; EPL - 300 Meg; EPL - 500 Meg; EPL - 1 GIG
EPL - 5 GIG; ELAN - 10 Meg; ELAN - 20 Meg; ELAN - 50 Meg
ELAN - 100 Meg; ELAN - 200 Meg; ELAN - 300 Meg; ELAN - 500 Meg
ELAN - 1 GIG; ELAN - 5 GIG; Wavelegth - 2.5 GIG; 
Wavelegth - 10 GIG; Wavelegth - 100 GIG; Encrypted Wavelength - 10 GIG 
Encrypted Wavelength - 100 GIG' Azure ExpressRoute 50M EPL
Azure ExpressRoute 100M EPL; Azure ExpressRoute 200M EPL
Azure ExpressRoute 500M EPL; Azure ExpressRoute 1G EPL
Azure ExpressRoute 2G EPLl Azure ExpressRoute 5G EPL
Azure ExpressRoute 10G EPL; AWS Direct Connect 50M EPL
AWS Direct Connect 60M EPL; AWS Direct Connect 70M EPL
AWS Direct Connect 80M EPL; AWS Direct Connect 90M EPL
AWS Direct Connect 100M EPL; AWS Direct Connect 150M EPL
AWS Direct Connect 200M EPL; AWS Direct Connect 250M EPL
AWS Direct Connect 300M EPL; AWS Direct Connect 350M EPL
AWS Direct Connect 400M EPL; AWS Direct Connect 450M EPL
AWS Direct Connect 500M EPL; AWS Direct Connect 550M EPL
AWS Direct Connect 600M EPL; AWS Direct Connect 650M EPL
AWS Direct Connect 700M EPL; AWS Direct Connect 750M EPL
AWS Direct Connect 800M EPL; AWS Direct Connect 850M EPL
AWS Direct Connect 900M EPL; AWS Direct Connect 950M EPL
AWS Direct Connect 1G EPL; AWS Direct Connect 2G EPL
AWS Direct Connect 3G EPL; AWS Direct Connect 4G EPL
AWS Direct Connect 5G EPL; AWS Direct Connect 6G EPL
AWS Direct Connect 7G EPL; AWS Direct Connect 8G EPL
AWS Direct Connect 9G EPL; AWS Direct Connect 10G EPL</t>
  </si>
  <si>
    <t>Adjusts on quarterly basis
Current Rate as of  2nd  Quarter - 36%</t>
  </si>
  <si>
    <t>PRI - Metered Calling Local and LD; PRI - Unlimited Caling Local and LD
Business Line via Fiber - Metered Local and LD; Business Line via Fiber - Unlimited Local &amp; LD (48 States) 
250 LD Minute Block; 500 LD Minute Block; 1000 LD Minute Block
2500 LD Minute Block; 5000 LD Minute Block; 10000 LD Minute Block
25000 LD Minute Block; 50000 LD Minute Block; 300000 LD Minute Block
Long Distance IntraLATA - Per Min; Long Distance InterLATA - Per Min
Toll Free - Per Min; Toll Free Number Fee; International Rates
EPL - 10 Meg; EPL - 20 Meg; EPL - 50 Meg; EPL - 100 Meg
EPL - 200 Meg; EPL - 300 Meg; EPL - 500 Meg; EPL - 1 GIG
EPL - 5 GIG; ELAN - 10 Meg; ELAN - 20 Meg; ELAN - 50 Meg
ELAN - 100 Meg; ELAN - 200 Meg; ELAN - 300 Meg; ELAN - 500 Meg
ELAN - 1 GIG; ELAN - 5 GIG; Wavelegth - 2.5 GIG; 
Wavelegth - 10 GIG; Wavelegth - 100 GIG; Encrypted Wavelength - 10 GIG 
Encrypted Wavelength - 100 GIG' Azure ExpressRoute 50M EPL
Azure ExpressRoute 100M EPL; Azure ExpressRoute 200M EPL
Azure ExpressRoute 500M EPL; Azure ExpressRoute 1G EPL
Azure ExpressRoute 2G EPLl Azure ExpressRoute 5G EPL
Azure ExpressRoute 10G EPL; AWS Direct Connect 50M EPL
AWS Direct Connect 60M EPL; AWS Direct Connect 70M EPL
AWS Direct Connect 80M EPL; AWS Direct Connect 90M EPL
AWS Direct Connect 100M EPL; AWS Direct Connect 150M EPL
AWS Direct Connect 200M EPL; AWS Direct Connect 250M EPL
AWS Direct Connect 300M EPL; AWS Direct Connect 350M EPL
AWS Direct Connect 400M EPL; AWS Direct Connect 450M EPL
AWS Direct Connect 500M EPL; AWS Direct Connect 550M EPL
AWS Direct Connect 600M EPL; AWS Direct Connect 650M EPL
AWS Direct Connect 700M EPL; AWS Direct Connect 750M EPL
AWS Direct Connect 800M EPL; AWS Direct Connect 850M EPL
AWS Direct Connect 900M EPL; AWS Direct Connect 950M EPL
AWS Direct Connect 1G EPL; AWS Direct Connect 2G EPL
AWS Direct Connect 3G EPL; AWS Direct Connect 4G EPL
AWS Direct Connect 5G EPL; AWS Direct Connect 6G EPL
AWS Direct Connect 7G EPL; AWS Direct Connect 8G EPL
AWS Direct Connect 9G EPL; AWS Direct Connect 10G EPL</t>
  </si>
  <si>
    <t>Federal Universal Service Fund Surcharge - VOIP</t>
  </si>
  <si>
    <t xml:space="preserve">PRI - Unlimited Caling Local and LD; Business Line via Fiber - Unlimited Local &amp; LD (48 States) 
250 LD Minute Block; 500 LD Minute Block; 1000 LD Minute Block
2500 LD Minute Block; 5000 LD Minute Block; 10000 LD Minute Block
25000 LD Minute Block; 50000 LD Minute Block; 300000 LD Minute Block
</t>
  </si>
  <si>
    <t>Adjusts on quarterly basis
Rate as of 2nd Quarter 23.3640%</t>
  </si>
  <si>
    <t>Cost Recovery Fee</t>
  </si>
  <si>
    <t>Federal Universal Service Fund Adminstrative Fee</t>
  </si>
  <si>
    <t>0.5% of charges</t>
  </si>
  <si>
    <t>INT50000</t>
  </si>
  <si>
    <t>Dedicated Internet Access - 50 GIG</t>
  </si>
  <si>
    <t>/30 IP Block - 1 Address</t>
  </si>
  <si>
    <t>/29 IP Block - 5 Addresses</t>
  </si>
  <si>
    <t>/28 IP Block-13 Addresses</t>
  </si>
  <si>
    <t>13</t>
  </si>
  <si>
    <t>/27 IP Block-29 Addresses</t>
  </si>
  <si>
    <t>29</t>
  </si>
  <si>
    <t>STATIC61</t>
  </si>
  <si>
    <t>/26 IP Block - 61 Addresses</t>
  </si>
  <si>
    <t>61</t>
  </si>
  <si>
    <t>/25 IP Block-125 Addresses</t>
  </si>
  <si>
    <t>125</t>
  </si>
  <si>
    <t>/24 IP Block - 253 Addresses</t>
  </si>
  <si>
    <t>253</t>
  </si>
  <si>
    <t>AEPL10000</t>
  </si>
  <si>
    <t>Access EPL - 10 Gig</t>
  </si>
  <si>
    <t>AEPL20000</t>
  </si>
  <si>
    <t>Access EPL - 20 Gig</t>
  </si>
  <si>
    <t>Access EPL - 40 Gig</t>
  </si>
  <si>
    <t>AEPL50000</t>
  </si>
  <si>
    <t>Access EPL - 50 Gig</t>
  </si>
  <si>
    <t>AEPL100000</t>
  </si>
  <si>
    <t>Access EPL - 100 Gig</t>
  </si>
  <si>
    <t>AEVPL10000</t>
  </si>
  <si>
    <t>Access EVPL - 10 Gig</t>
  </si>
  <si>
    <t>AEVPL20000</t>
  </si>
  <si>
    <t>Access EVPL - 20 Gig</t>
  </si>
  <si>
    <t>Access EVPL - 40 Gig</t>
  </si>
  <si>
    <t>AEVPL50000</t>
  </si>
  <si>
    <t>Access EVPL - 50 Gig</t>
  </si>
  <si>
    <t>AEVPL100000</t>
  </si>
  <si>
    <t>Access EVPL - 100 Gig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</si>
</sst>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_(&quot;$&quot;* #,##0.0000_);_(&quot;$&quot;* \(#,##0.0000\);_(&quot;$&quot;* &quot;-&quot;????_);_(@_)"/>
    <numFmt numFmtId="168" formatCode="0.000%"/>
    <numFmt numFmtId="169" formatCode="0.000000000000000"/>
  </numFmts>
  <fonts count="23"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b/>
      <sz val="10"/>
      <name val="Arial"/>
      <family val="2"/>
    </font>
    <font>
      <sz val="9"/>
      <name val="Arial"/>
      <family val="2"/>
    </font>
    <font>
      <sz val="12"/>
      <color theme="1"/>
      <name val="Arial"/>
      <family val="2"/>
    </font>
    <font>
      <b/>
      <sz val="11"/>
      <color theme="1"/>
      <name val="Calibri"/>
      <family val="2"/>
      <scheme val="minor"/>
    </font>
    <font>
      <sz val="11"/>
      <name val="Calibri"/>
      <family val="2"/>
      <scheme val="minor"/>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8">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cellStyleXfs>
  <cellXfs count="195">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5"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5"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10" fontId="8" fillId="0" borderId="0" xfId="0" applyNumberFormat="1" applyFont="1" applyFill="1" applyBorder="1" applyAlignment="1" applyProtection="1">
      <alignment vertical="center" wrapText="1"/>
      <protection hidden="1"/>
    </xf>
    <xf numFmtId="0" fontId="8" fillId="0" borderId="0" xfId="0" applyNumberFormat="1"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Alignment="1" applyProtection="1">
      <alignment vertical="center"/>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6" fillId="2" borderId="0" xfId="0" applyFont="1" applyFill="1" applyBorder="1" applyAlignment="1" applyProtection="1"/>
    <xf numFmtId="0" fontId="14" fillId="2" borderId="0" xfId="0" applyFont="1" applyFill="1" applyBorder="1" applyAlignment="1" applyProtection="1"/>
    <xf numFmtId="0" fontId="17"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167" fontId="7" fillId="0" borderId="0" xfId="0" applyNumberFormat="1" applyFont="1" applyFill="1" applyBorder="1" applyAlignment="1" applyProtection="1">
      <alignment horizontal="center" vertical="center" wrapText="1"/>
    </xf>
    <xf numFmtId="167" fontId="14" fillId="2" borderId="1" xfId="9" applyNumberFormat="1" applyFont="1" applyFill="1" applyBorder="1" applyAlignment="1" applyProtection="1">
      <alignment horizontal="center" vertical="center" wrapText="1"/>
      <protection hidden="1"/>
    </xf>
    <xf numFmtId="167" fontId="7" fillId="0" borderId="0" xfId="9" applyNumberFormat="1" applyFont="1" applyFill="1" applyAlignment="1" applyProtection="1">
      <alignment horizontal="center" vertical="center"/>
    </xf>
    <xf numFmtId="167" fontId="7" fillId="0" borderId="0" xfId="4" applyNumberFormat="1" applyFont="1" applyFill="1" applyAlignment="1" applyProtection="1">
      <alignment horizontal="center" vertical="center"/>
    </xf>
    <xf numFmtId="10" fontId="7" fillId="0" borderId="0" xfId="9" applyNumberFormat="1" applyFont="1" applyFill="1" applyAlignment="1" applyProtection="1">
      <alignment horizontal="center" vertical="center"/>
    </xf>
    <xf numFmtId="0" fontId="7" fillId="0" borderId="0" xfId="0" applyNumberFormat="1" applyFont="1" applyAlignment="1" applyProtection="1">
      <alignment horizontal="left" vertical="center" wrapText="1"/>
    </xf>
    <xf numFmtId="0" fontId="8" fillId="3" borderId="1" xfId="0"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10" fontId="14" fillId="2" borderId="11" xfId="4" applyNumberFormat="1" applyFont="1" applyFill="1" applyBorder="1" applyAlignment="1" applyProtection="1">
      <alignment horizontal="center" vertical="center" wrapText="1"/>
      <protection hidden="1"/>
    </xf>
    <xf numFmtId="0" fontId="0" fillId="0" borderId="0" xfId="0" applyProtection="1"/>
    <xf numFmtId="166" fontId="18" fillId="6" borderId="20" xfId="9" applyNumberFormat="1" applyFont="1" applyFill="1" applyBorder="1" applyAlignment="1" applyProtection="1">
      <alignment horizontal="right" vertical="center"/>
    </xf>
    <xf numFmtId="0" fontId="8" fillId="8" borderId="19" xfId="0" applyNumberFormat="1" applyFont="1" applyFill="1" applyBorder="1" applyAlignment="1" applyProtection="1">
      <alignment horizontal="center" vertical="center" wrapText="1"/>
      <protection hidden="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19"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8"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14" fontId="8" fillId="3" borderId="1" xfId="0" applyNumberFormat="1" applyFont="1" applyFill="1" applyBorder="1" applyAlignment="1" applyProtection="1">
      <alignment horizontal="left" vertical="center"/>
      <protection hidden="1"/>
    </xf>
    <xf numFmtId="0" fontId="14" fillId="2" borderId="21" xfId="0" applyFont="1" applyFill="1" applyBorder="1" applyAlignment="1" applyProtection="1">
      <alignment horizontal="center" vertical="center" wrapText="1"/>
      <protection hidden="1"/>
    </xf>
    <xf numFmtId="0" fontId="14" fillId="4" borderId="21" xfId="0" applyFont="1" applyFill="1" applyBorder="1" applyAlignment="1" applyProtection="1">
      <alignment horizontal="center" vertical="center" wrapText="1"/>
      <protection hidden="1"/>
    </xf>
    <xf numFmtId="0" fontId="14" fillId="4" borderId="0" xfId="0" applyFont="1" applyFill="1" applyBorder="1" applyAlignment="1" applyProtection="1">
      <alignment horizontal="center" vertical="center"/>
      <protection hidden="1"/>
    </xf>
    <xf numFmtId="0" fontId="14" fillId="2" borderId="21" xfId="4" applyNumberFormat="1" applyFont="1" applyFill="1" applyBorder="1" applyAlignment="1" applyProtection="1">
      <alignment horizontal="center" vertical="center" wrapText="1"/>
      <protection hidden="1"/>
    </xf>
    <xf numFmtId="10" fontId="14" fillId="2" borderId="21" xfId="4" applyNumberFormat="1" applyFont="1" applyFill="1" applyBorder="1" applyAlignment="1" applyProtection="1">
      <alignment horizontal="center" vertical="center" wrapText="1"/>
      <protection hidden="1"/>
    </xf>
    <xf numFmtId="0" fontId="7" fillId="5" borderId="1" xfId="9" applyNumberFormat="1" applyFont="1" applyFill="1" applyBorder="1" applyAlignment="1" applyProtection="1">
      <alignment horizontal="center" vertical="center"/>
    </xf>
    <xf numFmtId="164" fontId="7" fillId="5" borderId="1" xfId="9" applyNumberFormat="1" applyFont="1" applyFill="1" applyBorder="1" applyAlignment="1" applyProtection="1">
      <alignment horizontal="center" vertical="center"/>
    </xf>
    <xf numFmtId="10" fontId="7" fillId="5" borderId="1" xfId="4" applyNumberFormat="1" applyFont="1" applyFill="1" applyBorder="1" applyAlignment="1" applyProtection="1">
      <alignment horizontal="center" vertical="center"/>
      <protection hidden="1"/>
    </xf>
    <xf numFmtId="0" fontId="7" fillId="5" borderId="1" xfId="0" applyFont="1" applyFill="1" applyBorder="1" applyAlignment="1" applyProtection="1">
      <alignment horizontal="center" vertical="center"/>
    </xf>
    <xf numFmtId="166"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0" fontId="7" fillId="5" borderId="1" xfId="9" applyNumberFormat="1" applyFont="1" applyFill="1" applyBorder="1" applyAlignment="1" applyProtection="1">
      <alignment horizontal="center" vertical="center" wrapText="1"/>
    </xf>
    <xf numFmtId="0" fontId="7" fillId="0" borderId="0" xfId="0" applyNumberFormat="1" applyFont="1" applyAlignment="1" applyProtection="1">
      <alignment wrapText="1"/>
    </xf>
    <xf numFmtId="0" fontId="7" fillId="3" borderId="1" xfId="0" applyFont="1" applyFill="1" applyBorder="1" applyAlignment="1">
      <alignment horizontal="center" vertical="center"/>
    </xf>
    <xf numFmtId="49" fontId="7" fillId="5" borderId="1" xfId="0" applyNumberFormat="1" applyFont="1" applyFill="1" applyBorder="1" applyAlignment="1">
      <alignment vertical="center" wrapText="1"/>
    </xf>
    <xf numFmtId="0" fontId="1" fillId="5" borderId="18" xfId="2" applyFont="1" applyFill="1" applyBorder="1" applyAlignment="1">
      <alignment vertical="center" wrapText="1"/>
    </xf>
    <xf numFmtId="49" fontId="7" fillId="5" borderId="1" xfId="0" applyNumberFormat="1" applyFont="1" applyFill="1" applyBorder="1" applyAlignment="1">
      <alignment horizontal="center" vertical="center"/>
    </xf>
    <xf numFmtId="10" fontId="7" fillId="7" borderId="1" xfId="0" applyNumberFormat="1" applyFont="1" applyFill="1" applyBorder="1" applyAlignment="1">
      <alignment horizontal="center" vertical="center"/>
    </xf>
    <xf numFmtId="0" fontId="7" fillId="7" borderId="1" xfId="0" applyFont="1" applyFill="1" applyBorder="1" applyAlignment="1">
      <alignment horizontal="center" vertical="center"/>
    </xf>
    <xf numFmtId="0" fontId="1" fillId="5" borderId="17" xfId="2" applyFont="1" applyFill="1" applyBorder="1" applyAlignment="1">
      <alignment vertical="center" wrapText="1"/>
    </xf>
    <xf numFmtId="0" fontId="7" fillId="3" borderId="1" xfId="0" applyFont="1" applyFill="1" applyBorder="1" applyAlignment="1" applyProtection="1">
      <alignment horizontal="center" vertical="center"/>
      <protection locked="0"/>
    </xf>
    <xf numFmtId="49" fontId="7" fillId="5" borderId="1" xfId="0" applyNumberFormat="1" applyFont="1" applyFill="1" applyBorder="1" applyAlignment="1" applyProtection="1">
      <alignment vertical="center" wrapText="1"/>
      <protection locked="0"/>
    </xf>
    <xf numFmtId="0" fontId="19" fillId="5" borderId="17" xfId="2" applyFont="1" applyFill="1" applyBorder="1" applyAlignment="1" applyProtection="1">
      <alignment vertical="center" wrapText="1"/>
      <protection locked="0"/>
    </xf>
    <xf numFmtId="49" fontId="7" fillId="5" borderId="1" xfId="0" applyNumberFormat="1" applyFont="1" applyFill="1" applyBorder="1" applyAlignment="1" applyProtection="1">
      <alignment horizontal="center" vertical="center"/>
      <protection locked="0"/>
    </xf>
    <xf numFmtId="0" fontId="7" fillId="5" borderId="1" xfId="9" applyNumberFormat="1" applyFont="1" applyFill="1" applyBorder="1" applyAlignment="1" applyProtection="1">
      <alignment horizontal="center" vertical="center"/>
      <protection locked="0"/>
    </xf>
    <xf numFmtId="164" fontId="7" fillId="5" borderId="1" xfId="9" applyNumberFormat="1" applyFont="1" applyFill="1" applyBorder="1" applyAlignment="1" applyProtection="1">
      <alignment horizontal="center" vertical="center"/>
      <protection locked="0"/>
    </xf>
    <xf numFmtId="10" fontId="7" fillId="5" borderId="11" xfId="4" applyNumberFormat="1" applyFont="1" applyFill="1" applyBorder="1" applyAlignment="1" applyProtection="1">
      <alignment horizontal="center" vertical="center"/>
      <protection locked="0" hidden="1"/>
    </xf>
    <xf numFmtId="166" fontId="18" fillId="6" borderId="23" xfId="9" applyNumberFormat="1" applyFont="1" applyFill="1" applyBorder="1" applyAlignment="1" applyProtection="1">
      <alignment horizontal="right" vertical="center"/>
    </xf>
    <xf numFmtId="0" fontId="19" fillId="5" borderId="17" xfId="2" applyFont="1" applyFill="1" applyBorder="1" applyAlignment="1" applyProtection="1">
      <alignment vertical="top" wrapText="1"/>
      <protection locked="0"/>
    </xf>
    <xf numFmtId="165" fontId="7" fillId="5" borderId="1" xfId="9" applyNumberFormat="1" applyFont="1" applyFill="1" applyBorder="1" applyAlignment="1" applyProtection="1">
      <alignment horizontal="center" vertical="center"/>
      <protection locked="0"/>
    </xf>
    <xf numFmtId="167" fontId="18" fillId="6" borderId="23" xfId="9" applyNumberFormat="1" applyFont="1" applyFill="1" applyBorder="1" applyAlignment="1" applyProtection="1">
      <alignment horizontal="center" vertical="center"/>
    </xf>
    <xf numFmtId="167" fontId="18" fillId="6" borderId="20" xfId="9" applyNumberFormat="1" applyFont="1" applyFill="1" applyBorder="1" applyAlignment="1" applyProtection="1">
      <alignment horizontal="center" vertical="center"/>
    </xf>
    <xf numFmtId="3" fontId="19" fillId="5" borderId="1" xfId="27" applyNumberFormat="1" applyFont="1" applyFill="1" applyBorder="1" applyAlignment="1" applyProtection="1">
      <alignment horizontal="left" vertical="top" wrapText="1"/>
      <protection locked="0"/>
    </xf>
    <xf numFmtId="167" fontId="18" fillId="6" borderId="24" xfId="9" applyNumberFormat="1" applyFont="1" applyFill="1" applyBorder="1" applyAlignment="1" applyProtection="1">
      <alignment horizontal="center" vertical="center"/>
    </xf>
    <xf numFmtId="0" fontId="18" fillId="5" borderId="18" xfId="2" applyFont="1" applyFill="1" applyBorder="1" applyAlignment="1">
      <alignment vertical="center" wrapText="1"/>
    </xf>
    <xf numFmtId="0" fontId="7" fillId="5" borderId="1" xfId="0" applyFont="1" applyFill="1" applyBorder="1" applyAlignment="1">
      <alignment horizontal="center" vertical="center" wrapText="1"/>
    </xf>
    <xf numFmtId="0" fontId="18" fillId="5" borderId="17" xfId="2" applyFont="1" applyFill="1" applyBorder="1" applyAlignment="1">
      <alignment vertical="center" wrapText="1"/>
    </xf>
    <xf numFmtId="0" fontId="7" fillId="5" borderId="1" xfId="0" applyFont="1" applyFill="1" applyBorder="1" applyAlignment="1">
      <alignment horizontal="left" vertical="center" wrapText="1"/>
    </xf>
    <xf numFmtId="10" fontId="7" fillId="5" borderId="11" xfId="4" applyNumberFormat="1" applyFont="1" applyFill="1" applyBorder="1" applyAlignment="1" applyProtection="1">
      <alignment horizontal="center" vertical="center"/>
      <protection hidden="1"/>
    </xf>
    <xf numFmtId="166" fontId="18" fillId="6" borderId="20" xfId="9" applyNumberFormat="1" applyFont="1" applyFill="1" applyBorder="1" applyAlignment="1" applyProtection="1">
      <alignment vertical="center"/>
    </xf>
    <xf numFmtId="169" fontId="5" fillId="5" borderId="1" xfId="0" applyNumberFormat="1" applyFont="1" applyFill="1" applyBorder="1" applyAlignment="1" applyProtection="1">
      <alignment vertical="center"/>
      <protection locked="0"/>
    </xf>
    <xf numFmtId="49" fontId="7" fillId="5" borderId="1" xfId="0" quotePrefix="1" applyNumberFormat="1" applyFont="1" applyFill="1" applyBorder="1" applyAlignment="1" applyProtection="1">
      <alignment vertical="center" wrapText="1"/>
      <protection locked="0"/>
    </xf>
    <xf numFmtId="49" fontId="0" fillId="5" borderId="1" xfId="0" applyNumberFormat="1" applyFill="1" applyBorder="1" applyAlignment="1" applyProtection="1">
      <alignment wrapText="1"/>
      <protection locked="0"/>
    </xf>
    <xf numFmtId="49" fontId="0" fillId="5" borderId="0" xfId="0" applyNumberFormat="1" applyFill="1" applyAlignment="1" applyProtection="1">
      <alignment wrapText="1"/>
      <protection locked="0"/>
    </xf>
    <xf numFmtId="49" fontId="8" fillId="5" borderId="1" xfId="0" applyNumberFormat="1" applyFont="1" applyFill="1" applyBorder="1" applyAlignment="1">
      <alignment vertical="center" wrapText="1"/>
    </xf>
    <xf numFmtId="49" fontId="7" fillId="5" borderId="1" xfId="0" applyNumberFormat="1" applyFont="1" applyFill="1" applyBorder="1" applyAlignment="1">
      <alignment horizontal="center" vertical="center" wrapText="1"/>
    </xf>
    <xf numFmtId="0" fontId="19" fillId="5" borderId="1" xfId="4" applyNumberFormat="1" applyFont="1" applyFill="1" applyBorder="1" applyAlignment="1" applyProtection="1">
      <alignment horizontal="center" vertical="center"/>
    </xf>
    <xf numFmtId="49" fontId="19" fillId="5" borderId="1" xfId="0" applyNumberFormat="1" applyFont="1" applyFill="1" applyBorder="1" applyAlignment="1">
      <alignment vertical="center" wrapText="1"/>
    </xf>
    <xf numFmtId="168" fontId="19" fillId="5" borderId="1" xfId="4" applyNumberFormat="1" applyFont="1" applyFill="1" applyBorder="1" applyAlignment="1" applyProtection="1">
      <alignment horizontal="center" vertical="center"/>
    </xf>
    <xf numFmtId="0" fontId="5" fillId="3" borderId="1" xfId="0" applyFont="1" applyFill="1" applyBorder="1" applyAlignment="1">
      <alignment horizontal="center" vertical="center"/>
    </xf>
    <xf numFmtId="164" fontId="19" fillId="5" borderId="1" xfId="0" applyNumberFormat="1" applyFont="1" applyFill="1" applyBorder="1" applyAlignment="1">
      <alignment horizontal="center" vertical="center" wrapText="1"/>
    </xf>
    <xf numFmtId="49" fontId="19" fillId="5" borderId="21" xfId="0" applyNumberFormat="1" applyFont="1" applyFill="1" applyBorder="1" applyAlignment="1">
      <alignment vertical="center" wrapText="1"/>
    </xf>
    <xf numFmtId="0" fontId="19" fillId="5" borderId="1" xfId="4" applyNumberFormat="1" applyFont="1" applyFill="1" applyBorder="1" applyAlignment="1" applyProtection="1">
      <alignment horizontal="left" vertical="center" wrapText="1"/>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6"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6"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0" fontId="20" fillId="9" borderId="7" xfId="0" applyFont="1" applyFill="1" applyBorder="1" applyAlignment="1" applyProtection="1">
      <alignment horizontal="center" vertical="center" wrapText="1"/>
    </xf>
    <xf numFmtId="0" fontId="20" fillId="9" borderId="8" xfId="0" applyFont="1" applyFill="1" applyBorder="1" applyAlignment="1" applyProtection="1">
      <alignment horizontal="center" vertical="center" wrapText="1"/>
    </xf>
    <xf numFmtId="0" fontId="20" fillId="9" borderId="0" xfId="0" applyFont="1" applyFill="1" applyBorder="1" applyAlignment="1" applyProtection="1">
      <alignment horizontal="center" vertical="center" wrapText="1"/>
    </xf>
    <xf numFmtId="0" fontId="20" fillId="9" borderId="5" xfId="0" applyFont="1" applyFill="1" applyBorder="1" applyAlignment="1" applyProtection="1">
      <alignment horizontal="center" vertical="center" wrapText="1"/>
    </xf>
    <xf numFmtId="0" fontId="20" fillId="9" borderId="6" xfId="0" applyFont="1" applyFill="1" applyBorder="1" applyAlignment="1" applyProtection="1">
      <alignment horizontal="center" vertical="center" wrapText="1"/>
    </xf>
    <xf numFmtId="0" fontId="20" fillId="9" borderId="22" xfId="0" applyFont="1" applyFill="1" applyBorder="1" applyAlignment="1" applyProtection="1">
      <alignment horizontal="center" vertical="center" wrapText="1"/>
    </xf>
    <xf numFmtId="0" fontId="5" fillId="0" borderId="0" xfId="0" applyFont="1" applyAlignment="1">
      <alignment vertical="center"/>
    </xf>
    <xf numFmtId="0" fontId="19" fillId="0" borderId="0" xfId="0" applyFont="1" applyAlignment="1">
      <alignment vertical="center"/>
    </xf>
    <xf numFmtId="0" fontId="5" fillId="0" borderId="0" xfId="0" applyFont="1" applyAlignment="1">
      <alignment horizontal="center" vertical="center"/>
    </xf>
    <xf numFmtId="0" fontId="5" fillId="6" borderId="1" xfId="0" applyFont="1" applyFill="1" applyBorder="1" applyAlignment="1">
      <alignment horizontal="center" vertical="center"/>
    </xf>
    <xf numFmtId="0" fontId="5" fillId="6" borderId="14" xfId="0" applyFont="1" applyFill="1" applyBorder="1" applyAlignment="1">
      <alignment horizontal="center" vertical="center"/>
    </xf>
    <xf numFmtId="0" fontId="5" fillId="0" borderId="0" xfId="0" applyFont="1" applyFill="1" applyAlignment="1">
      <alignment vertical="center"/>
    </xf>
    <xf numFmtId="49" fontId="3" fillId="5" borderId="21" xfId="0" applyNumberFormat="1" applyFont="1" applyFill="1" applyBorder="1" applyAlignment="1">
      <alignment vertical="center" wrapText="1"/>
    </xf>
    <xf numFmtId="168" fontId="19" fillId="5" borderId="21" xfId="4" applyNumberFormat="1" applyFont="1" applyFill="1" applyBorder="1" applyAlignment="1" applyProtection="1">
      <alignment horizontal="center" vertical="center"/>
    </xf>
    <xf numFmtId="0" fontId="19" fillId="5" borderId="21" xfId="4" applyNumberFormat="1" applyFont="1" applyFill="1" applyBorder="1" applyAlignment="1" applyProtection="1">
      <alignment horizontal="center" vertical="center"/>
    </xf>
    <xf numFmtId="164" fontId="19" fillId="5" borderId="2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49" fontId="3" fillId="5" borderId="1" xfId="0" applyNumberFormat="1" applyFont="1" applyFill="1" applyBorder="1" applyAlignment="1">
      <alignment vertical="center" wrapText="1"/>
    </xf>
    <xf numFmtId="10" fontId="19" fillId="5" borderId="1" xfId="4" applyNumberFormat="1" applyFont="1" applyFill="1" applyBorder="1" applyAlignment="1" applyProtection="1">
      <alignment horizontal="center" vertical="center"/>
    </xf>
    <xf numFmtId="0" fontId="19" fillId="6" borderId="1" xfId="0" applyFont="1" applyFill="1" applyBorder="1" applyAlignment="1">
      <alignment horizontal="center" vertical="center"/>
    </xf>
    <xf numFmtId="0" fontId="19" fillId="0" borderId="0" xfId="0" applyFont="1" applyFill="1" applyAlignment="1">
      <alignment vertical="center"/>
    </xf>
    <xf numFmtId="0" fontId="5" fillId="0" borderId="0" xfId="0" applyFont="1" applyFill="1" applyAlignment="1">
      <alignment horizontal="center" vertical="center"/>
    </xf>
    <xf numFmtId="166" fontId="18" fillId="3" borderId="20" xfId="9" applyNumberFormat="1" applyFont="1" applyFill="1" applyBorder="1" applyAlignment="1" applyProtection="1">
      <alignment horizontal="right" vertical="center"/>
    </xf>
    <xf numFmtId="167" fontId="18" fillId="3" borderId="20" xfId="9"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49" fontId="1" fillId="5" borderId="1" xfId="0" applyNumberFormat="1" applyFont="1" applyFill="1" applyBorder="1" applyAlignment="1">
      <alignment vertical="center" wrapText="1"/>
    </xf>
    <xf numFmtId="49" fontId="1" fillId="5" borderId="1" xfId="0" applyNumberFormat="1" applyFont="1" applyFill="1" applyBorder="1" applyAlignment="1">
      <alignment horizontal="center" vertical="center"/>
    </xf>
    <xf numFmtId="0" fontId="1" fillId="5" borderId="1" xfId="9" applyNumberFormat="1" applyFont="1" applyFill="1" applyBorder="1" applyAlignment="1" applyProtection="1">
      <alignment horizontal="center" vertical="center"/>
    </xf>
    <xf numFmtId="164" fontId="1" fillId="5" borderId="1" xfId="9" applyNumberFormat="1" applyFont="1" applyFill="1" applyBorder="1" applyAlignment="1" applyProtection="1">
      <alignment horizontal="center" vertical="center"/>
    </xf>
    <xf numFmtId="10" fontId="1" fillId="5" borderId="1" xfId="4" applyNumberFormat="1" applyFont="1" applyFill="1" applyBorder="1" applyAlignment="1" applyProtection="1">
      <alignment horizontal="center" vertical="center"/>
      <protection hidden="1"/>
    </xf>
    <xf numFmtId="166" fontId="18" fillId="3" borderId="23" xfId="9" applyNumberFormat="1" applyFont="1" applyFill="1" applyBorder="1" applyAlignment="1" applyProtection="1">
      <alignment vertical="center"/>
    </xf>
    <xf numFmtId="167" fontId="18" fillId="3" borderId="24" xfId="9" applyNumberFormat="1" applyFont="1" applyFill="1" applyBorder="1" applyAlignment="1" applyProtection="1">
      <alignment horizontal="center" vertical="center"/>
    </xf>
    <xf numFmtId="166" fontId="18" fillId="3" borderId="20" xfId="9" applyNumberFormat="1" applyFont="1" applyFill="1" applyBorder="1" applyAlignment="1" applyProtection="1">
      <alignment vertical="center"/>
    </xf>
    <xf numFmtId="167" fontId="18" fillId="3" borderId="23" xfId="9" applyNumberFormat="1" applyFont="1" applyFill="1" applyBorder="1" applyAlignment="1" applyProtection="1">
      <alignment horizontal="center" vertical="center"/>
    </xf>
    <xf numFmtId="164" fontId="8" fillId="5" borderId="1" xfId="9" applyNumberFormat="1" applyFont="1" applyFill="1" applyBorder="1" applyAlignment="1" applyProtection="1">
      <alignment horizontal="center" vertical="center"/>
    </xf>
    <xf numFmtId="0" fontId="0" fillId="0" borderId="0" xfId="0" applyFill="1" applyProtection="1"/>
    <xf numFmtId="0" fontId="0" fillId="0" borderId="0" xfId="0" applyFill="1"/>
    <xf numFmtId="0" fontId="22" fillId="0" borderId="0" xfId="0" applyFont="1" applyFill="1"/>
    <xf numFmtId="0" fontId="21" fillId="0" borderId="0" xfId="0" applyFont="1" applyFill="1"/>
    <xf numFmtId="166" fontId="18" fillId="6" borderId="24" xfId="9" applyNumberFormat="1" applyFont="1" applyFill="1" applyBorder="1" applyAlignment="1" applyProtection="1">
      <alignment horizontal="right" vertical="center"/>
    </xf>
    <xf numFmtId="166" fontId="18" fillId="3" borderId="24" xfId="9" applyNumberFormat="1" applyFont="1" applyFill="1" applyBorder="1" applyAlignment="1" applyProtection="1">
      <alignment horizontal="right" vertical="center"/>
    </xf>
    <xf numFmtId="0" fontId="19" fillId="5" borderId="1" xfId="4" applyNumberFormat="1" applyFont="1" applyFill="1" applyBorder="1" applyAlignment="1" applyProtection="1">
      <alignment horizontal="center" vertical="center" wrapText="1"/>
    </xf>
  </cellXfs>
  <cellStyles count="28">
    <cellStyle name="Comma" xfId="9" builtinId="3"/>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2 2" xfId="27" xr:uid="{6982BFEB-B0BE-4531-B97C-FE94B3CB1EE7}"/>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24">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bgColor theme="0" tint="-0.499984740745262"/>
        </patternFill>
      </fill>
    </dxf>
    <dxf>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s>
  <tableStyles count="0" defaultTableStyle="TableStyleMedium9" defaultPivotStyle="PivotStyleLight16"/>
  <colors>
    <mruColors>
      <color rgb="FFFFFF99"/>
      <color rgb="FFDDDDDD"/>
      <color rgb="FFFFCC66"/>
      <color rgb="FF002266"/>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4.5" x14ac:dyDescent="0.35"/>
  <cols>
    <col min="11" max="11" width="32.54296875" customWidth="1"/>
  </cols>
  <sheetData>
    <row r="1" spans="1:11" s="1" customFormat="1" ht="18" customHeight="1" thickBot="1" x14ac:dyDescent="0.45">
      <c r="A1" s="134" t="str">
        <f ca="1">MID(CELL("filename",A1),FIND("]",CELL("filename",A1))+1,30)</f>
        <v>Instructions (2)</v>
      </c>
      <c r="B1" s="135"/>
      <c r="C1" s="135"/>
      <c r="D1" s="135"/>
      <c r="E1" s="135"/>
      <c r="F1" s="135"/>
      <c r="G1" s="135"/>
      <c r="H1" s="135"/>
      <c r="I1" s="135"/>
      <c r="J1" s="135"/>
      <c r="K1" s="135"/>
    </row>
    <row r="2" spans="1:11" x14ac:dyDescent="0.35">
      <c r="A2" s="128"/>
      <c r="B2" s="129"/>
      <c r="C2" s="129"/>
      <c r="D2" s="129"/>
      <c r="E2" s="129"/>
      <c r="F2" s="129"/>
      <c r="G2" s="129"/>
      <c r="H2" s="129"/>
      <c r="I2" s="129"/>
      <c r="J2" s="129"/>
      <c r="K2" s="130"/>
    </row>
    <row r="3" spans="1:11" x14ac:dyDescent="0.35">
      <c r="A3" s="131"/>
      <c r="B3" s="132"/>
      <c r="C3" s="132"/>
      <c r="D3" s="132"/>
      <c r="E3" s="132"/>
      <c r="F3" s="132"/>
      <c r="G3" s="132"/>
      <c r="H3" s="132"/>
      <c r="I3" s="132"/>
      <c r="J3" s="132"/>
      <c r="K3" s="133"/>
    </row>
    <row r="4" spans="1:11" x14ac:dyDescent="0.35">
      <c r="A4" s="131"/>
      <c r="B4" s="132"/>
      <c r="C4" s="132"/>
      <c r="D4" s="132"/>
      <c r="E4" s="132"/>
      <c r="F4" s="132"/>
      <c r="G4" s="132"/>
      <c r="H4" s="132"/>
      <c r="I4" s="132"/>
      <c r="J4" s="132"/>
      <c r="K4" s="133"/>
    </row>
    <row r="5" spans="1:11" x14ac:dyDescent="0.35">
      <c r="A5" s="131"/>
      <c r="B5" s="132"/>
      <c r="C5" s="132"/>
      <c r="D5" s="132"/>
      <c r="E5" s="132"/>
      <c r="F5" s="132"/>
      <c r="G5" s="132"/>
      <c r="H5" s="132"/>
      <c r="I5" s="132"/>
      <c r="J5" s="132"/>
      <c r="K5" s="133"/>
    </row>
    <row r="6" spans="1:11" x14ac:dyDescent="0.35">
      <c r="A6" s="131"/>
      <c r="B6" s="132"/>
      <c r="C6" s="132"/>
      <c r="D6" s="132"/>
      <c r="E6" s="132"/>
      <c r="F6" s="132"/>
      <c r="G6" s="132"/>
      <c r="H6" s="132"/>
      <c r="I6" s="132"/>
      <c r="J6" s="132"/>
      <c r="K6" s="133"/>
    </row>
    <row r="7" spans="1:11" x14ac:dyDescent="0.35">
      <c r="A7" s="131"/>
      <c r="B7" s="132"/>
      <c r="C7" s="132"/>
      <c r="D7" s="132"/>
      <c r="E7" s="132"/>
      <c r="F7" s="132"/>
      <c r="G7" s="132"/>
      <c r="H7" s="132"/>
      <c r="I7" s="132"/>
      <c r="J7" s="132"/>
      <c r="K7" s="133"/>
    </row>
    <row r="8" spans="1:11" x14ac:dyDescent="0.35">
      <c r="A8" s="131"/>
      <c r="B8" s="132"/>
      <c r="C8" s="132"/>
      <c r="D8" s="132"/>
      <c r="E8" s="132"/>
      <c r="F8" s="132"/>
      <c r="G8" s="132"/>
      <c r="H8" s="132"/>
      <c r="I8" s="132"/>
      <c r="J8" s="132"/>
      <c r="K8" s="133"/>
    </row>
    <row r="9" spans="1:11" x14ac:dyDescent="0.35">
      <c r="A9" s="131"/>
      <c r="B9" s="132"/>
      <c r="C9" s="132"/>
      <c r="D9" s="132"/>
      <c r="E9" s="132"/>
      <c r="F9" s="132"/>
      <c r="G9" s="132"/>
      <c r="H9" s="132"/>
      <c r="I9" s="132"/>
      <c r="J9" s="132"/>
      <c r="K9" s="133"/>
    </row>
    <row r="10" spans="1:11" x14ac:dyDescent="0.35">
      <c r="A10" s="131"/>
      <c r="B10" s="132"/>
      <c r="C10" s="132"/>
      <c r="D10" s="132"/>
      <c r="E10" s="132"/>
      <c r="F10" s="132"/>
      <c r="G10" s="132"/>
      <c r="H10" s="132"/>
      <c r="I10" s="132"/>
      <c r="J10" s="132"/>
      <c r="K10" s="133"/>
    </row>
    <row r="11" spans="1:11" x14ac:dyDescent="0.35">
      <c r="A11" s="131"/>
      <c r="B11" s="132"/>
      <c r="C11" s="132"/>
      <c r="D11" s="132"/>
      <c r="E11" s="132"/>
      <c r="F11" s="132"/>
      <c r="G11" s="132"/>
      <c r="H11" s="132"/>
      <c r="I11" s="132"/>
      <c r="J11" s="132"/>
      <c r="K11" s="133"/>
    </row>
    <row r="12" spans="1:11" x14ac:dyDescent="0.35">
      <c r="A12" s="131"/>
      <c r="B12" s="132"/>
      <c r="C12" s="132"/>
      <c r="D12" s="132"/>
      <c r="E12" s="132"/>
      <c r="F12" s="132"/>
      <c r="G12" s="132"/>
      <c r="H12" s="132"/>
      <c r="I12" s="132"/>
      <c r="J12" s="132"/>
      <c r="K12" s="133"/>
    </row>
    <row r="13" spans="1:11" x14ac:dyDescent="0.35">
      <c r="A13" s="131"/>
      <c r="B13" s="132"/>
      <c r="C13" s="132"/>
      <c r="D13" s="132"/>
      <c r="E13" s="132"/>
      <c r="F13" s="132"/>
      <c r="G13" s="132"/>
      <c r="H13" s="132"/>
      <c r="I13" s="132"/>
      <c r="J13" s="132"/>
      <c r="K13" s="133"/>
    </row>
    <row r="14" spans="1:11" x14ac:dyDescent="0.35">
      <c r="A14" s="131"/>
      <c r="B14" s="132"/>
      <c r="C14" s="132"/>
      <c r="D14" s="132"/>
      <c r="E14" s="132"/>
      <c r="F14" s="132"/>
      <c r="G14" s="132"/>
      <c r="H14" s="132"/>
      <c r="I14" s="132"/>
      <c r="J14" s="132"/>
      <c r="K14" s="133"/>
    </row>
    <row r="15" spans="1:11" x14ac:dyDescent="0.35">
      <c r="A15" s="131"/>
      <c r="B15" s="132"/>
      <c r="C15" s="132"/>
      <c r="D15" s="132"/>
      <c r="E15" s="132"/>
      <c r="F15" s="132"/>
      <c r="G15" s="132"/>
      <c r="H15" s="132"/>
      <c r="I15" s="132"/>
      <c r="J15" s="132"/>
      <c r="K15" s="133"/>
    </row>
    <row r="16" spans="1:11" x14ac:dyDescent="0.35">
      <c r="A16" s="131"/>
      <c r="B16" s="132"/>
      <c r="C16" s="132"/>
      <c r="D16" s="132"/>
      <c r="E16" s="132"/>
      <c r="F16" s="132"/>
      <c r="G16" s="132"/>
      <c r="H16" s="132"/>
      <c r="I16" s="132"/>
      <c r="J16" s="132"/>
      <c r="K16" s="133"/>
    </row>
    <row r="17" spans="1:11" x14ac:dyDescent="0.35">
      <c r="A17" s="131"/>
      <c r="B17" s="132"/>
      <c r="C17" s="132"/>
      <c r="D17" s="132"/>
      <c r="E17" s="132"/>
      <c r="F17" s="132"/>
      <c r="G17" s="132"/>
      <c r="H17" s="132"/>
      <c r="I17" s="132"/>
      <c r="J17" s="132"/>
      <c r="K17" s="133"/>
    </row>
    <row r="18" spans="1:11" x14ac:dyDescent="0.35">
      <c r="A18" s="131"/>
      <c r="B18" s="132"/>
      <c r="C18" s="132"/>
      <c r="D18" s="132"/>
      <c r="E18" s="132"/>
      <c r="F18" s="132"/>
      <c r="G18" s="132"/>
      <c r="H18" s="132"/>
      <c r="I18" s="132"/>
      <c r="J18" s="132"/>
      <c r="K18" s="133"/>
    </row>
    <row r="19" spans="1:11" x14ac:dyDescent="0.35">
      <c r="A19" s="131"/>
      <c r="B19" s="132"/>
      <c r="C19" s="132"/>
      <c r="D19" s="132"/>
      <c r="E19" s="132"/>
      <c r="F19" s="132"/>
      <c r="G19" s="132"/>
      <c r="H19" s="132"/>
      <c r="I19" s="132"/>
      <c r="J19" s="132"/>
      <c r="K19" s="133"/>
    </row>
    <row r="20" spans="1:11" x14ac:dyDescent="0.35">
      <c r="A20" s="131"/>
      <c r="B20" s="132"/>
      <c r="C20" s="132"/>
      <c r="D20" s="132"/>
      <c r="E20" s="132"/>
      <c r="F20" s="132"/>
      <c r="G20" s="132"/>
      <c r="H20" s="132"/>
      <c r="I20" s="132"/>
      <c r="J20" s="132"/>
      <c r="K20" s="133"/>
    </row>
    <row r="21" spans="1:11" x14ac:dyDescent="0.35">
      <c r="A21" s="131"/>
      <c r="B21" s="132"/>
      <c r="C21" s="132"/>
      <c r="D21" s="132"/>
      <c r="E21" s="132"/>
      <c r="F21" s="132"/>
      <c r="G21" s="132"/>
      <c r="H21" s="132"/>
      <c r="I21" s="132"/>
      <c r="J21" s="132"/>
      <c r="K21" s="133"/>
    </row>
    <row r="22" spans="1:11" x14ac:dyDescent="0.35">
      <c r="A22" s="131"/>
      <c r="B22" s="132"/>
      <c r="C22" s="132"/>
      <c r="D22" s="132"/>
      <c r="E22" s="132"/>
      <c r="F22" s="132"/>
      <c r="G22" s="132"/>
      <c r="H22" s="132"/>
      <c r="I22" s="132"/>
      <c r="J22" s="132"/>
      <c r="K22" s="133"/>
    </row>
    <row r="23" spans="1:11" x14ac:dyDescent="0.35">
      <c r="A23" s="131"/>
      <c r="B23" s="132"/>
      <c r="C23" s="132"/>
      <c r="D23" s="132"/>
      <c r="E23" s="132"/>
      <c r="F23" s="132"/>
      <c r="G23" s="132"/>
      <c r="H23" s="132"/>
      <c r="I23" s="132"/>
      <c r="J23" s="132"/>
      <c r="K23" s="133"/>
    </row>
    <row r="24" spans="1:11" x14ac:dyDescent="0.35">
      <c r="A24" s="131"/>
      <c r="B24" s="132"/>
      <c r="C24" s="132"/>
      <c r="D24" s="132"/>
      <c r="E24" s="132"/>
      <c r="F24" s="132"/>
      <c r="G24" s="132"/>
      <c r="H24" s="132"/>
      <c r="I24" s="132"/>
      <c r="J24" s="132"/>
      <c r="K24" s="133"/>
    </row>
    <row r="25" spans="1:11" x14ac:dyDescent="0.35">
      <c r="A25" s="131"/>
      <c r="B25" s="132"/>
      <c r="C25" s="132"/>
      <c r="D25" s="132"/>
      <c r="E25" s="132"/>
      <c r="F25" s="132"/>
      <c r="G25" s="132"/>
      <c r="H25" s="132"/>
      <c r="I25" s="132"/>
      <c r="J25" s="132"/>
      <c r="K25" s="133"/>
    </row>
    <row r="26" spans="1:11" x14ac:dyDescent="0.35">
      <c r="A26" s="131"/>
      <c r="B26" s="132"/>
      <c r="C26" s="132"/>
      <c r="D26" s="132"/>
      <c r="E26" s="132"/>
      <c r="F26" s="132"/>
      <c r="G26" s="132"/>
      <c r="H26" s="132"/>
      <c r="I26" s="132"/>
      <c r="J26" s="132"/>
      <c r="K26" s="133"/>
    </row>
    <row r="27" spans="1:11" x14ac:dyDescent="0.35">
      <c r="A27" s="131"/>
      <c r="B27" s="132"/>
      <c r="C27" s="132"/>
      <c r="D27" s="132"/>
      <c r="E27" s="132"/>
      <c r="F27" s="132"/>
      <c r="G27" s="132"/>
      <c r="H27" s="132"/>
      <c r="I27" s="132"/>
      <c r="J27" s="132"/>
      <c r="K27" s="133"/>
    </row>
    <row r="28" spans="1:11" x14ac:dyDescent="0.35">
      <c r="A28" s="131"/>
      <c r="B28" s="132"/>
      <c r="C28" s="132"/>
      <c r="D28" s="132"/>
      <c r="E28" s="132"/>
      <c r="F28" s="132"/>
      <c r="G28" s="132"/>
      <c r="H28" s="132"/>
      <c r="I28" s="132"/>
      <c r="J28" s="132"/>
      <c r="K28" s="133"/>
    </row>
    <row r="29" spans="1:11" x14ac:dyDescent="0.35">
      <c r="A29" s="131"/>
      <c r="B29" s="132"/>
      <c r="C29" s="132"/>
      <c r="D29" s="132"/>
      <c r="E29" s="132"/>
      <c r="F29" s="132"/>
      <c r="G29" s="132"/>
      <c r="H29" s="132"/>
      <c r="I29" s="132"/>
      <c r="J29" s="132"/>
      <c r="K29" s="133"/>
    </row>
    <row r="30" spans="1:11" x14ac:dyDescent="0.35">
      <c r="A30" s="131"/>
      <c r="B30" s="132"/>
      <c r="C30" s="132"/>
      <c r="D30" s="132"/>
      <c r="E30" s="132"/>
      <c r="F30" s="132"/>
      <c r="G30" s="132"/>
      <c r="H30" s="132"/>
      <c r="I30" s="132"/>
      <c r="J30" s="132"/>
      <c r="K30" s="133"/>
    </row>
    <row r="31" spans="1:11" x14ac:dyDescent="0.35">
      <c r="A31" s="131"/>
      <c r="B31" s="132"/>
      <c r="C31" s="132"/>
      <c r="D31" s="132"/>
      <c r="E31" s="132"/>
      <c r="F31" s="132"/>
      <c r="G31" s="132"/>
      <c r="H31" s="132"/>
      <c r="I31" s="132"/>
      <c r="J31" s="132"/>
      <c r="K31" s="133"/>
    </row>
    <row r="32" spans="1:11" x14ac:dyDescent="0.35">
      <c r="A32" s="131"/>
      <c r="B32" s="132"/>
      <c r="C32" s="132"/>
      <c r="D32" s="132"/>
      <c r="E32" s="132"/>
      <c r="F32" s="132"/>
      <c r="G32" s="132"/>
      <c r="H32" s="132"/>
      <c r="I32" s="132"/>
      <c r="J32" s="132"/>
      <c r="K32" s="133"/>
    </row>
    <row r="33" spans="1:11" x14ac:dyDescent="0.35">
      <c r="A33" s="131"/>
      <c r="B33" s="132"/>
      <c r="C33" s="132"/>
      <c r="D33" s="132"/>
      <c r="E33" s="132"/>
      <c r="F33" s="132"/>
      <c r="G33" s="132"/>
      <c r="H33" s="132"/>
      <c r="I33" s="132"/>
      <c r="J33" s="132"/>
      <c r="K33" s="133"/>
    </row>
    <row r="34" spans="1:11" x14ac:dyDescent="0.35">
      <c r="A34" s="131"/>
      <c r="B34" s="132"/>
      <c r="C34" s="132"/>
      <c r="D34" s="132"/>
      <c r="E34" s="132"/>
      <c r="F34" s="132"/>
      <c r="G34" s="132"/>
      <c r="H34" s="132"/>
      <c r="I34" s="132"/>
      <c r="J34" s="132"/>
      <c r="K34" s="133"/>
    </row>
    <row r="35" spans="1:11" x14ac:dyDescent="0.35">
      <c r="A35" s="131"/>
      <c r="B35" s="132"/>
      <c r="C35" s="132"/>
      <c r="D35" s="132"/>
      <c r="E35" s="132"/>
      <c r="F35" s="132"/>
      <c r="G35" s="132"/>
      <c r="H35" s="132"/>
      <c r="I35" s="132"/>
      <c r="J35" s="132"/>
      <c r="K35" s="133"/>
    </row>
    <row r="36" spans="1:11" x14ac:dyDescent="0.35">
      <c r="A36" s="131"/>
      <c r="B36" s="132"/>
      <c r="C36" s="132"/>
      <c r="D36" s="132"/>
      <c r="E36" s="132"/>
      <c r="F36" s="132"/>
      <c r="G36" s="132"/>
      <c r="H36" s="132"/>
      <c r="I36" s="132"/>
      <c r="J36" s="132"/>
      <c r="K36" s="133"/>
    </row>
    <row r="37" spans="1:11" x14ac:dyDescent="0.35">
      <c r="A37" s="131"/>
      <c r="B37" s="132"/>
      <c r="C37" s="132"/>
      <c r="D37" s="132"/>
      <c r="E37" s="132"/>
      <c r="F37" s="132"/>
      <c r="G37" s="132"/>
      <c r="H37" s="132"/>
      <c r="I37" s="132"/>
      <c r="J37" s="132"/>
      <c r="K37" s="133"/>
    </row>
    <row r="38" spans="1:11" x14ac:dyDescent="0.35">
      <c r="A38" s="131"/>
      <c r="B38" s="132"/>
      <c r="C38" s="132"/>
      <c r="D38" s="132"/>
      <c r="E38" s="132"/>
      <c r="F38" s="132"/>
      <c r="G38" s="132"/>
      <c r="H38" s="132"/>
      <c r="I38" s="132"/>
      <c r="J38" s="132"/>
      <c r="K38" s="133"/>
    </row>
    <row r="39" spans="1:11" x14ac:dyDescent="0.35">
      <c r="A39" s="131"/>
      <c r="B39" s="132"/>
      <c r="C39" s="132"/>
      <c r="D39" s="132"/>
      <c r="E39" s="132"/>
      <c r="F39" s="132"/>
      <c r="G39" s="132"/>
      <c r="H39" s="132"/>
      <c r="I39" s="132"/>
      <c r="J39" s="132"/>
      <c r="K39" s="133"/>
    </row>
    <row r="40" spans="1:11" x14ac:dyDescent="0.35">
      <c r="A40" s="131"/>
      <c r="B40" s="132"/>
      <c r="C40" s="132"/>
      <c r="D40" s="132"/>
      <c r="E40" s="132"/>
      <c r="F40" s="132"/>
      <c r="G40" s="132"/>
      <c r="H40" s="132"/>
      <c r="I40" s="132"/>
      <c r="J40" s="132"/>
      <c r="K40" s="133"/>
    </row>
    <row r="41" spans="1:11" x14ac:dyDescent="0.35">
      <c r="A41" s="4"/>
      <c r="B41" s="2"/>
      <c r="C41" s="2"/>
      <c r="D41" s="2"/>
      <c r="E41" s="2"/>
      <c r="F41" s="2"/>
      <c r="G41" s="2"/>
      <c r="H41" s="2"/>
      <c r="I41" s="2"/>
      <c r="J41" s="2"/>
      <c r="K41" s="3"/>
    </row>
    <row r="42" spans="1:11" x14ac:dyDescent="0.35">
      <c r="A42" s="4"/>
      <c r="B42" s="2"/>
      <c r="C42" s="2"/>
      <c r="D42" s="2"/>
      <c r="E42" s="2"/>
      <c r="F42" s="2"/>
      <c r="G42" s="2"/>
      <c r="H42" s="2"/>
      <c r="I42" s="2"/>
      <c r="J42" s="2"/>
      <c r="K42" s="3"/>
    </row>
    <row r="43" spans="1:11" x14ac:dyDescent="0.35">
      <c r="A43" s="4"/>
      <c r="B43" s="2"/>
      <c r="C43" s="2"/>
      <c r="D43" s="2"/>
      <c r="E43" s="2"/>
      <c r="F43" s="2"/>
      <c r="G43" s="2"/>
      <c r="H43" s="2"/>
      <c r="I43" s="2"/>
      <c r="J43" s="2"/>
      <c r="K43" s="3"/>
    </row>
    <row r="44" spans="1:11" x14ac:dyDescent="0.35">
      <c r="A44" s="4"/>
      <c r="B44" s="2"/>
      <c r="C44" s="2"/>
      <c r="D44" s="2"/>
      <c r="E44" s="2"/>
      <c r="F44" s="2"/>
      <c r="G44" s="2"/>
      <c r="H44" s="2"/>
      <c r="I44" s="2"/>
      <c r="J44" s="2"/>
      <c r="K44" s="3"/>
    </row>
    <row r="45" spans="1:11" x14ac:dyDescent="0.35">
      <c r="A45" s="4"/>
      <c r="B45" s="2"/>
      <c r="C45" s="2"/>
      <c r="D45" s="2"/>
      <c r="E45" s="2"/>
      <c r="F45" s="2"/>
      <c r="G45" s="2"/>
      <c r="H45" s="2"/>
      <c r="I45" s="2"/>
      <c r="J45" s="2"/>
      <c r="K45" s="3"/>
    </row>
    <row r="46" spans="1:11" x14ac:dyDescent="0.35">
      <c r="A46" s="4"/>
      <c r="B46" s="2"/>
      <c r="C46" s="2"/>
      <c r="D46" s="2"/>
      <c r="E46" s="2"/>
      <c r="F46" s="2"/>
      <c r="G46" s="2"/>
      <c r="H46" s="2"/>
      <c r="I46" s="2"/>
      <c r="J46" s="2"/>
      <c r="K46" s="3"/>
    </row>
    <row r="47" spans="1:11" x14ac:dyDescent="0.35">
      <c r="A47" s="4"/>
      <c r="B47" s="2"/>
      <c r="C47" s="2"/>
      <c r="D47" s="2"/>
      <c r="E47" s="2"/>
      <c r="F47" s="2"/>
      <c r="G47" s="2"/>
      <c r="H47" s="2"/>
      <c r="I47" s="2"/>
      <c r="J47" s="2"/>
      <c r="K47" s="3"/>
    </row>
    <row r="48" spans="1:11" x14ac:dyDescent="0.35">
      <c r="A48" s="4"/>
      <c r="B48" s="2"/>
      <c r="C48" s="2"/>
      <c r="D48" s="2"/>
      <c r="E48" s="2"/>
      <c r="F48" s="2"/>
      <c r="G48" s="2"/>
      <c r="H48" s="2"/>
      <c r="I48" s="2"/>
      <c r="J48" s="2"/>
      <c r="K48" s="3"/>
    </row>
    <row r="49" spans="1:12" x14ac:dyDescent="0.35">
      <c r="A49" s="4"/>
      <c r="B49" s="2"/>
      <c r="C49" s="2"/>
      <c r="D49" s="2"/>
      <c r="E49" s="2"/>
      <c r="F49" s="2"/>
      <c r="G49" s="2"/>
      <c r="H49" s="2"/>
      <c r="I49" s="2"/>
      <c r="J49" s="2"/>
      <c r="K49" s="3"/>
    </row>
    <row r="50" spans="1:12" s="2" customFormat="1" x14ac:dyDescent="0.35">
      <c r="A50" s="4"/>
      <c r="L50" s="4"/>
    </row>
    <row r="51" spans="1:12" x14ac:dyDescent="0.35">
      <c r="A51" s="2"/>
      <c r="B51" s="2"/>
      <c r="C51" s="2"/>
      <c r="D51" s="2"/>
      <c r="E51" s="2"/>
      <c r="F51" s="2"/>
      <c r="G51" s="2"/>
      <c r="H51" s="2"/>
      <c r="I51" s="2"/>
      <c r="J51" s="2"/>
      <c r="K51" s="2"/>
      <c r="L51" s="4"/>
    </row>
    <row r="52" spans="1:12" x14ac:dyDescent="0.3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8"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autoPageBreaks="0"/>
  </sheetPr>
  <dimension ref="B1:AU30"/>
  <sheetViews>
    <sheetView showGridLines="0" zoomScaleNormal="100" workbookViewId="0">
      <pane xSplit="4" ySplit="5" topLeftCell="E6" activePane="bottomRight" state="frozen"/>
      <selection activeCell="D27" sqref="D27"/>
      <selection pane="topRight" activeCell="D27" sqref="D27"/>
      <selection pane="bottomLeft" activeCell="D27" sqref="D27"/>
      <selection pane="bottomRight" activeCell="E7" sqref="E7"/>
    </sheetView>
  </sheetViews>
  <sheetFormatPr defaultColWidth="9.1796875" defaultRowHeight="14.5" x14ac:dyDescent="0.35"/>
  <cols>
    <col min="1" max="1" width="1.81640625" style="12" customWidth="1"/>
    <col min="2" max="2" width="12.453125" style="34" customWidth="1"/>
    <col min="3" max="3" width="17" style="34" customWidth="1"/>
    <col min="4" max="4" width="24.1796875" style="34" customWidth="1"/>
    <col min="5" max="5" width="35.1796875" style="34" customWidth="1"/>
    <col min="6" max="6" width="24.1796875" style="34" customWidth="1"/>
    <col min="7" max="7" width="15.26953125" style="34" customWidth="1"/>
    <col min="8" max="8" width="17" style="34" customWidth="1"/>
    <col min="9" max="9" width="17" style="35" customWidth="1"/>
    <col min="10" max="10" width="17" style="53" customWidth="1"/>
    <col min="11" max="11" width="17" style="36" customWidth="1"/>
    <col min="12" max="12" width="17" style="53" customWidth="1"/>
    <col min="13" max="13" width="7.54296875" style="60" customWidth="1"/>
    <col min="14" max="15" width="17" style="36" customWidth="1"/>
    <col min="16" max="16" width="28" style="37" customWidth="1"/>
    <col min="17" max="16384" width="9.1796875" style="12"/>
  </cols>
  <sheetData>
    <row r="1" spans="2:47" s="28" customFormat="1" ht="18.75" customHeight="1" x14ac:dyDescent="0.35">
      <c r="B1" s="24" t="s">
        <v>169</v>
      </c>
      <c r="C1" s="136" t="s">
        <v>92</v>
      </c>
      <c r="D1" s="136"/>
      <c r="E1" s="136"/>
      <c r="F1" s="58"/>
      <c r="G1" s="138" t="s">
        <v>65</v>
      </c>
      <c r="H1" s="138"/>
      <c r="I1" s="138"/>
      <c r="J1" s="138"/>
      <c r="K1" s="138"/>
      <c r="L1" s="138"/>
      <c r="M1" s="60"/>
      <c r="N1" s="19"/>
      <c r="O1" s="19"/>
      <c r="P1" s="20"/>
    </row>
    <row r="2" spans="2:47" s="28" customFormat="1" ht="18.75" customHeight="1" thickBot="1" x14ac:dyDescent="0.4">
      <c r="B2" s="25" t="s">
        <v>170</v>
      </c>
      <c r="C2" s="136" t="s">
        <v>176</v>
      </c>
      <c r="D2" s="136"/>
      <c r="E2" s="136"/>
      <c r="F2" s="58"/>
      <c r="G2" s="138"/>
      <c r="H2" s="138"/>
      <c r="I2" s="138"/>
      <c r="J2" s="138"/>
      <c r="K2" s="138"/>
      <c r="L2" s="138"/>
      <c r="M2" s="60"/>
      <c r="N2" s="19"/>
      <c r="O2" s="19"/>
      <c r="P2" s="56" t="s">
        <v>175</v>
      </c>
    </row>
    <row r="3" spans="2:47" s="28" customFormat="1" ht="18.75" customHeight="1" thickBot="1" x14ac:dyDescent="0.4">
      <c r="B3" s="25" t="s">
        <v>66</v>
      </c>
      <c r="C3" s="137">
        <v>46042</v>
      </c>
      <c r="D3" s="136"/>
      <c r="E3" s="136"/>
      <c r="F3" s="58"/>
      <c r="G3" s="138"/>
      <c r="H3" s="138"/>
      <c r="I3" s="138"/>
      <c r="J3" s="138"/>
      <c r="K3" s="138"/>
      <c r="L3" s="138"/>
      <c r="M3" s="60"/>
      <c r="N3" s="19"/>
      <c r="O3" s="19"/>
      <c r="P3" s="62">
        <f>COUNTA($C6:$C1000)</f>
        <v>25</v>
      </c>
    </row>
    <row r="4" spans="2:47" s="14" customFormat="1" ht="15" customHeight="1" x14ac:dyDescent="0.35">
      <c r="B4" s="29"/>
      <c r="C4" s="29"/>
      <c r="D4" s="29"/>
      <c r="E4" s="29"/>
      <c r="F4" s="29"/>
      <c r="G4" s="29"/>
      <c r="H4" s="29"/>
      <c r="I4" s="30"/>
      <c r="J4" s="51"/>
      <c r="K4" s="32"/>
      <c r="L4" s="51"/>
      <c r="M4" s="60"/>
      <c r="N4" s="32"/>
      <c r="O4" s="32"/>
      <c r="P4" s="33"/>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row>
    <row r="5" spans="2:47" s="11" customFormat="1" ht="26" x14ac:dyDescent="0.35">
      <c r="B5" s="8" t="s">
        <v>67</v>
      </c>
      <c r="C5" s="8" t="s">
        <v>75</v>
      </c>
      <c r="D5" s="8" t="s">
        <v>0</v>
      </c>
      <c r="E5" s="8" t="s">
        <v>79</v>
      </c>
      <c r="F5" s="8" t="s">
        <v>171</v>
      </c>
      <c r="G5" s="9" t="s">
        <v>69</v>
      </c>
      <c r="H5" s="9" t="s">
        <v>70</v>
      </c>
      <c r="I5" s="23" t="s">
        <v>83</v>
      </c>
      <c r="J5" s="52" t="s">
        <v>64</v>
      </c>
      <c r="K5" s="59" t="s">
        <v>78</v>
      </c>
      <c r="L5" s="52" t="s">
        <v>63</v>
      </c>
      <c r="M5" s="60"/>
      <c r="N5" s="10" t="s">
        <v>172</v>
      </c>
      <c r="O5" s="10" t="s">
        <v>173</v>
      </c>
      <c r="P5" s="21" t="s">
        <v>174</v>
      </c>
    </row>
    <row r="6" spans="2:47" ht="37.5" x14ac:dyDescent="0.35">
      <c r="B6" s="88">
        <v>1</v>
      </c>
      <c r="C6" s="89" t="s">
        <v>94</v>
      </c>
      <c r="D6" s="90" t="s">
        <v>95</v>
      </c>
      <c r="E6" s="89" t="s">
        <v>96</v>
      </c>
      <c r="F6" s="89" t="s">
        <v>93</v>
      </c>
      <c r="G6" s="91" t="s">
        <v>71</v>
      </c>
      <c r="H6" s="91" t="s">
        <v>97</v>
      </c>
      <c r="I6" s="80" t="s">
        <v>77</v>
      </c>
      <c r="J6" s="81">
        <v>3.25</v>
      </c>
      <c r="K6" s="82">
        <v>0.25</v>
      </c>
      <c r="L6" s="61">
        <f t="shared" ref="L6:L30" si="0">IF(J6="","",(J6-(J6*K6)))</f>
        <v>2.4375</v>
      </c>
      <c r="M6"/>
      <c r="N6" s="92" t="s">
        <v>74</v>
      </c>
      <c r="O6" s="92" t="s">
        <v>74</v>
      </c>
      <c r="P6" s="93" t="s">
        <v>74</v>
      </c>
    </row>
    <row r="7" spans="2:47" ht="37.5" x14ac:dyDescent="0.35">
      <c r="B7" s="88">
        <v>2</v>
      </c>
      <c r="C7" s="89" t="s">
        <v>98</v>
      </c>
      <c r="D7" s="90" t="s">
        <v>99</v>
      </c>
      <c r="E7" s="89" t="s">
        <v>96</v>
      </c>
      <c r="F7" s="89" t="s">
        <v>93</v>
      </c>
      <c r="G7" s="91" t="s">
        <v>100</v>
      </c>
      <c r="H7" s="91" t="s">
        <v>97</v>
      </c>
      <c r="I7" s="80" t="s">
        <v>77</v>
      </c>
      <c r="J7" s="81">
        <v>6.65</v>
      </c>
      <c r="K7" s="82">
        <v>0.25</v>
      </c>
      <c r="L7" s="61">
        <f t="shared" si="0"/>
        <v>4.9875000000000007</v>
      </c>
      <c r="M7"/>
      <c r="N7" s="92" t="s">
        <v>74</v>
      </c>
      <c r="O7" s="92" t="s">
        <v>74</v>
      </c>
      <c r="P7" s="93" t="s">
        <v>74</v>
      </c>
    </row>
    <row r="8" spans="2:47" ht="37.5" x14ac:dyDescent="0.35">
      <c r="B8" s="88">
        <v>3</v>
      </c>
      <c r="C8" s="89" t="s">
        <v>101</v>
      </c>
      <c r="D8" s="90" t="s">
        <v>102</v>
      </c>
      <c r="E8" s="89" t="s">
        <v>96</v>
      </c>
      <c r="F8" s="89" t="s">
        <v>93</v>
      </c>
      <c r="G8" s="91" t="s">
        <v>103</v>
      </c>
      <c r="H8" s="91" t="s">
        <v>97</v>
      </c>
      <c r="I8" s="80" t="s">
        <v>77</v>
      </c>
      <c r="J8" s="81">
        <v>15</v>
      </c>
      <c r="K8" s="82">
        <v>0.25</v>
      </c>
      <c r="L8" s="61">
        <f t="shared" si="0"/>
        <v>11.25</v>
      </c>
      <c r="M8"/>
      <c r="N8" s="92" t="s">
        <v>74</v>
      </c>
      <c r="O8" s="92" t="s">
        <v>74</v>
      </c>
      <c r="P8" s="93" t="s">
        <v>74</v>
      </c>
    </row>
    <row r="9" spans="2:47" ht="37.5" x14ac:dyDescent="0.35">
      <c r="B9" s="88">
        <v>4</v>
      </c>
      <c r="C9" s="89" t="s">
        <v>104</v>
      </c>
      <c r="D9" s="90" t="s">
        <v>105</v>
      </c>
      <c r="E9" s="89" t="s">
        <v>96</v>
      </c>
      <c r="F9" s="89" t="s">
        <v>93</v>
      </c>
      <c r="G9" s="91" t="s">
        <v>73</v>
      </c>
      <c r="H9" s="91" t="s">
        <v>97</v>
      </c>
      <c r="I9" s="80" t="s">
        <v>77</v>
      </c>
      <c r="J9" s="81">
        <v>30</v>
      </c>
      <c r="K9" s="82">
        <v>0.25</v>
      </c>
      <c r="L9" s="61">
        <f t="shared" si="0"/>
        <v>22.5</v>
      </c>
      <c r="M9"/>
      <c r="N9" s="92" t="s">
        <v>74</v>
      </c>
      <c r="O9" s="92" t="s">
        <v>74</v>
      </c>
      <c r="P9" s="93" t="s">
        <v>74</v>
      </c>
    </row>
    <row r="10" spans="2:47" x14ac:dyDescent="0.35">
      <c r="B10" s="88">
        <v>5</v>
      </c>
      <c r="C10" s="89" t="s">
        <v>107</v>
      </c>
      <c r="D10" s="94" t="s">
        <v>108</v>
      </c>
      <c r="E10" s="89" t="s">
        <v>109</v>
      </c>
      <c r="F10" s="89" t="s">
        <v>106</v>
      </c>
      <c r="G10" s="91" t="s">
        <v>81</v>
      </c>
      <c r="H10" s="91" t="s">
        <v>110</v>
      </c>
      <c r="I10" s="80" t="s">
        <v>77</v>
      </c>
      <c r="J10" s="81">
        <v>15</v>
      </c>
      <c r="K10" s="82">
        <v>0.25</v>
      </c>
      <c r="L10" s="61">
        <f t="shared" si="0"/>
        <v>11.25</v>
      </c>
      <c r="M10"/>
      <c r="N10" s="92" t="s">
        <v>74</v>
      </c>
      <c r="O10" s="92" t="s">
        <v>74</v>
      </c>
      <c r="P10" s="93" t="s">
        <v>74</v>
      </c>
    </row>
    <row r="11" spans="2:47" ht="25" x14ac:dyDescent="0.35">
      <c r="B11" s="88">
        <v>6</v>
      </c>
      <c r="C11" s="89" t="s">
        <v>111</v>
      </c>
      <c r="D11" s="94" t="s">
        <v>112</v>
      </c>
      <c r="E11" s="89" t="s">
        <v>113</v>
      </c>
      <c r="F11" s="89" t="s">
        <v>106</v>
      </c>
      <c r="G11" s="91" t="s">
        <v>81</v>
      </c>
      <c r="H11" s="91" t="s">
        <v>114</v>
      </c>
      <c r="I11" s="80" t="s">
        <v>77</v>
      </c>
      <c r="J11" s="81">
        <v>8.34</v>
      </c>
      <c r="K11" s="82">
        <v>0.25</v>
      </c>
      <c r="L11" s="61">
        <f t="shared" si="0"/>
        <v>6.2549999999999999</v>
      </c>
      <c r="M11"/>
      <c r="N11" s="92" t="s">
        <v>74</v>
      </c>
      <c r="O11" s="92" t="s">
        <v>74</v>
      </c>
      <c r="P11" s="93" t="s">
        <v>74</v>
      </c>
    </row>
    <row r="12" spans="2:47" x14ac:dyDescent="0.35">
      <c r="B12" s="88">
        <v>7</v>
      </c>
      <c r="C12" s="89" t="s">
        <v>116</v>
      </c>
      <c r="D12" s="94" t="s">
        <v>117</v>
      </c>
      <c r="E12" s="89" t="s">
        <v>118</v>
      </c>
      <c r="F12" s="89" t="s">
        <v>106</v>
      </c>
      <c r="G12" s="91" t="s">
        <v>81</v>
      </c>
      <c r="H12" s="91" t="s">
        <v>82</v>
      </c>
      <c r="I12" s="80" t="s">
        <v>77</v>
      </c>
      <c r="J12" s="81">
        <v>0</v>
      </c>
      <c r="K12" s="82">
        <v>0.25</v>
      </c>
      <c r="L12" s="61">
        <f t="shared" si="0"/>
        <v>0</v>
      </c>
      <c r="M12"/>
      <c r="N12" s="92" t="s">
        <v>74</v>
      </c>
      <c r="O12" s="92" t="s">
        <v>74</v>
      </c>
      <c r="P12" s="93" t="s">
        <v>74</v>
      </c>
    </row>
    <row r="13" spans="2:47" ht="37.5" x14ac:dyDescent="0.35">
      <c r="B13" s="95">
        <v>8</v>
      </c>
      <c r="C13" s="96" t="s">
        <v>215</v>
      </c>
      <c r="D13" s="97" t="s">
        <v>216</v>
      </c>
      <c r="E13" s="96" t="s">
        <v>217</v>
      </c>
      <c r="F13" s="96" t="s">
        <v>93</v>
      </c>
      <c r="G13" s="98" t="s">
        <v>100</v>
      </c>
      <c r="H13" s="98" t="s">
        <v>218</v>
      </c>
      <c r="I13" s="99" t="s">
        <v>77</v>
      </c>
      <c r="J13" s="100">
        <v>33.25</v>
      </c>
      <c r="K13" s="101">
        <v>0.25</v>
      </c>
      <c r="L13" s="102">
        <f t="shared" si="0"/>
        <v>24.9375</v>
      </c>
      <c r="M13"/>
      <c r="N13" s="92" t="s">
        <v>74</v>
      </c>
      <c r="O13" s="92" t="s">
        <v>74</v>
      </c>
      <c r="P13" s="93" t="s">
        <v>74</v>
      </c>
    </row>
    <row r="14" spans="2:47" ht="37.5" x14ac:dyDescent="0.35">
      <c r="B14" s="88">
        <v>9</v>
      </c>
      <c r="C14" s="96" t="s">
        <v>219</v>
      </c>
      <c r="D14" s="97" t="s">
        <v>220</v>
      </c>
      <c r="E14" s="96" t="s">
        <v>221</v>
      </c>
      <c r="F14" s="96" t="s">
        <v>106</v>
      </c>
      <c r="G14" s="98" t="s">
        <v>81</v>
      </c>
      <c r="H14" s="98" t="s">
        <v>82</v>
      </c>
      <c r="I14" s="99" t="s">
        <v>77</v>
      </c>
      <c r="J14" s="100">
        <v>52.5</v>
      </c>
      <c r="K14" s="101">
        <v>0.25</v>
      </c>
      <c r="L14" s="61">
        <f t="shared" si="0"/>
        <v>39.375</v>
      </c>
      <c r="M14"/>
      <c r="N14" s="92" t="s">
        <v>74</v>
      </c>
      <c r="O14" s="92" t="s">
        <v>74</v>
      </c>
      <c r="P14" s="93" t="s">
        <v>74</v>
      </c>
    </row>
    <row r="15" spans="2:47" ht="25" x14ac:dyDescent="0.35">
      <c r="B15" s="88">
        <v>10</v>
      </c>
      <c r="C15" s="89" t="s">
        <v>222</v>
      </c>
      <c r="D15" s="103" t="s">
        <v>223</v>
      </c>
      <c r="E15" s="96" t="s">
        <v>224</v>
      </c>
      <c r="F15" s="96" t="s">
        <v>106</v>
      </c>
      <c r="G15" s="98" t="s">
        <v>81</v>
      </c>
      <c r="H15" s="98" t="s">
        <v>225</v>
      </c>
      <c r="I15" s="99" t="s">
        <v>77</v>
      </c>
      <c r="J15" s="104">
        <v>4.2999999999999997E-2</v>
      </c>
      <c r="K15" s="101">
        <v>0.25</v>
      </c>
      <c r="L15" s="61">
        <f t="shared" si="0"/>
        <v>3.2250000000000001E-2</v>
      </c>
      <c r="M15"/>
      <c r="N15" s="92" t="s">
        <v>74</v>
      </c>
      <c r="O15" s="92" t="s">
        <v>74</v>
      </c>
      <c r="P15" s="93" t="s">
        <v>74</v>
      </c>
    </row>
    <row r="16" spans="2:47" ht="25" x14ac:dyDescent="0.35">
      <c r="B16" s="95">
        <v>11</v>
      </c>
      <c r="C16" s="89" t="s">
        <v>226</v>
      </c>
      <c r="D16" s="103" t="s">
        <v>227</v>
      </c>
      <c r="E16" s="96" t="s">
        <v>228</v>
      </c>
      <c r="F16" s="96" t="s">
        <v>106</v>
      </c>
      <c r="G16" s="98" t="s">
        <v>81</v>
      </c>
      <c r="H16" s="98" t="s">
        <v>225</v>
      </c>
      <c r="I16" s="99" t="s">
        <v>77</v>
      </c>
      <c r="J16" s="104">
        <v>4.2999999999999997E-2</v>
      </c>
      <c r="K16" s="101">
        <v>0.25</v>
      </c>
      <c r="L16" s="61">
        <f t="shared" si="0"/>
        <v>3.2250000000000001E-2</v>
      </c>
      <c r="M16"/>
      <c r="N16" s="92" t="s">
        <v>74</v>
      </c>
      <c r="O16" s="92" t="s">
        <v>74</v>
      </c>
      <c r="P16" s="93" t="s">
        <v>74</v>
      </c>
    </row>
    <row r="17" spans="2:16" x14ac:dyDescent="0.35">
      <c r="B17" s="88">
        <v>12</v>
      </c>
      <c r="C17" s="89" t="s">
        <v>229</v>
      </c>
      <c r="D17" s="103" t="s">
        <v>230</v>
      </c>
      <c r="E17" s="96" t="s">
        <v>231</v>
      </c>
      <c r="F17" s="96" t="s">
        <v>106</v>
      </c>
      <c r="G17" s="98" t="s">
        <v>81</v>
      </c>
      <c r="H17" s="98" t="s">
        <v>225</v>
      </c>
      <c r="I17" s="99" t="s">
        <v>77</v>
      </c>
      <c r="J17" s="104">
        <v>4.2999999999999997E-2</v>
      </c>
      <c r="K17" s="101">
        <v>0.25</v>
      </c>
      <c r="L17" s="61">
        <f t="shared" si="0"/>
        <v>3.2250000000000001E-2</v>
      </c>
      <c r="M17"/>
      <c r="N17" s="92" t="s">
        <v>74</v>
      </c>
      <c r="O17" s="92" t="s">
        <v>74</v>
      </c>
      <c r="P17" s="93" t="s">
        <v>74</v>
      </c>
    </row>
    <row r="18" spans="2:16" ht="50" x14ac:dyDescent="0.35">
      <c r="B18" s="95">
        <v>13</v>
      </c>
      <c r="C18" s="96" t="s">
        <v>232</v>
      </c>
      <c r="D18" s="97" t="s">
        <v>233</v>
      </c>
      <c r="E18" s="96" t="s">
        <v>234</v>
      </c>
      <c r="F18" s="96" t="s">
        <v>93</v>
      </c>
      <c r="G18" s="98" t="s">
        <v>235</v>
      </c>
      <c r="H18" s="98" t="s">
        <v>236</v>
      </c>
      <c r="I18" s="99" t="s">
        <v>77</v>
      </c>
      <c r="J18" s="100">
        <v>742.5</v>
      </c>
      <c r="K18" s="101">
        <v>0.25</v>
      </c>
      <c r="L18" s="105">
        <f t="shared" si="0"/>
        <v>556.875</v>
      </c>
      <c r="M18"/>
      <c r="N18" s="92" t="s">
        <v>74</v>
      </c>
      <c r="O18" s="92" t="s">
        <v>74</v>
      </c>
      <c r="P18" s="93" t="s">
        <v>74</v>
      </c>
    </row>
    <row r="19" spans="2:16" ht="50" x14ac:dyDescent="0.35">
      <c r="B19" s="88">
        <v>14</v>
      </c>
      <c r="C19" s="96" t="s">
        <v>237</v>
      </c>
      <c r="D19" s="97" t="s">
        <v>238</v>
      </c>
      <c r="E19" s="96" t="s">
        <v>239</v>
      </c>
      <c r="F19" s="96" t="s">
        <v>93</v>
      </c>
      <c r="G19" s="98" t="s">
        <v>235</v>
      </c>
      <c r="H19" s="98" t="s">
        <v>236</v>
      </c>
      <c r="I19" s="99" t="s">
        <v>77</v>
      </c>
      <c r="J19" s="100">
        <v>841.5</v>
      </c>
      <c r="K19" s="101">
        <v>0.25</v>
      </c>
      <c r="L19" s="106">
        <f t="shared" si="0"/>
        <v>631.125</v>
      </c>
      <c r="M19"/>
      <c r="N19" s="92" t="s">
        <v>74</v>
      </c>
      <c r="O19" s="92" t="s">
        <v>74</v>
      </c>
      <c r="P19" s="93" t="s">
        <v>74</v>
      </c>
    </row>
    <row r="20" spans="2:16" ht="37.5" x14ac:dyDescent="0.35">
      <c r="B20" s="95">
        <v>15</v>
      </c>
      <c r="C20" s="96" t="s">
        <v>240</v>
      </c>
      <c r="D20" s="97" t="s">
        <v>241</v>
      </c>
      <c r="E20" s="96" t="s">
        <v>242</v>
      </c>
      <c r="F20" s="96" t="s">
        <v>93</v>
      </c>
      <c r="G20" s="98" t="s">
        <v>100</v>
      </c>
      <c r="H20" s="98" t="s">
        <v>218</v>
      </c>
      <c r="I20" s="99" t="s">
        <v>77</v>
      </c>
      <c r="J20" s="100">
        <v>18.25</v>
      </c>
      <c r="K20" s="101">
        <v>0.25</v>
      </c>
      <c r="L20" s="106">
        <f t="shared" si="0"/>
        <v>13.6875</v>
      </c>
      <c r="M20"/>
      <c r="N20" s="92" t="s">
        <v>74</v>
      </c>
      <c r="O20" s="92" t="s">
        <v>74</v>
      </c>
      <c r="P20" s="93" t="s">
        <v>74</v>
      </c>
    </row>
    <row r="21" spans="2:16" ht="37.5" x14ac:dyDescent="0.35">
      <c r="B21" s="88">
        <v>16</v>
      </c>
      <c r="C21" s="96" t="s">
        <v>243</v>
      </c>
      <c r="D21" s="97" t="s">
        <v>244</v>
      </c>
      <c r="E21" s="96" t="s">
        <v>221</v>
      </c>
      <c r="F21" s="96" t="s">
        <v>106</v>
      </c>
      <c r="G21" s="98" t="s">
        <v>81</v>
      </c>
      <c r="H21" s="98" t="s">
        <v>82</v>
      </c>
      <c r="I21" s="99" t="s">
        <v>77</v>
      </c>
      <c r="J21" s="100">
        <v>34.42</v>
      </c>
      <c r="K21" s="101">
        <v>0.25</v>
      </c>
      <c r="L21" s="106">
        <f t="shared" si="0"/>
        <v>25.815000000000001</v>
      </c>
      <c r="M21"/>
      <c r="N21" s="92" t="s">
        <v>74</v>
      </c>
      <c r="O21" s="92" t="s">
        <v>74</v>
      </c>
      <c r="P21" s="93" t="s">
        <v>74</v>
      </c>
    </row>
    <row r="22" spans="2:16" ht="25" x14ac:dyDescent="0.35">
      <c r="B22" s="95">
        <v>17</v>
      </c>
      <c r="C22" s="96" t="s">
        <v>245</v>
      </c>
      <c r="D22" s="97" t="s">
        <v>246</v>
      </c>
      <c r="E22" s="96" t="s">
        <v>247</v>
      </c>
      <c r="F22" s="96" t="s">
        <v>106</v>
      </c>
      <c r="G22" s="98" t="s">
        <v>248</v>
      </c>
      <c r="H22" s="98" t="s">
        <v>249</v>
      </c>
      <c r="I22" s="99" t="s">
        <v>77</v>
      </c>
      <c r="J22" s="100">
        <v>10.5</v>
      </c>
      <c r="K22" s="101">
        <v>0.25</v>
      </c>
      <c r="L22" s="106">
        <f t="shared" si="0"/>
        <v>7.875</v>
      </c>
      <c r="M22"/>
      <c r="N22" s="92" t="s">
        <v>74</v>
      </c>
      <c r="O22" s="92" t="s">
        <v>74</v>
      </c>
      <c r="P22" s="93" t="s">
        <v>74</v>
      </c>
    </row>
    <row r="23" spans="2:16" ht="25" x14ac:dyDescent="0.35">
      <c r="B23" s="88">
        <v>18</v>
      </c>
      <c r="C23" s="96" t="s">
        <v>250</v>
      </c>
      <c r="D23" s="107" t="s">
        <v>251</v>
      </c>
      <c r="E23" s="96" t="s">
        <v>247</v>
      </c>
      <c r="F23" s="96" t="s">
        <v>106</v>
      </c>
      <c r="G23" s="98" t="s">
        <v>115</v>
      </c>
      <c r="H23" s="98" t="s">
        <v>249</v>
      </c>
      <c r="I23" s="99" t="s">
        <v>77</v>
      </c>
      <c r="J23" s="100">
        <v>19.5</v>
      </c>
      <c r="K23" s="101">
        <v>0.25</v>
      </c>
      <c r="L23" s="106">
        <f t="shared" si="0"/>
        <v>14.625</v>
      </c>
      <c r="M23"/>
      <c r="N23" s="92" t="s">
        <v>74</v>
      </c>
      <c r="O23" s="92" t="s">
        <v>74</v>
      </c>
      <c r="P23" s="93" t="s">
        <v>74</v>
      </c>
    </row>
    <row r="24" spans="2:16" ht="25" x14ac:dyDescent="0.35">
      <c r="B24" s="95">
        <v>19</v>
      </c>
      <c r="C24" s="96" t="s">
        <v>252</v>
      </c>
      <c r="D24" s="107" t="s">
        <v>253</v>
      </c>
      <c r="E24" s="96" t="s">
        <v>247</v>
      </c>
      <c r="F24" s="96" t="s">
        <v>106</v>
      </c>
      <c r="G24" s="98" t="s">
        <v>254</v>
      </c>
      <c r="H24" s="98" t="s">
        <v>249</v>
      </c>
      <c r="I24" s="99" t="s">
        <v>77</v>
      </c>
      <c r="J24" s="100">
        <v>37.5</v>
      </c>
      <c r="K24" s="101">
        <v>0.25</v>
      </c>
      <c r="L24" s="106">
        <f t="shared" si="0"/>
        <v>28.125</v>
      </c>
      <c r="M24"/>
      <c r="N24" s="92" t="s">
        <v>74</v>
      </c>
      <c r="O24" s="92" t="s">
        <v>74</v>
      </c>
      <c r="P24" s="93" t="s">
        <v>74</v>
      </c>
    </row>
    <row r="25" spans="2:16" ht="25" x14ac:dyDescent="0.35">
      <c r="B25" s="88">
        <v>20</v>
      </c>
      <c r="C25" s="96" t="s">
        <v>255</v>
      </c>
      <c r="D25" s="107" t="s">
        <v>256</v>
      </c>
      <c r="E25" s="96" t="s">
        <v>247</v>
      </c>
      <c r="F25" s="96" t="s">
        <v>106</v>
      </c>
      <c r="G25" s="98" t="s">
        <v>257</v>
      </c>
      <c r="H25" s="98" t="s">
        <v>249</v>
      </c>
      <c r="I25" s="99" t="s">
        <v>77</v>
      </c>
      <c r="J25" s="100">
        <v>90</v>
      </c>
      <c r="K25" s="101">
        <v>0.25</v>
      </c>
      <c r="L25" s="106">
        <f t="shared" si="0"/>
        <v>67.5</v>
      </c>
      <c r="M25"/>
      <c r="N25" s="92" t="s">
        <v>74</v>
      </c>
      <c r="O25" s="92" t="s">
        <v>74</v>
      </c>
      <c r="P25" s="93" t="s">
        <v>74</v>
      </c>
    </row>
    <row r="26" spans="2:16" ht="25" x14ac:dyDescent="0.35">
      <c r="B26" s="95">
        <v>21</v>
      </c>
      <c r="C26" s="96" t="s">
        <v>258</v>
      </c>
      <c r="D26" s="107" t="s">
        <v>259</v>
      </c>
      <c r="E26" s="96" t="s">
        <v>247</v>
      </c>
      <c r="F26" s="96" t="s">
        <v>106</v>
      </c>
      <c r="G26" s="98" t="s">
        <v>260</v>
      </c>
      <c r="H26" s="98" t="s">
        <v>249</v>
      </c>
      <c r="I26" s="99" t="s">
        <v>77</v>
      </c>
      <c r="J26" s="100">
        <v>172.5</v>
      </c>
      <c r="K26" s="101">
        <v>0.25</v>
      </c>
      <c r="L26" s="106">
        <f t="shared" si="0"/>
        <v>129.375</v>
      </c>
      <c r="M26"/>
      <c r="N26" s="92" t="s">
        <v>74</v>
      </c>
      <c r="O26" s="92" t="s">
        <v>74</v>
      </c>
      <c r="P26" s="93" t="s">
        <v>74</v>
      </c>
    </row>
    <row r="27" spans="2:16" ht="25" x14ac:dyDescent="0.35">
      <c r="B27" s="88">
        <v>22</v>
      </c>
      <c r="C27" s="96" t="s">
        <v>261</v>
      </c>
      <c r="D27" s="107" t="s">
        <v>262</v>
      </c>
      <c r="E27" s="96" t="s">
        <v>247</v>
      </c>
      <c r="F27" s="96" t="s">
        <v>106</v>
      </c>
      <c r="G27" s="98" t="s">
        <v>263</v>
      </c>
      <c r="H27" s="98" t="s">
        <v>249</v>
      </c>
      <c r="I27" s="99" t="s">
        <v>77</v>
      </c>
      <c r="J27" s="100">
        <v>330</v>
      </c>
      <c r="K27" s="101">
        <v>0.25</v>
      </c>
      <c r="L27" s="106">
        <f t="shared" si="0"/>
        <v>247.5</v>
      </c>
      <c r="M27"/>
      <c r="N27" s="92" t="s">
        <v>74</v>
      </c>
      <c r="O27" s="92" t="s">
        <v>74</v>
      </c>
      <c r="P27" s="93" t="s">
        <v>74</v>
      </c>
    </row>
    <row r="28" spans="2:16" ht="25" x14ac:dyDescent="0.35">
      <c r="B28" s="95">
        <v>23</v>
      </c>
      <c r="C28" s="96" t="s">
        <v>264</v>
      </c>
      <c r="D28" s="107" t="s">
        <v>265</v>
      </c>
      <c r="E28" s="96" t="s">
        <v>247</v>
      </c>
      <c r="F28" s="96" t="s">
        <v>106</v>
      </c>
      <c r="G28" s="98" t="s">
        <v>266</v>
      </c>
      <c r="H28" s="98" t="s">
        <v>249</v>
      </c>
      <c r="I28" s="99" t="s">
        <v>77</v>
      </c>
      <c r="J28" s="100">
        <v>787.5</v>
      </c>
      <c r="K28" s="101">
        <v>0.25</v>
      </c>
      <c r="L28" s="106">
        <f t="shared" si="0"/>
        <v>590.625</v>
      </c>
      <c r="M28"/>
      <c r="N28" s="92" t="s">
        <v>74</v>
      </c>
      <c r="O28" s="92" t="s">
        <v>74</v>
      </c>
      <c r="P28" s="93" t="s">
        <v>74</v>
      </c>
    </row>
    <row r="29" spans="2:16" ht="25" x14ac:dyDescent="0.35">
      <c r="B29" s="88">
        <v>24</v>
      </c>
      <c r="C29" s="96" t="s">
        <v>267</v>
      </c>
      <c r="D29" s="107" t="s">
        <v>268</v>
      </c>
      <c r="E29" s="96" t="s">
        <v>247</v>
      </c>
      <c r="F29" s="96" t="s">
        <v>106</v>
      </c>
      <c r="G29" s="98" t="s">
        <v>269</v>
      </c>
      <c r="H29" s="98" t="s">
        <v>249</v>
      </c>
      <c r="I29" s="99" t="s">
        <v>77</v>
      </c>
      <c r="J29" s="100">
        <v>1500</v>
      </c>
      <c r="K29" s="101">
        <v>0.25</v>
      </c>
      <c r="L29" s="106">
        <f t="shared" si="0"/>
        <v>1125</v>
      </c>
      <c r="M29"/>
      <c r="N29" s="92" t="s">
        <v>74</v>
      </c>
      <c r="O29" s="92" t="s">
        <v>74</v>
      </c>
      <c r="P29" s="93" t="s">
        <v>74</v>
      </c>
    </row>
    <row r="30" spans="2:16" ht="25.5" thickBot="1" x14ac:dyDescent="0.4">
      <c r="B30" s="95">
        <v>25</v>
      </c>
      <c r="C30" s="96" t="s">
        <v>270</v>
      </c>
      <c r="D30" s="107" t="s">
        <v>271</v>
      </c>
      <c r="E30" s="96" t="s">
        <v>247</v>
      </c>
      <c r="F30" s="96" t="s">
        <v>106</v>
      </c>
      <c r="G30" s="98" t="s">
        <v>272</v>
      </c>
      <c r="H30" s="98" t="s">
        <v>249</v>
      </c>
      <c r="I30" s="99" t="s">
        <v>77</v>
      </c>
      <c r="J30" s="100">
        <v>4275</v>
      </c>
      <c r="K30" s="101">
        <v>0.25</v>
      </c>
      <c r="L30" s="108">
        <f t="shared" si="0"/>
        <v>3206.25</v>
      </c>
      <c r="M30"/>
      <c r="N30" s="92" t="s">
        <v>74</v>
      </c>
      <c r="O30" s="92" t="s">
        <v>74</v>
      </c>
      <c r="P30" s="93" t="s">
        <v>74</v>
      </c>
    </row>
  </sheetData>
  <sheetProtection algorithmName="SHA-512" hashValue="KrmywhdwR8xVMrgIKVq6EI08ARtt5pTF5RUwx9CNtflz+Boh2ZqmewLoz4ESxdJOo2xwhCg+Ix9Q8zLH/hWCDQ==" saltValue="8tVFtC8cQNdeG0HCdBIhjw==" spinCount="100000" sheet="1" formatCells="0" formatColumns="0" formatRows="0"/>
  <mergeCells count="4">
    <mergeCell ref="C1:E1"/>
    <mergeCell ref="C2:E2"/>
    <mergeCell ref="C3:E3"/>
    <mergeCell ref="G1:L3"/>
  </mergeCells>
  <conditionalFormatting sqref="B6:B30">
    <cfRule type="expression" dxfId="23" priority="6">
      <formula>#REF!&lt;&gt;"Yes"</formula>
    </cfRule>
  </conditionalFormatting>
  <conditionalFormatting sqref="C1:E3">
    <cfRule type="expression" dxfId="22" priority="89">
      <formula>#REF!&lt;&gt;"Yes"</formula>
    </cfRule>
  </conditionalFormatting>
  <conditionalFormatting sqref="G1 C1:C3">
    <cfRule type="expression" dxfId="21" priority="119">
      <formula>INDIRECT("f"&amp;ROW())="Wireless Plan Component"</formula>
    </cfRule>
  </conditionalFormatting>
  <conditionalFormatting sqref="L6:L30">
    <cfRule type="expression" dxfId="20" priority="1">
      <formula>#REF!&lt;&gt;"Yes"</formula>
    </cfRule>
  </conditionalFormatting>
  <conditionalFormatting sqref="N6:P30">
    <cfRule type="expression" dxfId="19" priority="9">
      <formula>#REF!&lt;&gt;"Yes"</formula>
    </cfRule>
    <cfRule type="expression" dxfId="18" priority="10">
      <formula>INDIRECT("f"&amp;ROW())="Main Wireless SKU"</formula>
    </cfRule>
  </conditionalFormatting>
  <conditionalFormatting sqref="P3">
    <cfRule type="expression" dxfId="17" priority="15">
      <formula>INDIRECT("f"&amp;ROW())="Main Wireless SKU"</formula>
    </cfRule>
  </conditionalFormatting>
  <dataValidations count="2">
    <dataValidation type="list" allowBlank="1" showInputMessage="1" showErrorMessage="1" sqref="I6:I30" xr:uid="{8E5D45D5-4EAE-4660-BA62-6A4A33285651}">
      <formula1>"Recurring, Non-recurring"</formula1>
    </dataValidation>
    <dataValidation type="decimal" operator="greaterThanOrEqual" allowBlank="1" showInputMessage="1" showErrorMessage="1" sqref="J1:J1048576" xr:uid="{6A63D537-8C97-4AEF-B9FF-48AED256552B}">
      <formula1>0</formula1>
    </dataValidation>
  </dataValidations>
  <pageMargins left="0.25" right="0.25" top="0.75" bottom="0.75" header="0.3" footer="0.3"/>
  <pageSetup scale="88"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&amp;L&amp;"Arial,Regular"&amp;8October 2019 v 100219&amp;C&amp;"Arial,Regular"&amp;8&amp;A&amp;R&amp;"Arial,Regular"&amp;8Attachment 1 - Pricing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BN518"/>
  <sheetViews>
    <sheetView showGridLines="0" zoomScaleNormal="100" workbookViewId="0">
      <selection activeCell="A8" sqref="A8"/>
    </sheetView>
  </sheetViews>
  <sheetFormatPr defaultColWidth="9.1796875" defaultRowHeight="12.5" x14ac:dyDescent="0.25"/>
  <cols>
    <col min="1" max="3" width="15.1796875" style="46" customWidth="1"/>
    <col min="4" max="4" width="15.1796875" style="40" customWidth="1"/>
    <col min="5" max="63" width="15.1796875" style="39" customWidth="1"/>
    <col min="64" max="66" width="13" style="39" customWidth="1"/>
    <col min="67" max="16384" width="9.1796875" style="26"/>
  </cols>
  <sheetData>
    <row r="1" spans="1:66" s="15" customFormat="1" ht="15" customHeight="1" thickBot="1" x14ac:dyDescent="0.4">
      <c r="A1" s="24" t="s">
        <v>169</v>
      </c>
      <c r="B1" s="139" t="str">
        <f>'Pricing - Lot 1 Voice'!C1</f>
        <v>FirstLight Fiber, Inc.</v>
      </c>
      <c r="C1" s="140"/>
      <c r="D1" s="140"/>
      <c r="E1" s="141"/>
      <c r="F1" s="58"/>
      <c r="G1" s="5"/>
      <c r="H1" s="5"/>
      <c r="I1" s="5"/>
      <c r="J1" s="5"/>
      <c r="K1" s="7"/>
      <c r="L1" s="13"/>
      <c r="M1" s="6"/>
      <c r="N1" s="6"/>
      <c r="O1" s="6"/>
      <c r="P1" s="6"/>
      <c r="Q1" s="6"/>
      <c r="R1" s="17"/>
      <c r="T1" s="16"/>
      <c r="V1" s="16"/>
    </row>
    <row r="2" spans="1:66" s="15" customFormat="1" ht="15" customHeight="1" thickBot="1" x14ac:dyDescent="0.4">
      <c r="A2" s="25" t="s">
        <v>170</v>
      </c>
      <c r="B2" s="139" t="str">
        <f>'Pricing - Lot 1 Voice'!C2</f>
        <v>PS68696</v>
      </c>
      <c r="C2" s="140"/>
      <c r="D2" s="140"/>
      <c r="E2" s="141"/>
      <c r="F2" s="58"/>
      <c r="G2" s="5"/>
      <c r="H2" s="5"/>
      <c r="I2" s="5"/>
      <c r="J2" s="5"/>
      <c r="K2" s="7"/>
      <c r="L2" s="13"/>
      <c r="M2" s="6"/>
      <c r="N2" s="6"/>
      <c r="O2" s="6"/>
      <c r="P2" s="6"/>
      <c r="Q2" s="6"/>
      <c r="R2" s="17"/>
      <c r="T2" s="16"/>
      <c r="V2" s="16"/>
    </row>
    <row r="3" spans="1:66" ht="15.75" customHeight="1" x14ac:dyDescent="0.25">
      <c r="A3" s="25" t="s">
        <v>66</v>
      </c>
      <c r="B3" s="142">
        <f>'Pricing - Lot 1 Voice'!C3</f>
        <v>46042</v>
      </c>
      <c r="C3" s="143"/>
      <c r="D3" s="143"/>
      <c r="E3" s="144"/>
      <c r="F3" s="38"/>
      <c r="G3" s="38"/>
      <c r="H3" s="38"/>
      <c r="I3" s="38"/>
      <c r="J3" s="38"/>
      <c r="K3" s="38"/>
      <c r="BN3" s="26"/>
    </row>
    <row r="4" spans="1:66" ht="13" x14ac:dyDescent="0.3">
      <c r="A4" s="41"/>
      <c r="B4" s="40"/>
      <c r="C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26"/>
      <c r="BM4" s="26"/>
      <c r="BN4" s="26"/>
    </row>
    <row r="5" spans="1:66" ht="15" customHeight="1" x14ac:dyDescent="0.35">
      <c r="A5" s="42" t="s">
        <v>68</v>
      </c>
      <c r="B5" s="43"/>
      <c r="C5" s="43"/>
      <c r="D5" s="43">
        <f>COUNTIFS(A8:J8,"Yes")+COUNTIFS(A11:J11,"Yes")+COUNTIFS(A14:J14,"Yes")+COUNTIFS(A17:J17,"Yes")+COUNTIFS(A20:J20,"Yes")+COUNTIFS(A23:J23,"Yes")+COUNTIFS(A26:C26,"Yes")</f>
        <v>63</v>
      </c>
      <c r="E5" s="43"/>
      <c r="F5" s="43"/>
      <c r="G5" s="43"/>
      <c r="H5" s="43"/>
      <c r="I5" s="43"/>
      <c r="J5" s="43"/>
      <c r="BL5" s="26"/>
      <c r="BM5" s="26"/>
      <c r="BN5" s="26"/>
    </row>
    <row r="6" spans="1:66" ht="13" x14ac:dyDescent="0.3">
      <c r="A6" s="41"/>
      <c r="B6" s="40"/>
      <c r="C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26"/>
      <c r="BM6" s="26"/>
      <c r="BN6" s="26"/>
    </row>
    <row r="7" spans="1:66" s="45" customFormat="1" ht="14" x14ac:dyDescent="0.35">
      <c r="A7" s="44" t="s">
        <v>1</v>
      </c>
      <c r="B7" s="44" t="s">
        <v>2</v>
      </c>
      <c r="C7" s="44" t="s">
        <v>3</v>
      </c>
      <c r="D7" s="44" t="s">
        <v>4</v>
      </c>
      <c r="E7" s="44" t="s">
        <v>5</v>
      </c>
      <c r="F7" s="44" t="s">
        <v>6</v>
      </c>
      <c r="G7" s="44" t="s">
        <v>7</v>
      </c>
      <c r="H7" s="44" t="s">
        <v>8</v>
      </c>
      <c r="I7" s="44" t="s">
        <v>9</v>
      </c>
      <c r="J7" s="44" t="s">
        <v>10</v>
      </c>
    </row>
    <row r="8" spans="1:66" ht="21" customHeight="1" x14ac:dyDescent="0.25">
      <c r="A8" s="83" t="s">
        <v>80</v>
      </c>
      <c r="B8" s="83" t="s">
        <v>80</v>
      </c>
      <c r="C8" s="83" t="s">
        <v>80</v>
      </c>
      <c r="D8" s="83" t="s">
        <v>80</v>
      </c>
      <c r="E8" s="83" t="s">
        <v>80</v>
      </c>
      <c r="F8" s="83" t="s">
        <v>80</v>
      </c>
      <c r="G8" s="83" t="s">
        <v>80</v>
      </c>
      <c r="H8" s="83" t="s">
        <v>80</v>
      </c>
      <c r="I8" s="83" t="s">
        <v>80</v>
      </c>
      <c r="J8" s="83" t="s">
        <v>80</v>
      </c>
      <c r="BL8" s="26"/>
      <c r="BM8" s="26"/>
      <c r="BN8" s="26"/>
    </row>
    <row r="9" spans="1:66" ht="13" x14ac:dyDescent="0.3">
      <c r="A9" s="41"/>
      <c r="B9" s="40"/>
      <c r="C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26"/>
      <c r="BM9" s="26"/>
      <c r="BN9" s="26"/>
    </row>
    <row r="10" spans="1:66" ht="14" x14ac:dyDescent="0.25">
      <c r="A10" s="44" t="s">
        <v>11</v>
      </c>
      <c r="B10" s="44" t="s">
        <v>12</v>
      </c>
      <c r="C10" s="44" t="s">
        <v>13</v>
      </c>
      <c r="D10" s="44" t="s">
        <v>14</v>
      </c>
      <c r="E10" s="44" t="s">
        <v>15</v>
      </c>
      <c r="F10" s="44" t="s">
        <v>16</v>
      </c>
      <c r="G10" s="44" t="s">
        <v>17</v>
      </c>
      <c r="H10" s="44" t="s">
        <v>18</v>
      </c>
      <c r="I10" s="44" t="s">
        <v>19</v>
      </c>
      <c r="J10" s="44" t="s">
        <v>20</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26"/>
      <c r="BM10" s="26"/>
      <c r="BN10" s="26"/>
    </row>
    <row r="11" spans="1:66" ht="21" customHeight="1" x14ac:dyDescent="0.25">
      <c r="A11" s="83" t="s">
        <v>80</v>
      </c>
      <c r="B11" s="83" t="s">
        <v>80</v>
      </c>
      <c r="C11" s="83" t="s">
        <v>80</v>
      </c>
      <c r="D11" s="83" t="s">
        <v>80</v>
      </c>
      <c r="E11" s="83" t="s">
        <v>80</v>
      </c>
      <c r="F11" s="83" t="s">
        <v>80</v>
      </c>
      <c r="G11" s="83" t="s">
        <v>80</v>
      </c>
      <c r="H11" s="83" t="s">
        <v>80</v>
      </c>
      <c r="I11" s="83" t="s">
        <v>80</v>
      </c>
      <c r="J11" s="83" t="s">
        <v>80</v>
      </c>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26"/>
      <c r="BM11" s="26"/>
      <c r="BN11" s="26"/>
    </row>
    <row r="12" spans="1:66" x14ac:dyDescent="0.25">
      <c r="A12" s="40"/>
      <c r="B12" s="40"/>
      <c r="C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26"/>
      <c r="BM12" s="26"/>
      <c r="BN12" s="26"/>
    </row>
    <row r="13" spans="1:66" ht="14" x14ac:dyDescent="0.25">
      <c r="A13" s="44" t="s">
        <v>21</v>
      </c>
      <c r="B13" s="44" t="s">
        <v>22</v>
      </c>
      <c r="C13" s="44" t="s">
        <v>23</v>
      </c>
      <c r="D13" s="44" t="s">
        <v>24</v>
      </c>
      <c r="E13" s="44" t="s">
        <v>25</v>
      </c>
      <c r="F13" s="44" t="s">
        <v>26</v>
      </c>
      <c r="G13" s="44" t="s">
        <v>27</v>
      </c>
      <c r="H13" s="44" t="s">
        <v>28</v>
      </c>
      <c r="I13" s="44" t="s">
        <v>29</v>
      </c>
      <c r="J13" s="44" t="s">
        <v>30</v>
      </c>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26"/>
      <c r="BM13" s="26"/>
      <c r="BN13" s="26"/>
    </row>
    <row r="14" spans="1:66" ht="21" customHeight="1" x14ac:dyDescent="0.25">
      <c r="A14" s="83" t="s">
        <v>80</v>
      </c>
      <c r="B14" s="83" t="s">
        <v>80</v>
      </c>
      <c r="C14" s="83" t="s">
        <v>80</v>
      </c>
      <c r="D14" s="83" t="s">
        <v>80</v>
      </c>
      <c r="E14" s="83" t="s">
        <v>80</v>
      </c>
      <c r="F14" s="83" t="s">
        <v>80</v>
      </c>
      <c r="G14" s="83" t="s">
        <v>80</v>
      </c>
      <c r="H14" s="83" t="s">
        <v>80</v>
      </c>
      <c r="I14" s="83" t="s">
        <v>80</v>
      </c>
      <c r="J14" s="83" t="s">
        <v>80</v>
      </c>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26"/>
      <c r="BM14" s="26"/>
      <c r="BN14" s="26"/>
    </row>
    <row r="15" spans="1:66" x14ac:dyDescent="0.25">
      <c r="A15" s="40"/>
      <c r="B15" s="40"/>
      <c r="C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26"/>
      <c r="BM15" s="26"/>
      <c r="BN15" s="26"/>
    </row>
    <row r="16" spans="1:66" ht="14" x14ac:dyDescent="0.25">
      <c r="A16" s="44" t="s">
        <v>31</v>
      </c>
      <c r="B16" s="44" t="s">
        <v>32</v>
      </c>
      <c r="C16" s="44" t="s">
        <v>33</v>
      </c>
      <c r="D16" s="44" t="s">
        <v>34</v>
      </c>
      <c r="E16" s="44" t="s">
        <v>35</v>
      </c>
      <c r="F16" s="44" t="s">
        <v>36</v>
      </c>
      <c r="G16" s="44" t="s">
        <v>37</v>
      </c>
      <c r="H16" s="44" t="s">
        <v>38</v>
      </c>
      <c r="I16" s="44" t="s">
        <v>39</v>
      </c>
      <c r="J16" s="44" t="s">
        <v>40</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26"/>
      <c r="BM16" s="26"/>
      <c r="BN16" s="26"/>
    </row>
    <row r="17" spans="1:66" ht="21" customHeight="1" x14ac:dyDescent="0.25">
      <c r="A17" s="83" t="s">
        <v>80</v>
      </c>
      <c r="B17" s="83" t="s">
        <v>80</v>
      </c>
      <c r="C17" s="83" t="s">
        <v>80</v>
      </c>
      <c r="D17" s="83" t="s">
        <v>80</v>
      </c>
      <c r="E17" s="83" t="s">
        <v>80</v>
      </c>
      <c r="F17" s="83" t="s">
        <v>80</v>
      </c>
      <c r="G17" s="83" t="s">
        <v>80</v>
      </c>
      <c r="H17" s="83" t="s">
        <v>80</v>
      </c>
      <c r="I17" s="83" t="s">
        <v>80</v>
      </c>
      <c r="J17" s="83" t="s">
        <v>80</v>
      </c>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26"/>
      <c r="BM17" s="26"/>
      <c r="BN17" s="26"/>
    </row>
    <row r="18" spans="1:66" x14ac:dyDescent="0.25">
      <c r="A18" s="40"/>
      <c r="B18" s="40"/>
      <c r="C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26"/>
      <c r="BM18" s="26"/>
      <c r="BN18" s="26"/>
    </row>
    <row r="19" spans="1:66" ht="14" x14ac:dyDescent="0.25">
      <c r="A19" s="44" t="s">
        <v>41</v>
      </c>
      <c r="B19" s="44" t="s">
        <v>42</v>
      </c>
      <c r="C19" s="44" t="s">
        <v>43</v>
      </c>
      <c r="D19" s="44" t="s">
        <v>44</v>
      </c>
      <c r="E19" s="44" t="s">
        <v>45</v>
      </c>
      <c r="F19" s="44" t="s">
        <v>46</v>
      </c>
      <c r="G19" s="44" t="s">
        <v>47</v>
      </c>
      <c r="H19" s="44" t="s">
        <v>48</v>
      </c>
      <c r="I19" s="44" t="s">
        <v>49</v>
      </c>
      <c r="J19" s="44" t="s">
        <v>50</v>
      </c>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26"/>
      <c r="BM19" s="26"/>
      <c r="BN19" s="26"/>
    </row>
    <row r="20" spans="1:66" ht="21" customHeight="1" x14ac:dyDescent="0.25">
      <c r="A20" s="83" t="s">
        <v>80</v>
      </c>
      <c r="B20" s="83" t="s">
        <v>80</v>
      </c>
      <c r="C20" s="83" t="s">
        <v>80</v>
      </c>
      <c r="D20" s="83" t="s">
        <v>80</v>
      </c>
      <c r="E20" s="83" t="s">
        <v>80</v>
      </c>
      <c r="F20" s="83" t="s">
        <v>80</v>
      </c>
      <c r="G20" s="83" t="s">
        <v>80</v>
      </c>
      <c r="H20" s="83" t="s">
        <v>80</v>
      </c>
      <c r="I20" s="83" t="s">
        <v>80</v>
      </c>
      <c r="J20" s="83" t="s">
        <v>80</v>
      </c>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26"/>
      <c r="BM20" s="26"/>
      <c r="BN20" s="26"/>
    </row>
    <row r="21" spans="1:66" x14ac:dyDescent="0.25">
      <c r="A21" s="40"/>
      <c r="B21" s="40"/>
      <c r="C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26"/>
      <c r="BM21" s="26"/>
      <c r="BN21" s="26"/>
    </row>
    <row r="22" spans="1:66" ht="14" x14ac:dyDescent="0.25">
      <c r="A22" s="44" t="s">
        <v>76</v>
      </c>
      <c r="B22" s="44" t="s">
        <v>51</v>
      </c>
      <c r="C22" s="44" t="s">
        <v>52</v>
      </c>
      <c r="D22" s="44" t="s">
        <v>53</v>
      </c>
      <c r="E22" s="44" t="s">
        <v>54</v>
      </c>
      <c r="F22" s="44" t="s">
        <v>55</v>
      </c>
      <c r="G22" s="44" t="s">
        <v>56</v>
      </c>
      <c r="H22" s="44" t="s">
        <v>57</v>
      </c>
      <c r="I22" s="44" t="s">
        <v>58</v>
      </c>
      <c r="J22" s="44" t="s">
        <v>59</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26"/>
      <c r="BM22" s="26"/>
      <c r="BN22" s="26"/>
    </row>
    <row r="23" spans="1:66" ht="21" customHeight="1" x14ac:dyDescent="0.25">
      <c r="A23" s="83" t="s">
        <v>80</v>
      </c>
      <c r="B23" s="83" t="s">
        <v>80</v>
      </c>
      <c r="C23" s="83" t="s">
        <v>80</v>
      </c>
      <c r="D23" s="83" t="s">
        <v>80</v>
      </c>
      <c r="E23" s="83" t="s">
        <v>80</v>
      </c>
      <c r="F23" s="83" t="s">
        <v>80</v>
      </c>
      <c r="G23" s="83" t="s">
        <v>80</v>
      </c>
      <c r="H23" s="83" t="s">
        <v>80</v>
      </c>
      <c r="I23" s="83" t="s">
        <v>80</v>
      </c>
      <c r="J23" s="83" t="s">
        <v>80</v>
      </c>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26"/>
      <c r="BM23" s="26"/>
      <c r="BN23" s="26"/>
    </row>
    <row r="24" spans="1:66" x14ac:dyDescent="0.25">
      <c r="A24" s="40"/>
      <c r="B24" s="40"/>
      <c r="C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26"/>
      <c r="BM24" s="26"/>
      <c r="BN24" s="26"/>
    </row>
    <row r="25" spans="1:66" ht="14" x14ac:dyDescent="0.25">
      <c r="A25" s="44" t="s">
        <v>60</v>
      </c>
      <c r="B25" s="44" t="s">
        <v>61</v>
      </c>
      <c r="C25" s="44" t="s">
        <v>62</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26"/>
      <c r="BM25" s="26"/>
      <c r="BN25" s="26"/>
    </row>
    <row r="26" spans="1:66" ht="21" customHeight="1" x14ac:dyDescent="0.25">
      <c r="A26" s="83" t="s">
        <v>80</v>
      </c>
      <c r="B26" s="83" t="s">
        <v>80</v>
      </c>
      <c r="C26" s="83" t="s">
        <v>80</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26"/>
      <c r="BM26" s="26"/>
      <c r="BN26" s="26"/>
    </row>
    <row r="27" spans="1:66" x14ac:dyDescent="0.25">
      <c r="A27" s="40"/>
      <c r="B27" s="40"/>
      <c r="C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26"/>
      <c r="BM27" s="26"/>
      <c r="BN27" s="26"/>
    </row>
    <row r="28" spans="1:66" x14ac:dyDescent="0.25">
      <c r="A28" s="40"/>
      <c r="B28" s="40"/>
      <c r="C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26"/>
      <c r="BM28" s="26"/>
      <c r="BN28" s="26"/>
    </row>
    <row r="29" spans="1:66" x14ac:dyDescent="0.25">
      <c r="A29" s="40"/>
      <c r="B29" s="40"/>
      <c r="C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26"/>
      <c r="BM29" s="26"/>
      <c r="BN29" s="26"/>
    </row>
    <row r="30" spans="1:66" x14ac:dyDescent="0.25">
      <c r="A30" s="40"/>
      <c r="B30" s="40"/>
      <c r="C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26"/>
      <c r="BM30" s="26"/>
      <c r="BN30" s="26"/>
    </row>
    <row r="31" spans="1:66" x14ac:dyDescent="0.25">
      <c r="A31" s="40"/>
      <c r="B31" s="40"/>
      <c r="C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26"/>
      <c r="BM31" s="26"/>
      <c r="BN31" s="26"/>
    </row>
    <row r="32" spans="1:66" x14ac:dyDescent="0.25">
      <c r="A32" s="40"/>
      <c r="B32" s="40"/>
      <c r="C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26"/>
      <c r="BM32" s="26"/>
      <c r="BN32" s="26"/>
    </row>
    <row r="33" spans="1:66" x14ac:dyDescent="0.25">
      <c r="A33" s="40"/>
      <c r="B33" s="40"/>
      <c r="C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26"/>
      <c r="BM33" s="26"/>
      <c r="BN33" s="26"/>
    </row>
    <row r="34" spans="1:66" x14ac:dyDescent="0.25">
      <c r="A34" s="40"/>
      <c r="B34" s="40"/>
      <c r="C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26"/>
      <c r="BM34" s="26"/>
      <c r="BN34" s="26"/>
    </row>
    <row r="35" spans="1:66" x14ac:dyDescent="0.25">
      <c r="A35" s="40"/>
      <c r="B35" s="40"/>
      <c r="C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26"/>
      <c r="BM35" s="26"/>
      <c r="BN35" s="26"/>
    </row>
    <row r="36" spans="1:66" x14ac:dyDescent="0.25">
      <c r="A36" s="40"/>
      <c r="B36" s="40"/>
      <c r="C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26"/>
      <c r="BM36" s="26"/>
      <c r="BN36" s="26"/>
    </row>
    <row r="37" spans="1:66" x14ac:dyDescent="0.25">
      <c r="A37" s="40"/>
      <c r="B37" s="40"/>
      <c r="C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26"/>
      <c r="BM37" s="26"/>
      <c r="BN37" s="26"/>
    </row>
    <row r="38" spans="1:66" x14ac:dyDescent="0.25">
      <c r="A38" s="40"/>
      <c r="B38" s="40"/>
      <c r="C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26"/>
      <c r="BM38" s="26"/>
      <c r="BN38" s="26"/>
    </row>
    <row r="39" spans="1:66" x14ac:dyDescent="0.25">
      <c r="A39" s="40"/>
      <c r="B39" s="40"/>
      <c r="C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26"/>
      <c r="BM39" s="26"/>
      <c r="BN39" s="26"/>
    </row>
    <row r="40" spans="1:66" x14ac:dyDescent="0.25">
      <c r="A40" s="40"/>
      <c r="B40" s="40"/>
      <c r="C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26"/>
      <c r="BM40" s="26"/>
      <c r="BN40" s="26"/>
    </row>
    <row r="41" spans="1:66" x14ac:dyDescent="0.25">
      <c r="A41" s="40"/>
      <c r="B41" s="40"/>
      <c r="C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26"/>
      <c r="BM41" s="26"/>
      <c r="BN41" s="26"/>
    </row>
    <row r="42" spans="1:66" x14ac:dyDescent="0.25">
      <c r="A42" s="40"/>
      <c r="B42" s="40"/>
      <c r="C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26"/>
      <c r="BM42" s="26"/>
      <c r="BN42" s="26"/>
    </row>
    <row r="43" spans="1:66" x14ac:dyDescent="0.25">
      <c r="A43" s="40"/>
      <c r="B43" s="40"/>
      <c r="C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26"/>
      <c r="BM43" s="26"/>
      <c r="BN43" s="26"/>
    </row>
    <row r="44" spans="1:66" x14ac:dyDescent="0.25">
      <c r="A44" s="40"/>
      <c r="B44" s="40"/>
      <c r="C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26"/>
      <c r="BM44" s="26"/>
      <c r="BN44" s="26"/>
    </row>
    <row r="45" spans="1:66" x14ac:dyDescent="0.25">
      <c r="A45" s="40"/>
      <c r="B45" s="40"/>
      <c r="C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26"/>
      <c r="BM45" s="26"/>
      <c r="BN45" s="26"/>
    </row>
    <row r="46" spans="1:66" x14ac:dyDescent="0.25">
      <c r="A46" s="40"/>
      <c r="B46" s="40"/>
      <c r="C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26"/>
      <c r="BM46" s="26"/>
      <c r="BN46" s="26"/>
    </row>
    <row r="47" spans="1:66" x14ac:dyDescent="0.25">
      <c r="A47" s="40"/>
      <c r="B47" s="40"/>
      <c r="C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26"/>
      <c r="BM47" s="26"/>
      <c r="BN47" s="26"/>
    </row>
    <row r="48" spans="1:66" x14ac:dyDescent="0.25">
      <c r="A48" s="40"/>
      <c r="B48" s="40"/>
      <c r="C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26"/>
      <c r="BM48" s="26"/>
      <c r="BN48" s="26"/>
    </row>
    <row r="49" spans="1:66" x14ac:dyDescent="0.25">
      <c r="A49" s="40"/>
      <c r="B49" s="40"/>
      <c r="C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26"/>
      <c r="BM49" s="26"/>
      <c r="BN49" s="26"/>
    </row>
    <row r="50" spans="1:66" x14ac:dyDescent="0.25">
      <c r="A50" s="40"/>
      <c r="B50" s="40"/>
      <c r="C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26"/>
      <c r="BM50" s="26"/>
      <c r="BN50" s="26"/>
    </row>
    <row r="51" spans="1:66" x14ac:dyDescent="0.25">
      <c r="A51" s="40"/>
      <c r="B51" s="40"/>
      <c r="C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26"/>
      <c r="BM51" s="26"/>
      <c r="BN51" s="26"/>
    </row>
    <row r="52" spans="1:66" x14ac:dyDescent="0.25">
      <c r="A52" s="40"/>
      <c r="B52" s="40"/>
      <c r="C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26"/>
      <c r="BM52" s="26"/>
      <c r="BN52" s="26"/>
    </row>
    <row r="53" spans="1:66" x14ac:dyDescent="0.25">
      <c r="A53" s="40"/>
      <c r="B53" s="40"/>
      <c r="C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26"/>
      <c r="BM53" s="26"/>
      <c r="BN53" s="26"/>
    </row>
    <row r="54" spans="1:66" x14ac:dyDescent="0.25">
      <c r="A54" s="40"/>
      <c r="B54" s="40"/>
      <c r="C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26"/>
      <c r="BM54" s="26"/>
      <c r="BN54" s="26"/>
    </row>
    <row r="55" spans="1:66" x14ac:dyDescent="0.25">
      <c r="A55" s="40"/>
      <c r="B55" s="40"/>
      <c r="C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26"/>
      <c r="BM55" s="26"/>
      <c r="BN55" s="26"/>
    </row>
    <row r="56" spans="1:66" x14ac:dyDescent="0.25">
      <c r="A56" s="40"/>
      <c r="B56" s="40"/>
      <c r="C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26"/>
      <c r="BM56" s="26"/>
      <c r="BN56" s="26"/>
    </row>
    <row r="57" spans="1:66" x14ac:dyDescent="0.25">
      <c r="A57" s="40"/>
      <c r="B57" s="40"/>
      <c r="C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26"/>
      <c r="BM57" s="26"/>
      <c r="BN57" s="26"/>
    </row>
    <row r="58" spans="1:66" x14ac:dyDescent="0.25">
      <c r="A58" s="40"/>
      <c r="B58" s="40"/>
      <c r="C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26"/>
      <c r="BM58" s="26"/>
      <c r="BN58" s="26"/>
    </row>
    <row r="59" spans="1:66" x14ac:dyDescent="0.25">
      <c r="A59" s="40"/>
      <c r="B59" s="40"/>
      <c r="C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26"/>
      <c r="BM59" s="26"/>
      <c r="BN59" s="26"/>
    </row>
    <row r="60" spans="1:66" x14ac:dyDescent="0.25">
      <c r="A60" s="40"/>
      <c r="B60" s="40"/>
      <c r="C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26"/>
      <c r="BM60" s="26"/>
      <c r="BN60" s="26"/>
    </row>
    <row r="61" spans="1:66" x14ac:dyDescent="0.25">
      <c r="A61" s="40"/>
      <c r="B61" s="40"/>
      <c r="C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26"/>
      <c r="BM61" s="26"/>
      <c r="BN61" s="26"/>
    </row>
    <row r="62" spans="1:66" x14ac:dyDescent="0.25">
      <c r="A62" s="40"/>
      <c r="B62" s="40"/>
      <c r="C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26"/>
      <c r="BM62" s="26"/>
      <c r="BN62" s="26"/>
    </row>
    <row r="63" spans="1:66" x14ac:dyDescent="0.25">
      <c r="A63" s="40"/>
      <c r="B63" s="40"/>
      <c r="C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26"/>
      <c r="BM63" s="26"/>
      <c r="BN63" s="26"/>
    </row>
    <row r="64" spans="1:66" x14ac:dyDescent="0.25">
      <c r="A64" s="40"/>
      <c r="B64" s="40"/>
      <c r="C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26"/>
      <c r="BM64" s="26"/>
      <c r="BN64" s="26"/>
    </row>
    <row r="65" spans="1:66" x14ac:dyDescent="0.25">
      <c r="A65" s="40"/>
      <c r="B65" s="40"/>
      <c r="C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26"/>
      <c r="BM65" s="26"/>
      <c r="BN65" s="26"/>
    </row>
    <row r="66" spans="1:66" x14ac:dyDescent="0.25">
      <c r="A66" s="40"/>
      <c r="B66" s="40"/>
      <c r="C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26"/>
      <c r="BM66" s="26"/>
      <c r="BN66" s="26"/>
    </row>
    <row r="67" spans="1:66" x14ac:dyDescent="0.25">
      <c r="A67" s="40"/>
      <c r="B67" s="40"/>
      <c r="C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26"/>
      <c r="BM67" s="26"/>
      <c r="BN67" s="26"/>
    </row>
    <row r="68" spans="1:66" x14ac:dyDescent="0.25">
      <c r="A68" s="40"/>
      <c r="B68" s="40"/>
      <c r="C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26"/>
      <c r="BM68" s="26"/>
      <c r="BN68" s="26"/>
    </row>
    <row r="69" spans="1:66" x14ac:dyDescent="0.25">
      <c r="A69" s="40"/>
      <c r="B69" s="40"/>
      <c r="C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26"/>
      <c r="BM69" s="26"/>
      <c r="BN69" s="26"/>
    </row>
    <row r="70" spans="1:66" x14ac:dyDescent="0.25">
      <c r="A70" s="40"/>
      <c r="B70" s="40"/>
      <c r="C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26"/>
      <c r="BM70" s="26"/>
      <c r="BN70" s="26"/>
    </row>
    <row r="71" spans="1:66" x14ac:dyDescent="0.25">
      <c r="A71" s="40"/>
      <c r="B71" s="40"/>
      <c r="C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26"/>
      <c r="BM71" s="26"/>
      <c r="BN71" s="26"/>
    </row>
    <row r="72" spans="1:66" x14ac:dyDescent="0.25">
      <c r="A72" s="40"/>
      <c r="B72" s="40"/>
      <c r="C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26"/>
      <c r="BM72" s="26"/>
      <c r="BN72" s="26"/>
    </row>
    <row r="73" spans="1:66" x14ac:dyDescent="0.25">
      <c r="A73" s="40"/>
      <c r="B73" s="40"/>
      <c r="C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26"/>
      <c r="BM73" s="26"/>
      <c r="BN73" s="26"/>
    </row>
    <row r="74" spans="1:66" x14ac:dyDescent="0.25">
      <c r="A74" s="40"/>
      <c r="B74" s="40"/>
      <c r="C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26"/>
      <c r="BM74" s="26"/>
      <c r="BN74" s="26"/>
    </row>
    <row r="75" spans="1:66" x14ac:dyDescent="0.25">
      <c r="A75" s="40"/>
      <c r="B75" s="40"/>
      <c r="C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26"/>
      <c r="BM75" s="26"/>
      <c r="BN75" s="26"/>
    </row>
    <row r="76" spans="1:66" x14ac:dyDescent="0.25">
      <c r="A76" s="40"/>
      <c r="B76" s="40"/>
      <c r="C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26"/>
      <c r="BM76" s="26"/>
      <c r="BN76" s="26"/>
    </row>
    <row r="77" spans="1:66" x14ac:dyDescent="0.25">
      <c r="A77" s="40"/>
      <c r="B77" s="40"/>
      <c r="C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26"/>
      <c r="BM77" s="26"/>
      <c r="BN77" s="26"/>
    </row>
    <row r="78" spans="1:66" x14ac:dyDescent="0.25">
      <c r="A78" s="40"/>
      <c r="B78" s="40"/>
      <c r="C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26"/>
      <c r="BM78" s="26"/>
      <c r="BN78" s="26"/>
    </row>
    <row r="79" spans="1:66" x14ac:dyDescent="0.25">
      <c r="A79" s="40"/>
      <c r="B79" s="40"/>
      <c r="C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26"/>
      <c r="BM79" s="26"/>
      <c r="BN79" s="26"/>
    </row>
    <row r="80" spans="1:66" x14ac:dyDescent="0.25">
      <c r="A80" s="40"/>
      <c r="B80" s="40"/>
      <c r="C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26"/>
      <c r="BM80" s="26"/>
      <c r="BN80" s="26"/>
    </row>
    <row r="81" spans="1:66" x14ac:dyDescent="0.25">
      <c r="A81" s="40"/>
      <c r="B81" s="40"/>
      <c r="C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26"/>
      <c r="BM81" s="26"/>
      <c r="BN81" s="26"/>
    </row>
    <row r="82" spans="1:66" x14ac:dyDescent="0.25">
      <c r="A82" s="40"/>
      <c r="B82" s="40"/>
      <c r="C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26"/>
      <c r="BM82" s="26"/>
      <c r="BN82" s="26"/>
    </row>
    <row r="83" spans="1:66" x14ac:dyDescent="0.25">
      <c r="A83" s="40"/>
      <c r="B83" s="40"/>
      <c r="C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26"/>
      <c r="BM83" s="26"/>
      <c r="BN83" s="26"/>
    </row>
    <row r="84" spans="1:66" x14ac:dyDescent="0.25">
      <c r="A84" s="40"/>
      <c r="B84" s="40"/>
      <c r="C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26"/>
      <c r="BM84" s="26"/>
      <c r="BN84" s="26"/>
    </row>
    <row r="85" spans="1:66" x14ac:dyDescent="0.25">
      <c r="A85" s="40"/>
      <c r="B85" s="40"/>
      <c r="C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26"/>
      <c r="BM85" s="26"/>
      <c r="BN85" s="26"/>
    </row>
    <row r="86" spans="1:66" x14ac:dyDescent="0.25">
      <c r="A86" s="40"/>
      <c r="B86" s="40"/>
      <c r="C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26"/>
      <c r="BM86" s="26"/>
      <c r="BN86" s="26"/>
    </row>
    <row r="87" spans="1:66" x14ac:dyDescent="0.25">
      <c r="A87" s="40"/>
      <c r="B87" s="40"/>
      <c r="C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26"/>
      <c r="BM87" s="26"/>
      <c r="BN87" s="26"/>
    </row>
    <row r="88" spans="1:66" x14ac:dyDescent="0.25">
      <c r="A88" s="40"/>
      <c r="B88" s="40"/>
      <c r="C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26"/>
      <c r="BM88" s="26"/>
      <c r="BN88" s="26"/>
    </row>
    <row r="89" spans="1:66" x14ac:dyDescent="0.25">
      <c r="A89" s="40"/>
      <c r="B89" s="40"/>
      <c r="C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26"/>
      <c r="BM89" s="26"/>
      <c r="BN89" s="26"/>
    </row>
    <row r="90" spans="1:66" x14ac:dyDescent="0.25">
      <c r="A90" s="40"/>
      <c r="B90" s="40"/>
      <c r="C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26"/>
      <c r="BM90" s="26"/>
      <c r="BN90" s="26"/>
    </row>
    <row r="91" spans="1:66" x14ac:dyDescent="0.25">
      <c r="A91" s="40"/>
      <c r="B91" s="40"/>
      <c r="C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26"/>
      <c r="BM91" s="26"/>
      <c r="BN91" s="26"/>
    </row>
    <row r="92" spans="1:66" x14ac:dyDescent="0.25">
      <c r="A92" s="40"/>
      <c r="B92" s="40"/>
      <c r="C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26"/>
      <c r="BM92" s="26"/>
      <c r="BN92" s="26"/>
    </row>
    <row r="93" spans="1:66" x14ac:dyDescent="0.25">
      <c r="A93" s="40"/>
      <c r="B93" s="40"/>
      <c r="C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26"/>
      <c r="BM93" s="26"/>
      <c r="BN93" s="26"/>
    </row>
    <row r="94" spans="1:66" x14ac:dyDescent="0.25">
      <c r="A94" s="40"/>
      <c r="B94" s="40"/>
      <c r="C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26"/>
      <c r="BM94" s="26"/>
      <c r="BN94" s="26"/>
    </row>
    <row r="95" spans="1:66" x14ac:dyDescent="0.25">
      <c r="A95" s="40"/>
      <c r="B95" s="40"/>
      <c r="C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26"/>
      <c r="BM95" s="26"/>
      <c r="BN95" s="26"/>
    </row>
    <row r="96" spans="1:66" x14ac:dyDescent="0.25">
      <c r="A96" s="40"/>
      <c r="B96" s="40"/>
      <c r="C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26"/>
      <c r="BM96" s="26"/>
      <c r="BN96" s="26"/>
    </row>
    <row r="97" spans="1:66" x14ac:dyDescent="0.25">
      <c r="A97" s="40"/>
      <c r="B97" s="40"/>
      <c r="C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26"/>
      <c r="BM97" s="26"/>
      <c r="BN97" s="26"/>
    </row>
    <row r="98" spans="1:66" x14ac:dyDescent="0.25">
      <c r="A98" s="40"/>
      <c r="B98" s="40"/>
      <c r="C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26"/>
      <c r="BM98" s="26"/>
      <c r="BN98" s="26"/>
    </row>
    <row r="99" spans="1:66" x14ac:dyDescent="0.25">
      <c r="A99" s="40"/>
      <c r="B99" s="40"/>
      <c r="C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26"/>
      <c r="BM99" s="26"/>
      <c r="BN99" s="26"/>
    </row>
    <row r="100" spans="1:66" x14ac:dyDescent="0.25">
      <c r="A100" s="40"/>
      <c r="B100" s="40"/>
      <c r="C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26"/>
      <c r="BM100" s="26"/>
      <c r="BN100" s="26"/>
    </row>
    <row r="101" spans="1:66" x14ac:dyDescent="0.25">
      <c r="A101" s="40"/>
      <c r="B101" s="40"/>
      <c r="C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26"/>
      <c r="BM101" s="26"/>
      <c r="BN101" s="26"/>
    </row>
    <row r="102" spans="1:66" x14ac:dyDescent="0.25">
      <c r="A102" s="40"/>
      <c r="B102" s="40"/>
      <c r="C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26"/>
      <c r="BM102" s="26"/>
      <c r="BN102" s="26"/>
    </row>
    <row r="103" spans="1:66" x14ac:dyDescent="0.25">
      <c r="A103" s="40"/>
      <c r="B103" s="40"/>
      <c r="C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26"/>
      <c r="BM103" s="26"/>
      <c r="BN103" s="26"/>
    </row>
    <row r="104" spans="1:66" x14ac:dyDescent="0.25">
      <c r="A104" s="40"/>
      <c r="B104" s="40"/>
      <c r="C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26"/>
      <c r="BM104" s="26"/>
      <c r="BN104" s="26"/>
    </row>
    <row r="105" spans="1:66" x14ac:dyDescent="0.25">
      <c r="A105" s="40"/>
      <c r="B105" s="40"/>
      <c r="C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26"/>
      <c r="BM105" s="26"/>
      <c r="BN105" s="26"/>
    </row>
    <row r="106" spans="1:66" x14ac:dyDescent="0.25">
      <c r="A106" s="40"/>
      <c r="B106" s="40"/>
      <c r="C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26"/>
      <c r="BM106" s="26"/>
      <c r="BN106" s="26"/>
    </row>
    <row r="107" spans="1:66" x14ac:dyDescent="0.25">
      <c r="A107" s="40"/>
      <c r="B107" s="40"/>
      <c r="C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26"/>
      <c r="BM107" s="26"/>
      <c r="BN107" s="26"/>
    </row>
    <row r="108" spans="1:66" x14ac:dyDescent="0.25">
      <c r="A108" s="40"/>
      <c r="B108" s="40"/>
      <c r="C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26"/>
      <c r="BM108" s="26"/>
      <c r="BN108" s="26"/>
    </row>
    <row r="109" spans="1:66" x14ac:dyDescent="0.25">
      <c r="A109" s="40"/>
      <c r="B109" s="40"/>
      <c r="C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26"/>
      <c r="BM109" s="26"/>
      <c r="BN109" s="26"/>
    </row>
    <row r="110" spans="1:66" x14ac:dyDescent="0.25">
      <c r="A110" s="40"/>
      <c r="B110" s="40"/>
      <c r="C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26"/>
      <c r="BM110" s="26"/>
      <c r="BN110" s="26"/>
    </row>
    <row r="111" spans="1:66" x14ac:dyDescent="0.25">
      <c r="A111" s="40"/>
      <c r="B111" s="40"/>
      <c r="C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26"/>
      <c r="BM111" s="26"/>
      <c r="BN111" s="26"/>
    </row>
    <row r="112" spans="1:66" x14ac:dyDescent="0.25">
      <c r="A112" s="40"/>
      <c r="B112" s="40"/>
      <c r="C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26"/>
      <c r="BM112" s="26"/>
      <c r="BN112" s="26"/>
    </row>
    <row r="113" spans="1:66" x14ac:dyDescent="0.25">
      <c r="A113" s="40"/>
      <c r="B113" s="40"/>
      <c r="C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26"/>
      <c r="BM113" s="26"/>
      <c r="BN113" s="26"/>
    </row>
    <row r="114" spans="1:66" x14ac:dyDescent="0.25">
      <c r="A114" s="40"/>
      <c r="B114" s="40"/>
      <c r="C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26"/>
      <c r="BM114" s="26"/>
      <c r="BN114" s="26"/>
    </row>
    <row r="115" spans="1:66" x14ac:dyDescent="0.25">
      <c r="A115" s="40"/>
      <c r="B115" s="40"/>
      <c r="C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26"/>
      <c r="BM115" s="26"/>
      <c r="BN115" s="26"/>
    </row>
    <row r="116" spans="1:66" x14ac:dyDescent="0.25">
      <c r="A116" s="40"/>
      <c r="B116" s="40"/>
      <c r="C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26"/>
      <c r="BM116" s="26"/>
      <c r="BN116" s="26"/>
    </row>
    <row r="117" spans="1:66" x14ac:dyDescent="0.25">
      <c r="A117" s="40"/>
      <c r="B117" s="40"/>
      <c r="C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26"/>
      <c r="BM117" s="26"/>
      <c r="BN117" s="26"/>
    </row>
    <row r="118" spans="1:66" x14ac:dyDescent="0.25">
      <c r="A118" s="40"/>
      <c r="B118" s="40"/>
      <c r="C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26"/>
      <c r="BM118" s="26"/>
      <c r="BN118" s="26"/>
    </row>
    <row r="119" spans="1:66" x14ac:dyDescent="0.25">
      <c r="A119" s="40"/>
      <c r="B119" s="40"/>
      <c r="C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26"/>
      <c r="BM119" s="26"/>
      <c r="BN119" s="26"/>
    </row>
    <row r="120" spans="1:66" x14ac:dyDescent="0.25">
      <c r="A120" s="40"/>
      <c r="B120" s="40"/>
      <c r="C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26"/>
      <c r="BM120" s="26"/>
      <c r="BN120" s="26"/>
    </row>
    <row r="121" spans="1:66" x14ac:dyDescent="0.25">
      <c r="A121" s="40"/>
      <c r="B121" s="40"/>
      <c r="C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26"/>
      <c r="BM121" s="26"/>
      <c r="BN121" s="26"/>
    </row>
    <row r="122" spans="1:66" x14ac:dyDescent="0.25">
      <c r="A122" s="40"/>
      <c r="B122" s="40"/>
      <c r="C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26"/>
      <c r="BM122" s="26"/>
      <c r="BN122" s="26"/>
    </row>
    <row r="123" spans="1:66" x14ac:dyDescent="0.25">
      <c r="A123" s="40"/>
      <c r="B123" s="40"/>
      <c r="C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26"/>
      <c r="BM123" s="26"/>
      <c r="BN123" s="26"/>
    </row>
    <row r="124" spans="1:66" x14ac:dyDescent="0.25">
      <c r="A124" s="40"/>
      <c r="B124" s="40"/>
      <c r="C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26"/>
      <c r="BM124" s="26"/>
      <c r="BN124" s="26"/>
    </row>
    <row r="125" spans="1:66" x14ac:dyDescent="0.25">
      <c r="A125" s="40"/>
      <c r="B125" s="40"/>
      <c r="C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26"/>
      <c r="BM125" s="26"/>
      <c r="BN125" s="26"/>
    </row>
    <row r="126" spans="1:66" x14ac:dyDescent="0.25">
      <c r="A126" s="40"/>
      <c r="B126" s="40"/>
      <c r="C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26"/>
      <c r="BM126" s="26"/>
      <c r="BN126" s="26"/>
    </row>
    <row r="127" spans="1:66" x14ac:dyDescent="0.25">
      <c r="A127" s="40"/>
      <c r="B127" s="40"/>
      <c r="C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26"/>
      <c r="BM127" s="26"/>
      <c r="BN127" s="26"/>
    </row>
    <row r="128" spans="1:66" x14ac:dyDescent="0.25">
      <c r="A128" s="40"/>
      <c r="B128" s="40"/>
      <c r="C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26"/>
      <c r="BM128" s="26"/>
      <c r="BN128" s="26"/>
    </row>
    <row r="129" spans="1:66" x14ac:dyDescent="0.25">
      <c r="A129" s="40"/>
      <c r="B129" s="40"/>
      <c r="C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26"/>
      <c r="BM129" s="26"/>
      <c r="BN129" s="26"/>
    </row>
    <row r="130" spans="1:66" x14ac:dyDescent="0.25">
      <c r="A130" s="40"/>
      <c r="B130" s="40"/>
      <c r="C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26"/>
      <c r="BM130" s="26"/>
      <c r="BN130" s="26"/>
    </row>
    <row r="131" spans="1:66" x14ac:dyDescent="0.25">
      <c r="A131" s="40"/>
      <c r="B131" s="40"/>
      <c r="C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26"/>
      <c r="BM131" s="26"/>
      <c r="BN131" s="26"/>
    </row>
    <row r="132" spans="1:66" x14ac:dyDescent="0.25">
      <c r="A132" s="40"/>
      <c r="B132" s="40"/>
      <c r="C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26"/>
      <c r="BM132" s="26"/>
      <c r="BN132" s="26"/>
    </row>
    <row r="133" spans="1:66" x14ac:dyDescent="0.25">
      <c r="A133" s="40"/>
      <c r="B133" s="40"/>
      <c r="C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26"/>
      <c r="BM133" s="26"/>
      <c r="BN133" s="26"/>
    </row>
    <row r="134" spans="1:66" x14ac:dyDescent="0.25">
      <c r="A134" s="40"/>
      <c r="B134" s="40"/>
      <c r="C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26"/>
      <c r="BM134" s="26"/>
      <c r="BN134" s="26"/>
    </row>
    <row r="135" spans="1:66" x14ac:dyDescent="0.25">
      <c r="A135" s="40"/>
      <c r="B135" s="40"/>
      <c r="C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26"/>
      <c r="BM135" s="26"/>
      <c r="BN135" s="26"/>
    </row>
    <row r="136" spans="1:66" x14ac:dyDescent="0.25">
      <c r="A136" s="40"/>
      <c r="B136" s="40"/>
      <c r="C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26"/>
      <c r="BM136" s="26"/>
      <c r="BN136" s="26"/>
    </row>
    <row r="137" spans="1:66" x14ac:dyDescent="0.25">
      <c r="A137" s="40"/>
      <c r="B137" s="40"/>
      <c r="C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26"/>
      <c r="BM137" s="26"/>
      <c r="BN137" s="26"/>
    </row>
    <row r="138" spans="1:66" x14ac:dyDescent="0.25">
      <c r="A138" s="40"/>
      <c r="B138" s="40"/>
      <c r="C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26"/>
      <c r="BM138" s="26"/>
      <c r="BN138" s="26"/>
    </row>
    <row r="139" spans="1:66" x14ac:dyDescent="0.25">
      <c r="A139" s="40"/>
      <c r="B139" s="40"/>
      <c r="C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26"/>
      <c r="BM139" s="26"/>
      <c r="BN139" s="26"/>
    </row>
    <row r="140" spans="1:66" x14ac:dyDescent="0.25">
      <c r="A140" s="40"/>
      <c r="B140" s="40"/>
      <c r="C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26"/>
      <c r="BM140" s="26"/>
      <c r="BN140" s="26"/>
    </row>
    <row r="141" spans="1:66" x14ac:dyDescent="0.25">
      <c r="A141" s="40"/>
      <c r="B141" s="40"/>
      <c r="C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26"/>
      <c r="BM141" s="26"/>
      <c r="BN141" s="26"/>
    </row>
    <row r="142" spans="1:66" x14ac:dyDescent="0.25">
      <c r="A142" s="40"/>
      <c r="B142" s="40"/>
      <c r="C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26"/>
      <c r="BM142" s="26"/>
      <c r="BN142" s="26"/>
    </row>
    <row r="143" spans="1:66" x14ac:dyDescent="0.25">
      <c r="A143" s="40"/>
      <c r="B143" s="40"/>
      <c r="C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26"/>
      <c r="BM143" s="26"/>
      <c r="BN143" s="26"/>
    </row>
    <row r="144" spans="1:66" x14ac:dyDescent="0.25">
      <c r="A144" s="40"/>
      <c r="B144" s="40"/>
      <c r="C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26"/>
      <c r="BM144" s="26"/>
      <c r="BN144" s="26"/>
    </row>
    <row r="145" spans="1:66" x14ac:dyDescent="0.25">
      <c r="A145" s="40"/>
      <c r="B145" s="40"/>
      <c r="C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26"/>
      <c r="BM145" s="26"/>
      <c r="BN145" s="26"/>
    </row>
    <row r="146" spans="1:66" x14ac:dyDescent="0.25">
      <c r="A146" s="40"/>
      <c r="B146" s="40"/>
      <c r="C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26"/>
      <c r="BM146" s="26"/>
      <c r="BN146" s="26"/>
    </row>
    <row r="147" spans="1:66" x14ac:dyDescent="0.25">
      <c r="A147" s="40"/>
      <c r="B147" s="40"/>
      <c r="C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26"/>
      <c r="BM147" s="26"/>
      <c r="BN147" s="26"/>
    </row>
    <row r="148" spans="1:66" x14ac:dyDescent="0.25">
      <c r="A148" s="40"/>
      <c r="B148" s="40"/>
      <c r="C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26"/>
      <c r="BM148" s="26"/>
      <c r="BN148" s="26"/>
    </row>
    <row r="149" spans="1:66" x14ac:dyDescent="0.25">
      <c r="A149" s="40"/>
      <c r="B149" s="40"/>
      <c r="C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26"/>
      <c r="BM149" s="26"/>
      <c r="BN149" s="26"/>
    </row>
    <row r="150" spans="1:66" x14ac:dyDescent="0.25">
      <c r="A150" s="40"/>
      <c r="B150" s="40"/>
      <c r="C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26"/>
      <c r="BM150" s="26"/>
      <c r="BN150" s="26"/>
    </row>
    <row r="151" spans="1:66" x14ac:dyDescent="0.25">
      <c r="A151" s="40"/>
      <c r="B151" s="40"/>
      <c r="C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26"/>
      <c r="BM151" s="26"/>
      <c r="BN151" s="26"/>
    </row>
    <row r="152" spans="1:66" x14ac:dyDescent="0.25">
      <c r="A152" s="40"/>
      <c r="B152" s="40"/>
      <c r="C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26"/>
      <c r="BM152" s="26"/>
      <c r="BN152" s="26"/>
    </row>
    <row r="153" spans="1:66" x14ac:dyDescent="0.25">
      <c r="A153" s="40"/>
      <c r="B153" s="40"/>
      <c r="C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26"/>
      <c r="BM153" s="26"/>
      <c r="BN153" s="26"/>
    </row>
    <row r="154" spans="1:66" x14ac:dyDescent="0.25">
      <c r="A154" s="40"/>
      <c r="B154" s="40"/>
      <c r="C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26"/>
      <c r="BM154" s="26"/>
      <c r="BN154" s="26"/>
    </row>
    <row r="155" spans="1:66" x14ac:dyDescent="0.25">
      <c r="A155" s="40"/>
      <c r="B155" s="40"/>
      <c r="C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26"/>
      <c r="BM155" s="26"/>
      <c r="BN155" s="26"/>
    </row>
    <row r="156" spans="1:66" x14ac:dyDescent="0.25">
      <c r="A156" s="40"/>
      <c r="B156" s="40"/>
      <c r="C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26"/>
      <c r="BM156" s="26"/>
      <c r="BN156" s="26"/>
    </row>
    <row r="157" spans="1:66" x14ac:dyDescent="0.25">
      <c r="A157" s="40"/>
      <c r="B157" s="40"/>
      <c r="C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26"/>
      <c r="BM157" s="26"/>
      <c r="BN157" s="26"/>
    </row>
    <row r="158" spans="1:66" x14ac:dyDescent="0.25">
      <c r="A158" s="40"/>
      <c r="B158" s="40"/>
      <c r="C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26"/>
      <c r="BM158" s="26"/>
      <c r="BN158" s="26"/>
    </row>
    <row r="159" spans="1:66" x14ac:dyDescent="0.25">
      <c r="A159" s="40"/>
      <c r="B159" s="40"/>
      <c r="C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26"/>
      <c r="BM159" s="26"/>
      <c r="BN159" s="26"/>
    </row>
    <row r="160" spans="1:66" x14ac:dyDescent="0.25">
      <c r="A160" s="40"/>
      <c r="B160" s="40"/>
      <c r="C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26"/>
      <c r="BM160" s="26"/>
      <c r="BN160" s="26"/>
    </row>
    <row r="161" spans="1:66" x14ac:dyDescent="0.25">
      <c r="A161" s="40"/>
      <c r="B161" s="40"/>
      <c r="C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26"/>
      <c r="BM161" s="26"/>
      <c r="BN161" s="26"/>
    </row>
    <row r="162" spans="1:66" x14ac:dyDescent="0.25">
      <c r="A162" s="40"/>
      <c r="B162" s="40"/>
      <c r="C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26"/>
      <c r="BM162" s="26"/>
      <c r="BN162" s="26"/>
    </row>
    <row r="163" spans="1:66" x14ac:dyDescent="0.25">
      <c r="A163" s="40"/>
      <c r="B163" s="40"/>
      <c r="C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26"/>
      <c r="BM163" s="26"/>
      <c r="BN163" s="26"/>
    </row>
    <row r="164" spans="1:66" x14ac:dyDescent="0.25">
      <c r="A164" s="40"/>
      <c r="B164" s="40"/>
      <c r="C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26"/>
      <c r="BM164" s="26"/>
      <c r="BN164" s="26"/>
    </row>
    <row r="165" spans="1:66" x14ac:dyDescent="0.25">
      <c r="A165" s="40"/>
      <c r="B165" s="40"/>
      <c r="C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26"/>
      <c r="BM165" s="26"/>
      <c r="BN165" s="26"/>
    </row>
    <row r="166" spans="1:66" x14ac:dyDescent="0.25">
      <c r="A166" s="40"/>
      <c r="B166" s="40"/>
      <c r="C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26"/>
      <c r="BM166" s="26"/>
      <c r="BN166" s="26"/>
    </row>
    <row r="167" spans="1:66" x14ac:dyDescent="0.25">
      <c r="A167" s="40"/>
      <c r="B167" s="40"/>
      <c r="C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26"/>
      <c r="BM167" s="26"/>
      <c r="BN167" s="26"/>
    </row>
    <row r="168" spans="1:66" x14ac:dyDescent="0.25">
      <c r="A168" s="40"/>
      <c r="B168" s="40"/>
      <c r="C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26"/>
      <c r="BM168" s="26"/>
      <c r="BN168" s="26"/>
    </row>
    <row r="169" spans="1:66" x14ac:dyDescent="0.25">
      <c r="A169" s="40"/>
      <c r="B169" s="40"/>
      <c r="C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26"/>
      <c r="BM169" s="26"/>
      <c r="BN169" s="26"/>
    </row>
    <row r="170" spans="1:66" x14ac:dyDescent="0.25">
      <c r="A170" s="40"/>
      <c r="B170" s="40"/>
      <c r="C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26"/>
      <c r="BM170" s="26"/>
      <c r="BN170" s="26"/>
    </row>
    <row r="171" spans="1:66" x14ac:dyDescent="0.25">
      <c r="A171" s="40"/>
      <c r="B171" s="40"/>
      <c r="C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26"/>
      <c r="BM171" s="26"/>
      <c r="BN171" s="26"/>
    </row>
    <row r="172" spans="1:66" x14ac:dyDescent="0.25">
      <c r="A172" s="40"/>
      <c r="B172" s="40"/>
      <c r="C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26"/>
      <c r="BM172" s="26"/>
      <c r="BN172" s="26"/>
    </row>
    <row r="173" spans="1:66" x14ac:dyDescent="0.25">
      <c r="A173" s="40"/>
      <c r="B173" s="40"/>
      <c r="C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26"/>
      <c r="BM173" s="26"/>
      <c r="BN173" s="26"/>
    </row>
    <row r="174" spans="1:66" x14ac:dyDescent="0.25">
      <c r="A174" s="40"/>
      <c r="B174" s="40"/>
      <c r="C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26"/>
      <c r="BM174" s="26"/>
      <c r="BN174" s="26"/>
    </row>
    <row r="175" spans="1:66" x14ac:dyDescent="0.25">
      <c r="A175" s="40"/>
      <c r="B175" s="40"/>
      <c r="C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26"/>
      <c r="BM175" s="26"/>
      <c r="BN175" s="26"/>
    </row>
    <row r="176" spans="1:66" x14ac:dyDescent="0.25">
      <c r="A176" s="40"/>
      <c r="B176" s="40"/>
      <c r="C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26"/>
      <c r="BM176" s="26"/>
      <c r="BN176" s="26"/>
    </row>
    <row r="177" spans="1:66" x14ac:dyDescent="0.25">
      <c r="A177" s="40"/>
      <c r="B177" s="40"/>
      <c r="C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26"/>
      <c r="BM177" s="26"/>
      <c r="BN177" s="26"/>
    </row>
    <row r="178" spans="1:66" x14ac:dyDescent="0.25">
      <c r="A178" s="40"/>
      <c r="B178" s="40"/>
      <c r="C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26"/>
      <c r="BM178" s="26"/>
      <c r="BN178" s="26"/>
    </row>
    <row r="179" spans="1:66" x14ac:dyDescent="0.25">
      <c r="A179" s="40"/>
      <c r="B179" s="40"/>
      <c r="C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26"/>
      <c r="BM179" s="26"/>
      <c r="BN179" s="26"/>
    </row>
    <row r="180" spans="1:66" x14ac:dyDescent="0.25">
      <c r="A180" s="40"/>
      <c r="B180" s="40"/>
      <c r="C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26"/>
      <c r="BM180" s="26"/>
      <c r="BN180" s="26"/>
    </row>
    <row r="181" spans="1:66" x14ac:dyDescent="0.25">
      <c r="A181" s="40"/>
      <c r="B181" s="40"/>
      <c r="C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26"/>
      <c r="BM181" s="26"/>
      <c r="BN181" s="26"/>
    </row>
    <row r="182" spans="1:66" x14ac:dyDescent="0.25">
      <c r="A182" s="40"/>
      <c r="B182" s="40"/>
      <c r="C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26"/>
      <c r="BM182" s="26"/>
      <c r="BN182" s="26"/>
    </row>
    <row r="183" spans="1:66" x14ac:dyDescent="0.25">
      <c r="A183" s="40"/>
      <c r="B183" s="40"/>
      <c r="C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26"/>
      <c r="BM183" s="26"/>
      <c r="BN183" s="26"/>
    </row>
    <row r="184" spans="1:66" x14ac:dyDescent="0.25">
      <c r="A184" s="40"/>
      <c r="B184" s="40"/>
      <c r="C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26"/>
      <c r="BM184" s="26"/>
      <c r="BN184" s="26"/>
    </row>
    <row r="185" spans="1:66" x14ac:dyDescent="0.25">
      <c r="A185" s="40"/>
      <c r="B185" s="40"/>
      <c r="C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26"/>
      <c r="BM185" s="26"/>
      <c r="BN185" s="26"/>
    </row>
    <row r="186" spans="1:66" x14ac:dyDescent="0.25">
      <c r="A186" s="40"/>
      <c r="B186" s="40"/>
      <c r="C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26"/>
      <c r="BM186" s="26"/>
      <c r="BN186" s="26"/>
    </row>
    <row r="187" spans="1:66" x14ac:dyDescent="0.25">
      <c r="A187" s="40"/>
      <c r="B187" s="40"/>
      <c r="C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26"/>
      <c r="BM187" s="26"/>
      <c r="BN187" s="26"/>
    </row>
    <row r="188" spans="1:66" x14ac:dyDescent="0.25">
      <c r="A188" s="40"/>
      <c r="B188" s="40"/>
      <c r="C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26"/>
      <c r="BM188" s="26"/>
      <c r="BN188" s="26"/>
    </row>
    <row r="189" spans="1:66" x14ac:dyDescent="0.25">
      <c r="A189" s="40"/>
      <c r="B189" s="40"/>
      <c r="C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26"/>
      <c r="BM189" s="26"/>
      <c r="BN189" s="26"/>
    </row>
    <row r="190" spans="1:66" x14ac:dyDescent="0.25">
      <c r="A190" s="40"/>
      <c r="B190" s="40"/>
      <c r="C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26"/>
      <c r="BM190" s="26"/>
      <c r="BN190" s="26"/>
    </row>
    <row r="191" spans="1:66" x14ac:dyDescent="0.25">
      <c r="A191" s="40"/>
      <c r="B191" s="40"/>
      <c r="C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26"/>
      <c r="BM191" s="26"/>
      <c r="BN191" s="26"/>
    </row>
    <row r="192" spans="1:66" x14ac:dyDescent="0.25">
      <c r="A192" s="40"/>
      <c r="B192" s="40"/>
      <c r="C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26"/>
      <c r="BM192" s="26"/>
      <c r="BN192" s="26"/>
    </row>
    <row r="193" spans="1:66" x14ac:dyDescent="0.25">
      <c r="A193" s="40"/>
      <c r="B193" s="40"/>
      <c r="C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26"/>
      <c r="BM193" s="26"/>
      <c r="BN193" s="26"/>
    </row>
    <row r="194" spans="1:66" x14ac:dyDescent="0.25">
      <c r="A194" s="40"/>
      <c r="B194" s="40"/>
      <c r="C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26"/>
      <c r="BM194" s="26"/>
      <c r="BN194" s="26"/>
    </row>
    <row r="195" spans="1:66" x14ac:dyDescent="0.25">
      <c r="A195" s="40"/>
      <c r="B195" s="40"/>
      <c r="C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26"/>
      <c r="BM195" s="26"/>
      <c r="BN195" s="26"/>
    </row>
    <row r="196" spans="1:66" x14ac:dyDescent="0.25">
      <c r="A196" s="40"/>
      <c r="B196" s="40"/>
      <c r="C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26"/>
      <c r="BM196" s="26"/>
      <c r="BN196" s="26"/>
    </row>
    <row r="197" spans="1:66" x14ac:dyDescent="0.25">
      <c r="A197" s="40"/>
      <c r="B197" s="40"/>
      <c r="C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26"/>
      <c r="BM197" s="26"/>
      <c r="BN197" s="26"/>
    </row>
    <row r="198" spans="1:66" x14ac:dyDescent="0.25">
      <c r="A198" s="40"/>
      <c r="B198" s="40"/>
      <c r="C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26"/>
      <c r="BM198" s="26"/>
      <c r="BN198" s="26"/>
    </row>
    <row r="199" spans="1:66" x14ac:dyDescent="0.25">
      <c r="A199" s="40"/>
      <c r="B199" s="40"/>
      <c r="C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26"/>
      <c r="BM199" s="26"/>
      <c r="BN199" s="26"/>
    </row>
    <row r="200" spans="1:66" x14ac:dyDescent="0.25">
      <c r="A200" s="40"/>
      <c r="B200" s="40"/>
      <c r="C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26"/>
      <c r="BM200" s="26"/>
      <c r="BN200" s="26"/>
    </row>
    <row r="201" spans="1:66" x14ac:dyDescent="0.25">
      <c r="A201" s="40"/>
      <c r="B201" s="40"/>
      <c r="C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26"/>
      <c r="BM201" s="26"/>
      <c r="BN201" s="26"/>
    </row>
    <row r="202" spans="1:66" x14ac:dyDescent="0.25">
      <c r="A202" s="40"/>
      <c r="B202" s="40"/>
      <c r="C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26"/>
      <c r="BM202" s="26"/>
      <c r="BN202" s="26"/>
    </row>
    <row r="203" spans="1:66" x14ac:dyDescent="0.25">
      <c r="A203" s="40"/>
      <c r="B203" s="40"/>
      <c r="C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26"/>
      <c r="BM203" s="26"/>
      <c r="BN203" s="26"/>
    </row>
    <row r="204" spans="1:66" x14ac:dyDescent="0.25">
      <c r="A204" s="40"/>
      <c r="B204" s="40"/>
      <c r="C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26"/>
      <c r="BM204" s="26"/>
      <c r="BN204" s="26"/>
    </row>
    <row r="205" spans="1:66" x14ac:dyDescent="0.25">
      <c r="A205" s="40"/>
      <c r="B205" s="40"/>
      <c r="C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26"/>
      <c r="BM205" s="26"/>
      <c r="BN205" s="26"/>
    </row>
    <row r="206" spans="1:66" x14ac:dyDescent="0.25">
      <c r="A206" s="40"/>
      <c r="B206" s="40"/>
      <c r="C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26"/>
      <c r="BM206" s="26"/>
      <c r="BN206" s="26"/>
    </row>
    <row r="207" spans="1:66" x14ac:dyDescent="0.25">
      <c r="A207" s="40"/>
      <c r="B207" s="40"/>
      <c r="C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26"/>
      <c r="BM207" s="26"/>
      <c r="BN207" s="26"/>
    </row>
    <row r="208" spans="1:66" x14ac:dyDescent="0.25">
      <c r="A208" s="40"/>
      <c r="B208" s="40"/>
      <c r="C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26"/>
      <c r="BM208" s="26"/>
      <c r="BN208" s="26"/>
    </row>
    <row r="209" spans="1:66" x14ac:dyDescent="0.25">
      <c r="A209" s="40"/>
      <c r="B209" s="40"/>
      <c r="C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26"/>
      <c r="BM209" s="26"/>
      <c r="BN209" s="26"/>
    </row>
    <row r="210" spans="1:66" x14ac:dyDescent="0.25">
      <c r="A210" s="40"/>
      <c r="B210" s="40"/>
      <c r="C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26"/>
      <c r="BM210" s="26"/>
      <c r="BN210" s="26"/>
    </row>
    <row r="211" spans="1:66" x14ac:dyDescent="0.25">
      <c r="A211" s="40"/>
      <c r="B211" s="40"/>
      <c r="C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26"/>
      <c r="BM211" s="26"/>
      <c r="BN211" s="26"/>
    </row>
    <row r="212" spans="1:66" x14ac:dyDescent="0.25">
      <c r="A212" s="40"/>
      <c r="B212" s="40"/>
      <c r="C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26"/>
      <c r="BM212" s="26"/>
      <c r="BN212" s="26"/>
    </row>
    <row r="213" spans="1:66" x14ac:dyDescent="0.25">
      <c r="A213" s="40"/>
      <c r="B213" s="40"/>
      <c r="C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26"/>
      <c r="BM213" s="26"/>
      <c r="BN213" s="26"/>
    </row>
    <row r="214" spans="1:66" x14ac:dyDescent="0.25">
      <c r="A214" s="40"/>
      <c r="B214" s="40"/>
      <c r="C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26"/>
      <c r="BM214" s="26"/>
      <c r="BN214" s="26"/>
    </row>
    <row r="215" spans="1:66" x14ac:dyDescent="0.25">
      <c r="A215" s="40"/>
      <c r="B215" s="40"/>
      <c r="C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26"/>
      <c r="BM215" s="26"/>
      <c r="BN215" s="26"/>
    </row>
    <row r="216" spans="1:66" x14ac:dyDescent="0.25">
      <c r="A216" s="40"/>
      <c r="B216" s="40"/>
      <c r="C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26"/>
      <c r="BM216" s="26"/>
      <c r="BN216" s="26"/>
    </row>
    <row r="217" spans="1:66" x14ac:dyDescent="0.25">
      <c r="A217" s="40"/>
      <c r="B217" s="40"/>
      <c r="C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26"/>
      <c r="BM217" s="26"/>
      <c r="BN217" s="26"/>
    </row>
    <row r="218" spans="1:66" x14ac:dyDescent="0.25">
      <c r="A218" s="40"/>
      <c r="B218" s="40"/>
      <c r="C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26"/>
      <c r="BM218" s="26"/>
      <c r="BN218" s="26"/>
    </row>
    <row r="219" spans="1:66" x14ac:dyDescent="0.25">
      <c r="A219" s="40"/>
      <c r="B219" s="40"/>
      <c r="C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26"/>
      <c r="BM219" s="26"/>
      <c r="BN219" s="26"/>
    </row>
    <row r="220" spans="1:66" x14ac:dyDescent="0.25">
      <c r="A220" s="40"/>
      <c r="B220" s="40"/>
      <c r="C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26"/>
      <c r="BM220" s="26"/>
      <c r="BN220" s="26"/>
    </row>
    <row r="221" spans="1:66" x14ac:dyDescent="0.25">
      <c r="A221" s="40"/>
      <c r="B221" s="40"/>
      <c r="C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26"/>
      <c r="BM221" s="26"/>
      <c r="BN221" s="26"/>
    </row>
    <row r="222" spans="1:66" x14ac:dyDescent="0.25">
      <c r="A222" s="40"/>
      <c r="B222" s="40"/>
      <c r="C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26"/>
      <c r="BM222" s="26"/>
      <c r="BN222" s="26"/>
    </row>
    <row r="223" spans="1:66" x14ac:dyDescent="0.25">
      <c r="A223" s="40"/>
      <c r="B223" s="40"/>
      <c r="C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26"/>
      <c r="BM223" s="26"/>
      <c r="BN223" s="26"/>
    </row>
    <row r="224" spans="1:66" x14ac:dyDescent="0.25">
      <c r="A224" s="40"/>
      <c r="B224" s="40"/>
      <c r="C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26"/>
      <c r="BM224" s="26"/>
      <c r="BN224" s="26"/>
    </row>
    <row r="225" spans="1:66" x14ac:dyDescent="0.25">
      <c r="A225" s="40"/>
      <c r="B225" s="40"/>
      <c r="C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26"/>
      <c r="BM225" s="26"/>
      <c r="BN225" s="26"/>
    </row>
    <row r="226" spans="1:66" x14ac:dyDescent="0.25">
      <c r="A226" s="40"/>
      <c r="B226" s="40"/>
      <c r="C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26"/>
      <c r="BM226" s="26"/>
      <c r="BN226" s="26"/>
    </row>
    <row r="227" spans="1:66" x14ac:dyDescent="0.25">
      <c r="A227" s="40"/>
      <c r="B227" s="40"/>
      <c r="C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26"/>
      <c r="BM227" s="26"/>
      <c r="BN227" s="26"/>
    </row>
    <row r="228" spans="1:66" x14ac:dyDescent="0.25">
      <c r="A228" s="40"/>
      <c r="B228" s="40"/>
      <c r="C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26"/>
      <c r="BM228" s="26"/>
      <c r="BN228" s="26"/>
    </row>
    <row r="229" spans="1:66" x14ac:dyDescent="0.25">
      <c r="A229" s="40"/>
      <c r="B229" s="40"/>
      <c r="C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26"/>
      <c r="BM229" s="26"/>
      <c r="BN229" s="26"/>
    </row>
    <row r="230" spans="1:66" x14ac:dyDescent="0.25">
      <c r="A230" s="40"/>
      <c r="B230" s="40"/>
      <c r="C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26"/>
      <c r="BM230" s="26"/>
      <c r="BN230" s="26"/>
    </row>
    <row r="231" spans="1:66" x14ac:dyDescent="0.25">
      <c r="A231" s="40"/>
      <c r="B231" s="40"/>
      <c r="C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26"/>
      <c r="BM231" s="26"/>
      <c r="BN231" s="26"/>
    </row>
    <row r="232" spans="1:66" x14ac:dyDescent="0.25">
      <c r="A232" s="40"/>
      <c r="B232" s="40"/>
      <c r="C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26"/>
      <c r="BM232" s="26"/>
      <c r="BN232" s="26"/>
    </row>
    <row r="233" spans="1:66" x14ac:dyDescent="0.25">
      <c r="A233" s="40"/>
      <c r="B233" s="40"/>
      <c r="C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26"/>
      <c r="BM233" s="26"/>
      <c r="BN233" s="26"/>
    </row>
    <row r="234" spans="1:66" x14ac:dyDescent="0.25">
      <c r="A234" s="40"/>
      <c r="B234" s="40"/>
      <c r="C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26"/>
      <c r="BM234" s="26"/>
      <c r="BN234" s="26"/>
    </row>
    <row r="235" spans="1:66" x14ac:dyDescent="0.25">
      <c r="A235" s="40"/>
      <c r="B235" s="40"/>
      <c r="C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26"/>
      <c r="BM235" s="26"/>
      <c r="BN235" s="26"/>
    </row>
    <row r="236" spans="1:66" x14ac:dyDescent="0.25">
      <c r="A236" s="40"/>
      <c r="B236" s="40"/>
      <c r="C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26"/>
      <c r="BM236" s="26"/>
      <c r="BN236" s="26"/>
    </row>
    <row r="237" spans="1:66" x14ac:dyDescent="0.25">
      <c r="A237" s="40"/>
      <c r="B237" s="40"/>
      <c r="C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26"/>
      <c r="BM237" s="26"/>
      <c r="BN237" s="26"/>
    </row>
    <row r="238" spans="1:66" x14ac:dyDescent="0.25">
      <c r="A238" s="40"/>
      <c r="B238" s="40"/>
      <c r="C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26"/>
      <c r="BM238" s="26"/>
      <c r="BN238" s="26"/>
    </row>
    <row r="239" spans="1:66" x14ac:dyDescent="0.25">
      <c r="A239" s="40"/>
      <c r="B239" s="40"/>
      <c r="C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26"/>
      <c r="BM239" s="26"/>
      <c r="BN239" s="26"/>
    </row>
    <row r="240" spans="1:66" x14ac:dyDescent="0.25">
      <c r="A240" s="40"/>
      <c r="B240" s="40"/>
      <c r="C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26"/>
      <c r="BM240" s="26"/>
      <c r="BN240" s="26"/>
    </row>
    <row r="241" spans="1:66" x14ac:dyDescent="0.25">
      <c r="A241" s="40"/>
      <c r="B241" s="40"/>
      <c r="C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26"/>
      <c r="BM241" s="26"/>
      <c r="BN241" s="26"/>
    </row>
    <row r="242" spans="1:66" x14ac:dyDescent="0.25">
      <c r="A242" s="40"/>
      <c r="B242" s="40"/>
      <c r="C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26"/>
      <c r="BM242" s="26"/>
      <c r="BN242" s="26"/>
    </row>
    <row r="243" spans="1:66" x14ac:dyDescent="0.25">
      <c r="A243" s="40"/>
      <c r="B243" s="40"/>
      <c r="C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26"/>
      <c r="BM243" s="26"/>
      <c r="BN243" s="26"/>
    </row>
    <row r="244" spans="1:66" x14ac:dyDescent="0.25">
      <c r="A244" s="40"/>
      <c r="B244" s="40"/>
      <c r="C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26"/>
      <c r="BM244" s="26"/>
      <c r="BN244" s="26"/>
    </row>
    <row r="245" spans="1:66" x14ac:dyDescent="0.25">
      <c r="A245" s="40"/>
      <c r="B245" s="40"/>
      <c r="C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26"/>
      <c r="BM245" s="26"/>
      <c r="BN245" s="26"/>
    </row>
    <row r="246" spans="1:66" x14ac:dyDescent="0.25">
      <c r="A246" s="40"/>
      <c r="B246" s="40"/>
      <c r="C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26"/>
      <c r="BM246" s="26"/>
      <c r="BN246" s="26"/>
    </row>
    <row r="247" spans="1:66" x14ac:dyDescent="0.25">
      <c r="A247" s="40"/>
      <c r="B247" s="40"/>
      <c r="C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26"/>
      <c r="BM247" s="26"/>
      <c r="BN247" s="26"/>
    </row>
    <row r="248" spans="1:66" x14ac:dyDescent="0.25">
      <c r="A248" s="40"/>
      <c r="B248" s="40"/>
      <c r="C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26"/>
      <c r="BM248" s="26"/>
      <c r="BN248" s="26"/>
    </row>
    <row r="249" spans="1:66" x14ac:dyDescent="0.25">
      <c r="A249" s="40"/>
      <c r="B249" s="40"/>
      <c r="C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26"/>
      <c r="BM249" s="26"/>
      <c r="BN249" s="26"/>
    </row>
    <row r="250" spans="1:66" x14ac:dyDescent="0.25">
      <c r="A250" s="40"/>
      <c r="B250" s="40"/>
      <c r="C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26"/>
      <c r="BM250" s="26"/>
      <c r="BN250" s="26"/>
    </row>
    <row r="251" spans="1:66" x14ac:dyDescent="0.25">
      <c r="A251" s="40"/>
      <c r="B251" s="40"/>
      <c r="C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26"/>
      <c r="BM251" s="26"/>
      <c r="BN251" s="26"/>
    </row>
    <row r="252" spans="1:66" x14ac:dyDescent="0.25">
      <c r="A252" s="40"/>
      <c r="B252" s="40"/>
      <c r="C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26"/>
      <c r="BM252" s="26"/>
      <c r="BN252" s="26"/>
    </row>
    <row r="253" spans="1:66" x14ac:dyDescent="0.25">
      <c r="A253" s="40"/>
      <c r="B253" s="40"/>
      <c r="C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26"/>
      <c r="BM253" s="26"/>
      <c r="BN253" s="26"/>
    </row>
    <row r="254" spans="1:66" x14ac:dyDescent="0.25">
      <c r="A254" s="40"/>
      <c r="B254" s="40"/>
      <c r="C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26"/>
      <c r="BM254" s="26"/>
      <c r="BN254" s="26"/>
    </row>
    <row r="255" spans="1:66" x14ac:dyDescent="0.25">
      <c r="A255" s="40"/>
      <c r="B255" s="40"/>
      <c r="C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26"/>
      <c r="BM255" s="26"/>
      <c r="BN255" s="26"/>
    </row>
    <row r="256" spans="1:66" x14ac:dyDescent="0.25">
      <c r="A256" s="40"/>
      <c r="B256" s="40"/>
      <c r="C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26"/>
      <c r="BM256" s="26"/>
      <c r="BN256" s="26"/>
    </row>
    <row r="257" spans="1:66" x14ac:dyDescent="0.25">
      <c r="A257" s="40"/>
      <c r="B257" s="40"/>
      <c r="C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26"/>
      <c r="BM257" s="26"/>
      <c r="BN257" s="26"/>
    </row>
    <row r="258" spans="1:66" x14ac:dyDescent="0.25">
      <c r="A258" s="40"/>
      <c r="B258" s="40"/>
      <c r="C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26"/>
      <c r="BM258" s="26"/>
      <c r="BN258" s="26"/>
    </row>
    <row r="259" spans="1:66" x14ac:dyDescent="0.25">
      <c r="A259" s="40"/>
      <c r="B259" s="40"/>
      <c r="C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26"/>
      <c r="BM259" s="26"/>
      <c r="BN259" s="26"/>
    </row>
    <row r="260" spans="1:66" x14ac:dyDescent="0.25">
      <c r="A260" s="40"/>
      <c r="B260" s="40"/>
      <c r="C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26"/>
      <c r="BM260" s="26"/>
      <c r="BN260" s="26"/>
    </row>
    <row r="261" spans="1:66" x14ac:dyDescent="0.25">
      <c r="A261" s="40"/>
      <c r="B261" s="40"/>
      <c r="C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26"/>
      <c r="BM261" s="26"/>
      <c r="BN261" s="26"/>
    </row>
    <row r="262" spans="1:66" x14ac:dyDescent="0.25">
      <c r="A262" s="40"/>
      <c r="B262" s="40"/>
      <c r="C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26"/>
      <c r="BM262" s="26"/>
      <c r="BN262" s="26"/>
    </row>
    <row r="263" spans="1:66" x14ac:dyDescent="0.25">
      <c r="A263" s="40"/>
      <c r="B263" s="40"/>
      <c r="C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26"/>
      <c r="BM263" s="26"/>
      <c r="BN263" s="26"/>
    </row>
    <row r="264" spans="1:66" x14ac:dyDescent="0.25">
      <c r="A264" s="40"/>
      <c r="B264" s="40"/>
      <c r="C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26"/>
      <c r="BM264" s="26"/>
      <c r="BN264" s="26"/>
    </row>
    <row r="265" spans="1:66" x14ac:dyDescent="0.25">
      <c r="A265" s="40"/>
      <c r="B265" s="40"/>
      <c r="C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26"/>
      <c r="BM265" s="26"/>
      <c r="BN265" s="26"/>
    </row>
    <row r="266" spans="1:66" x14ac:dyDescent="0.25">
      <c r="A266" s="40"/>
      <c r="B266" s="40"/>
      <c r="C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26"/>
      <c r="BM266" s="26"/>
      <c r="BN266" s="26"/>
    </row>
    <row r="267" spans="1:66" x14ac:dyDescent="0.25">
      <c r="A267" s="40"/>
      <c r="B267" s="40"/>
      <c r="C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26"/>
      <c r="BM267" s="26"/>
      <c r="BN267" s="26"/>
    </row>
    <row r="268" spans="1:66" x14ac:dyDescent="0.25">
      <c r="A268" s="40"/>
      <c r="B268" s="40"/>
      <c r="C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26"/>
      <c r="BM268" s="26"/>
      <c r="BN268" s="26"/>
    </row>
    <row r="269" spans="1:66" x14ac:dyDescent="0.25">
      <c r="A269" s="40"/>
      <c r="B269" s="40"/>
      <c r="C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26"/>
      <c r="BM269" s="26"/>
      <c r="BN269" s="26"/>
    </row>
    <row r="270" spans="1:66" x14ac:dyDescent="0.25">
      <c r="A270" s="40"/>
      <c r="B270" s="40"/>
      <c r="C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26"/>
      <c r="BM270" s="26"/>
      <c r="BN270" s="26"/>
    </row>
    <row r="271" spans="1:66" x14ac:dyDescent="0.25">
      <c r="A271" s="40"/>
      <c r="B271" s="40"/>
      <c r="C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26"/>
      <c r="BM271" s="26"/>
      <c r="BN271" s="26"/>
    </row>
    <row r="272" spans="1:66" x14ac:dyDescent="0.25">
      <c r="A272" s="40"/>
      <c r="B272" s="40"/>
      <c r="C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26"/>
      <c r="BM272" s="26"/>
      <c r="BN272" s="26"/>
    </row>
    <row r="273" spans="1:66" x14ac:dyDescent="0.25">
      <c r="A273" s="40"/>
      <c r="B273" s="40"/>
      <c r="C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26"/>
      <c r="BM273" s="26"/>
      <c r="BN273" s="26"/>
    </row>
    <row r="274" spans="1:66" x14ac:dyDescent="0.25">
      <c r="A274" s="40"/>
      <c r="B274" s="40"/>
      <c r="C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26"/>
      <c r="BM274" s="26"/>
      <c r="BN274" s="26"/>
    </row>
    <row r="275" spans="1:66" x14ac:dyDescent="0.25">
      <c r="A275" s="40"/>
      <c r="B275" s="40"/>
      <c r="C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26"/>
      <c r="BM275" s="26"/>
      <c r="BN275" s="26"/>
    </row>
    <row r="276" spans="1:66" x14ac:dyDescent="0.25">
      <c r="A276" s="40"/>
      <c r="B276" s="40"/>
      <c r="C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26"/>
      <c r="BM276" s="26"/>
      <c r="BN276" s="26"/>
    </row>
    <row r="277" spans="1:66" x14ac:dyDescent="0.25">
      <c r="A277" s="40"/>
      <c r="B277" s="40"/>
      <c r="C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26"/>
      <c r="BM277" s="26"/>
      <c r="BN277" s="26"/>
    </row>
    <row r="278" spans="1:66" x14ac:dyDescent="0.25">
      <c r="A278" s="40"/>
      <c r="B278" s="40"/>
      <c r="C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26"/>
      <c r="BM278" s="26"/>
      <c r="BN278" s="26"/>
    </row>
    <row r="279" spans="1:66" x14ac:dyDescent="0.25">
      <c r="A279" s="40"/>
      <c r="B279" s="40"/>
      <c r="C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26"/>
      <c r="BM279" s="26"/>
      <c r="BN279" s="26"/>
    </row>
    <row r="280" spans="1:66" x14ac:dyDescent="0.25">
      <c r="A280" s="40"/>
      <c r="B280" s="40"/>
      <c r="C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26"/>
      <c r="BM280" s="26"/>
      <c r="BN280" s="26"/>
    </row>
    <row r="281" spans="1:66" x14ac:dyDescent="0.25">
      <c r="A281" s="40"/>
      <c r="B281" s="40"/>
      <c r="C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26"/>
      <c r="BM281" s="26"/>
      <c r="BN281" s="26"/>
    </row>
    <row r="282" spans="1:66" x14ac:dyDescent="0.25">
      <c r="A282" s="40"/>
      <c r="B282" s="40"/>
      <c r="C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26"/>
      <c r="BM282" s="26"/>
      <c r="BN282" s="26"/>
    </row>
    <row r="283" spans="1:66" x14ac:dyDescent="0.25">
      <c r="A283" s="40"/>
      <c r="B283" s="40"/>
      <c r="C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26"/>
      <c r="BM283" s="26"/>
      <c r="BN283" s="26"/>
    </row>
    <row r="284" spans="1:66" x14ac:dyDescent="0.25">
      <c r="A284" s="40"/>
      <c r="B284" s="40"/>
      <c r="C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26"/>
      <c r="BM284" s="26"/>
      <c r="BN284" s="26"/>
    </row>
    <row r="285" spans="1:66" x14ac:dyDescent="0.25">
      <c r="A285" s="40"/>
      <c r="B285" s="40"/>
      <c r="C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26"/>
      <c r="BM285" s="26"/>
      <c r="BN285" s="26"/>
    </row>
    <row r="286" spans="1:66" x14ac:dyDescent="0.25">
      <c r="A286" s="40"/>
      <c r="B286" s="40"/>
      <c r="C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26"/>
      <c r="BM286" s="26"/>
      <c r="BN286" s="26"/>
    </row>
    <row r="287" spans="1:66" x14ac:dyDescent="0.25">
      <c r="A287" s="40"/>
      <c r="B287" s="40"/>
      <c r="C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26"/>
      <c r="BM287" s="26"/>
      <c r="BN287" s="26"/>
    </row>
    <row r="288" spans="1:66" x14ac:dyDescent="0.25">
      <c r="A288" s="40"/>
      <c r="B288" s="40"/>
      <c r="C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26"/>
      <c r="BM288" s="26"/>
      <c r="BN288" s="26"/>
    </row>
    <row r="289" spans="1:66" x14ac:dyDescent="0.25">
      <c r="A289" s="40"/>
      <c r="B289" s="40"/>
      <c r="C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26"/>
      <c r="BM289" s="26"/>
      <c r="BN289" s="26"/>
    </row>
    <row r="290" spans="1:66" x14ac:dyDescent="0.25">
      <c r="A290" s="40"/>
      <c r="B290" s="40"/>
      <c r="C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26"/>
      <c r="BM290" s="26"/>
      <c r="BN290" s="26"/>
    </row>
    <row r="291" spans="1:66" x14ac:dyDescent="0.25">
      <c r="A291" s="40"/>
      <c r="B291" s="40"/>
      <c r="C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26"/>
      <c r="BM291" s="26"/>
      <c r="BN291" s="26"/>
    </row>
    <row r="292" spans="1:66" x14ac:dyDescent="0.25">
      <c r="A292" s="40"/>
      <c r="B292" s="40"/>
      <c r="C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26"/>
      <c r="BM292" s="26"/>
      <c r="BN292" s="26"/>
    </row>
    <row r="293" spans="1:66" x14ac:dyDescent="0.25">
      <c r="A293" s="40"/>
      <c r="B293" s="40"/>
      <c r="C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26"/>
      <c r="BM293" s="26"/>
      <c r="BN293" s="26"/>
    </row>
    <row r="294" spans="1:66" x14ac:dyDescent="0.25">
      <c r="A294" s="40"/>
      <c r="B294" s="40"/>
      <c r="C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26"/>
      <c r="BM294" s="26"/>
      <c r="BN294" s="26"/>
    </row>
    <row r="295" spans="1:66" x14ac:dyDescent="0.25">
      <c r="A295" s="40"/>
      <c r="B295" s="40"/>
      <c r="C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26"/>
      <c r="BM295" s="26"/>
      <c r="BN295" s="26"/>
    </row>
    <row r="296" spans="1:66" x14ac:dyDescent="0.25">
      <c r="A296" s="40"/>
      <c r="B296" s="40"/>
      <c r="C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26"/>
      <c r="BM296" s="26"/>
      <c r="BN296" s="26"/>
    </row>
    <row r="297" spans="1:66" x14ac:dyDescent="0.25">
      <c r="A297" s="40"/>
      <c r="B297" s="40"/>
      <c r="C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26"/>
      <c r="BM297" s="26"/>
      <c r="BN297" s="26"/>
    </row>
    <row r="298" spans="1:66" x14ac:dyDescent="0.25">
      <c r="A298" s="40"/>
      <c r="B298" s="40"/>
      <c r="C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26"/>
      <c r="BM298" s="26"/>
      <c r="BN298" s="26"/>
    </row>
    <row r="299" spans="1:66" x14ac:dyDescent="0.25">
      <c r="A299" s="40"/>
      <c r="B299" s="40"/>
      <c r="C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26"/>
      <c r="BM299" s="26"/>
      <c r="BN299" s="26"/>
    </row>
    <row r="300" spans="1:66" x14ac:dyDescent="0.25">
      <c r="A300" s="40"/>
      <c r="B300" s="40"/>
      <c r="C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26"/>
      <c r="BM300" s="26"/>
      <c r="BN300" s="26"/>
    </row>
    <row r="301" spans="1:66" x14ac:dyDescent="0.25">
      <c r="A301" s="40"/>
      <c r="B301" s="40"/>
      <c r="C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26"/>
      <c r="BM301" s="26"/>
      <c r="BN301" s="26"/>
    </row>
    <row r="302" spans="1:66" x14ac:dyDescent="0.25">
      <c r="A302" s="40"/>
      <c r="B302" s="40"/>
      <c r="C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26"/>
      <c r="BM302" s="26"/>
      <c r="BN302" s="26"/>
    </row>
    <row r="303" spans="1:66" x14ac:dyDescent="0.25">
      <c r="A303" s="40"/>
      <c r="B303" s="40"/>
      <c r="C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26"/>
      <c r="BM303" s="26"/>
      <c r="BN303" s="26"/>
    </row>
    <row r="304" spans="1:66" x14ac:dyDescent="0.25">
      <c r="A304" s="40"/>
      <c r="B304" s="40"/>
      <c r="C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26"/>
      <c r="BM304" s="26"/>
      <c r="BN304" s="26"/>
    </row>
    <row r="305" spans="1:66" x14ac:dyDescent="0.25">
      <c r="A305" s="40"/>
      <c r="B305" s="40"/>
      <c r="C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26"/>
      <c r="BM305" s="26"/>
      <c r="BN305" s="26"/>
    </row>
    <row r="306" spans="1:66" x14ac:dyDescent="0.25">
      <c r="A306" s="40"/>
      <c r="B306" s="40"/>
      <c r="C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26"/>
      <c r="BM306" s="26"/>
      <c r="BN306" s="26"/>
    </row>
    <row r="307" spans="1:66" x14ac:dyDescent="0.25">
      <c r="A307" s="40"/>
      <c r="B307" s="40"/>
      <c r="C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26"/>
      <c r="BM307" s="26"/>
      <c r="BN307" s="26"/>
    </row>
    <row r="308" spans="1:66" x14ac:dyDescent="0.25">
      <c r="A308" s="40"/>
      <c r="B308" s="40"/>
      <c r="C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26"/>
      <c r="BM308" s="26"/>
      <c r="BN308" s="26"/>
    </row>
    <row r="309" spans="1:66" x14ac:dyDescent="0.25">
      <c r="A309" s="40"/>
      <c r="B309" s="40"/>
      <c r="C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26"/>
      <c r="BM309" s="26"/>
      <c r="BN309" s="26"/>
    </row>
    <row r="310" spans="1:66" x14ac:dyDescent="0.25">
      <c r="A310" s="40"/>
      <c r="B310" s="40"/>
      <c r="C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26"/>
      <c r="BM310" s="26"/>
      <c r="BN310" s="26"/>
    </row>
    <row r="311" spans="1:66" x14ac:dyDescent="0.25">
      <c r="A311" s="40"/>
      <c r="B311" s="40"/>
      <c r="C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26"/>
      <c r="BM311" s="26"/>
      <c r="BN311" s="26"/>
    </row>
    <row r="312" spans="1:66" x14ac:dyDescent="0.25">
      <c r="A312" s="40"/>
      <c r="B312" s="40"/>
      <c r="C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26"/>
      <c r="BM312" s="26"/>
      <c r="BN312" s="26"/>
    </row>
    <row r="313" spans="1:66" x14ac:dyDescent="0.25">
      <c r="A313" s="40"/>
      <c r="B313" s="40"/>
      <c r="C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26"/>
      <c r="BM313" s="26"/>
      <c r="BN313" s="26"/>
    </row>
    <row r="314" spans="1:66" x14ac:dyDescent="0.25">
      <c r="A314" s="40"/>
      <c r="B314" s="40"/>
      <c r="C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26"/>
      <c r="BM314" s="26"/>
      <c r="BN314" s="26"/>
    </row>
    <row r="315" spans="1:66" x14ac:dyDescent="0.25">
      <c r="A315" s="40"/>
      <c r="B315" s="40"/>
      <c r="C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26"/>
      <c r="BM315" s="26"/>
      <c r="BN315" s="26"/>
    </row>
    <row r="316" spans="1:66" x14ac:dyDescent="0.25">
      <c r="A316" s="40"/>
      <c r="B316" s="40"/>
      <c r="C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26"/>
      <c r="BM316" s="26"/>
      <c r="BN316" s="26"/>
    </row>
    <row r="317" spans="1:66" x14ac:dyDescent="0.25">
      <c r="A317" s="40"/>
      <c r="B317" s="40"/>
      <c r="C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26"/>
      <c r="BM317" s="26"/>
      <c r="BN317" s="26"/>
    </row>
    <row r="318" spans="1:66" x14ac:dyDescent="0.25">
      <c r="A318" s="40"/>
      <c r="B318" s="40"/>
      <c r="C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26"/>
      <c r="BM318" s="26"/>
      <c r="BN318" s="26"/>
    </row>
    <row r="319" spans="1:66" x14ac:dyDescent="0.25">
      <c r="A319" s="40"/>
      <c r="B319" s="40"/>
      <c r="C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26"/>
      <c r="BM319" s="26"/>
      <c r="BN319" s="26"/>
    </row>
    <row r="320" spans="1:66" x14ac:dyDescent="0.25">
      <c r="A320" s="40"/>
      <c r="B320" s="40"/>
      <c r="C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26"/>
      <c r="BM320" s="26"/>
      <c r="BN320" s="26"/>
    </row>
    <row r="321" spans="1:66" x14ac:dyDescent="0.25">
      <c r="A321" s="40"/>
      <c r="B321" s="40"/>
      <c r="C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26"/>
      <c r="BM321" s="26"/>
      <c r="BN321" s="26"/>
    </row>
    <row r="322" spans="1:66" x14ac:dyDescent="0.25">
      <c r="A322" s="40"/>
      <c r="B322" s="40"/>
      <c r="C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26"/>
      <c r="BM322" s="26"/>
      <c r="BN322" s="26"/>
    </row>
    <row r="323" spans="1:66" x14ac:dyDescent="0.25">
      <c r="A323" s="40"/>
      <c r="B323" s="40"/>
      <c r="C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26"/>
      <c r="BM323" s="26"/>
      <c r="BN323" s="26"/>
    </row>
    <row r="324" spans="1:66" x14ac:dyDescent="0.25">
      <c r="A324" s="40"/>
      <c r="B324" s="40"/>
      <c r="C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26"/>
      <c r="BM324" s="26"/>
      <c r="BN324" s="26"/>
    </row>
    <row r="325" spans="1:66" x14ac:dyDescent="0.25">
      <c r="A325" s="40"/>
      <c r="B325" s="40"/>
      <c r="C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26"/>
      <c r="BM325" s="26"/>
      <c r="BN325" s="26"/>
    </row>
    <row r="326" spans="1:66" x14ac:dyDescent="0.25">
      <c r="A326" s="40"/>
      <c r="B326" s="40"/>
      <c r="C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26"/>
      <c r="BM326" s="26"/>
      <c r="BN326" s="26"/>
    </row>
    <row r="327" spans="1:66" x14ac:dyDescent="0.25">
      <c r="A327" s="40"/>
      <c r="B327" s="40"/>
      <c r="C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26"/>
      <c r="BM327" s="26"/>
      <c r="BN327" s="26"/>
    </row>
    <row r="328" spans="1:66" x14ac:dyDescent="0.25">
      <c r="A328" s="40"/>
      <c r="B328" s="40"/>
      <c r="C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26"/>
      <c r="BM328" s="26"/>
      <c r="BN328" s="26"/>
    </row>
    <row r="329" spans="1:66" x14ac:dyDescent="0.25">
      <c r="A329" s="40"/>
      <c r="B329" s="40"/>
      <c r="C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26"/>
      <c r="BM329" s="26"/>
      <c r="BN329" s="26"/>
    </row>
    <row r="330" spans="1:66" x14ac:dyDescent="0.25">
      <c r="A330" s="40"/>
      <c r="B330" s="40"/>
      <c r="C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26"/>
      <c r="BM330" s="26"/>
      <c r="BN330" s="26"/>
    </row>
    <row r="331" spans="1:66" x14ac:dyDescent="0.25">
      <c r="A331" s="40"/>
      <c r="B331" s="40"/>
      <c r="C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26"/>
      <c r="BM331" s="26"/>
      <c r="BN331" s="26"/>
    </row>
    <row r="332" spans="1:66" x14ac:dyDescent="0.25">
      <c r="A332" s="40"/>
      <c r="B332" s="40"/>
      <c r="C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26"/>
      <c r="BM332" s="26"/>
      <c r="BN332" s="26"/>
    </row>
    <row r="333" spans="1:66" x14ac:dyDescent="0.25">
      <c r="A333" s="40"/>
      <c r="B333" s="40"/>
      <c r="C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26"/>
      <c r="BM333" s="26"/>
      <c r="BN333" s="26"/>
    </row>
    <row r="334" spans="1:66" x14ac:dyDescent="0.25">
      <c r="A334" s="40"/>
      <c r="B334" s="40"/>
      <c r="C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26"/>
      <c r="BM334" s="26"/>
      <c r="BN334" s="26"/>
    </row>
    <row r="335" spans="1:66" x14ac:dyDescent="0.25">
      <c r="A335" s="40"/>
      <c r="B335" s="40"/>
      <c r="C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26"/>
      <c r="BM335" s="26"/>
      <c r="BN335" s="26"/>
    </row>
    <row r="336" spans="1:66" x14ac:dyDescent="0.25">
      <c r="A336" s="40"/>
      <c r="B336" s="40"/>
      <c r="C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26"/>
      <c r="BM336" s="26"/>
      <c r="BN336" s="26"/>
    </row>
    <row r="337" spans="1:66" x14ac:dyDescent="0.25">
      <c r="A337" s="40"/>
      <c r="B337" s="40"/>
      <c r="C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26"/>
      <c r="BM337" s="26"/>
      <c r="BN337" s="26"/>
    </row>
    <row r="338" spans="1:66" x14ac:dyDescent="0.25">
      <c r="A338" s="40"/>
      <c r="B338" s="40"/>
      <c r="C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26"/>
      <c r="BM338" s="26"/>
      <c r="BN338" s="26"/>
    </row>
    <row r="339" spans="1:66" x14ac:dyDescent="0.25">
      <c r="A339" s="40"/>
      <c r="B339" s="40"/>
      <c r="C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26"/>
      <c r="BM339" s="26"/>
      <c r="BN339" s="26"/>
    </row>
    <row r="340" spans="1:66" x14ac:dyDescent="0.25">
      <c r="A340" s="40"/>
      <c r="B340" s="40"/>
      <c r="C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26"/>
      <c r="BM340" s="26"/>
      <c r="BN340" s="26"/>
    </row>
    <row r="341" spans="1:66" x14ac:dyDescent="0.25">
      <c r="A341" s="40"/>
      <c r="B341" s="40"/>
      <c r="C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26"/>
      <c r="BM341" s="26"/>
      <c r="BN341" s="26"/>
    </row>
    <row r="342" spans="1:66" x14ac:dyDescent="0.25">
      <c r="A342" s="40"/>
      <c r="B342" s="40"/>
      <c r="C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26"/>
      <c r="BM342" s="26"/>
      <c r="BN342" s="26"/>
    </row>
    <row r="343" spans="1:66" x14ac:dyDescent="0.25">
      <c r="A343" s="40"/>
      <c r="B343" s="40"/>
      <c r="C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26"/>
      <c r="BM343" s="26"/>
      <c r="BN343" s="26"/>
    </row>
    <row r="344" spans="1:66" x14ac:dyDescent="0.25">
      <c r="A344" s="40"/>
      <c r="B344" s="40"/>
      <c r="C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26"/>
      <c r="BM344" s="26"/>
      <c r="BN344" s="26"/>
    </row>
    <row r="345" spans="1:66" x14ac:dyDescent="0.25">
      <c r="A345" s="40"/>
      <c r="B345" s="40"/>
      <c r="C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26"/>
      <c r="BM345" s="26"/>
      <c r="BN345" s="26"/>
    </row>
    <row r="346" spans="1:66" x14ac:dyDescent="0.25">
      <c r="A346" s="40"/>
      <c r="B346" s="40"/>
      <c r="C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26"/>
      <c r="BM346" s="26"/>
      <c r="BN346" s="26"/>
    </row>
    <row r="347" spans="1:66" x14ac:dyDescent="0.25">
      <c r="A347" s="40"/>
      <c r="B347" s="40"/>
      <c r="C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26"/>
      <c r="BM347" s="26"/>
      <c r="BN347" s="26"/>
    </row>
    <row r="348" spans="1:66" x14ac:dyDescent="0.25">
      <c r="A348" s="40"/>
      <c r="B348" s="40"/>
      <c r="C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26"/>
      <c r="BM348" s="26"/>
      <c r="BN348" s="26"/>
    </row>
    <row r="349" spans="1:66" x14ac:dyDescent="0.25">
      <c r="A349" s="40"/>
      <c r="B349" s="40"/>
      <c r="C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26"/>
      <c r="BM349" s="26"/>
      <c r="BN349" s="26"/>
    </row>
    <row r="350" spans="1:66" x14ac:dyDescent="0.25">
      <c r="A350" s="40"/>
      <c r="B350" s="40"/>
      <c r="C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26"/>
      <c r="BM350" s="26"/>
      <c r="BN350" s="26"/>
    </row>
    <row r="351" spans="1:66" x14ac:dyDescent="0.25">
      <c r="A351" s="40"/>
      <c r="B351" s="40"/>
      <c r="C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26"/>
      <c r="BM351" s="26"/>
      <c r="BN351" s="26"/>
    </row>
    <row r="352" spans="1:66" x14ac:dyDescent="0.25">
      <c r="A352" s="40"/>
      <c r="B352" s="40"/>
      <c r="C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26"/>
      <c r="BM352" s="26"/>
      <c r="BN352" s="26"/>
    </row>
    <row r="353" spans="1:66" x14ac:dyDescent="0.25">
      <c r="A353" s="40"/>
      <c r="B353" s="40"/>
      <c r="C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26"/>
      <c r="BM353" s="26"/>
      <c r="BN353" s="26"/>
    </row>
    <row r="354" spans="1:66" x14ac:dyDescent="0.25">
      <c r="A354" s="40"/>
      <c r="B354" s="40"/>
      <c r="C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26"/>
      <c r="BM354" s="26"/>
      <c r="BN354" s="26"/>
    </row>
    <row r="355" spans="1:66" x14ac:dyDescent="0.25">
      <c r="A355" s="40"/>
      <c r="B355" s="40"/>
      <c r="C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26"/>
      <c r="BM355" s="26"/>
      <c r="BN355" s="26"/>
    </row>
    <row r="356" spans="1:66" x14ac:dyDescent="0.25">
      <c r="A356" s="40"/>
      <c r="B356" s="40"/>
      <c r="C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26"/>
      <c r="BM356" s="26"/>
      <c r="BN356" s="26"/>
    </row>
    <row r="357" spans="1:66" x14ac:dyDescent="0.25">
      <c r="A357" s="40"/>
      <c r="B357" s="40"/>
      <c r="C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26"/>
      <c r="BM357" s="26"/>
      <c r="BN357" s="26"/>
    </row>
    <row r="358" spans="1:66" x14ac:dyDescent="0.25">
      <c r="A358" s="40"/>
      <c r="B358" s="40"/>
      <c r="C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26"/>
      <c r="BM358" s="26"/>
      <c r="BN358" s="26"/>
    </row>
    <row r="359" spans="1:66" x14ac:dyDescent="0.25">
      <c r="A359" s="40"/>
      <c r="B359" s="40"/>
      <c r="C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26"/>
      <c r="BM359" s="26"/>
      <c r="BN359" s="26"/>
    </row>
    <row r="360" spans="1:66" x14ac:dyDescent="0.25">
      <c r="A360" s="40"/>
      <c r="B360" s="40"/>
      <c r="C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26"/>
      <c r="BM360" s="26"/>
      <c r="BN360" s="26"/>
    </row>
    <row r="361" spans="1:66" x14ac:dyDescent="0.25">
      <c r="A361" s="40"/>
      <c r="B361" s="40"/>
      <c r="C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26"/>
      <c r="BM361" s="26"/>
      <c r="BN361" s="26"/>
    </row>
    <row r="362" spans="1:66" x14ac:dyDescent="0.25">
      <c r="A362" s="40"/>
      <c r="B362" s="40"/>
      <c r="C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26"/>
      <c r="BM362" s="26"/>
      <c r="BN362" s="26"/>
    </row>
    <row r="363" spans="1:66" x14ac:dyDescent="0.25">
      <c r="A363" s="40"/>
      <c r="B363" s="40"/>
      <c r="C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26"/>
      <c r="BM363" s="26"/>
      <c r="BN363" s="26"/>
    </row>
    <row r="364" spans="1:66" x14ac:dyDescent="0.25">
      <c r="A364" s="40"/>
      <c r="B364" s="40"/>
      <c r="C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26"/>
      <c r="BM364" s="26"/>
      <c r="BN364" s="26"/>
    </row>
    <row r="365" spans="1:66" x14ac:dyDescent="0.25">
      <c r="A365" s="40"/>
      <c r="B365" s="40"/>
      <c r="C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26"/>
      <c r="BM365" s="26"/>
      <c r="BN365" s="26"/>
    </row>
    <row r="366" spans="1:66" x14ac:dyDescent="0.25">
      <c r="A366" s="40"/>
      <c r="B366" s="40"/>
      <c r="C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26"/>
      <c r="BM366" s="26"/>
      <c r="BN366" s="26"/>
    </row>
    <row r="367" spans="1:66" x14ac:dyDescent="0.25">
      <c r="A367" s="40"/>
      <c r="B367" s="40"/>
      <c r="C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26"/>
      <c r="BM367" s="26"/>
      <c r="BN367" s="26"/>
    </row>
    <row r="368" spans="1:66" x14ac:dyDescent="0.25">
      <c r="A368" s="40"/>
      <c r="B368" s="40"/>
      <c r="C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26"/>
      <c r="BM368" s="26"/>
      <c r="BN368" s="26"/>
    </row>
    <row r="369" spans="1:66" x14ac:dyDescent="0.25">
      <c r="A369" s="40"/>
      <c r="B369" s="40"/>
      <c r="C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26"/>
      <c r="BM369" s="26"/>
      <c r="BN369" s="26"/>
    </row>
    <row r="370" spans="1:66" x14ac:dyDescent="0.25">
      <c r="A370" s="40"/>
      <c r="B370" s="40"/>
      <c r="C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26"/>
      <c r="BM370" s="26"/>
      <c r="BN370" s="26"/>
    </row>
    <row r="371" spans="1:66" x14ac:dyDescent="0.25">
      <c r="A371" s="40"/>
      <c r="B371" s="40"/>
      <c r="C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26"/>
      <c r="BM371" s="26"/>
      <c r="BN371" s="26"/>
    </row>
    <row r="372" spans="1:66" x14ac:dyDescent="0.25">
      <c r="A372" s="40"/>
      <c r="B372" s="40"/>
      <c r="C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26"/>
      <c r="BM372" s="26"/>
      <c r="BN372" s="26"/>
    </row>
    <row r="373" spans="1:66" x14ac:dyDescent="0.25">
      <c r="A373" s="40"/>
      <c r="B373" s="40"/>
      <c r="C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26"/>
      <c r="BM373" s="26"/>
      <c r="BN373" s="26"/>
    </row>
    <row r="374" spans="1:66" x14ac:dyDescent="0.25">
      <c r="A374" s="40"/>
      <c r="B374" s="40"/>
      <c r="C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26"/>
      <c r="BM374" s="26"/>
      <c r="BN374" s="26"/>
    </row>
    <row r="375" spans="1:66" x14ac:dyDescent="0.25">
      <c r="A375" s="40"/>
      <c r="B375" s="40"/>
      <c r="C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26"/>
      <c r="BM375" s="26"/>
      <c r="BN375" s="26"/>
    </row>
    <row r="376" spans="1:66" x14ac:dyDescent="0.25">
      <c r="A376" s="40"/>
      <c r="B376" s="40"/>
      <c r="C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26"/>
      <c r="BM376" s="26"/>
      <c r="BN376" s="26"/>
    </row>
    <row r="377" spans="1:66" x14ac:dyDescent="0.25">
      <c r="A377" s="40"/>
      <c r="B377" s="40"/>
      <c r="C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26"/>
      <c r="BM377" s="26"/>
      <c r="BN377" s="26"/>
    </row>
    <row r="378" spans="1:66" x14ac:dyDescent="0.25">
      <c r="A378" s="40"/>
      <c r="B378" s="40"/>
      <c r="C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26"/>
      <c r="BM378" s="26"/>
      <c r="BN378" s="26"/>
    </row>
    <row r="379" spans="1:66" x14ac:dyDescent="0.25">
      <c r="A379" s="40"/>
      <c r="B379" s="40"/>
      <c r="C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26"/>
      <c r="BM379" s="26"/>
      <c r="BN379" s="26"/>
    </row>
    <row r="380" spans="1:66" x14ac:dyDescent="0.25">
      <c r="A380" s="40"/>
      <c r="B380" s="40"/>
      <c r="C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26"/>
      <c r="BM380" s="26"/>
      <c r="BN380" s="26"/>
    </row>
    <row r="381" spans="1:66" x14ac:dyDescent="0.25">
      <c r="A381" s="40"/>
      <c r="B381" s="40"/>
      <c r="C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26"/>
      <c r="BM381" s="26"/>
      <c r="BN381" s="26"/>
    </row>
    <row r="382" spans="1:66" x14ac:dyDescent="0.25">
      <c r="A382" s="40"/>
      <c r="B382" s="40"/>
      <c r="C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26"/>
      <c r="BM382" s="26"/>
      <c r="BN382" s="26"/>
    </row>
    <row r="383" spans="1:66" x14ac:dyDescent="0.25">
      <c r="A383" s="40"/>
      <c r="B383" s="40"/>
      <c r="C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26"/>
      <c r="BM383" s="26"/>
      <c r="BN383" s="26"/>
    </row>
    <row r="384" spans="1:66" x14ac:dyDescent="0.25">
      <c r="A384" s="40"/>
      <c r="B384" s="40"/>
      <c r="C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26"/>
      <c r="BM384" s="26"/>
      <c r="BN384" s="26"/>
    </row>
    <row r="385" spans="1:66" x14ac:dyDescent="0.25">
      <c r="A385" s="40"/>
      <c r="B385" s="40"/>
      <c r="C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26"/>
      <c r="BM385" s="26"/>
      <c r="BN385" s="26"/>
    </row>
    <row r="386" spans="1:66" x14ac:dyDescent="0.25">
      <c r="A386" s="40"/>
      <c r="B386" s="40"/>
      <c r="C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26"/>
      <c r="BM386" s="26"/>
      <c r="BN386" s="26"/>
    </row>
    <row r="387" spans="1:66" x14ac:dyDescent="0.25">
      <c r="A387" s="40"/>
      <c r="B387" s="40"/>
      <c r="C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26"/>
      <c r="BM387" s="26"/>
      <c r="BN387" s="26"/>
    </row>
    <row r="388" spans="1:66" x14ac:dyDescent="0.25">
      <c r="A388" s="40"/>
      <c r="B388" s="40"/>
      <c r="C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26"/>
      <c r="BM388" s="26"/>
      <c r="BN388" s="26"/>
    </row>
    <row r="389" spans="1:66" x14ac:dyDescent="0.25">
      <c r="A389" s="40"/>
      <c r="B389" s="40"/>
      <c r="C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26"/>
      <c r="BM389" s="26"/>
      <c r="BN389" s="26"/>
    </row>
    <row r="390" spans="1:66" x14ac:dyDescent="0.25">
      <c r="A390" s="40"/>
      <c r="B390" s="40"/>
      <c r="C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26"/>
      <c r="BM390" s="26"/>
      <c r="BN390" s="26"/>
    </row>
    <row r="391" spans="1:66" x14ac:dyDescent="0.25">
      <c r="A391" s="40"/>
      <c r="B391" s="40"/>
      <c r="C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26"/>
      <c r="BM391" s="26"/>
      <c r="BN391" s="26"/>
    </row>
    <row r="392" spans="1:66" x14ac:dyDescent="0.25">
      <c r="A392" s="40"/>
      <c r="B392" s="40"/>
      <c r="C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26"/>
      <c r="BM392" s="26"/>
      <c r="BN392" s="26"/>
    </row>
    <row r="393" spans="1:66" x14ac:dyDescent="0.25">
      <c r="A393" s="40"/>
      <c r="B393" s="40"/>
      <c r="C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26"/>
      <c r="BM393" s="26"/>
      <c r="BN393" s="26"/>
    </row>
    <row r="394" spans="1:66" x14ac:dyDescent="0.25">
      <c r="A394" s="40"/>
      <c r="B394" s="40"/>
      <c r="C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26"/>
      <c r="BM394" s="26"/>
      <c r="BN394" s="26"/>
    </row>
    <row r="395" spans="1:66" x14ac:dyDescent="0.25">
      <c r="A395" s="40"/>
      <c r="B395" s="40"/>
      <c r="C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26"/>
      <c r="BM395" s="26"/>
      <c r="BN395" s="26"/>
    </row>
    <row r="396" spans="1:66" x14ac:dyDescent="0.25">
      <c r="A396" s="40"/>
      <c r="B396" s="40"/>
      <c r="C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26"/>
      <c r="BM396" s="26"/>
      <c r="BN396" s="26"/>
    </row>
    <row r="397" spans="1:66" x14ac:dyDescent="0.25">
      <c r="A397" s="40"/>
      <c r="B397" s="40"/>
      <c r="C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26"/>
      <c r="BM397" s="26"/>
      <c r="BN397" s="26"/>
    </row>
    <row r="398" spans="1:66" x14ac:dyDescent="0.25">
      <c r="A398" s="40"/>
      <c r="B398" s="40"/>
      <c r="C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26"/>
      <c r="BM398" s="26"/>
      <c r="BN398" s="26"/>
    </row>
    <row r="399" spans="1:66" x14ac:dyDescent="0.25">
      <c r="A399" s="40"/>
      <c r="B399" s="40"/>
      <c r="C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26"/>
      <c r="BM399" s="26"/>
      <c r="BN399" s="26"/>
    </row>
    <row r="400" spans="1:66" x14ac:dyDescent="0.25">
      <c r="A400" s="40"/>
      <c r="B400" s="40"/>
      <c r="C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26"/>
      <c r="BM400" s="26"/>
      <c r="BN400" s="26"/>
    </row>
    <row r="401" spans="1:66" x14ac:dyDescent="0.25">
      <c r="A401" s="40"/>
      <c r="B401" s="40"/>
      <c r="C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26"/>
      <c r="BM401" s="26"/>
      <c r="BN401" s="26"/>
    </row>
    <row r="402" spans="1:66" x14ac:dyDescent="0.25">
      <c r="A402" s="40"/>
      <c r="B402" s="40"/>
      <c r="C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26"/>
      <c r="BM402" s="26"/>
      <c r="BN402" s="26"/>
    </row>
    <row r="403" spans="1:66" x14ac:dyDescent="0.25">
      <c r="A403" s="40"/>
      <c r="B403" s="40"/>
      <c r="C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26"/>
      <c r="BM403" s="26"/>
      <c r="BN403" s="26"/>
    </row>
    <row r="404" spans="1:66" x14ac:dyDescent="0.25">
      <c r="A404" s="40"/>
      <c r="B404" s="40"/>
      <c r="C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26"/>
      <c r="BM404" s="26"/>
      <c r="BN404" s="26"/>
    </row>
    <row r="405" spans="1:66" x14ac:dyDescent="0.25">
      <c r="A405" s="40"/>
      <c r="B405" s="40"/>
      <c r="C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26"/>
      <c r="BM405" s="26"/>
      <c r="BN405" s="26"/>
    </row>
    <row r="406" spans="1:66" x14ac:dyDescent="0.25">
      <c r="A406" s="40"/>
      <c r="B406" s="40"/>
      <c r="C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26"/>
      <c r="BM406" s="26"/>
      <c r="BN406" s="26"/>
    </row>
    <row r="407" spans="1:66" x14ac:dyDescent="0.25">
      <c r="A407" s="40"/>
      <c r="B407" s="40"/>
      <c r="C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26"/>
      <c r="BM407" s="26"/>
      <c r="BN407" s="26"/>
    </row>
    <row r="408" spans="1:66" x14ac:dyDescent="0.25">
      <c r="A408" s="40"/>
      <c r="B408" s="40"/>
      <c r="C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26"/>
      <c r="BM408" s="26"/>
      <c r="BN408" s="26"/>
    </row>
    <row r="409" spans="1:66" x14ac:dyDescent="0.25">
      <c r="A409" s="40"/>
      <c r="B409" s="40"/>
      <c r="C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26"/>
      <c r="BM409" s="26"/>
      <c r="BN409" s="26"/>
    </row>
    <row r="410" spans="1:66" x14ac:dyDescent="0.25">
      <c r="A410" s="40"/>
      <c r="B410" s="40"/>
      <c r="C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26"/>
      <c r="BM410" s="26"/>
      <c r="BN410" s="26"/>
    </row>
    <row r="411" spans="1:66" x14ac:dyDescent="0.25">
      <c r="A411" s="40"/>
      <c r="B411" s="40"/>
      <c r="C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26"/>
      <c r="BM411" s="26"/>
      <c r="BN411" s="26"/>
    </row>
    <row r="412" spans="1:66" x14ac:dyDescent="0.25">
      <c r="A412" s="40"/>
      <c r="B412" s="40"/>
      <c r="C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26"/>
      <c r="BM412" s="26"/>
      <c r="BN412" s="26"/>
    </row>
    <row r="413" spans="1:66" x14ac:dyDescent="0.25">
      <c r="A413" s="40"/>
      <c r="B413" s="40"/>
      <c r="C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26"/>
      <c r="BM413" s="26"/>
      <c r="BN413" s="26"/>
    </row>
    <row r="414" spans="1:66" x14ac:dyDescent="0.25">
      <c r="A414" s="40"/>
      <c r="B414" s="40"/>
      <c r="C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26"/>
      <c r="BM414" s="26"/>
      <c r="BN414" s="26"/>
    </row>
    <row r="415" spans="1:66" x14ac:dyDescent="0.25">
      <c r="A415" s="40"/>
      <c r="B415" s="40"/>
      <c r="C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26"/>
      <c r="BM415" s="26"/>
      <c r="BN415" s="26"/>
    </row>
    <row r="416" spans="1:66" x14ac:dyDescent="0.25">
      <c r="A416" s="40"/>
      <c r="B416" s="40"/>
      <c r="C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26"/>
      <c r="BM416" s="26"/>
      <c r="BN416" s="26"/>
    </row>
    <row r="417" spans="1:66" x14ac:dyDescent="0.25">
      <c r="A417" s="40"/>
      <c r="B417" s="40"/>
      <c r="C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26"/>
      <c r="BM417" s="26"/>
      <c r="BN417" s="26"/>
    </row>
    <row r="418" spans="1:66" x14ac:dyDescent="0.25">
      <c r="A418" s="40"/>
      <c r="B418" s="40"/>
      <c r="C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26"/>
      <c r="BM418" s="26"/>
      <c r="BN418" s="26"/>
    </row>
    <row r="419" spans="1:66" x14ac:dyDescent="0.25">
      <c r="A419" s="40"/>
      <c r="B419" s="40"/>
      <c r="C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26"/>
      <c r="BM419" s="26"/>
      <c r="BN419" s="26"/>
    </row>
    <row r="420" spans="1:66" x14ac:dyDescent="0.25">
      <c r="A420" s="40"/>
      <c r="B420" s="40"/>
      <c r="C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26"/>
      <c r="BM420" s="26"/>
      <c r="BN420" s="26"/>
    </row>
    <row r="421" spans="1:66" x14ac:dyDescent="0.25">
      <c r="A421" s="40"/>
      <c r="B421" s="40"/>
      <c r="C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26"/>
      <c r="BM421" s="26"/>
      <c r="BN421" s="26"/>
    </row>
    <row r="422" spans="1:66" x14ac:dyDescent="0.25">
      <c r="A422" s="40"/>
      <c r="B422" s="40"/>
      <c r="C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26"/>
      <c r="BM422" s="26"/>
      <c r="BN422" s="26"/>
    </row>
    <row r="423" spans="1:66" x14ac:dyDescent="0.25">
      <c r="A423" s="40"/>
      <c r="B423" s="40"/>
      <c r="C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26"/>
      <c r="BM423" s="26"/>
      <c r="BN423" s="26"/>
    </row>
    <row r="424" spans="1:66" x14ac:dyDescent="0.25">
      <c r="A424" s="40"/>
      <c r="B424" s="40"/>
      <c r="C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26"/>
      <c r="BM424" s="26"/>
      <c r="BN424" s="26"/>
    </row>
    <row r="425" spans="1:66" x14ac:dyDescent="0.25">
      <c r="A425" s="40"/>
      <c r="B425" s="40"/>
      <c r="C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26"/>
      <c r="BM425" s="26"/>
      <c r="BN425" s="26"/>
    </row>
    <row r="426" spans="1:66" x14ac:dyDescent="0.25">
      <c r="A426" s="40"/>
      <c r="B426" s="40"/>
      <c r="C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26"/>
      <c r="BM426" s="26"/>
      <c r="BN426" s="26"/>
    </row>
    <row r="427" spans="1:66" x14ac:dyDescent="0.25">
      <c r="A427" s="40"/>
      <c r="B427" s="40"/>
      <c r="C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26"/>
      <c r="BM427" s="26"/>
      <c r="BN427" s="26"/>
    </row>
    <row r="428" spans="1:66" x14ac:dyDescent="0.25">
      <c r="A428" s="40"/>
      <c r="B428" s="40"/>
      <c r="C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26"/>
      <c r="BM428" s="26"/>
      <c r="BN428" s="26"/>
    </row>
    <row r="429" spans="1:66" x14ac:dyDescent="0.25">
      <c r="A429" s="40"/>
      <c r="B429" s="40"/>
      <c r="C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26"/>
      <c r="BM429" s="26"/>
      <c r="BN429" s="26"/>
    </row>
    <row r="430" spans="1:66" x14ac:dyDescent="0.25">
      <c r="A430" s="40"/>
      <c r="B430" s="40"/>
      <c r="C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26"/>
      <c r="BM430" s="26"/>
      <c r="BN430" s="26"/>
    </row>
    <row r="431" spans="1:66" x14ac:dyDescent="0.25">
      <c r="A431" s="40"/>
      <c r="B431" s="40"/>
      <c r="C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26"/>
      <c r="BM431" s="26"/>
      <c r="BN431" s="26"/>
    </row>
    <row r="432" spans="1:66" x14ac:dyDescent="0.25">
      <c r="A432" s="40"/>
      <c r="B432" s="40"/>
      <c r="C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26"/>
      <c r="BM432" s="26"/>
      <c r="BN432" s="26"/>
    </row>
    <row r="433" spans="1:66" x14ac:dyDescent="0.25">
      <c r="A433" s="40"/>
      <c r="B433" s="40"/>
      <c r="C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26"/>
      <c r="BM433" s="26"/>
      <c r="BN433" s="26"/>
    </row>
    <row r="434" spans="1:66" x14ac:dyDescent="0.25">
      <c r="A434" s="40"/>
      <c r="B434" s="40"/>
      <c r="C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26"/>
      <c r="BM434" s="26"/>
      <c r="BN434" s="26"/>
    </row>
    <row r="435" spans="1:66" x14ac:dyDescent="0.25">
      <c r="A435" s="40"/>
      <c r="B435" s="40"/>
      <c r="C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26"/>
      <c r="BM435" s="26"/>
      <c r="BN435" s="26"/>
    </row>
    <row r="436" spans="1:66" x14ac:dyDescent="0.25">
      <c r="A436" s="40"/>
      <c r="B436" s="40"/>
      <c r="C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26"/>
      <c r="BM436" s="26"/>
      <c r="BN436" s="26"/>
    </row>
    <row r="437" spans="1:66" x14ac:dyDescent="0.25">
      <c r="A437" s="40"/>
      <c r="B437" s="40"/>
      <c r="C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26"/>
      <c r="BM437" s="26"/>
      <c r="BN437" s="26"/>
    </row>
    <row r="438" spans="1:66" x14ac:dyDescent="0.25">
      <c r="A438" s="40"/>
      <c r="B438" s="40"/>
      <c r="C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26"/>
      <c r="BM438" s="26"/>
      <c r="BN438" s="26"/>
    </row>
    <row r="439" spans="1:66" x14ac:dyDescent="0.25">
      <c r="A439" s="40"/>
      <c r="B439" s="40"/>
      <c r="C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26"/>
      <c r="BM439" s="26"/>
      <c r="BN439" s="26"/>
    </row>
    <row r="440" spans="1:66" x14ac:dyDescent="0.25">
      <c r="A440" s="40"/>
      <c r="B440" s="40"/>
      <c r="C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26"/>
      <c r="BM440" s="26"/>
      <c r="BN440" s="26"/>
    </row>
    <row r="441" spans="1:66" x14ac:dyDescent="0.25">
      <c r="A441" s="40"/>
      <c r="B441" s="40"/>
      <c r="C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26"/>
      <c r="BM441" s="26"/>
      <c r="BN441" s="26"/>
    </row>
    <row r="442" spans="1:66" x14ac:dyDescent="0.25">
      <c r="A442" s="40"/>
      <c r="B442" s="40"/>
      <c r="C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26"/>
      <c r="BM442" s="26"/>
      <c r="BN442" s="26"/>
    </row>
    <row r="443" spans="1:66" x14ac:dyDescent="0.25">
      <c r="A443" s="40"/>
      <c r="B443" s="40"/>
      <c r="C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26"/>
      <c r="BM443" s="26"/>
      <c r="BN443" s="26"/>
    </row>
    <row r="444" spans="1:66" x14ac:dyDescent="0.25">
      <c r="A444" s="40"/>
      <c r="B444" s="40"/>
      <c r="C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26"/>
      <c r="BM444" s="26"/>
      <c r="BN444" s="26"/>
    </row>
    <row r="445" spans="1:66" x14ac:dyDescent="0.25">
      <c r="A445" s="40"/>
      <c r="B445" s="40"/>
      <c r="C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26"/>
      <c r="BM445" s="26"/>
      <c r="BN445" s="26"/>
    </row>
    <row r="446" spans="1:66" x14ac:dyDescent="0.25">
      <c r="A446" s="40"/>
      <c r="B446" s="40"/>
      <c r="C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26"/>
      <c r="BM446" s="26"/>
      <c r="BN446" s="26"/>
    </row>
    <row r="447" spans="1:66" x14ac:dyDescent="0.25">
      <c r="A447" s="40"/>
      <c r="B447" s="40"/>
      <c r="C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26"/>
      <c r="BM447" s="26"/>
      <c r="BN447" s="26"/>
    </row>
    <row r="448" spans="1:66" x14ac:dyDescent="0.25">
      <c r="A448" s="40"/>
      <c r="B448" s="40"/>
      <c r="C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26"/>
      <c r="BM448" s="26"/>
      <c r="BN448" s="26"/>
    </row>
    <row r="449" spans="1:66" x14ac:dyDescent="0.25">
      <c r="A449" s="40"/>
      <c r="B449" s="40"/>
      <c r="C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26"/>
      <c r="BM449" s="26"/>
      <c r="BN449" s="26"/>
    </row>
    <row r="450" spans="1:66" x14ac:dyDescent="0.25">
      <c r="A450" s="40"/>
      <c r="B450" s="40"/>
      <c r="C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26"/>
      <c r="BM450" s="26"/>
      <c r="BN450" s="26"/>
    </row>
    <row r="451" spans="1:66" x14ac:dyDescent="0.25">
      <c r="A451" s="40"/>
      <c r="B451" s="40"/>
      <c r="C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26"/>
      <c r="BM451" s="26"/>
      <c r="BN451" s="26"/>
    </row>
    <row r="452" spans="1:66" x14ac:dyDescent="0.25">
      <c r="A452" s="40"/>
      <c r="B452" s="40"/>
      <c r="C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26"/>
      <c r="BM452" s="26"/>
      <c r="BN452" s="26"/>
    </row>
    <row r="453" spans="1:66" x14ac:dyDescent="0.25">
      <c r="A453" s="40"/>
      <c r="B453" s="40"/>
      <c r="C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26"/>
      <c r="BM453" s="26"/>
      <c r="BN453" s="26"/>
    </row>
    <row r="454" spans="1:66" x14ac:dyDescent="0.25">
      <c r="A454" s="40"/>
      <c r="B454" s="40"/>
      <c r="C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26"/>
      <c r="BM454" s="26"/>
      <c r="BN454" s="26"/>
    </row>
    <row r="455" spans="1:66" x14ac:dyDescent="0.25">
      <c r="A455" s="40"/>
      <c r="B455" s="40"/>
      <c r="C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26"/>
      <c r="BM455" s="26"/>
      <c r="BN455" s="26"/>
    </row>
    <row r="456" spans="1:66" x14ac:dyDescent="0.25">
      <c r="A456" s="40"/>
      <c r="B456" s="40"/>
      <c r="C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26"/>
      <c r="BM456" s="26"/>
      <c r="BN456" s="26"/>
    </row>
    <row r="457" spans="1:66" x14ac:dyDescent="0.25">
      <c r="A457" s="40"/>
      <c r="B457" s="40"/>
      <c r="C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26"/>
      <c r="BM457" s="26"/>
      <c r="BN457" s="26"/>
    </row>
    <row r="458" spans="1:66" x14ac:dyDescent="0.25">
      <c r="A458" s="40"/>
      <c r="B458" s="40"/>
      <c r="C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26"/>
      <c r="BM458" s="26"/>
      <c r="BN458" s="26"/>
    </row>
    <row r="459" spans="1:66" x14ac:dyDescent="0.25">
      <c r="A459" s="40"/>
      <c r="B459" s="40"/>
      <c r="C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c r="BF459" s="40"/>
      <c r="BG459" s="40"/>
      <c r="BH459" s="40"/>
      <c r="BI459" s="40"/>
      <c r="BJ459" s="40"/>
      <c r="BK459" s="40"/>
      <c r="BL459" s="26"/>
      <c r="BM459" s="26"/>
      <c r="BN459" s="26"/>
    </row>
    <row r="460" spans="1:66" x14ac:dyDescent="0.25">
      <c r="A460" s="40"/>
      <c r="B460" s="40"/>
      <c r="C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c r="BF460" s="40"/>
      <c r="BG460" s="40"/>
      <c r="BH460" s="40"/>
      <c r="BI460" s="40"/>
      <c r="BJ460" s="40"/>
      <c r="BK460" s="40"/>
      <c r="BL460" s="26"/>
      <c r="BM460" s="26"/>
      <c r="BN460" s="26"/>
    </row>
    <row r="461" spans="1:66" x14ac:dyDescent="0.25">
      <c r="A461" s="40"/>
      <c r="B461" s="40"/>
      <c r="C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c r="BF461" s="40"/>
      <c r="BG461" s="40"/>
      <c r="BH461" s="40"/>
      <c r="BI461" s="40"/>
      <c r="BJ461" s="40"/>
      <c r="BK461" s="40"/>
      <c r="BL461" s="26"/>
      <c r="BM461" s="26"/>
      <c r="BN461" s="26"/>
    </row>
    <row r="462" spans="1:66" x14ac:dyDescent="0.25">
      <c r="A462" s="40"/>
      <c r="B462" s="40"/>
      <c r="C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c r="BF462" s="40"/>
      <c r="BG462" s="40"/>
      <c r="BH462" s="40"/>
      <c r="BI462" s="40"/>
      <c r="BJ462" s="40"/>
      <c r="BK462" s="40"/>
      <c r="BL462" s="26"/>
      <c r="BM462" s="26"/>
      <c r="BN462" s="26"/>
    </row>
    <row r="463" spans="1:66" x14ac:dyDescent="0.25">
      <c r="A463" s="40"/>
      <c r="B463" s="40"/>
      <c r="C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c r="BF463" s="40"/>
      <c r="BG463" s="40"/>
      <c r="BH463" s="40"/>
      <c r="BI463" s="40"/>
      <c r="BJ463" s="40"/>
      <c r="BK463" s="40"/>
      <c r="BL463" s="26"/>
      <c r="BM463" s="26"/>
      <c r="BN463" s="26"/>
    </row>
    <row r="464" spans="1:66" x14ac:dyDescent="0.25">
      <c r="A464" s="40"/>
      <c r="B464" s="40"/>
      <c r="C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c r="BF464" s="40"/>
      <c r="BG464" s="40"/>
      <c r="BH464" s="40"/>
      <c r="BI464" s="40"/>
      <c r="BJ464" s="40"/>
      <c r="BK464" s="40"/>
      <c r="BL464" s="26"/>
      <c r="BM464" s="26"/>
      <c r="BN464" s="26"/>
    </row>
    <row r="465" spans="1:66" x14ac:dyDescent="0.25">
      <c r="A465" s="40"/>
      <c r="B465" s="40"/>
      <c r="C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c r="BF465" s="40"/>
      <c r="BG465" s="40"/>
      <c r="BH465" s="40"/>
      <c r="BI465" s="40"/>
      <c r="BJ465" s="40"/>
      <c r="BK465" s="40"/>
      <c r="BL465" s="26"/>
      <c r="BM465" s="26"/>
      <c r="BN465" s="26"/>
    </row>
    <row r="466" spans="1:66" x14ac:dyDescent="0.25">
      <c r="A466" s="40"/>
      <c r="B466" s="40"/>
      <c r="C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c r="BF466" s="40"/>
      <c r="BG466" s="40"/>
      <c r="BH466" s="40"/>
      <c r="BI466" s="40"/>
      <c r="BJ466" s="40"/>
      <c r="BK466" s="40"/>
      <c r="BL466" s="26"/>
      <c r="BM466" s="26"/>
      <c r="BN466" s="26"/>
    </row>
    <row r="467" spans="1:66" x14ac:dyDescent="0.25">
      <c r="A467" s="40"/>
      <c r="B467" s="40"/>
      <c r="C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c r="BF467" s="40"/>
      <c r="BG467" s="40"/>
      <c r="BH467" s="40"/>
      <c r="BI467" s="40"/>
      <c r="BJ467" s="40"/>
      <c r="BK467" s="40"/>
      <c r="BL467" s="26"/>
      <c r="BM467" s="26"/>
      <c r="BN467" s="26"/>
    </row>
    <row r="468" spans="1:66" x14ac:dyDescent="0.25">
      <c r="A468" s="40"/>
      <c r="B468" s="40"/>
      <c r="C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c r="BF468" s="40"/>
      <c r="BG468" s="40"/>
      <c r="BH468" s="40"/>
      <c r="BI468" s="40"/>
      <c r="BJ468" s="40"/>
      <c r="BK468" s="40"/>
      <c r="BL468" s="26"/>
      <c r="BM468" s="26"/>
      <c r="BN468" s="26"/>
    </row>
    <row r="469" spans="1:66" x14ac:dyDescent="0.25">
      <c r="A469" s="40"/>
      <c r="B469" s="40"/>
      <c r="C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c r="BF469" s="40"/>
      <c r="BG469" s="40"/>
      <c r="BH469" s="40"/>
      <c r="BI469" s="40"/>
      <c r="BJ469" s="40"/>
      <c r="BK469" s="40"/>
      <c r="BL469" s="26"/>
      <c r="BM469" s="26"/>
      <c r="BN469" s="26"/>
    </row>
    <row r="470" spans="1:66" x14ac:dyDescent="0.25">
      <c r="A470" s="40"/>
      <c r="B470" s="40"/>
      <c r="C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c r="BF470" s="40"/>
      <c r="BG470" s="40"/>
      <c r="BH470" s="40"/>
      <c r="BI470" s="40"/>
      <c r="BJ470" s="40"/>
      <c r="BK470" s="40"/>
      <c r="BL470" s="26"/>
      <c r="BM470" s="26"/>
      <c r="BN470" s="26"/>
    </row>
    <row r="471" spans="1:66" x14ac:dyDescent="0.25">
      <c r="A471" s="40"/>
      <c r="B471" s="40"/>
      <c r="C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c r="BF471" s="40"/>
      <c r="BG471" s="40"/>
      <c r="BH471" s="40"/>
      <c r="BI471" s="40"/>
      <c r="BJ471" s="40"/>
      <c r="BK471" s="40"/>
      <c r="BL471" s="26"/>
      <c r="BM471" s="26"/>
      <c r="BN471" s="26"/>
    </row>
    <row r="472" spans="1:66" x14ac:dyDescent="0.25">
      <c r="A472" s="40"/>
      <c r="B472" s="40"/>
      <c r="C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c r="BF472" s="40"/>
      <c r="BG472" s="40"/>
      <c r="BH472" s="40"/>
      <c r="BI472" s="40"/>
      <c r="BJ472" s="40"/>
      <c r="BK472" s="40"/>
      <c r="BL472" s="26"/>
      <c r="BM472" s="26"/>
      <c r="BN472" s="26"/>
    </row>
    <row r="473" spans="1:66" x14ac:dyDescent="0.25">
      <c r="A473" s="40"/>
      <c r="B473" s="40"/>
      <c r="C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c r="BF473" s="40"/>
      <c r="BG473" s="40"/>
      <c r="BH473" s="40"/>
      <c r="BI473" s="40"/>
      <c r="BJ473" s="40"/>
      <c r="BK473" s="40"/>
      <c r="BL473" s="26"/>
      <c r="BM473" s="26"/>
      <c r="BN473" s="26"/>
    </row>
    <row r="474" spans="1:66" x14ac:dyDescent="0.25">
      <c r="A474" s="40"/>
      <c r="B474" s="40"/>
      <c r="C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c r="BF474" s="40"/>
      <c r="BG474" s="40"/>
      <c r="BH474" s="40"/>
      <c r="BI474" s="40"/>
      <c r="BJ474" s="40"/>
      <c r="BK474" s="40"/>
      <c r="BL474" s="26"/>
      <c r="BM474" s="26"/>
      <c r="BN474" s="26"/>
    </row>
    <row r="475" spans="1:66" x14ac:dyDescent="0.25">
      <c r="A475" s="40"/>
      <c r="B475" s="40"/>
      <c r="C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c r="BF475" s="40"/>
      <c r="BG475" s="40"/>
      <c r="BH475" s="40"/>
      <c r="BI475" s="40"/>
      <c r="BJ475" s="40"/>
      <c r="BK475" s="40"/>
      <c r="BL475" s="26"/>
      <c r="BM475" s="26"/>
      <c r="BN475" s="26"/>
    </row>
    <row r="476" spans="1:66" x14ac:dyDescent="0.25">
      <c r="A476" s="40"/>
      <c r="B476" s="40"/>
      <c r="C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c r="BF476" s="40"/>
      <c r="BG476" s="40"/>
      <c r="BH476" s="40"/>
      <c r="BI476" s="40"/>
      <c r="BJ476" s="40"/>
      <c r="BK476" s="40"/>
      <c r="BL476" s="26"/>
      <c r="BM476" s="26"/>
      <c r="BN476" s="26"/>
    </row>
    <row r="477" spans="1:66" x14ac:dyDescent="0.25">
      <c r="A477" s="40"/>
      <c r="B477" s="40"/>
      <c r="C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c r="BF477" s="40"/>
      <c r="BG477" s="40"/>
      <c r="BH477" s="40"/>
      <c r="BI477" s="40"/>
      <c r="BJ477" s="40"/>
      <c r="BK477" s="40"/>
      <c r="BL477" s="26"/>
      <c r="BM477" s="26"/>
      <c r="BN477" s="26"/>
    </row>
    <row r="478" spans="1:66" x14ac:dyDescent="0.25">
      <c r="A478" s="40"/>
      <c r="B478" s="40"/>
      <c r="C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c r="BF478" s="40"/>
      <c r="BG478" s="40"/>
      <c r="BH478" s="40"/>
      <c r="BI478" s="40"/>
      <c r="BJ478" s="40"/>
      <c r="BK478" s="40"/>
      <c r="BL478" s="26"/>
      <c r="BM478" s="26"/>
      <c r="BN478" s="26"/>
    </row>
    <row r="479" spans="1:66" x14ac:dyDescent="0.25">
      <c r="A479" s="40"/>
      <c r="B479" s="40"/>
      <c r="C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c r="BF479" s="40"/>
      <c r="BG479" s="40"/>
      <c r="BH479" s="40"/>
      <c r="BI479" s="40"/>
      <c r="BJ479" s="40"/>
      <c r="BK479" s="40"/>
      <c r="BL479" s="26"/>
      <c r="BM479" s="26"/>
      <c r="BN479" s="26"/>
    </row>
    <row r="480" spans="1:66" x14ac:dyDescent="0.25">
      <c r="A480" s="40"/>
      <c r="B480" s="40"/>
      <c r="C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c r="BF480" s="40"/>
      <c r="BG480" s="40"/>
      <c r="BH480" s="40"/>
      <c r="BI480" s="40"/>
      <c r="BJ480" s="40"/>
      <c r="BK480" s="40"/>
      <c r="BL480" s="26"/>
      <c r="BM480" s="26"/>
      <c r="BN480" s="26"/>
    </row>
    <row r="481" spans="1:66" x14ac:dyDescent="0.25">
      <c r="A481" s="40"/>
      <c r="B481" s="40"/>
      <c r="C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c r="BF481" s="40"/>
      <c r="BG481" s="40"/>
      <c r="BH481" s="40"/>
      <c r="BI481" s="40"/>
      <c r="BJ481" s="40"/>
      <c r="BK481" s="40"/>
      <c r="BL481" s="26"/>
      <c r="BM481" s="26"/>
      <c r="BN481" s="26"/>
    </row>
    <row r="482" spans="1:66" x14ac:dyDescent="0.25">
      <c r="A482" s="40"/>
      <c r="B482" s="40"/>
      <c r="C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c r="BF482" s="40"/>
      <c r="BG482" s="40"/>
      <c r="BH482" s="40"/>
      <c r="BI482" s="40"/>
      <c r="BJ482" s="40"/>
      <c r="BK482" s="40"/>
      <c r="BL482" s="26"/>
      <c r="BM482" s="26"/>
      <c r="BN482" s="26"/>
    </row>
    <row r="483" spans="1:66" x14ac:dyDescent="0.25">
      <c r="A483" s="40"/>
      <c r="B483" s="40"/>
      <c r="C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c r="BF483" s="40"/>
      <c r="BG483" s="40"/>
      <c r="BH483" s="40"/>
      <c r="BI483" s="40"/>
      <c r="BJ483" s="40"/>
      <c r="BK483" s="40"/>
      <c r="BL483" s="26"/>
      <c r="BM483" s="26"/>
      <c r="BN483" s="26"/>
    </row>
    <row r="484" spans="1:66" x14ac:dyDescent="0.25">
      <c r="A484" s="40"/>
      <c r="B484" s="40"/>
      <c r="C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c r="BF484" s="40"/>
      <c r="BG484" s="40"/>
      <c r="BH484" s="40"/>
      <c r="BI484" s="40"/>
      <c r="BJ484" s="40"/>
      <c r="BK484" s="40"/>
      <c r="BL484" s="26"/>
      <c r="BM484" s="26"/>
      <c r="BN484" s="26"/>
    </row>
    <row r="485" spans="1:66" x14ac:dyDescent="0.25">
      <c r="A485" s="40"/>
      <c r="B485" s="40"/>
      <c r="C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c r="BF485" s="40"/>
      <c r="BG485" s="40"/>
      <c r="BH485" s="40"/>
      <c r="BI485" s="40"/>
      <c r="BJ485" s="40"/>
      <c r="BK485" s="40"/>
      <c r="BL485" s="26"/>
      <c r="BM485" s="26"/>
      <c r="BN485" s="26"/>
    </row>
    <row r="486" spans="1:66" x14ac:dyDescent="0.25">
      <c r="A486" s="40"/>
      <c r="B486" s="40"/>
      <c r="C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26"/>
      <c r="BM486" s="26"/>
      <c r="BN486" s="26"/>
    </row>
    <row r="487" spans="1:66" x14ac:dyDescent="0.25">
      <c r="A487" s="40"/>
      <c r="B487" s="40"/>
      <c r="C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26"/>
      <c r="BM487" s="26"/>
      <c r="BN487" s="26"/>
    </row>
    <row r="488" spans="1:66" x14ac:dyDescent="0.25">
      <c r="A488" s="40"/>
      <c r="B488" s="40"/>
      <c r="C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c r="BF488" s="40"/>
      <c r="BG488" s="40"/>
      <c r="BH488" s="40"/>
      <c r="BI488" s="40"/>
      <c r="BJ488" s="40"/>
      <c r="BK488" s="40"/>
      <c r="BL488" s="26"/>
      <c r="BM488" s="26"/>
      <c r="BN488" s="26"/>
    </row>
    <row r="489" spans="1:66" x14ac:dyDescent="0.25">
      <c r="A489" s="40"/>
      <c r="B489" s="40"/>
      <c r="C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c r="BF489" s="40"/>
      <c r="BG489" s="40"/>
      <c r="BH489" s="40"/>
      <c r="BI489" s="40"/>
      <c r="BJ489" s="40"/>
      <c r="BK489" s="40"/>
      <c r="BL489" s="26"/>
      <c r="BM489" s="26"/>
      <c r="BN489" s="26"/>
    </row>
    <row r="490" spans="1:66" x14ac:dyDescent="0.25">
      <c r="A490" s="40"/>
      <c r="B490" s="40"/>
      <c r="C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26"/>
      <c r="BM490" s="26"/>
      <c r="BN490" s="26"/>
    </row>
    <row r="491" spans="1:66" x14ac:dyDescent="0.25">
      <c r="A491" s="40"/>
      <c r="B491" s="40"/>
      <c r="C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26"/>
      <c r="BM491" s="26"/>
      <c r="BN491" s="26"/>
    </row>
    <row r="492" spans="1:66" x14ac:dyDescent="0.25">
      <c r="A492" s="40"/>
      <c r="B492" s="40"/>
      <c r="C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26"/>
      <c r="BM492" s="26"/>
      <c r="BN492" s="26"/>
    </row>
    <row r="493" spans="1:66" x14ac:dyDescent="0.25">
      <c r="A493" s="40"/>
      <c r="B493" s="40"/>
      <c r="C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26"/>
      <c r="BM493" s="26"/>
      <c r="BN493" s="26"/>
    </row>
    <row r="494" spans="1:66" x14ac:dyDescent="0.25">
      <c r="A494" s="40"/>
      <c r="B494" s="40"/>
      <c r="C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c r="BF494" s="40"/>
      <c r="BG494" s="40"/>
      <c r="BH494" s="40"/>
      <c r="BI494" s="40"/>
      <c r="BJ494" s="40"/>
      <c r="BK494" s="40"/>
      <c r="BL494" s="26"/>
      <c r="BM494" s="26"/>
      <c r="BN494" s="26"/>
    </row>
    <row r="495" spans="1:66" x14ac:dyDescent="0.25">
      <c r="A495" s="40"/>
      <c r="B495" s="40"/>
      <c r="C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26"/>
      <c r="BM495" s="26"/>
      <c r="BN495" s="26"/>
    </row>
    <row r="496" spans="1:66" x14ac:dyDescent="0.25">
      <c r="A496" s="40"/>
      <c r="B496" s="40"/>
      <c r="C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c r="BF496" s="40"/>
      <c r="BG496" s="40"/>
      <c r="BH496" s="40"/>
      <c r="BI496" s="40"/>
      <c r="BJ496" s="40"/>
      <c r="BK496" s="40"/>
      <c r="BL496" s="26"/>
      <c r="BM496" s="26"/>
      <c r="BN496" s="26"/>
    </row>
    <row r="497" spans="1:66" x14ac:dyDescent="0.25">
      <c r="A497" s="40"/>
      <c r="B497" s="40"/>
      <c r="C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26"/>
      <c r="BM497" s="26"/>
      <c r="BN497" s="26"/>
    </row>
    <row r="498" spans="1:66" x14ac:dyDescent="0.25">
      <c r="A498" s="40"/>
      <c r="B498" s="40"/>
      <c r="C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26"/>
      <c r="BM498" s="26"/>
      <c r="BN498" s="26"/>
    </row>
    <row r="499" spans="1:66" x14ac:dyDescent="0.25">
      <c r="A499" s="40"/>
      <c r="B499" s="40"/>
      <c r="C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26"/>
      <c r="BM499" s="26"/>
      <c r="BN499" s="26"/>
    </row>
    <row r="500" spans="1:66" x14ac:dyDescent="0.25">
      <c r="A500" s="40"/>
      <c r="B500" s="40"/>
      <c r="C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c r="BF500" s="40"/>
      <c r="BG500" s="40"/>
      <c r="BH500" s="40"/>
      <c r="BI500" s="40"/>
      <c r="BJ500" s="40"/>
      <c r="BK500" s="40"/>
      <c r="BL500" s="26"/>
      <c r="BM500" s="26"/>
      <c r="BN500" s="26"/>
    </row>
    <row r="501" spans="1:66" x14ac:dyDescent="0.25">
      <c r="A501" s="40"/>
      <c r="B501" s="40"/>
      <c r="C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c r="BF501" s="40"/>
      <c r="BG501" s="40"/>
      <c r="BH501" s="40"/>
      <c r="BI501" s="40"/>
      <c r="BJ501" s="40"/>
      <c r="BK501" s="40"/>
      <c r="BL501" s="26"/>
      <c r="BM501" s="26"/>
      <c r="BN501" s="26"/>
    </row>
    <row r="502" spans="1:66" x14ac:dyDescent="0.25">
      <c r="A502" s="40"/>
      <c r="B502" s="40"/>
      <c r="C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c r="AR502" s="40"/>
      <c r="AS502" s="40"/>
      <c r="AT502" s="40"/>
      <c r="AU502" s="40"/>
      <c r="AV502" s="40"/>
      <c r="AW502" s="40"/>
      <c r="AX502" s="40"/>
      <c r="AY502" s="40"/>
      <c r="AZ502" s="40"/>
      <c r="BA502" s="40"/>
      <c r="BB502" s="40"/>
      <c r="BC502" s="40"/>
      <c r="BD502" s="40"/>
      <c r="BE502" s="40"/>
      <c r="BF502" s="40"/>
      <c r="BG502" s="40"/>
      <c r="BH502" s="40"/>
      <c r="BI502" s="40"/>
      <c r="BJ502" s="40"/>
      <c r="BK502" s="40"/>
      <c r="BL502" s="26"/>
      <c r="BM502" s="26"/>
      <c r="BN502" s="26"/>
    </row>
    <row r="503" spans="1:66" x14ac:dyDescent="0.25">
      <c r="A503" s="40"/>
      <c r="B503" s="39"/>
      <c r="C503" s="39"/>
      <c r="D503" s="39"/>
      <c r="BL503" s="26"/>
      <c r="BM503" s="26"/>
      <c r="BN503" s="26"/>
    </row>
    <row r="504" spans="1:66" x14ac:dyDescent="0.25">
      <c r="A504" s="40"/>
      <c r="B504" s="39"/>
      <c r="C504" s="39"/>
      <c r="D504" s="39"/>
      <c r="BL504" s="26"/>
      <c r="BM504" s="26"/>
      <c r="BN504" s="26"/>
    </row>
    <row r="505" spans="1:66" x14ac:dyDescent="0.25">
      <c r="A505" s="40"/>
      <c r="B505" s="39"/>
      <c r="C505" s="39"/>
      <c r="D505" s="39"/>
      <c r="BL505" s="26"/>
      <c r="BM505" s="26"/>
      <c r="BN505" s="26"/>
    </row>
    <row r="506" spans="1:66" x14ac:dyDescent="0.25">
      <c r="A506" s="40"/>
      <c r="B506" s="39"/>
      <c r="C506" s="39"/>
      <c r="D506" s="39"/>
      <c r="BL506" s="26"/>
      <c r="BM506" s="26"/>
      <c r="BN506" s="26"/>
    </row>
    <row r="507" spans="1:66" x14ac:dyDescent="0.25">
      <c r="A507" s="40"/>
      <c r="B507" s="39"/>
      <c r="C507" s="39"/>
      <c r="D507" s="39"/>
      <c r="BL507" s="26"/>
      <c r="BM507" s="26"/>
      <c r="BN507" s="26"/>
    </row>
    <row r="508" spans="1:66" x14ac:dyDescent="0.25">
      <c r="A508" s="40"/>
      <c r="B508" s="39"/>
      <c r="C508" s="39"/>
      <c r="D508" s="39"/>
      <c r="BL508" s="26"/>
      <c r="BM508" s="26"/>
      <c r="BN508" s="26"/>
    </row>
    <row r="509" spans="1:66" x14ac:dyDescent="0.25">
      <c r="A509" s="40"/>
      <c r="B509" s="39"/>
      <c r="C509" s="39"/>
      <c r="D509" s="39"/>
      <c r="BL509" s="26"/>
      <c r="BM509" s="26"/>
      <c r="BN509" s="26"/>
    </row>
    <row r="510" spans="1:66" x14ac:dyDescent="0.25">
      <c r="A510" s="40"/>
      <c r="B510" s="39"/>
      <c r="C510" s="39"/>
      <c r="D510" s="39"/>
      <c r="BL510" s="26"/>
      <c r="BM510" s="26"/>
      <c r="BN510" s="26"/>
    </row>
    <row r="511" spans="1:66" x14ac:dyDescent="0.25">
      <c r="A511" s="40"/>
      <c r="B511" s="39"/>
      <c r="C511" s="39"/>
      <c r="D511" s="39"/>
      <c r="BL511" s="26"/>
      <c r="BM511" s="26"/>
      <c r="BN511" s="26"/>
    </row>
    <row r="512" spans="1:66" x14ac:dyDescent="0.25">
      <c r="A512" s="40"/>
      <c r="B512" s="39"/>
      <c r="C512" s="39"/>
      <c r="D512" s="39"/>
      <c r="BL512" s="26"/>
      <c r="BM512" s="26"/>
      <c r="BN512" s="26"/>
    </row>
    <row r="513" spans="1:66" x14ac:dyDescent="0.25">
      <c r="A513" s="40"/>
      <c r="B513" s="39"/>
      <c r="C513" s="39"/>
      <c r="D513" s="39"/>
      <c r="BL513" s="26"/>
      <c r="BM513" s="26"/>
      <c r="BN513" s="26"/>
    </row>
    <row r="514" spans="1:66" x14ac:dyDescent="0.25">
      <c r="A514" s="40"/>
      <c r="B514" s="39"/>
      <c r="C514" s="39"/>
      <c r="D514" s="39"/>
      <c r="BL514" s="26"/>
      <c r="BM514" s="26"/>
      <c r="BN514" s="26"/>
    </row>
    <row r="515" spans="1:66" x14ac:dyDescent="0.25">
      <c r="A515" s="40"/>
      <c r="B515" s="39"/>
      <c r="C515" s="39"/>
      <c r="D515" s="39"/>
      <c r="BL515" s="26"/>
      <c r="BM515" s="26"/>
      <c r="BN515" s="26"/>
    </row>
    <row r="516" spans="1:66" x14ac:dyDescent="0.25">
      <c r="A516" s="40"/>
      <c r="B516" s="39"/>
      <c r="C516" s="39"/>
      <c r="D516" s="39"/>
      <c r="BL516" s="26"/>
      <c r="BM516" s="26"/>
      <c r="BN516" s="26"/>
    </row>
    <row r="517" spans="1:66" x14ac:dyDescent="0.25">
      <c r="A517" s="40"/>
      <c r="B517" s="39"/>
      <c r="C517" s="39"/>
      <c r="D517" s="39"/>
      <c r="BL517" s="26"/>
      <c r="BM517" s="26"/>
      <c r="BN517" s="26"/>
    </row>
    <row r="518" spans="1:66" x14ac:dyDescent="0.25">
      <c r="A518" s="40"/>
      <c r="B518" s="39"/>
      <c r="C518" s="39"/>
      <c r="D518" s="39"/>
      <c r="BL518" s="26"/>
      <c r="BM518" s="26"/>
      <c r="BN518" s="26"/>
    </row>
  </sheetData>
  <sheetProtection algorithmName="SHA-512" hashValue="Q7OGLoVeZ0vzzKSIxL8k2LoJfJGmdIwTimDgduP+idWs3E4BVz0Q3fma4bPaFRpVDnXGr0o7/JKFSZRYYzNzng==" saltValue="nbsDbydir9OKUZNbC1rm8w==" spinCount="100000" sheet="1" formatCells="0" formatColumns="0" formatRows="0"/>
  <mergeCells count="3">
    <mergeCell ref="B1:E1"/>
    <mergeCell ref="B2:E2"/>
    <mergeCell ref="B3:E3"/>
  </mergeCells>
  <conditionalFormatting sqref="B1:B3">
    <cfRule type="expression" dxfId="16" priority="3">
      <formula>INDIRECT("f"&amp;ROW())="Wireless Plan Component"</formula>
    </cfRule>
  </conditionalFormatting>
  <conditionalFormatting sqref="B1:E3 A8:J8 A11:J11 A14:J14 A17:J17 A20:J20 A23:J23 A26:C26">
    <cfRule type="expression" dxfId="15" priority="1">
      <formula>#REF!&lt;&gt;"Yes"</formula>
    </cfRule>
  </conditionalFormatting>
  <conditionalFormatting sqref="G1:V2">
    <cfRule type="expression" dxfId="14" priority="2">
      <formula>INDIRECT("f"&amp;ROW())="Main Wireless SKU"</formula>
    </cfRule>
  </conditionalFormatting>
  <dataValidations count="2">
    <dataValidation type="list" allowBlank="1" showInputMessage="1" showErrorMessage="1" sqref="F1:F2" xr:uid="{00000000-0002-0000-0500-000000000000}">
      <formula1>"Main Wireless SKU, Wireless Plan Component"</formula1>
    </dataValidation>
    <dataValidation type="list" allowBlank="1" showInputMessage="1" showErrorMessage="1" sqref="A8:J8 A11:J11 A14:J14 A17:J17 A20:J20 A23:J23 A26:C26" xr:uid="{00000000-0002-0000-0500-000001000000}">
      <formula1>"Yes, No"</formula1>
    </dataValidation>
  </dataValidations>
  <pageMargins left="0.25" right="0.25" top="0.75" bottom="0.75" header="0.3" footer="0.3"/>
  <pageSetup scale="88"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&amp;L&amp;"Arial,Regular"&amp;8October 2019 v 100219&amp;C&amp;"Arial,Regular"&amp;8&amp;A&amp;R&amp;"Arial,Regular"&amp;8Attachment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9EEC-34BC-4F42-A94B-05F7F7EA1E8F}">
  <sheetPr>
    <tabColor rgb="FFFFFF99"/>
  </sheetPr>
  <dimension ref="A1:G12"/>
  <sheetViews>
    <sheetView showGridLines="0" zoomScaleNormal="100" workbookViewId="0">
      <pane xSplit="1" ySplit="5" topLeftCell="B6" activePane="bottomRight" state="frozen"/>
      <selection activeCell="D27" sqref="D27"/>
      <selection pane="topRight" activeCell="D27" sqref="D27"/>
      <selection pane="bottomLeft" activeCell="D27" sqref="D27"/>
      <selection pane="bottomRight" activeCell="G10" sqref="G10"/>
    </sheetView>
  </sheetViews>
  <sheetFormatPr defaultColWidth="8.81640625" defaultRowHeight="12.5" x14ac:dyDescent="0.25"/>
  <cols>
    <col min="1" max="1" width="37.7265625" style="49" customWidth="1"/>
    <col min="2" max="2" width="66.7265625" style="48" customWidth="1"/>
    <col min="3" max="3" width="52" style="87" customWidth="1"/>
    <col min="4" max="4" width="47.26953125" style="48" customWidth="1"/>
    <col min="5" max="5" width="42.26953125" style="48" customWidth="1"/>
    <col min="6" max="6" width="48.453125" style="48" customWidth="1"/>
    <col min="7" max="7" width="48.54296875" style="48" customWidth="1"/>
    <col min="8" max="16384" width="8.81640625" style="48"/>
  </cols>
  <sheetData>
    <row r="1" spans="1:7" ht="16.5" customHeight="1" x14ac:dyDescent="0.25">
      <c r="A1" s="24" t="s">
        <v>169</v>
      </c>
      <c r="B1" s="57" t="str">
        <f>'Pricing - Lot 1 Voice'!C1</f>
        <v>FirstLight Fiber, Inc.</v>
      </c>
      <c r="C1" s="145" t="s">
        <v>65</v>
      </c>
      <c r="D1" s="145"/>
      <c r="E1" s="145"/>
      <c r="F1" s="18"/>
      <c r="G1" s="18"/>
    </row>
    <row r="2" spans="1:7" ht="16.5" customHeight="1" x14ac:dyDescent="0.25">
      <c r="A2" s="25" t="s">
        <v>170</v>
      </c>
      <c r="B2" s="57" t="str">
        <f>'Pricing - Lot 1 Voice'!C2</f>
        <v>PS68696</v>
      </c>
      <c r="C2" s="145"/>
      <c r="D2" s="145"/>
      <c r="E2" s="145"/>
      <c r="F2" s="18"/>
      <c r="G2" s="18"/>
    </row>
    <row r="3" spans="1:7" ht="16.5" customHeight="1" x14ac:dyDescent="0.25">
      <c r="A3" s="25" t="s">
        <v>66</v>
      </c>
      <c r="B3" s="74">
        <f>'Pricing - Lot 1 Voice'!C3</f>
        <v>46042</v>
      </c>
      <c r="C3" s="145"/>
      <c r="D3" s="145"/>
      <c r="E3" s="145"/>
      <c r="F3" s="18"/>
      <c r="G3" s="18"/>
    </row>
    <row r="4" spans="1:7" x14ac:dyDescent="0.25">
      <c r="A4" s="29"/>
      <c r="B4" s="29"/>
      <c r="C4" s="30"/>
      <c r="D4" s="29"/>
      <c r="E4" s="30"/>
      <c r="F4" s="30"/>
      <c r="G4" s="31"/>
    </row>
    <row r="5" spans="1:7" ht="26" x14ac:dyDescent="0.25">
      <c r="A5" s="8" t="s">
        <v>0</v>
      </c>
      <c r="B5" s="8" t="s">
        <v>84</v>
      </c>
      <c r="C5" s="47" t="s">
        <v>85</v>
      </c>
      <c r="D5" s="9" t="s">
        <v>86</v>
      </c>
      <c r="E5" s="9" t="s">
        <v>87</v>
      </c>
      <c r="F5" s="23" t="s">
        <v>88</v>
      </c>
      <c r="G5" s="27" t="s">
        <v>89</v>
      </c>
    </row>
    <row r="6" spans="1:7" ht="25" x14ac:dyDescent="0.25">
      <c r="A6" s="109" t="s">
        <v>95</v>
      </c>
      <c r="B6" s="89" t="s">
        <v>121</v>
      </c>
      <c r="C6" s="110" t="s">
        <v>122</v>
      </c>
      <c r="D6" s="91" t="s">
        <v>119</v>
      </c>
      <c r="E6" s="80" t="s">
        <v>123</v>
      </c>
      <c r="F6" s="80" t="s">
        <v>74</v>
      </c>
      <c r="G6" s="84" t="s">
        <v>120</v>
      </c>
    </row>
    <row r="7" spans="1:7" ht="25" x14ac:dyDescent="0.25">
      <c r="A7" s="109" t="s">
        <v>99</v>
      </c>
      <c r="B7" s="89" t="s">
        <v>121</v>
      </c>
      <c r="C7" s="110" t="s">
        <v>122</v>
      </c>
      <c r="D7" s="91" t="s">
        <v>119</v>
      </c>
      <c r="E7" s="80" t="s">
        <v>123</v>
      </c>
      <c r="F7" s="80" t="s">
        <v>74</v>
      </c>
      <c r="G7" s="85" t="s">
        <v>120</v>
      </c>
    </row>
    <row r="8" spans="1:7" ht="25" x14ac:dyDescent="0.25">
      <c r="A8" s="109" t="s">
        <v>102</v>
      </c>
      <c r="B8" s="89" t="s">
        <v>121</v>
      </c>
      <c r="C8" s="110" t="s">
        <v>122</v>
      </c>
      <c r="D8" s="91" t="s">
        <v>119</v>
      </c>
      <c r="E8" s="80" t="s">
        <v>123</v>
      </c>
      <c r="F8" s="80" t="s">
        <v>74</v>
      </c>
      <c r="G8" s="85" t="s">
        <v>120</v>
      </c>
    </row>
    <row r="9" spans="1:7" ht="25" x14ac:dyDescent="0.25">
      <c r="A9" s="109" t="s">
        <v>105</v>
      </c>
      <c r="B9" s="89" t="s">
        <v>121</v>
      </c>
      <c r="C9" s="110" t="s">
        <v>122</v>
      </c>
      <c r="D9" s="91" t="s">
        <v>119</v>
      </c>
      <c r="E9" s="80" t="s">
        <v>123</v>
      </c>
      <c r="F9" s="80" t="s">
        <v>74</v>
      </c>
      <c r="G9" s="85" t="s">
        <v>120</v>
      </c>
    </row>
    <row r="10" spans="1:7" ht="25" x14ac:dyDescent="0.25">
      <c r="A10" s="111" t="s">
        <v>108</v>
      </c>
      <c r="B10" s="112" t="s">
        <v>124</v>
      </c>
      <c r="C10" s="110" t="s">
        <v>125</v>
      </c>
      <c r="D10" s="91" t="s">
        <v>119</v>
      </c>
      <c r="E10" s="86" t="s">
        <v>126</v>
      </c>
      <c r="F10" s="80" t="s">
        <v>74</v>
      </c>
      <c r="G10" s="85" t="s">
        <v>120</v>
      </c>
    </row>
    <row r="11" spans="1:7" ht="26" x14ac:dyDescent="0.25">
      <c r="A11" s="111" t="s">
        <v>112</v>
      </c>
      <c r="B11" s="89" t="s">
        <v>127</v>
      </c>
      <c r="C11" s="110" t="s">
        <v>128</v>
      </c>
      <c r="D11" s="91" t="s">
        <v>129</v>
      </c>
      <c r="E11" s="86" t="s">
        <v>130</v>
      </c>
      <c r="F11" s="80" t="s">
        <v>74</v>
      </c>
      <c r="G11" s="85" t="s">
        <v>120</v>
      </c>
    </row>
    <row r="12" spans="1:7" ht="25" x14ac:dyDescent="0.25">
      <c r="A12" s="111" t="s">
        <v>117</v>
      </c>
      <c r="B12" s="89" t="s">
        <v>131</v>
      </c>
      <c r="C12" s="110" t="s">
        <v>125</v>
      </c>
      <c r="D12" s="91" t="s">
        <v>119</v>
      </c>
      <c r="E12" s="80" t="s">
        <v>132</v>
      </c>
      <c r="F12" s="80" t="s">
        <v>74</v>
      </c>
      <c r="G12" s="85" t="s">
        <v>120</v>
      </c>
    </row>
  </sheetData>
  <sheetProtection algorithmName="SHA-512" hashValue="B5F8GioY2/rXbJkj9K9Ky1L2MkjHJVZnCN0OjICDdBonUqb3CR5G+cvst7s/nx3yCDSCo9xxLow3GW8NTo/rBA==" saltValue="zSBriTTgxT1CYzDBDx9hVw==" spinCount="100000" sheet="1" formatCells="0" formatColumns="0" formatRows="0"/>
  <dataConsolidate/>
  <mergeCells count="1">
    <mergeCell ref="C1:E3"/>
  </mergeCells>
  <conditionalFormatting sqref="B1:B3">
    <cfRule type="expression" dxfId="13" priority="6">
      <formula>#REF!&lt;&gt;"Yes"</formula>
    </cfRule>
  </conditionalFormatting>
  <dataValidations count="2">
    <dataValidation type="list" allowBlank="1" showInputMessage="1" showErrorMessage="1" sqref="F6:F12" xr:uid="{436219BD-8B61-412F-AA74-78ED300D8B22}">
      <formula1>"Recurring, Non-recurring"</formula1>
    </dataValidation>
    <dataValidation operator="greaterThanOrEqual" allowBlank="1" showInputMessage="1" showErrorMessage="1" sqref="G1:G12" xr:uid="{5ADF5663-2291-4D1A-A1AE-997E34577EF9}"/>
  </dataValidations>
  <pageMargins left="0.25" right="0.25" top="0.75" bottom="0.75" header="0.3" footer="0.3"/>
  <pageSetup scale="88"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&amp;L&amp;"Arial,Regular"&amp;8October 2019 v 100219&amp;C&amp;"Arial,Regular"&amp;8&amp;A&amp;R&amp;"Arial,Regular"&amp;8Attachment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sheetPr>
  <dimension ref="B1:AW147"/>
  <sheetViews>
    <sheetView showGridLines="0" tabSelected="1" zoomScale="85" zoomScaleNormal="85" zoomScaleSheetLayoutView="100" workbookViewId="0">
      <pane xSplit="4" ySplit="5" topLeftCell="E144" activePane="bottomRight" state="frozen"/>
      <selection activeCell="D27" sqref="D27"/>
      <selection pane="topRight" activeCell="D27" sqref="D27"/>
      <selection pane="bottomLeft" activeCell="D27" sqref="D27"/>
      <selection pane="bottomRight" activeCell="C142" sqref="C142"/>
    </sheetView>
  </sheetViews>
  <sheetFormatPr defaultColWidth="9.1796875" defaultRowHeight="14.5" x14ac:dyDescent="0.35"/>
  <cols>
    <col min="1" max="1" width="1.81640625" style="12" customWidth="1"/>
    <col min="2" max="2" width="14.81640625" style="34" customWidth="1"/>
    <col min="3" max="3" width="17" style="34" customWidth="1"/>
    <col min="4" max="4" width="24.1796875" style="34" customWidth="1"/>
    <col min="5" max="5" width="35.1796875" style="34" customWidth="1"/>
    <col min="6" max="6" width="33" style="34" customWidth="1"/>
    <col min="7" max="7" width="18" style="34" customWidth="1"/>
    <col min="8" max="8" width="17" style="34" customWidth="1"/>
    <col min="9" max="9" width="17" style="35" customWidth="1"/>
    <col min="10" max="10" width="17" style="53" customWidth="1"/>
    <col min="11" max="11" width="17" style="55" customWidth="1"/>
    <col min="12" max="12" width="17" style="54" customWidth="1"/>
    <col min="13" max="13" width="17" style="188" customWidth="1"/>
    <col min="14" max="15" width="17" style="36" customWidth="1"/>
    <col min="16" max="16" width="28" style="37" customWidth="1"/>
    <col min="17" max="16384" width="9.1796875" style="12"/>
  </cols>
  <sheetData>
    <row r="1" spans="2:49" s="28" customFormat="1" ht="30" customHeight="1" x14ac:dyDescent="0.35">
      <c r="B1" s="24" t="s">
        <v>169</v>
      </c>
      <c r="C1" s="146" t="str">
        <f>'Pricing - Lot 1 Voice'!C1</f>
        <v>FirstLight Fiber, Inc.</v>
      </c>
      <c r="D1" s="147"/>
      <c r="E1" s="148"/>
      <c r="F1" s="18"/>
      <c r="G1" s="138" t="s">
        <v>65</v>
      </c>
      <c r="H1" s="138"/>
      <c r="I1" s="138"/>
      <c r="J1" s="138"/>
      <c r="K1" s="138"/>
      <c r="L1" s="138"/>
      <c r="M1" s="188"/>
      <c r="N1" s="19"/>
      <c r="O1" s="19"/>
      <c r="P1" s="22"/>
    </row>
    <row r="2" spans="2:49" s="28" customFormat="1" ht="30" customHeight="1" thickBot="1" x14ac:dyDescent="0.4">
      <c r="B2" s="25" t="s">
        <v>170</v>
      </c>
      <c r="C2" s="146" t="str">
        <f>'Pricing - Lot 1 Voice'!C2</f>
        <v>PS68696</v>
      </c>
      <c r="D2" s="147"/>
      <c r="E2" s="148"/>
      <c r="F2" s="18"/>
      <c r="G2" s="138"/>
      <c r="H2" s="138"/>
      <c r="I2" s="138"/>
      <c r="J2" s="138"/>
      <c r="K2" s="138"/>
      <c r="L2" s="138"/>
      <c r="M2" s="188"/>
      <c r="N2" s="19"/>
      <c r="O2" s="19"/>
      <c r="P2" s="56" t="s">
        <v>175</v>
      </c>
    </row>
    <row r="3" spans="2:49" s="28" customFormat="1" ht="30" customHeight="1" thickBot="1" x14ac:dyDescent="0.4">
      <c r="B3" s="25" t="s">
        <v>66</v>
      </c>
      <c r="C3" s="149">
        <v>46042</v>
      </c>
      <c r="D3" s="150"/>
      <c r="E3" s="151"/>
      <c r="F3" s="18"/>
      <c r="G3" s="138"/>
      <c r="H3" s="138"/>
      <c r="I3" s="138"/>
      <c r="J3" s="138"/>
      <c r="K3" s="138"/>
      <c r="L3" s="138"/>
      <c r="M3" s="188"/>
      <c r="N3" s="19"/>
      <c r="O3" s="19"/>
      <c r="P3" s="62">
        <f>COUNTA($C6:$C994)</f>
        <v>142</v>
      </c>
    </row>
    <row r="4" spans="2:49" s="14" customFormat="1" ht="15" customHeight="1" x14ac:dyDescent="0.35">
      <c r="B4" s="29"/>
      <c r="C4" s="29"/>
      <c r="D4" s="29"/>
      <c r="E4" s="29"/>
      <c r="F4" s="29"/>
      <c r="G4" s="29"/>
      <c r="H4" s="29"/>
      <c r="I4" s="30"/>
      <c r="J4" s="51"/>
      <c r="K4" s="32"/>
      <c r="L4" s="51"/>
      <c r="M4" s="188"/>
      <c r="N4" s="32"/>
      <c r="O4" s="32"/>
      <c r="P4" s="33"/>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row>
    <row r="5" spans="2:49" s="11" customFormat="1" ht="26" x14ac:dyDescent="0.35">
      <c r="B5" s="8" t="s">
        <v>67</v>
      </c>
      <c r="C5" s="8" t="s">
        <v>75</v>
      </c>
      <c r="D5" s="8" t="s">
        <v>0</v>
      </c>
      <c r="E5" s="8" t="s">
        <v>79</v>
      </c>
      <c r="F5" s="8" t="s">
        <v>171</v>
      </c>
      <c r="G5" s="9" t="s">
        <v>69</v>
      </c>
      <c r="H5" s="9" t="s">
        <v>70</v>
      </c>
      <c r="I5" s="23" t="s">
        <v>83</v>
      </c>
      <c r="J5" s="52" t="s">
        <v>64</v>
      </c>
      <c r="K5" s="10" t="s">
        <v>78</v>
      </c>
      <c r="L5" s="52" t="s">
        <v>63</v>
      </c>
      <c r="M5" s="188"/>
      <c r="N5" s="10" t="s">
        <v>172</v>
      </c>
      <c r="O5" s="10" t="s">
        <v>173</v>
      </c>
      <c r="P5" s="21" t="s">
        <v>174</v>
      </c>
    </row>
    <row r="6" spans="2:49" ht="37.5" x14ac:dyDescent="0.35">
      <c r="B6" s="88">
        <v>1</v>
      </c>
      <c r="C6" s="89" t="s">
        <v>137</v>
      </c>
      <c r="D6" s="89" t="s">
        <v>138</v>
      </c>
      <c r="E6" s="89" t="s">
        <v>139</v>
      </c>
      <c r="F6" s="89" t="s">
        <v>133</v>
      </c>
      <c r="G6" s="91" t="s">
        <v>71</v>
      </c>
      <c r="H6" s="91" t="s">
        <v>72</v>
      </c>
      <c r="I6" s="80" t="s">
        <v>77</v>
      </c>
      <c r="J6" s="81">
        <v>640.5</v>
      </c>
      <c r="K6" s="82">
        <v>0.25</v>
      </c>
      <c r="L6" s="175">
        <f t="shared" ref="L6:L59" si="0">IF(J6="","",(J6-(J6*K6)))</f>
        <v>480.375</v>
      </c>
      <c r="M6" s="189"/>
      <c r="N6" s="92" t="s">
        <v>74</v>
      </c>
      <c r="O6" s="92" t="s">
        <v>74</v>
      </c>
      <c r="P6" s="93" t="s">
        <v>74</v>
      </c>
    </row>
    <row r="7" spans="2:49" ht="37.5" x14ac:dyDescent="0.35">
      <c r="B7" s="88">
        <v>2</v>
      </c>
      <c r="C7" s="89" t="s">
        <v>140</v>
      </c>
      <c r="D7" s="89" t="s">
        <v>141</v>
      </c>
      <c r="E7" s="89" t="s">
        <v>139</v>
      </c>
      <c r="F7" s="89" t="s">
        <v>133</v>
      </c>
      <c r="G7" s="91" t="s">
        <v>100</v>
      </c>
      <c r="H7" s="91" t="s">
        <v>72</v>
      </c>
      <c r="I7" s="80" t="s">
        <v>77</v>
      </c>
      <c r="J7" s="81">
        <v>819.375</v>
      </c>
      <c r="K7" s="82">
        <v>0.25</v>
      </c>
      <c r="L7" s="175">
        <v>614.53129999999999</v>
      </c>
      <c r="M7" s="189"/>
      <c r="N7" s="92" t="s">
        <v>74</v>
      </c>
      <c r="O7" s="92" t="s">
        <v>74</v>
      </c>
      <c r="P7" s="93" t="s">
        <v>74</v>
      </c>
    </row>
    <row r="8" spans="2:49" ht="37.5" x14ac:dyDescent="0.35">
      <c r="B8" s="88">
        <v>3</v>
      </c>
      <c r="C8" s="96" t="s">
        <v>456</v>
      </c>
      <c r="D8" s="96" t="s">
        <v>142</v>
      </c>
      <c r="E8" s="96" t="s">
        <v>139</v>
      </c>
      <c r="F8" s="96" t="s">
        <v>133</v>
      </c>
      <c r="G8" s="98" t="s">
        <v>457</v>
      </c>
      <c r="H8" s="98" t="s">
        <v>72</v>
      </c>
      <c r="I8" s="99" t="s">
        <v>77</v>
      </c>
      <c r="J8" s="100">
        <v>941.93</v>
      </c>
      <c r="K8" s="101">
        <v>0.25</v>
      </c>
      <c r="L8" s="176">
        <f>IF(J8="","",(J8-(J8*K8)))</f>
        <v>706.44749999999999</v>
      </c>
      <c r="M8" s="189"/>
      <c r="N8" s="92" t="s">
        <v>74</v>
      </c>
      <c r="O8" s="92" t="s">
        <v>74</v>
      </c>
      <c r="P8" s="93" t="s">
        <v>74</v>
      </c>
    </row>
    <row r="9" spans="2:49" ht="37.5" x14ac:dyDescent="0.35">
      <c r="B9" s="177">
        <v>4</v>
      </c>
      <c r="C9" s="178" t="s">
        <v>143</v>
      </c>
      <c r="D9" s="178" t="s">
        <v>144</v>
      </c>
      <c r="E9" s="178" t="s">
        <v>139</v>
      </c>
      <c r="F9" s="178" t="s">
        <v>133</v>
      </c>
      <c r="G9" s="179" t="s">
        <v>103</v>
      </c>
      <c r="H9" s="179" t="s">
        <v>72</v>
      </c>
      <c r="I9" s="180" t="s">
        <v>77</v>
      </c>
      <c r="J9" s="181">
        <v>1246.875</v>
      </c>
      <c r="K9" s="182">
        <v>0.25</v>
      </c>
      <c r="L9" s="175">
        <f t="shared" si="0"/>
        <v>935.15625</v>
      </c>
      <c r="M9" s="190"/>
      <c r="N9" s="92" t="s">
        <v>74</v>
      </c>
      <c r="O9" s="92" t="s">
        <v>74</v>
      </c>
      <c r="P9" s="93" t="s">
        <v>74</v>
      </c>
    </row>
    <row r="10" spans="2:49" ht="37.5" x14ac:dyDescent="0.35">
      <c r="B10" s="88">
        <v>5</v>
      </c>
      <c r="C10" s="89" t="s">
        <v>145</v>
      </c>
      <c r="D10" s="89" t="s">
        <v>146</v>
      </c>
      <c r="E10" s="89" t="s">
        <v>139</v>
      </c>
      <c r="F10" s="89" t="s">
        <v>133</v>
      </c>
      <c r="G10" s="91" t="s">
        <v>73</v>
      </c>
      <c r="H10" s="91" t="s">
        <v>72</v>
      </c>
      <c r="I10" s="80" t="s">
        <v>77</v>
      </c>
      <c r="J10" s="81">
        <v>1568.925</v>
      </c>
      <c r="K10" s="82">
        <v>0.25</v>
      </c>
      <c r="L10" s="175">
        <f t="shared" si="0"/>
        <v>1176.6937499999999</v>
      </c>
      <c r="M10" s="189"/>
      <c r="N10" s="92" t="s">
        <v>74</v>
      </c>
      <c r="O10" s="92" t="s">
        <v>74</v>
      </c>
      <c r="P10" s="93" t="s">
        <v>74</v>
      </c>
    </row>
    <row r="11" spans="2:49" ht="37.5" x14ac:dyDescent="0.35">
      <c r="B11" s="88">
        <v>6</v>
      </c>
      <c r="C11" s="89" t="s">
        <v>147</v>
      </c>
      <c r="D11" s="89" t="s">
        <v>148</v>
      </c>
      <c r="E11" s="89" t="s">
        <v>139</v>
      </c>
      <c r="F11" s="89" t="s">
        <v>133</v>
      </c>
      <c r="G11" s="91" t="s">
        <v>134</v>
      </c>
      <c r="H11" s="91" t="s">
        <v>72</v>
      </c>
      <c r="I11" s="80" t="s">
        <v>77</v>
      </c>
      <c r="J11" s="81">
        <v>2047.7249999999999</v>
      </c>
      <c r="K11" s="82">
        <v>0.25</v>
      </c>
      <c r="L11" s="175">
        <f t="shared" si="0"/>
        <v>1535.7937499999998</v>
      </c>
      <c r="M11" s="189"/>
      <c r="N11" s="92" t="s">
        <v>74</v>
      </c>
      <c r="O11" s="92" t="s">
        <v>74</v>
      </c>
      <c r="P11" s="93" t="s">
        <v>74</v>
      </c>
    </row>
    <row r="12" spans="2:49" ht="37.5" x14ac:dyDescent="0.35">
      <c r="B12" s="88">
        <v>7</v>
      </c>
      <c r="C12" s="89" t="s">
        <v>149</v>
      </c>
      <c r="D12" s="89" t="s">
        <v>150</v>
      </c>
      <c r="E12" s="89" t="s">
        <v>139</v>
      </c>
      <c r="F12" s="89" t="s">
        <v>133</v>
      </c>
      <c r="G12" s="91" t="s">
        <v>135</v>
      </c>
      <c r="H12" s="91" t="s">
        <v>72</v>
      </c>
      <c r="I12" s="80" t="s">
        <v>77</v>
      </c>
      <c r="J12" s="81">
        <v>2257.1999999999998</v>
      </c>
      <c r="K12" s="82">
        <v>0.25</v>
      </c>
      <c r="L12" s="175">
        <f t="shared" si="0"/>
        <v>1692.8999999999999</v>
      </c>
      <c r="M12" s="189"/>
      <c r="N12" s="92" t="s">
        <v>74</v>
      </c>
      <c r="O12" s="92" t="s">
        <v>74</v>
      </c>
      <c r="P12" s="93" t="s">
        <v>74</v>
      </c>
    </row>
    <row r="13" spans="2:49" ht="37.5" x14ac:dyDescent="0.35">
      <c r="B13" s="88">
        <v>8</v>
      </c>
      <c r="C13" s="89" t="s">
        <v>151</v>
      </c>
      <c r="D13" s="89" t="s">
        <v>152</v>
      </c>
      <c r="E13" s="89" t="s">
        <v>139</v>
      </c>
      <c r="F13" s="89" t="s">
        <v>133</v>
      </c>
      <c r="G13" s="91" t="s">
        <v>115</v>
      </c>
      <c r="H13" s="91" t="s">
        <v>72</v>
      </c>
      <c r="I13" s="80" t="s">
        <v>77</v>
      </c>
      <c r="J13" s="81">
        <v>3304.5749999999998</v>
      </c>
      <c r="K13" s="82">
        <v>0.25</v>
      </c>
      <c r="L13" s="175">
        <f t="shared" si="0"/>
        <v>2478.4312499999996</v>
      </c>
      <c r="M13" s="189"/>
      <c r="N13" s="92" t="s">
        <v>74</v>
      </c>
      <c r="O13" s="92" t="s">
        <v>74</v>
      </c>
      <c r="P13" s="93" t="s">
        <v>74</v>
      </c>
    </row>
    <row r="14" spans="2:49" ht="37.5" x14ac:dyDescent="0.35">
      <c r="B14" s="88">
        <v>9</v>
      </c>
      <c r="C14" s="89" t="s">
        <v>153</v>
      </c>
      <c r="D14" s="89" t="s">
        <v>154</v>
      </c>
      <c r="E14" s="89" t="s">
        <v>139</v>
      </c>
      <c r="F14" s="89" t="s">
        <v>133</v>
      </c>
      <c r="G14" s="91" t="s">
        <v>81</v>
      </c>
      <c r="H14" s="91" t="s">
        <v>136</v>
      </c>
      <c r="I14" s="80" t="s">
        <v>77</v>
      </c>
      <c r="J14" s="81">
        <v>4039.2</v>
      </c>
      <c r="K14" s="113">
        <v>0.25</v>
      </c>
      <c r="L14" s="183">
        <f t="shared" si="0"/>
        <v>3029.3999999999996</v>
      </c>
      <c r="M14" s="189"/>
      <c r="N14" s="92" t="s">
        <v>74</v>
      </c>
      <c r="O14" s="92" t="s">
        <v>74</v>
      </c>
      <c r="P14" s="93" t="s">
        <v>74</v>
      </c>
    </row>
    <row r="15" spans="2:49" ht="37.5" x14ac:dyDescent="0.35">
      <c r="B15" s="88">
        <v>10</v>
      </c>
      <c r="C15" s="96" t="s">
        <v>458</v>
      </c>
      <c r="D15" s="96" t="s">
        <v>459</v>
      </c>
      <c r="E15" s="96" t="s">
        <v>139</v>
      </c>
      <c r="F15" s="96" t="s">
        <v>133</v>
      </c>
      <c r="G15" s="98" t="s">
        <v>307</v>
      </c>
      <c r="H15" s="98" t="s">
        <v>136</v>
      </c>
      <c r="I15" s="99" t="s">
        <v>77</v>
      </c>
      <c r="J15" s="100">
        <v>5251.5</v>
      </c>
      <c r="K15" s="101">
        <v>0.25</v>
      </c>
      <c r="L15" s="176">
        <f t="shared" si="0"/>
        <v>3938.625</v>
      </c>
      <c r="M15" s="189"/>
      <c r="N15" s="92" t="s">
        <v>74</v>
      </c>
      <c r="O15" s="92" t="s">
        <v>74</v>
      </c>
      <c r="P15" s="93" t="s">
        <v>74</v>
      </c>
    </row>
    <row r="16" spans="2:49" ht="37.5" x14ac:dyDescent="0.35">
      <c r="B16" s="88">
        <v>11</v>
      </c>
      <c r="C16" s="96" t="s">
        <v>460</v>
      </c>
      <c r="D16" s="96" t="s">
        <v>461</v>
      </c>
      <c r="E16" s="96" t="s">
        <v>139</v>
      </c>
      <c r="F16" s="96" t="s">
        <v>133</v>
      </c>
      <c r="G16" s="98" t="s">
        <v>292</v>
      </c>
      <c r="H16" s="98" t="s">
        <v>136</v>
      </c>
      <c r="I16" s="99" t="s">
        <v>77</v>
      </c>
      <c r="J16" s="100">
        <v>11342.7</v>
      </c>
      <c r="K16" s="101">
        <v>0.25</v>
      </c>
      <c r="L16" s="176">
        <f t="shared" si="0"/>
        <v>8507.0250000000015</v>
      </c>
      <c r="M16" s="189"/>
      <c r="N16" s="92" t="s">
        <v>74</v>
      </c>
      <c r="O16" s="92" t="s">
        <v>74</v>
      </c>
      <c r="P16" s="93" t="s">
        <v>74</v>
      </c>
    </row>
    <row r="17" spans="2:16" ht="37.5" x14ac:dyDescent="0.35">
      <c r="B17" s="88">
        <v>12</v>
      </c>
      <c r="C17" s="96" t="s">
        <v>462</v>
      </c>
      <c r="D17" s="96" t="s">
        <v>463</v>
      </c>
      <c r="E17" s="96" t="s">
        <v>139</v>
      </c>
      <c r="F17" s="96" t="s">
        <v>133</v>
      </c>
      <c r="G17" s="98" t="s">
        <v>71</v>
      </c>
      <c r="H17" s="98" t="s">
        <v>136</v>
      </c>
      <c r="I17" s="99" t="s">
        <v>77</v>
      </c>
      <c r="J17" s="100">
        <v>27035.1</v>
      </c>
      <c r="K17" s="101">
        <v>0.25</v>
      </c>
      <c r="L17" s="176">
        <f t="shared" si="0"/>
        <v>20276.324999999997</v>
      </c>
      <c r="M17" s="189"/>
      <c r="N17" s="92" t="s">
        <v>74</v>
      </c>
      <c r="O17" s="92" t="s">
        <v>74</v>
      </c>
      <c r="P17" s="93" t="s">
        <v>74</v>
      </c>
    </row>
    <row r="18" spans="2:16" ht="38" thickBot="1" x14ac:dyDescent="0.4">
      <c r="B18" s="88">
        <v>13</v>
      </c>
      <c r="C18" s="89" t="s">
        <v>485</v>
      </c>
      <c r="D18" s="89" t="s">
        <v>486</v>
      </c>
      <c r="E18" s="89" t="s">
        <v>139</v>
      </c>
      <c r="F18" s="89" t="s">
        <v>133</v>
      </c>
      <c r="G18" s="91" t="s">
        <v>100</v>
      </c>
      <c r="H18" s="91" t="s">
        <v>136</v>
      </c>
      <c r="I18" s="80" t="s">
        <v>77</v>
      </c>
      <c r="J18" s="81">
        <v>58500</v>
      </c>
      <c r="K18" s="101">
        <v>0.25</v>
      </c>
      <c r="L18" s="184">
        <f t="shared" si="0"/>
        <v>43875</v>
      </c>
      <c r="M18" s="189"/>
      <c r="N18" s="92" t="s">
        <v>74</v>
      </c>
      <c r="O18" s="92" t="s">
        <v>74</v>
      </c>
      <c r="P18" s="93" t="s">
        <v>74</v>
      </c>
    </row>
    <row r="19" spans="2:16" ht="38" thickBot="1" x14ac:dyDescent="0.4">
      <c r="B19" s="88">
        <v>14</v>
      </c>
      <c r="C19" s="89" t="s">
        <v>487</v>
      </c>
      <c r="D19" s="89" t="s">
        <v>488</v>
      </c>
      <c r="E19" s="89" t="s">
        <v>139</v>
      </c>
      <c r="F19" s="89" t="s">
        <v>133</v>
      </c>
      <c r="G19" s="91" t="s">
        <v>457</v>
      </c>
      <c r="H19" s="91" t="s">
        <v>136</v>
      </c>
      <c r="I19" s="80" t="s">
        <v>77</v>
      </c>
      <c r="J19" s="81">
        <v>63000</v>
      </c>
      <c r="K19" s="101">
        <v>0.25</v>
      </c>
      <c r="L19" s="184">
        <f t="shared" si="0"/>
        <v>47250</v>
      </c>
      <c r="M19" s="189"/>
      <c r="N19" s="92" t="s">
        <v>74</v>
      </c>
      <c r="O19" s="92" t="s">
        <v>74</v>
      </c>
      <c r="P19" s="93" t="s">
        <v>74</v>
      </c>
    </row>
    <row r="20" spans="2:16" ht="38" thickBot="1" x14ac:dyDescent="0.4">
      <c r="B20" s="88">
        <v>15</v>
      </c>
      <c r="C20" s="89" t="s">
        <v>489</v>
      </c>
      <c r="D20" s="89" t="s">
        <v>490</v>
      </c>
      <c r="E20" s="89" t="s">
        <v>139</v>
      </c>
      <c r="F20" s="89" t="s">
        <v>133</v>
      </c>
      <c r="G20" s="91" t="s">
        <v>491</v>
      </c>
      <c r="H20" s="91" t="s">
        <v>136</v>
      </c>
      <c r="I20" s="80" t="s">
        <v>77</v>
      </c>
      <c r="J20" s="81">
        <v>67500</v>
      </c>
      <c r="K20" s="101">
        <v>0.25</v>
      </c>
      <c r="L20" s="184">
        <f t="shared" si="0"/>
        <v>50625</v>
      </c>
      <c r="M20" s="189"/>
      <c r="N20" s="92" t="s">
        <v>74</v>
      </c>
      <c r="O20" s="92" t="s">
        <v>74</v>
      </c>
      <c r="P20" s="93" t="s">
        <v>74</v>
      </c>
    </row>
    <row r="21" spans="2:16" ht="38" thickBot="1" x14ac:dyDescent="0.4">
      <c r="B21" s="88">
        <v>16</v>
      </c>
      <c r="C21" s="89" t="s">
        <v>569</v>
      </c>
      <c r="D21" s="89" t="s">
        <v>570</v>
      </c>
      <c r="E21" s="89" t="s">
        <v>139</v>
      </c>
      <c r="F21" s="89" t="s">
        <v>133</v>
      </c>
      <c r="G21" s="91" t="s">
        <v>103</v>
      </c>
      <c r="H21" s="91" t="s">
        <v>136</v>
      </c>
      <c r="I21" s="80" t="s">
        <v>77</v>
      </c>
      <c r="J21" s="81">
        <v>72000</v>
      </c>
      <c r="K21" s="101">
        <v>0.25</v>
      </c>
      <c r="L21" s="184">
        <f t="shared" si="0"/>
        <v>54000</v>
      </c>
      <c r="M21" s="191"/>
      <c r="N21" s="92" t="s">
        <v>74</v>
      </c>
      <c r="O21" s="92" t="s">
        <v>74</v>
      </c>
      <c r="P21" s="93" t="s">
        <v>74</v>
      </c>
    </row>
    <row r="22" spans="2:16" ht="37.5" x14ac:dyDescent="0.35">
      <c r="B22" s="88">
        <v>17</v>
      </c>
      <c r="C22" s="115" t="s">
        <v>298</v>
      </c>
      <c r="D22" s="96" t="s">
        <v>299</v>
      </c>
      <c r="E22" s="96" t="s">
        <v>139</v>
      </c>
      <c r="F22" s="96" t="s">
        <v>133</v>
      </c>
      <c r="G22" s="98" t="s">
        <v>73</v>
      </c>
      <c r="H22" s="98" t="s">
        <v>136</v>
      </c>
      <c r="I22" s="99" t="s">
        <v>77</v>
      </c>
      <c r="J22" s="100">
        <v>79000</v>
      </c>
      <c r="K22" s="101">
        <v>0.25</v>
      </c>
      <c r="L22" s="185">
        <f t="shared" si="0"/>
        <v>59250</v>
      </c>
      <c r="M22" s="189"/>
      <c r="N22" s="92" t="s">
        <v>74</v>
      </c>
      <c r="O22" s="92" t="s">
        <v>74</v>
      </c>
      <c r="P22" s="93" t="s">
        <v>74</v>
      </c>
    </row>
    <row r="23" spans="2:16" x14ac:dyDescent="0.35">
      <c r="B23" s="88">
        <v>18</v>
      </c>
      <c r="C23" s="96" t="s">
        <v>467</v>
      </c>
      <c r="D23" s="116" t="s">
        <v>571</v>
      </c>
      <c r="E23" s="96" t="s">
        <v>464</v>
      </c>
      <c r="F23" s="96" t="s">
        <v>465</v>
      </c>
      <c r="G23" s="98" t="s">
        <v>81</v>
      </c>
      <c r="H23" s="98" t="s">
        <v>466</v>
      </c>
      <c r="I23" s="99" t="s">
        <v>77</v>
      </c>
      <c r="J23" s="100">
        <v>0</v>
      </c>
      <c r="K23" s="101">
        <v>0.25</v>
      </c>
      <c r="L23" s="176">
        <f t="shared" si="0"/>
        <v>0</v>
      </c>
      <c r="M23" s="189"/>
      <c r="N23" s="92" t="s">
        <v>74</v>
      </c>
      <c r="O23" s="92" t="s">
        <v>74</v>
      </c>
      <c r="P23" s="93" t="s">
        <v>74</v>
      </c>
    </row>
    <row r="24" spans="2:16" x14ac:dyDescent="0.35">
      <c r="B24" s="88">
        <v>19</v>
      </c>
      <c r="C24" s="96" t="s">
        <v>468</v>
      </c>
      <c r="D24" s="116" t="s">
        <v>572</v>
      </c>
      <c r="E24" s="96" t="s">
        <v>464</v>
      </c>
      <c r="F24" s="96" t="s">
        <v>465</v>
      </c>
      <c r="G24" s="98" t="s">
        <v>292</v>
      </c>
      <c r="H24" s="98" t="s">
        <v>466</v>
      </c>
      <c r="I24" s="99" t="s">
        <v>77</v>
      </c>
      <c r="J24" s="100">
        <v>25.5</v>
      </c>
      <c r="K24" s="101">
        <v>0.25</v>
      </c>
      <c r="L24" s="176">
        <f t="shared" si="0"/>
        <v>19.125</v>
      </c>
      <c r="M24" s="189"/>
      <c r="N24" s="92" t="s">
        <v>74</v>
      </c>
      <c r="O24" s="92" t="s">
        <v>74</v>
      </c>
      <c r="P24" s="93" t="s">
        <v>74</v>
      </c>
    </row>
    <row r="25" spans="2:16" x14ac:dyDescent="0.35">
      <c r="B25" s="88">
        <v>20</v>
      </c>
      <c r="C25" s="96" t="s">
        <v>469</v>
      </c>
      <c r="D25" s="116" t="s">
        <v>573</v>
      </c>
      <c r="E25" s="96" t="s">
        <v>464</v>
      </c>
      <c r="F25" s="96" t="s">
        <v>465</v>
      </c>
      <c r="G25" s="98" t="s">
        <v>574</v>
      </c>
      <c r="H25" s="98" t="s">
        <v>466</v>
      </c>
      <c r="I25" s="99" t="s">
        <v>77</v>
      </c>
      <c r="J25" s="100">
        <v>55.5</v>
      </c>
      <c r="K25" s="101">
        <v>0.25</v>
      </c>
      <c r="L25" s="176">
        <f t="shared" si="0"/>
        <v>41.625</v>
      </c>
      <c r="M25" s="189"/>
      <c r="N25" s="92" t="s">
        <v>74</v>
      </c>
      <c r="O25" s="92" t="s">
        <v>74</v>
      </c>
      <c r="P25" s="93" t="s">
        <v>74</v>
      </c>
    </row>
    <row r="26" spans="2:16" x14ac:dyDescent="0.35">
      <c r="B26" s="88">
        <v>21</v>
      </c>
      <c r="C26" s="96" t="s">
        <v>470</v>
      </c>
      <c r="D26" s="116" t="s">
        <v>575</v>
      </c>
      <c r="E26" s="96" t="s">
        <v>464</v>
      </c>
      <c r="F26" s="96" t="s">
        <v>465</v>
      </c>
      <c r="G26" s="98" t="s">
        <v>576</v>
      </c>
      <c r="H26" s="98" t="s">
        <v>466</v>
      </c>
      <c r="I26" s="99" t="s">
        <v>77</v>
      </c>
      <c r="J26" s="100">
        <v>112.5</v>
      </c>
      <c r="K26" s="101">
        <v>0.25</v>
      </c>
      <c r="L26" s="176">
        <f t="shared" si="0"/>
        <v>84.375</v>
      </c>
      <c r="M26" s="189"/>
      <c r="N26" s="92" t="s">
        <v>74</v>
      </c>
      <c r="O26" s="92" t="s">
        <v>74</v>
      </c>
      <c r="P26" s="93" t="s">
        <v>74</v>
      </c>
    </row>
    <row r="27" spans="2:16" x14ac:dyDescent="0.35">
      <c r="B27" s="88">
        <v>22</v>
      </c>
      <c r="C27" s="96" t="s">
        <v>577</v>
      </c>
      <c r="D27" s="116" t="s">
        <v>578</v>
      </c>
      <c r="E27" s="96" t="s">
        <v>464</v>
      </c>
      <c r="F27" s="96" t="s">
        <v>465</v>
      </c>
      <c r="G27" s="98" t="s">
        <v>579</v>
      </c>
      <c r="H27" s="98" t="s">
        <v>466</v>
      </c>
      <c r="I27" s="99" t="s">
        <v>77</v>
      </c>
      <c r="J27" s="100">
        <v>225</v>
      </c>
      <c r="K27" s="101">
        <v>0.25</v>
      </c>
      <c r="L27" s="176">
        <f t="shared" si="0"/>
        <v>168.75</v>
      </c>
      <c r="M27" s="189"/>
      <c r="N27" s="92" t="s">
        <v>74</v>
      </c>
      <c r="O27" s="92" t="s">
        <v>74</v>
      </c>
      <c r="P27" s="93" t="s">
        <v>74</v>
      </c>
    </row>
    <row r="28" spans="2:16" x14ac:dyDescent="0.35">
      <c r="B28" s="88">
        <v>23</v>
      </c>
      <c r="C28" s="96" t="s">
        <v>471</v>
      </c>
      <c r="D28" s="116" t="s">
        <v>580</v>
      </c>
      <c r="E28" s="96" t="s">
        <v>464</v>
      </c>
      <c r="F28" s="96" t="s">
        <v>465</v>
      </c>
      <c r="G28" s="98" t="s">
        <v>581</v>
      </c>
      <c r="H28" s="98" t="s">
        <v>466</v>
      </c>
      <c r="I28" s="99" t="s">
        <v>77</v>
      </c>
      <c r="J28" s="100">
        <v>435</v>
      </c>
      <c r="K28" s="101">
        <v>0.25</v>
      </c>
      <c r="L28" s="176">
        <f t="shared" si="0"/>
        <v>326.25</v>
      </c>
      <c r="M28" s="189"/>
      <c r="N28" s="92" t="s">
        <v>74</v>
      </c>
      <c r="O28" s="92" t="s">
        <v>74</v>
      </c>
      <c r="P28" s="93" t="s">
        <v>74</v>
      </c>
    </row>
    <row r="29" spans="2:16" ht="25" x14ac:dyDescent="0.35">
      <c r="B29" s="88">
        <v>24</v>
      </c>
      <c r="C29" s="96" t="s">
        <v>472</v>
      </c>
      <c r="D29" s="116" t="s">
        <v>582</v>
      </c>
      <c r="E29" s="96" t="s">
        <v>464</v>
      </c>
      <c r="F29" s="96" t="s">
        <v>465</v>
      </c>
      <c r="G29" s="98" t="s">
        <v>583</v>
      </c>
      <c r="H29" s="98" t="s">
        <v>466</v>
      </c>
      <c r="I29" s="99" t="s">
        <v>77</v>
      </c>
      <c r="J29" s="100">
        <v>840</v>
      </c>
      <c r="K29" s="101">
        <v>0.25</v>
      </c>
      <c r="L29" s="176">
        <f t="shared" si="0"/>
        <v>630</v>
      </c>
      <c r="M29" s="189"/>
      <c r="N29" s="92" t="s">
        <v>74</v>
      </c>
      <c r="O29" s="92" t="s">
        <v>74</v>
      </c>
      <c r="P29" s="93" t="s">
        <v>74</v>
      </c>
    </row>
    <row r="30" spans="2:16" ht="50" x14ac:dyDescent="0.35">
      <c r="B30" s="88">
        <v>25</v>
      </c>
      <c r="C30" s="96" t="s">
        <v>273</v>
      </c>
      <c r="D30" s="96" t="s">
        <v>274</v>
      </c>
      <c r="E30" s="96" t="s">
        <v>275</v>
      </c>
      <c r="F30" s="96" t="s">
        <v>133</v>
      </c>
      <c r="G30" s="98" t="s">
        <v>71</v>
      </c>
      <c r="H30" s="98" t="s">
        <v>72</v>
      </c>
      <c r="I30" s="99" t="s">
        <v>77</v>
      </c>
      <c r="J30" s="100">
        <v>698.25</v>
      </c>
      <c r="K30" s="101">
        <v>0.25</v>
      </c>
      <c r="L30" s="185">
        <f t="shared" si="0"/>
        <v>523.6875</v>
      </c>
      <c r="M30" s="189"/>
      <c r="N30" s="92" t="s">
        <v>74</v>
      </c>
      <c r="O30" s="92" t="s">
        <v>74</v>
      </c>
      <c r="P30" s="93" t="s">
        <v>74</v>
      </c>
    </row>
    <row r="31" spans="2:16" ht="50" x14ac:dyDescent="0.35">
      <c r="B31" s="88">
        <v>26</v>
      </c>
      <c r="C31" s="96" t="s">
        <v>276</v>
      </c>
      <c r="D31" s="96" t="s">
        <v>277</v>
      </c>
      <c r="E31" s="96" t="s">
        <v>275</v>
      </c>
      <c r="F31" s="96" t="s">
        <v>133</v>
      </c>
      <c r="G31" s="98" t="s">
        <v>100</v>
      </c>
      <c r="H31" s="98" t="s">
        <v>72</v>
      </c>
      <c r="I31" s="99" t="s">
        <v>77</v>
      </c>
      <c r="J31" s="100">
        <v>798</v>
      </c>
      <c r="K31" s="101">
        <v>0.25</v>
      </c>
      <c r="L31" s="185">
        <f t="shared" si="0"/>
        <v>598.5</v>
      </c>
      <c r="M31" s="189"/>
      <c r="N31" s="92" t="s">
        <v>74</v>
      </c>
      <c r="O31" s="92" t="s">
        <v>74</v>
      </c>
      <c r="P31" s="93" t="s">
        <v>74</v>
      </c>
    </row>
    <row r="32" spans="2:16" ht="50" x14ac:dyDescent="0.35">
      <c r="B32" s="88">
        <v>27</v>
      </c>
      <c r="C32" s="96" t="s">
        <v>278</v>
      </c>
      <c r="D32" s="96" t="s">
        <v>279</v>
      </c>
      <c r="E32" s="96" t="s">
        <v>275</v>
      </c>
      <c r="F32" s="96" t="s">
        <v>133</v>
      </c>
      <c r="G32" s="98" t="s">
        <v>103</v>
      </c>
      <c r="H32" s="98" t="s">
        <v>72</v>
      </c>
      <c r="I32" s="99" t="s">
        <v>77</v>
      </c>
      <c r="J32" s="100">
        <v>1097.25</v>
      </c>
      <c r="K32" s="101">
        <v>0.25</v>
      </c>
      <c r="L32" s="185">
        <f t="shared" si="0"/>
        <v>822.9375</v>
      </c>
      <c r="M32" s="189"/>
      <c r="N32" s="92" t="s">
        <v>74</v>
      </c>
      <c r="O32" s="92" t="s">
        <v>74</v>
      </c>
      <c r="P32" s="93" t="s">
        <v>74</v>
      </c>
    </row>
    <row r="33" spans="2:16" ht="50" x14ac:dyDescent="0.35">
      <c r="B33" s="88">
        <v>28</v>
      </c>
      <c r="C33" s="96" t="s">
        <v>280</v>
      </c>
      <c r="D33" s="96" t="s">
        <v>281</v>
      </c>
      <c r="E33" s="96" t="s">
        <v>275</v>
      </c>
      <c r="F33" s="96" t="s">
        <v>133</v>
      </c>
      <c r="G33" s="98" t="s">
        <v>73</v>
      </c>
      <c r="H33" s="98" t="s">
        <v>72</v>
      </c>
      <c r="I33" s="99" t="s">
        <v>77</v>
      </c>
      <c r="J33" s="100">
        <v>1596</v>
      </c>
      <c r="K33" s="101">
        <v>0.25</v>
      </c>
      <c r="L33" s="185">
        <f t="shared" si="0"/>
        <v>1197</v>
      </c>
      <c r="M33" s="189"/>
      <c r="N33" s="92" t="s">
        <v>74</v>
      </c>
      <c r="O33" s="92" t="s">
        <v>74</v>
      </c>
      <c r="P33" s="93" t="s">
        <v>74</v>
      </c>
    </row>
    <row r="34" spans="2:16" ht="50" x14ac:dyDescent="0.35">
      <c r="B34" s="88">
        <v>29</v>
      </c>
      <c r="C34" s="96" t="s">
        <v>282</v>
      </c>
      <c r="D34" s="96" t="s">
        <v>283</v>
      </c>
      <c r="E34" s="96" t="s">
        <v>275</v>
      </c>
      <c r="F34" s="96" t="s">
        <v>133</v>
      </c>
      <c r="G34" s="98" t="s">
        <v>134</v>
      </c>
      <c r="H34" s="98" t="s">
        <v>72</v>
      </c>
      <c r="I34" s="99" t="s">
        <v>77</v>
      </c>
      <c r="J34" s="100">
        <v>2294.25</v>
      </c>
      <c r="K34" s="101">
        <v>0.25</v>
      </c>
      <c r="L34" s="185">
        <f t="shared" si="0"/>
        <v>1720.6875</v>
      </c>
      <c r="M34" s="189"/>
      <c r="N34" s="92" t="s">
        <v>74</v>
      </c>
      <c r="O34" s="92" t="s">
        <v>74</v>
      </c>
      <c r="P34" s="93" t="s">
        <v>74</v>
      </c>
    </row>
    <row r="35" spans="2:16" ht="50" x14ac:dyDescent="0.35">
      <c r="B35" s="88">
        <v>30</v>
      </c>
      <c r="C35" s="96" t="s">
        <v>284</v>
      </c>
      <c r="D35" s="96" t="s">
        <v>285</v>
      </c>
      <c r="E35" s="96" t="s">
        <v>275</v>
      </c>
      <c r="F35" s="96" t="s">
        <v>133</v>
      </c>
      <c r="G35" s="98" t="s">
        <v>135</v>
      </c>
      <c r="H35" s="98" t="s">
        <v>72</v>
      </c>
      <c r="I35" s="99" t="s">
        <v>77</v>
      </c>
      <c r="J35" s="100">
        <v>2713.2</v>
      </c>
      <c r="K35" s="101">
        <v>0.25</v>
      </c>
      <c r="L35" s="185">
        <f t="shared" si="0"/>
        <v>2034.8999999999999</v>
      </c>
      <c r="M35" s="189"/>
      <c r="N35" s="92" t="s">
        <v>74</v>
      </c>
      <c r="O35" s="92" t="s">
        <v>74</v>
      </c>
      <c r="P35" s="93" t="s">
        <v>74</v>
      </c>
    </row>
    <row r="36" spans="2:16" ht="50" x14ac:dyDescent="0.35">
      <c r="B36" s="88">
        <v>31</v>
      </c>
      <c r="C36" s="96" t="s">
        <v>286</v>
      </c>
      <c r="D36" s="96" t="s">
        <v>287</v>
      </c>
      <c r="E36" s="96" t="s">
        <v>275</v>
      </c>
      <c r="F36" s="96" t="s">
        <v>133</v>
      </c>
      <c r="G36" s="98" t="s">
        <v>115</v>
      </c>
      <c r="H36" s="98" t="s">
        <v>72</v>
      </c>
      <c r="I36" s="99" t="s">
        <v>77</v>
      </c>
      <c r="J36" s="100">
        <v>3062.33</v>
      </c>
      <c r="K36" s="101">
        <v>0.25</v>
      </c>
      <c r="L36" s="185">
        <f t="shared" si="0"/>
        <v>2296.7474999999999</v>
      </c>
      <c r="M36" s="189"/>
      <c r="N36" s="92" t="s">
        <v>74</v>
      </c>
      <c r="O36" s="92" t="s">
        <v>74</v>
      </c>
      <c r="P36" s="93" t="s">
        <v>74</v>
      </c>
    </row>
    <row r="37" spans="2:16" ht="50" x14ac:dyDescent="0.35">
      <c r="B37" s="88">
        <v>32</v>
      </c>
      <c r="C37" s="96" t="s">
        <v>288</v>
      </c>
      <c r="D37" s="96" t="s">
        <v>289</v>
      </c>
      <c r="E37" s="96" t="s">
        <v>275</v>
      </c>
      <c r="F37" s="96" t="s">
        <v>133</v>
      </c>
      <c r="G37" s="98" t="s">
        <v>81</v>
      </c>
      <c r="H37" s="98" t="s">
        <v>136</v>
      </c>
      <c r="I37" s="99" t="s">
        <v>77</v>
      </c>
      <c r="J37" s="100">
        <v>3231.9</v>
      </c>
      <c r="K37" s="101">
        <v>0.25</v>
      </c>
      <c r="L37" s="185">
        <f t="shared" si="0"/>
        <v>2423.9250000000002</v>
      </c>
      <c r="M37" s="189"/>
      <c r="N37" s="92" t="s">
        <v>74</v>
      </c>
      <c r="O37" s="92" t="s">
        <v>74</v>
      </c>
      <c r="P37" s="93" t="s">
        <v>74</v>
      </c>
    </row>
    <row r="38" spans="2:16" ht="50" x14ac:dyDescent="0.35">
      <c r="B38" s="88">
        <v>33</v>
      </c>
      <c r="C38" s="96" t="s">
        <v>290</v>
      </c>
      <c r="D38" s="96" t="s">
        <v>291</v>
      </c>
      <c r="E38" s="96" t="s">
        <v>275</v>
      </c>
      <c r="F38" s="96" t="s">
        <v>133</v>
      </c>
      <c r="G38" s="98" t="s">
        <v>292</v>
      </c>
      <c r="H38" s="98" t="s">
        <v>136</v>
      </c>
      <c r="I38" s="99" t="s">
        <v>77</v>
      </c>
      <c r="J38" s="100">
        <v>4727.7</v>
      </c>
      <c r="K38" s="101">
        <v>0.25</v>
      </c>
      <c r="L38" s="185">
        <f t="shared" si="0"/>
        <v>3545.7749999999996</v>
      </c>
      <c r="M38" s="189"/>
      <c r="N38" s="92" t="s">
        <v>74</v>
      </c>
      <c r="O38" s="92" t="s">
        <v>74</v>
      </c>
      <c r="P38" s="93" t="s">
        <v>74</v>
      </c>
    </row>
    <row r="39" spans="2:16" ht="50" x14ac:dyDescent="0.35">
      <c r="B39" s="88">
        <v>34</v>
      </c>
      <c r="C39" s="96" t="s">
        <v>293</v>
      </c>
      <c r="D39" s="96" t="s">
        <v>294</v>
      </c>
      <c r="E39" s="96" t="s">
        <v>275</v>
      </c>
      <c r="F39" s="96" t="s">
        <v>133</v>
      </c>
      <c r="G39" s="98" t="s">
        <v>71</v>
      </c>
      <c r="H39" s="98" t="s">
        <v>136</v>
      </c>
      <c r="I39" s="99" t="s">
        <v>77</v>
      </c>
      <c r="J39" s="100">
        <v>7614</v>
      </c>
      <c r="K39" s="101">
        <v>0.25</v>
      </c>
      <c r="L39" s="185">
        <f t="shared" si="0"/>
        <v>5710.5</v>
      </c>
      <c r="M39" s="189"/>
      <c r="N39" s="92" t="s">
        <v>74</v>
      </c>
      <c r="O39" s="92" t="s">
        <v>74</v>
      </c>
      <c r="P39" s="93" t="s">
        <v>74</v>
      </c>
    </row>
    <row r="40" spans="2:16" ht="37.5" x14ac:dyDescent="0.35">
      <c r="B40" s="88">
        <v>35</v>
      </c>
      <c r="C40" s="96" t="s">
        <v>419</v>
      </c>
      <c r="D40" s="96" t="s">
        <v>420</v>
      </c>
      <c r="E40" s="96" t="s">
        <v>297</v>
      </c>
      <c r="F40" s="96" t="s">
        <v>133</v>
      </c>
      <c r="G40" s="98" t="s">
        <v>71</v>
      </c>
      <c r="H40" s="98" t="s">
        <v>72</v>
      </c>
      <c r="I40" s="99" t="s">
        <v>77</v>
      </c>
      <c r="J40" s="100">
        <v>698.25</v>
      </c>
      <c r="K40" s="101">
        <v>0.25</v>
      </c>
      <c r="L40" s="186">
        <f t="shared" si="0"/>
        <v>523.6875</v>
      </c>
      <c r="M40" s="189"/>
      <c r="N40" s="92" t="s">
        <v>74</v>
      </c>
      <c r="O40" s="92" t="s">
        <v>74</v>
      </c>
      <c r="P40" s="93" t="s">
        <v>74</v>
      </c>
    </row>
    <row r="41" spans="2:16" ht="37.5" x14ac:dyDescent="0.35">
      <c r="B41" s="88">
        <v>36</v>
      </c>
      <c r="C41" s="96" t="s">
        <v>421</v>
      </c>
      <c r="D41" s="96" t="s">
        <v>422</v>
      </c>
      <c r="E41" s="96" t="s">
        <v>297</v>
      </c>
      <c r="F41" s="96" t="s">
        <v>133</v>
      </c>
      <c r="G41" s="98" t="s">
        <v>100</v>
      </c>
      <c r="H41" s="98" t="s">
        <v>72</v>
      </c>
      <c r="I41" s="99" t="s">
        <v>77</v>
      </c>
      <c r="J41" s="100">
        <v>798</v>
      </c>
      <c r="K41" s="101">
        <v>0.25</v>
      </c>
      <c r="L41" s="176">
        <f t="shared" si="0"/>
        <v>598.5</v>
      </c>
      <c r="M41" s="189"/>
      <c r="N41" s="92" t="s">
        <v>74</v>
      </c>
      <c r="O41" s="92" t="s">
        <v>74</v>
      </c>
      <c r="P41" s="93" t="s">
        <v>74</v>
      </c>
    </row>
    <row r="42" spans="2:16" ht="37.5" x14ac:dyDescent="0.35">
      <c r="B42" s="88">
        <v>37</v>
      </c>
      <c r="C42" s="96" t="s">
        <v>423</v>
      </c>
      <c r="D42" s="96" t="s">
        <v>424</v>
      </c>
      <c r="E42" s="96" t="s">
        <v>297</v>
      </c>
      <c r="F42" s="96" t="s">
        <v>133</v>
      </c>
      <c r="G42" s="98" t="s">
        <v>103</v>
      </c>
      <c r="H42" s="98" t="s">
        <v>72</v>
      </c>
      <c r="I42" s="99" t="s">
        <v>77</v>
      </c>
      <c r="J42" s="100">
        <v>1097.25</v>
      </c>
      <c r="K42" s="101">
        <v>0.25</v>
      </c>
      <c r="L42" s="176">
        <f t="shared" si="0"/>
        <v>822.9375</v>
      </c>
      <c r="M42" s="189"/>
      <c r="N42" s="92" t="s">
        <v>74</v>
      </c>
      <c r="O42" s="92" t="s">
        <v>74</v>
      </c>
      <c r="P42" s="93" t="s">
        <v>74</v>
      </c>
    </row>
    <row r="43" spans="2:16" ht="37.5" x14ac:dyDescent="0.35">
      <c r="B43" s="88">
        <v>38</v>
      </c>
      <c r="C43" s="96" t="s">
        <v>425</v>
      </c>
      <c r="D43" s="96" t="s">
        <v>426</v>
      </c>
      <c r="E43" s="96" t="s">
        <v>297</v>
      </c>
      <c r="F43" s="96" t="s">
        <v>133</v>
      </c>
      <c r="G43" s="98" t="s">
        <v>73</v>
      </c>
      <c r="H43" s="98" t="s">
        <v>72</v>
      </c>
      <c r="I43" s="99" t="s">
        <v>77</v>
      </c>
      <c r="J43" s="100">
        <v>1596</v>
      </c>
      <c r="K43" s="101">
        <v>0.25</v>
      </c>
      <c r="L43" s="176">
        <f t="shared" si="0"/>
        <v>1197</v>
      </c>
      <c r="M43" s="189"/>
      <c r="N43" s="92" t="s">
        <v>74</v>
      </c>
      <c r="O43" s="92" t="s">
        <v>74</v>
      </c>
      <c r="P43" s="93" t="s">
        <v>74</v>
      </c>
    </row>
    <row r="44" spans="2:16" ht="37.5" x14ac:dyDescent="0.35">
      <c r="B44" s="88">
        <v>39</v>
      </c>
      <c r="C44" s="96" t="s">
        <v>427</v>
      </c>
      <c r="D44" s="96" t="s">
        <v>428</v>
      </c>
      <c r="E44" s="96" t="s">
        <v>297</v>
      </c>
      <c r="F44" s="96" t="s">
        <v>133</v>
      </c>
      <c r="G44" s="98" t="s">
        <v>134</v>
      </c>
      <c r="H44" s="98" t="s">
        <v>72</v>
      </c>
      <c r="I44" s="99" t="s">
        <v>77</v>
      </c>
      <c r="J44" s="100">
        <v>2294.25</v>
      </c>
      <c r="K44" s="101">
        <v>0.25</v>
      </c>
      <c r="L44" s="176">
        <f t="shared" si="0"/>
        <v>1720.6875</v>
      </c>
      <c r="M44" s="189"/>
      <c r="N44" s="92" t="s">
        <v>74</v>
      </c>
      <c r="O44" s="92" t="s">
        <v>74</v>
      </c>
      <c r="P44" s="93" t="s">
        <v>74</v>
      </c>
    </row>
    <row r="45" spans="2:16" ht="37.5" x14ac:dyDescent="0.35">
      <c r="B45" s="88">
        <v>40</v>
      </c>
      <c r="C45" s="96" t="s">
        <v>429</v>
      </c>
      <c r="D45" s="96" t="s">
        <v>430</v>
      </c>
      <c r="E45" s="96" t="s">
        <v>297</v>
      </c>
      <c r="F45" s="96" t="s">
        <v>133</v>
      </c>
      <c r="G45" s="98" t="s">
        <v>135</v>
      </c>
      <c r="H45" s="98" t="s">
        <v>72</v>
      </c>
      <c r="I45" s="99" t="s">
        <v>77</v>
      </c>
      <c r="J45" s="100">
        <v>2713.2</v>
      </c>
      <c r="K45" s="101">
        <v>0.25</v>
      </c>
      <c r="L45" s="176">
        <f t="shared" si="0"/>
        <v>2034.8999999999999</v>
      </c>
      <c r="M45" s="189"/>
      <c r="N45" s="92" t="s">
        <v>74</v>
      </c>
      <c r="O45" s="92" t="s">
        <v>74</v>
      </c>
      <c r="P45" s="93" t="s">
        <v>74</v>
      </c>
    </row>
    <row r="46" spans="2:16" ht="37.5" x14ac:dyDescent="0.35">
      <c r="B46" s="88">
        <v>41</v>
      </c>
      <c r="C46" s="96" t="s">
        <v>431</v>
      </c>
      <c r="D46" s="96" t="s">
        <v>432</v>
      </c>
      <c r="E46" s="96" t="s">
        <v>297</v>
      </c>
      <c r="F46" s="96" t="s">
        <v>133</v>
      </c>
      <c r="G46" s="98" t="s">
        <v>115</v>
      </c>
      <c r="H46" s="98" t="s">
        <v>72</v>
      </c>
      <c r="I46" s="99" t="s">
        <v>77</v>
      </c>
      <c r="J46" s="100">
        <v>3062.33</v>
      </c>
      <c r="K46" s="101">
        <v>0.25</v>
      </c>
      <c r="L46" s="176">
        <f t="shared" si="0"/>
        <v>2296.7474999999999</v>
      </c>
      <c r="M46" s="189"/>
      <c r="N46" s="92" t="s">
        <v>74</v>
      </c>
      <c r="O46" s="92" t="s">
        <v>74</v>
      </c>
      <c r="P46" s="93" t="s">
        <v>74</v>
      </c>
    </row>
    <row r="47" spans="2:16" ht="37.5" x14ac:dyDescent="0.35">
      <c r="B47" s="88">
        <v>42</v>
      </c>
      <c r="C47" s="96" t="s">
        <v>433</v>
      </c>
      <c r="D47" s="96" t="s">
        <v>434</v>
      </c>
      <c r="E47" s="96" t="s">
        <v>297</v>
      </c>
      <c r="F47" s="96" t="s">
        <v>133</v>
      </c>
      <c r="G47" s="98" t="s">
        <v>81</v>
      </c>
      <c r="H47" s="98" t="s">
        <v>136</v>
      </c>
      <c r="I47" s="99" t="s">
        <v>77</v>
      </c>
      <c r="J47" s="100">
        <v>3231.9</v>
      </c>
      <c r="K47" s="101">
        <v>0.25</v>
      </c>
      <c r="L47" s="176">
        <f t="shared" si="0"/>
        <v>2423.9250000000002</v>
      </c>
      <c r="M47" s="189"/>
      <c r="N47" s="92" t="s">
        <v>74</v>
      </c>
      <c r="O47" s="92" t="s">
        <v>74</v>
      </c>
      <c r="P47" s="93" t="s">
        <v>74</v>
      </c>
    </row>
    <row r="48" spans="2:16" ht="37.5" x14ac:dyDescent="0.35">
      <c r="B48" s="88">
        <v>43</v>
      </c>
      <c r="C48" s="96" t="s">
        <v>435</v>
      </c>
      <c r="D48" s="96" t="s">
        <v>436</v>
      </c>
      <c r="E48" s="96" t="s">
        <v>297</v>
      </c>
      <c r="F48" s="96" t="s">
        <v>133</v>
      </c>
      <c r="G48" s="98" t="s">
        <v>292</v>
      </c>
      <c r="H48" s="98" t="s">
        <v>136</v>
      </c>
      <c r="I48" s="99" t="s">
        <v>77</v>
      </c>
      <c r="J48" s="100">
        <v>4727.7</v>
      </c>
      <c r="K48" s="101">
        <v>0.25</v>
      </c>
      <c r="L48" s="176">
        <f t="shared" si="0"/>
        <v>3545.7749999999996</v>
      </c>
      <c r="M48" s="189"/>
      <c r="N48" s="92" t="s">
        <v>74</v>
      </c>
      <c r="O48" s="92" t="s">
        <v>74</v>
      </c>
      <c r="P48" s="93" t="s">
        <v>74</v>
      </c>
    </row>
    <row r="49" spans="2:16" ht="37.5" x14ac:dyDescent="0.35">
      <c r="B49" s="88">
        <v>44</v>
      </c>
      <c r="C49" s="96" t="s">
        <v>295</v>
      </c>
      <c r="D49" s="96" t="s">
        <v>296</v>
      </c>
      <c r="E49" s="96" t="s">
        <v>297</v>
      </c>
      <c r="F49" s="96" t="s">
        <v>133</v>
      </c>
      <c r="G49" s="98" t="s">
        <v>71</v>
      </c>
      <c r="H49" s="98" t="s">
        <v>136</v>
      </c>
      <c r="I49" s="99" t="s">
        <v>77</v>
      </c>
      <c r="J49" s="100">
        <v>7614</v>
      </c>
      <c r="K49" s="101">
        <v>0.25</v>
      </c>
      <c r="L49" s="185">
        <f t="shared" si="0"/>
        <v>5710.5</v>
      </c>
      <c r="M49" s="189"/>
      <c r="N49" s="92" t="s">
        <v>74</v>
      </c>
      <c r="O49" s="92" t="s">
        <v>74</v>
      </c>
      <c r="P49" s="93" t="s">
        <v>74</v>
      </c>
    </row>
    <row r="50" spans="2:16" ht="37.5" x14ac:dyDescent="0.35">
      <c r="B50" s="88">
        <v>45</v>
      </c>
      <c r="C50" s="96" t="s">
        <v>437</v>
      </c>
      <c r="D50" s="96" t="s">
        <v>438</v>
      </c>
      <c r="E50" s="96" t="s">
        <v>439</v>
      </c>
      <c r="F50" s="96" t="s">
        <v>133</v>
      </c>
      <c r="G50" s="98" t="s">
        <v>71</v>
      </c>
      <c r="H50" s="98" t="s">
        <v>72</v>
      </c>
      <c r="I50" s="99" t="s">
        <v>77</v>
      </c>
      <c r="J50" s="100">
        <v>441</v>
      </c>
      <c r="K50" s="101">
        <v>0.25</v>
      </c>
      <c r="L50" s="176">
        <f t="shared" si="0"/>
        <v>330.75</v>
      </c>
      <c r="M50" s="189"/>
      <c r="N50" s="92" t="s">
        <v>74</v>
      </c>
      <c r="O50" s="92" t="s">
        <v>74</v>
      </c>
      <c r="P50" s="93" t="s">
        <v>74</v>
      </c>
    </row>
    <row r="51" spans="2:16" ht="37.5" x14ac:dyDescent="0.35">
      <c r="B51" s="88">
        <v>46</v>
      </c>
      <c r="C51" s="96" t="s">
        <v>440</v>
      </c>
      <c r="D51" s="96" t="s">
        <v>441</v>
      </c>
      <c r="E51" s="96" t="s">
        <v>439</v>
      </c>
      <c r="F51" s="96" t="s">
        <v>133</v>
      </c>
      <c r="G51" s="98" t="s">
        <v>100</v>
      </c>
      <c r="H51" s="98" t="s">
        <v>72</v>
      </c>
      <c r="I51" s="99" t="s">
        <v>77</v>
      </c>
      <c r="J51" s="100">
        <v>504</v>
      </c>
      <c r="K51" s="101">
        <v>0.25</v>
      </c>
      <c r="L51" s="176">
        <f t="shared" si="0"/>
        <v>378</v>
      </c>
      <c r="M51" s="189"/>
      <c r="N51" s="92" t="s">
        <v>74</v>
      </c>
      <c r="O51" s="92" t="s">
        <v>74</v>
      </c>
      <c r="P51" s="93" t="s">
        <v>74</v>
      </c>
    </row>
    <row r="52" spans="2:16" ht="37.5" x14ac:dyDescent="0.35">
      <c r="B52" s="88">
        <v>47</v>
      </c>
      <c r="C52" s="96" t="s">
        <v>442</v>
      </c>
      <c r="D52" s="96" t="s">
        <v>443</v>
      </c>
      <c r="E52" s="96" t="s">
        <v>439</v>
      </c>
      <c r="F52" s="96" t="s">
        <v>133</v>
      </c>
      <c r="G52" s="98" t="s">
        <v>103</v>
      </c>
      <c r="H52" s="98" t="s">
        <v>72</v>
      </c>
      <c r="I52" s="99" t="s">
        <v>77</v>
      </c>
      <c r="J52" s="100">
        <v>693</v>
      </c>
      <c r="K52" s="101">
        <v>0.25</v>
      </c>
      <c r="L52" s="176">
        <f t="shared" si="0"/>
        <v>519.75</v>
      </c>
      <c r="M52" s="189"/>
      <c r="N52" s="92" t="s">
        <v>74</v>
      </c>
      <c r="O52" s="92" t="s">
        <v>74</v>
      </c>
      <c r="P52" s="93" t="s">
        <v>74</v>
      </c>
    </row>
    <row r="53" spans="2:16" ht="37.5" x14ac:dyDescent="0.35">
      <c r="B53" s="88">
        <v>48</v>
      </c>
      <c r="C53" s="96" t="s">
        <v>444</v>
      </c>
      <c r="D53" s="96" t="s">
        <v>445</v>
      </c>
      <c r="E53" s="96" t="s">
        <v>439</v>
      </c>
      <c r="F53" s="96" t="s">
        <v>133</v>
      </c>
      <c r="G53" s="98" t="s">
        <v>73</v>
      </c>
      <c r="H53" s="98" t="s">
        <v>72</v>
      </c>
      <c r="I53" s="99" t="s">
        <v>77</v>
      </c>
      <c r="J53" s="100">
        <v>1008</v>
      </c>
      <c r="K53" s="101">
        <v>0.25</v>
      </c>
      <c r="L53" s="176">
        <f t="shared" si="0"/>
        <v>756</v>
      </c>
      <c r="M53" s="189"/>
      <c r="N53" s="92" t="s">
        <v>74</v>
      </c>
      <c r="O53" s="92" t="s">
        <v>74</v>
      </c>
      <c r="P53" s="93" t="s">
        <v>74</v>
      </c>
    </row>
    <row r="54" spans="2:16" ht="37.5" x14ac:dyDescent="0.35">
      <c r="B54" s="88">
        <v>49</v>
      </c>
      <c r="C54" s="96" t="s">
        <v>446</v>
      </c>
      <c r="D54" s="96" t="s">
        <v>447</v>
      </c>
      <c r="E54" s="96" t="s">
        <v>439</v>
      </c>
      <c r="F54" s="96" t="s">
        <v>133</v>
      </c>
      <c r="G54" s="98" t="s">
        <v>134</v>
      </c>
      <c r="H54" s="98" t="s">
        <v>72</v>
      </c>
      <c r="I54" s="99" t="s">
        <v>77</v>
      </c>
      <c r="J54" s="100">
        <v>1449</v>
      </c>
      <c r="K54" s="101">
        <v>0.25</v>
      </c>
      <c r="L54" s="176">
        <f t="shared" si="0"/>
        <v>1086.75</v>
      </c>
      <c r="M54" s="189"/>
      <c r="N54" s="92" t="s">
        <v>74</v>
      </c>
      <c r="O54" s="92" t="s">
        <v>74</v>
      </c>
      <c r="P54" s="93" t="s">
        <v>74</v>
      </c>
    </row>
    <row r="55" spans="2:16" ht="37.5" x14ac:dyDescent="0.35">
      <c r="B55" s="88">
        <v>50</v>
      </c>
      <c r="C55" s="96" t="s">
        <v>448</v>
      </c>
      <c r="D55" s="96" t="s">
        <v>449</v>
      </c>
      <c r="E55" s="96" t="s">
        <v>439</v>
      </c>
      <c r="F55" s="96" t="s">
        <v>133</v>
      </c>
      <c r="G55" s="98" t="s">
        <v>135</v>
      </c>
      <c r="H55" s="98" t="s">
        <v>72</v>
      </c>
      <c r="I55" s="99" t="s">
        <v>77</v>
      </c>
      <c r="J55" s="100">
        <v>1713.6</v>
      </c>
      <c r="K55" s="101">
        <v>0.25</v>
      </c>
      <c r="L55" s="176">
        <f t="shared" si="0"/>
        <v>1285.1999999999998</v>
      </c>
      <c r="M55" s="189"/>
      <c r="N55" s="92" t="s">
        <v>74</v>
      </c>
      <c r="O55" s="92" t="s">
        <v>74</v>
      </c>
      <c r="P55" s="93" t="s">
        <v>74</v>
      </c>
    </row>
    <row r="56" spans="2:16" ht="37.5" x14ac:dyDescent="0.35">
      <c r="B56" s="88">
        <v>51</v>
      </c>
      <c r="C56" s="96" t="s">
        <v>450</v>
      </c>
      <c r="D56" s="96" t="s">
        <v>451</v>
      </c>
      <c r="E56" s="96" t="s">
        <v>439</v>
      </c>
      <c r="F56" s="96" t="s">
        <v>133</v>
      </c>
      <c r="G56" s="98" t="s">
        <v>115</v>
      </c>
      <c r="H56" s="98" t="s">
        <v>72</v>
      </c>
      <c r="I56" s="99" t="s">
        <v>77</v>
      </c>
      <c r="J56" s="100">
        <v>1934.1</v>
      </c>
      <c r="K56" s="101">
        <v>0.25</v>
      </c>
      <c r="L56" s="176">
        <f t="shared" si="0"/>
        <v>1450.5749999999998</v>
      </c>
      <c r="M56" s="189"/>
      <c r="N56" s="92" t="s">
        <v>74</v>
      </c>
      <c r="O56" s="92" t="s">
        <v>74</v>
      </c>
      <c r="P56" s="93" t="s">
        <v>74</v>
      </c>
    </row>
    <row r="57" spans="2:16" ht="37.5" x14ac:dyDescent="0.35">
      <c r="B57" s="88">
        <v>52</v>
      </c>
      <c r="C57" s="96" t="s">
        <v>452</v>
      </c>
      <c r="D57" s="96" t="s">
        <v>453</v>
      </c>
      <c r="E57" s="96" t="s">
        <v>439</v>
      </c>
      <c r="F57" s="96" t="s">
        <v>133</v>
      </c>
      <c r="G57" s="98" t="s">
        <v>81</v>
      </c>
      <c r="H57" s="98" t="s">
        <v>136</v>
      </c>
      <c r="I57" s="99" t="s">
        <v>77</v>
      </c>
      <c r="J57" s="100">
        <v>2154.6</v>
      </c>
      <c r="K57" s="101">
        <v>0.25</v>
      </c>
      <c r="L57" s="176">
        <f t="shared" si="0"/>
        <v>1615.9499999999998</v>
      </c>
      <c r="M57" s="189"/>
      <c r="N57" s="92" t="s">
        <v>74</v>
      </c>
      <c r="O57" s="92" t="s">
        <v>74</v>
      </c>
      <c r="P57" s="93" t="s">
        <v>74</v>
      </c>
    </row>
    <row r="58" spans="2:16" ht="37.5" x14ac:dyDescent="0.35">
      <c r="B58" s="88">
        <v>53</v>
      </c>
      <c r="C58" s="96" t="s">
        <v>454</v>
      </c>
      <c r="D58" s="96" t="s">
        <v>455</v>
      </c>
      <c r="E58" s="96" t="s">
        <v>439</v>
      </c>
      <c r="F58" s="96" t="s">
        <v>133</v>
      </c>
      <c r="G58" s="98" t="s">
        <v>292</v>
      </c>
      <c r="H58" s="98" t="s">
        <v>136</v>
      </c>
      <c r="I58" s="99" t="s">
        <v>77</v>
      </c>
      <c r="J58" s="100">
        <v>3151.8</v>
      </c>
      <c r="K58" s="101">
        <v>0.25</v>
      </c>
      <c r="L58" s="176">
        <f t="shared" si="0"/>
        <v>2363.8500000000004</v>
      </c>
      <c r="M58" s="189"/>
      <c r="N58" s="92" t="s">
        <v>74</v>
      </c>
      <c r="O58" s="92" t="s">
        <v>74</v>
      </c>
      <c r="P58" s="93" t="s">
        <v>74</v>
      </c>
    </row>
    <row r="59" spans="2:16" ht="62.5" x14ac:dyDescent="0.35">
      <c r="B59" s="88">
        <v>54</v>
      </c>
      <c r="C59" s="96" t="s">
        <v>300</v>
      </c>
      <c r="D59" s="96" t="s">
        <v>301</v>
      </c>
      <c r="E59" s="96" t="s">
        <v>302</v>
      </c>
      <c r="F59" s="96" t="s">
        <v>303</v>
      </c>
      <c r="G59" s="98" t="s">
        <v>81</v>
      </c>
      <c r="H59" s="98" t="s">
        <v>304</v>
      </c>
      <c r="I59" s="99" t="s">
        <v>77</v>
      </c>
      <c r="J59" s="100">
        <v>750</v>
      </c>
      <c r="K59" s="101">
        <v>0.25</v>
      </c>
      <c r="L59" s="114">
        <f t="shared" si="0"/>
        <v>562.5</v>
      </c>
      <c r="M59" s="189"/>
      <c r="N59" s="92" t="s">
        <v>74</v>
      </c>
      <c r="O59" s="92" t="s">
        <v>74</v>
      </c>
      <c r="P59" s="93" t="s">
        <v>74</v>
      </c>
    </row>
    <row r="60" spans="2:16" ht="62.5" x14ac:dyDescent="0.35">
      <c r="B60" s="88">
        <v>55</v>
      </c>
      <c r="C60" s="96" t="s">
        <v>305</v>
      </c>
      <c r="D60" s="96" t="s">
        <v>306</v>
      </c>
      <c r="E60" s="96" t="s">
        <v>302</v>
      </c>
      <c r="F60" s="96" t="s">
        <v>303</v>
      </c>
      <c r="G60" s="98" t="s">
        <v>307</v>
      </c>
      <c r="H60" s="98" t="s">
        <v>304</v>
      </c>
      <c r="I60" s="99" t="s">
        <v>77</v>
      </c>
      <c r="J60" s="100">
        <v>750</v>
      </c>
      <c r="K60" s="101">
        <v>0.25</v>
      </c>
      <c r="L60" s="114">
        <f>IF(J60="","",(J60-(J60*K60)))</f>
        <v>562.5</v>
      </c>
      <c r="M60" s="189"/>
      <c r="N60" s="92" t="s">
        <v>74</v>
      </c>
      <c r="O60" s="92" t="s">
        <v>74</v>
      </c>
      <c r="P60" s="93" t="s">
        <v>74</v>
      </c>
    </row>
    <row r="61" spans="2:16" ht="62.5" x14ac:dyDescent="0.35">
      <c r="B61" s="88">
        <v>56</v>
      </c>
      <c r="C61" s="96" t="s">
        <v>305</v>
      </c>
      <c r="D61" s="96" t="s">
        <v>306</v>
      </c>
      <c r="E61" s="96" t="s">
        <v>302</v>
      </c>
      <c r="F61" s="96" t="s">
        <v>303</v>
      </c>
      <c r="G61" s="98" t="s">
        <v>307</v>
      </c>
      <c r="H61" s="98" t="s">
        <v>304</v>
      </c>
      <c r="I61" s="99" t="s">
        <v>77</v>
      </c>
      <c r="J61" s="100">
        <v>750</v>
      </c>
      <c r="K61" s="101">
        <v>0.25</v>
      </c>
      <c r="L61" s="114">
        <f t="shared" ref="L61:L124" si="1">IF(J61="","",(J61-(J61*K61)))</f>
        <v>562.5</v>
      </c>
      <c r="M61" s="189"/>
      <c r="N61" s="92" t="s">
        <v>74</v>
      </c>
      <c r="O61" s="92" t="s">
        <v>74</v>
      </c>
      <c r="P61" s="93" t="s">
        <v>74</v>
      </c>
    </row>
    <row r="62" spans="2:16" ht="62.5" x14ac:dyDescent="0.35">
      <c r="B62" s="88">
        <v>57</v>
      </c>
      <c r="C62" s="96" t="s">
        <v>308</v>
      </c>
      <c r="D62" s="96" t="s">
        <v>309</v>
      </c>
      <c r="E62" s="96" t="s">
        <v>302</v>
      </c>
      <c r="F62" s="96" t="s">
        <v>303</v>
      </c>
      <c r="G62" s="98" t="s">
        <v>310</v>
      </c>
      <c r="H62" s="98" t="s">
        <v>304</v>
      </c>
      <c r="I62" s="99" t="s">
        <v>77</v>
      </c>
      <c r="J62" s="100">
        <v>750</v>
      </c>
      <c r="K62" s="101">
        <v>0.25</v>
      </c>
      <c r="L62" s="114">
        <f t="shared" si="1"/>
        <v>562.5</v>
      </c>
      <c r="M62" s="189"/>
      <c r="N62" s="92" t="s">
        <v>74</v>
      </c>
      <c r="O62" s="92" t="s">
        <v>74</v>
      </c>
      <c r="P62" s="93" t="s">
        <v>74</v>
      </c>
    </row>
    <row r="63" spans="2:16" ht="62.5" x14ac:dyDescent="0.35">
      <c r="B63" s="88">
        <v>58</v>
      </c>
      <c r="C63" s="96" t="s">
        <v>311</v>
      </c>
      <c r="D63" s="96" t="s">
        <v>312</v>
      </c>
      <c r="E63" s="96" t="s">
        <v>302</v>
      </c>
      <c r="F63" s="96" t="s">
        <v>303</v>
      </c>
      <c r="G63" s="98" t="s">
        <v>313</v>
      </c>
      <c r="H63" s="98" t="s">
        <v>304</v>
      </c>
      <c r="I63" s="99" t="s">
        <v>77</v>
      </c>
      <c r="J63" s="100">
        <v>750</v>
      </c>
      <c r="K63" s="101">
        <v>0.25</v>
      </c>
      <c r="L63" s="114">
        <f t="shared" si="1"/>
        <v>562.5</v>
      </c>
      <c r="M63" s="189"/>
      <c r="N63" s="92" t="s">
        <v>74</v>
      </c>
      <c r="O63" s="92" t="s">
        <v>74</v>
      </c>
      <c r="P63" s="93" t="s">
        <v>74</v>
      </c>
    </row>
    <row r="64" spans="2:16" ht="37.5" x14ac:dyDescent="0.35">
      <c r="B64" s="88">
        <v>59</v>
      </c>
      <c r="C64" s="96" t="s">
        <v>314</v>
      </c>
      <c r="D64" s="96" t="s">
        <v>315</v>
      </c>
      <c r="E64" s="96" t="s">
        <v>316</v>
      </c>
      <c r="F64" s="96" t="s">
        <v>133</v>
      </c>
      <c r="G64" s="98" t="s">
        <v>103</v>
      </c>
      <c r="H64" s="98" t="s">
        <v>72</v>
      </c>
      <c r="I64" s="99" t="s">
        <v>77</v>
      </c>
      <c r="J64" s="100">
        <v>384</v>
      </c>
      <c r="K64" s="101">
        <v>0.25</v>
      </c>
      <c r="L64" s="114">
        <f t="shared" si="1"/>
        <v>288</v>
      </c>
      <c r="M64" s="189"/>
      <c r="N64" s="92" t="s">
        <v>74</v>
      </c>
      <c r="O64" s="92" t="s">
        <v>74</v>
      </c>
      <c r="P64" s="93" t="s">
        <v>74</v>
      </c>
    </row>
    <row r="65" spans="2:16" ht="37.5" x14ac:dyDescent="0.35">
      <c r="B65" s="88">
        <v>60</v>
      </c>
      <c r="C65" s="96" t="s">
        <v>317</v>
      </c>
      <c r="D65" s="96" t="s">
        <v>318</v>
      </c>
      <c r="E65" s="96" t="s">
        <v>316</v>
      </c>
      <c r="F65" s="96" t="s">
        <v>133</v>
      </c>
      <c r="G65" s="98" t="s">
        <v>73</v>
      </c>
      <c r="H65" s="98" t="s">
        <v>72</v>
      </c>
      <c r="I65" s="99" t="s">
        <v>77</v>
      </c>
      <c r="J65" s="100">
        <v>391.5</v>
      </c>
      <c r="K65" s="101">
        <v>0.25</v>
      </c>
      <c r="L65" s="114">
        <f t="shared" si="1"/>
        <v>293.625</v>
      </c>
      <c r="M65" s="189"/>
      <c r="N65" s="92" t="s">
        <v>74</v>
      </c>
      <c r="O65" s="92" t="s">
        <v>74</v>
      </c>
      <c r="P65" s="93" t="s">
        <v>74</v>
      </c>
    </row>
    <row r="66" spans="2:16" ht="37.5" x14ac:dyDescent="0.35">
      <c r="B66" s="88">
        <v>61</v>
      </c>
      <c r="C66" s="96" t="s">
        <v>319</v>
      </c>
      <c r="D66" s="96" t="s">
        <v>320</v>
      </c>
      <c r="E66" s="96" t="s">
        <v>316</v>
      </c>
      <c r="F66" s="96" t="s">
        <v>133</v>
      </c>
      <c r="G66" s="98" t="s">
        <v>134</v>
      </c>
      <c r="H66" s="98" t="s">
        <v>72</v>
      </c>
      <c r="I66" s="99" t="s">
        <v>77</v>
      </c>
      <c r="J66" s="100">
        <v>412.5</v>
      </c>
      <c r="K66" s="101">
        <v>0.25</v>
      </c>
      <c r="L66" s="114">
        <f t="shared" si="1"/>
        <v>309.375</v>
      </c>
      <c r="M66" s="189"/>
      <c r="N66" s="92" t="s">
        <v>74</v>
      </c>
      <c r="O66" s="92" t="s">
        <v>74</v>
      </c>
      <c r="P66" s="93" t="s">
        <v>74</v>
      </c>
    </row>
    <row r="67" spans="2:16" ht="37.5" x14ac:dyDescent="0.35">
      <c r="B67" s="88">
        <v>62</v>
      </c>
      <c r="C67" s="96" t="s">
        <v>321</v>
      </c>
      <c r="D67" s="96" t="s">
        <v>322</v>
      </c>
      <c r="E67" s="96" t="s">
        <v>316</v>
      </c>
      <c r="F67" s="96" t="s">
        <v>133</v>
      </c>
      <c r="G67" s="98" t="s">
        <v>115</v>
      </c>
      <c r="H67" s="98" t="s">
        <v>72</v>
      </c>
      <c r="I67" s="99" t="s">
        <v>77</v>
      </c>
      <c r="J67" s="100">
        <v>469.5</v>
      </c>
      <c r="K67" s="101">
        <v>0.25</v>
      </c>
      <c r="L67" s="114">
        <f t="shared" si="1"/>
        <v>352.125</v>
      </c>
      <c r="M67" s="189"/>
      <c r="N67" s="92" t="s">
        <v>74</v>
      </c>
      <c r="O67" s="92" t="s">
        <v>74</v>
      </c>
      <c r="P67" s="93" t="s">
        <v>74</v>
      </c>
    </row>
    <row r="68" spans="2:16" ht="37.5" x14ac:dyDescent="0.35">
      <c r="B68" s="88">
        <v>63</v>
      </c>
      <c r="C68" s="96" t="s">
        <v>323</v>
      </c>
      <c r="D68" s="96" t="s">
        <v>324</v>
      </c>
      <c r="E68" s="96" t="s">
        <v>316</v>
      </c>
      <c r="F68" s="96" t="s">
        <v>133</v>
      </c>
      <c r="G68" s="98" t="s">
        <v>81</v>
      </c>
      <c r="H68" s="98" t="s">
        <v>136</v>
      </c>
      <c r="I68" s="99" t="s">
        <v>77</v>
      </c>
      <c r="J68" s="100">
        <v>562.5</v>
      </c>
      <c r="K68" s="101">
        <v>0.25</v>
      </c>
      <c r="L68" s="114">
        <f t="shared" si="1"/>
        <v>421.875</v>
      </c>
      <c r="M68" s="189"/>
      <c r="N68" s="92" t="s">
        <v>74</v>
      </c>
      <c r="O68" s="92" t="s">
        <v>74</v>
      </c>
      <c r="P68" s="93" t="s">
        <v>74</v>
      </c>
    </row>
    <row r="69" spans="2:16" ht="37.5" x14ac:dyDescent="0.35">
      <c r="B69" s="88">
        <v>64</v>
      </c>
      <c r="C69" s="96" t="s">
        <v>325</v>
      </c>
      <c r="D69" s="96" t="s">
        <v>326</v>
      </c>
      <c r="E69" s="96" t="s">
        <v>316</v>
      </c>
      <c r="F69" s="96" t="s">
        <v>133</v>
      </c>
      <c r="G69" s="98" t="s">
        <v>307</v>
      </c>
      <c r="H69" s="98" t="s">
        <v>136</v>
      </c>
      <c r="I69" s="99" t="s">
        <v>77</v>
      </c>
      <c r="J69" s="100">
        <v>1125</v>
      </c>
      <c r="K69" s="101">
        <v>0.25</v>
      </c>
      <c r="L69" s="114">
        <f t="shared" si="1"/>
        <v>843.75</v>
      </c>
      <c r="M69" s="189"/>
      <c r="N69" s="92" t="s">
        <v>74</v>
      </c>
      <c r="O69" s="92" t="s">
        <v>74</v>
      </c>
      <c r="P69" s="93" t="s">
        <v>74</v>
      </c>
    </row>
    <row r="70" spans="2:16" ht="37.5" x14ac:dyDescent="0.35">
      <c r="B70" s="88">
        <v>65</v>
      </c>
      <c r="C70" s="96" t="s">
        <v>327</v>
      </c>
      <c r="D70" s="96" t="s">
        <v>328</v>
      </c>
      <c r="E70" s="96" t="s">
        <v>316</v>
      </c>
      <c r="F70" s="96" t="s">
        <v>133</v>
      </c>
      <c r="G70" s="98" t="s">
        <v>292</v>
      </c>
      <c r="H70" s="98" t="s">
        <v>136</v>
      </c>
      <c r="I70" s="99" t="s">
        <v>77</v>
      </c>
      <c r="J70" s="100">
        <v>1687.5</v>
      </c>
      <c r="K70" s="101">
        <v>0.25</v>
      </c>
      <c r="L70" s="114">
        <f t="shared" si="1"/>
        <v>1265.625</v>
      </c>
      <c r="M70" s="189"/>
      <c r="N70" s="92" t="s">
        <v>74</v>
      </c>
      <c r="O70" s="92" t="s">
        <v>74</v>
      </c>
      <c r="P70" s="93" t="s">
        <v>74</v>
      </c>
    </row>
    <row r="71" spans="2:16" ht="37.5" x14ac:dyDescent="0.35">
      <c r="B71" s="88">
        <v>66</v>
      </c>
      <c r="C71" s="96" t="s">
        <v>329</v>
      </c>
      <c r="D71" s="96" t="s">
        <v>330</v>
      </c>
      <c r="E71" s="96" t="s">
        <v>316</v>
      </c>
      <c r="F71" s="96" t="s">
        <v>133</v>
      </c>
      <c r="G71" s="98" t="s">
        <v>71</v>
      </c>
      <c r="H71" s="98" t="s">
        <v>136</v>
      </c>
      <c r="I71" s="99" t="s">
        <v>77</v>
      </c>
      <c r="J71" s="100">
        <v>2625</v>
      </c>
      <c r="K71" s="101">
        <v>0.25</v>
      </c>
      <c r="L71" s="114">
        <f t="shared" si="1"/>
        <v>1968.75</v>
      </c>
      <c r="M71" s="189"/>
      <c r="N71" s="92" t="s">
        <v>74</v>
      </c>
      <c r="O71" s="92" t="s">
        <v>74</v>
      </c>
      <c r="P71" s="93" t="s">
        <v>74</v>
      </c>
    </row>
    <row r="72" spans="2:16" ht="37.5" x14ac:dyDescent="0.35">
      <c r="B72" s="88">
        <v>67</v>
      </c>
      <c r="C72" s="96" t="s">
        <v>331</v>
      </c>
      <c r="D72" s="96" t="s">
        <v>332</v>
      </c>
      <c r="E72" s="96" t="s">
        <v>316</v>
      </c>
      <c r="F72" s="96" t="s">
        <v>133</v>
      </c>
      <c r="G72" s="98" t="s">
        <v>103</v>
      </c>
      <c r="H72" s="98" t="s">
        <v>72</v>
      </c>
      <c r="I72" s="99" t="s">
        <v>77</v>
      </c>
      <c r="J72" s="100">
        <v>384</v>
      </c>
      <c r="K72" s="101">
        <v>0.25</v>
      </c>
      <c r="L72" s="114">
        <f t="shared" si="1"/>
        <v>288</v>
      </c>
      <c r="M72" s="189"/>
      <c r="N72" s="92" t="s">
        <v>74</v>
      </c>
      <c r="O72" s="92" t="s">
        <v>74</v>
      </c>
      <c r="P72" s="93" t="s">
        <v>74</v>
      </c>
    </row>
    <row r="73" spans="2:16" ht="37.5" x14ac:dyDescent="0.35">
      <c r="B73" s="88">
        <v>68</v>
      </c>
      <c r="C73" s="96" t="s">
        <v>333</v>
      </c>
      <c r="D73" s="96" t="s">
        <v>334</v>
      </c>
      <c r="E73" s="96" t="s">
        <v>316</v>
      </c>
      <c r="F73" s="96" t="s">
        <v>133</v>
      </c>
      <c r="G73" s="98" t="s">
        <v>335</v>
      </c>
      <c r="H73" s="98" t="s">
        <v>72</v>
      </c>
      <c r="I73" s="99" t="s">
        <v>77</v>
      </c>
      <c r="J73" s="100">
        <v>387</v>
      </c>
      <c r="K73" s="101">
        <v>0.25</v>
      </c>
      <c r="L73" s="114">
        <f t="shared" si="1"/>
        <v>290.25</v>
      </c>
      <c r="M73" s="189"/>
      <c r="N73" s="92" t="s">
        <v>74</v>
      </c>
      <c r="O73" s="92" t="s">
        <v>74</v>
      </c>
      <c r="P73" s="93" t="s">
        <v>74</v>
      </c>
    </row>
    <row r="74" spans="2:16" ht="37.5" x14ac:dyDescent="0.35">
      <c r="B74" s="88">
        <v>69</v>
      </c>
      <c r="C74" s="96" t="s">
        <v>336</v>
      </c>
      <c r="D74" s="96" t="s">
        <v>337</v>
      </c>
      <c r="E74" s="96" t="s">
        <v>316</v>
      </c>
      <c r="F74" s="96" t="s">
        <v>133</v>
      </c>
      <c r="G74" s="98" t="s">
        <v>338</v>
      </c>
      <c r="H74" s="98" t="s">
        <v>72</v>
      </c>
      <c r="I74" s="99" t="s">
        <v>77</v>
      </c>
      <c r="J74" s="100">
        <v>388.5</v>
      </c>
      <c r="K74" s="101">
        <v>0.25</v>
      </c>
      <c r="L74" s="114">
        <f t="shared" si="1"/>
        <v>291.375</v>
      </c>
      <c r="M74" s="189"/>
      <c r="N74" s="92" t="s">
        <v>74</v>
      </c>
      <c r="O74" s="92" t="s">
        <v>74</v>
      </c>
      <c r="P74" s="93" t="s">
        <v>74</v>
      </c>
    </row>
    <row r="75" spans="2:16" ht="37.5" x14ac:dyDescent="0.35">
      <c r="B75" s="88">
        <v>70</v>
      </c>
      <c r="C75" s="96" t="s">
        <v>339</v>
      </c>
      <c r="D75" s="96" t="s">
        <v>340</v>
      </c>
      <c r="E75" s="96" t="s">
        <v>316</v>
      </c>
      <c r="F75" s="96" t="s">
        <v>133</v>
      </c>
      <c r="G75" s="98" t="s">
        <v>341</v>
      </c>
      <c r="H75" s="98" t="s">
        <v>72</v>
      </c>
      <c r="I75" s="99" t="s">
        <v>77</v>
      </c>
      <c r="J75" s="100">
        <v>390</v>
      </c>
      <c r="K75" s="101">
        <v>0.25</v>
      </c>
      <c r="L75" s="114">
        <f t="shared" si="1"/>
        <v>292.5</v>
      </c>
      <c r="M75" s="189"/>
      <c r="N75" s="92" t="s">
        <v>74</v>
      </c>
      <c r="O75" s="92" t="s">
        <v>74</v>
      </c>
      <c r="P75" s="93" t="s">
        <v>74</v>
      </c>
    </row>
    <row r="76" spans="2:16" ht="37.5" x14ac:dyDescent="0.35">
      <c r="B76" s="88">
        <v>71</v>
      </c>
      <c r="C76" s="96" t="s">
        <v>342</v>
      </c>
      <c r="D76" s="96" t="s">
        <v>343</v>
      </c>
      <c r="E76" s="96" t="s">
        <v>316</v>
      </c>
      <c r="F76" s="96" t="s">
        <v>133</v>
      </c>
      <c r="G76" s="98" t="s">
        <v>344</v>
      </c>
      <c r="H76" s="98" t="s">
        <v>72</v>
      </c>
      <c r="I76" s="99" t="s">
        <v>77</v>
      </c>
      <c r="J76" s="100">
        <v>391.5</v>
      </c>
      <c r="K76" s="101">
        <v>0.25</v>
      </c>
      <c r="L76" s="114">
        <f t="shared" si="1"/>
        <v>293.625</v>
      </c>
      <c r="M76" s="189"/>
      <c r="N76" s="92" t="s">
        <v>74</v>
      </c>
      <c r="O76" s="92" t="s">
        <v>74</v>
      </c>
      <c r="P76" s="93" t="s">
        <v>74</v>
      </c>
    </row>
    <row r="77" spans="2:16" ht="37.5" x14ac:dyDescent="0.35">
      <c r="B77" s="88">
        <v>72</v>
      </c>
      <c r="C77" s="96" t="s">
        <v>345</v>
      </c>
      <c r="D77" s="96" t="s">
        <v>346</v>
      </c>
      <c r="E77" s="96" t="s">
        <v>316</v>
      </c>
      <c r="F77" s="96" t="s">
        <v>133</v>
      </c>
      <c r="G77" s="98" t="s">
        <v>73</v>
      </c>
      <c r="H77" s="98" t="s">
        <v>72</v>
      </c>
      <c r="I77" s="99" t="s">
        <v>77</v>
      </c>
      <c r="J77" s="100">
        <v>394.5</v>
      </c>
      <c r="K77" s="101">
        <v>0.25</v>
      </c>
      <c r="L77" s="114">
        <f t="shared" si="1"/>
        <v>295.875</v>
      </c>
      <c r="M77" s="189"/>
      <c r="N77" s="92" t="s">
        <v>74</v>
      </c>
      <c r="O77" s="92" t="s">
        <v>74</v>
      </c>
      <c r="P77" s="93" t="s">
        <v>74</v>
      </c>
    </row>
    <row r="78" spans="2:16" ht="37.5" x14ac:dyDescent="0.35">
      <c r="B78" s="88">
        <v>73</v>
      </c>
      <c r="C78" s="96" t="s">
        <v>347</v>
      </c>
      <c r="D78" s="96" t="s">
        <v>348</v>
      </c>
      <c r="E78" s="96" t="s">
        <v>316</v>
      </c>
      <c r="F78" s="96" t="s">
        <v>133</v>
      </c>
      <c r="G78" s="98" t="s">
        <v>349</v>
      </c>
      <c r="H78" s="98" t="s">
        <v>72</v>
      </c>
      <c r="I78" s="99" t="s">
        <v>77</v>
      </c>
      <c r="J78" s="100">
        <v>403.5</v>
      </c>
      <c r="K78" s="101">
        <v>0.25</v>
      </c>
      <c r="L78" s="114">
        <f t="shared" si="1"/>
        <v>302.625</v>
      </c>
      <c r="M78" s="189"/>
      <c r="N78" s="92" t="s">
        <v>74</v>
      </c>
      <c r="O78" s="92" t="s">
        <v>74</v>
      </c>
      <c r="P78" s="93" t="s">
        <v>74</v>
      </c>
    </row>
    <row r="79" spans="2:16" ht="37.5" x14ac:dyDescent="0.35">
      <c r="B79" s="88">
        <v>74</v>
      </c>
      <c r="C79" s="96" t="s">
        <v>350</v>
      </c>
      <c r="D79" s="96" t="s">
        <v>351</v>
      </c>
      <c r="E79" s="96" t="s">
        <v>316</v>
      </c>
      <c r="F79" s="96" t="s">
        <v>133</v>
      </c>
      <c r="G79" s="98" t="s">
        <v>134</v>
      </c>
      <c r="H79" s="98" t="s">
        <v>72</v>
      </c>
      <c r="I79" s="99" t="s">
        <v>77</v>
      </c>
      <c r="J79" s="100">
        <v>412.5</v>
      </c>
      <c r="K79" s="101">
        <v>0.25</v>
      </c>
      <c r="L79" s="114">
        <f t="shared" si="1"/>
        <v>309.375</v>
      </c>
      <c r="M79" s="189"/>
      <c r="N79" s="92" t="s">
        <v>74</v>
      </c>
      <c r="O79" s="92" t="s">
        <v>74</v>
      </c>
      <c r="P79" s="93" t="s">
        <v>74</v>
      </c>
    </row>
    <row r="80" spans="2:16" ht="37.5" x14ac:dyDescent="0.35">
      <c r="B80" s="88">
        <v>75</v>
      </c>
      <c r="C80" s="96" t="s">
        <v>352</v>
      </c>
      <c r="D80" s="96" t="s">
        <v>353</v>
      </c>
      <c r="E80" s="96" t="s">
        <v>316</v>
      </c>
      <c r="F80" s="96" t="s">
        <v>133</v>
      </c>
      <c r="G80" s="98" t="s">
        <v>248</v>
      </c>
      <c r="H80" s="98" t="s">
        <v>72</v>
      </c>
      <c r="I80" s="99" t="s">
        <v>77</v>
      </c>
      <c r="J80" s="100">
        <v>421.5</v>
      </c>
      <c r="K80" s="101">
        <v>0.25</v>
      </c>
      <c r="L80" s="114">
        <f t="shared" si="1"/>
        <v>316.125</v>
      </c>
      <c r="M80" s="189"/>
      <c r="N80" s="92" t="s">
        <v>74</v>
      </c>
      <c r="O80" s="92" t="s">
        <v>74</v>
      </c>
      <c r="P80" s="93" t="s">
        <v>74</v>
      </c>
    </row>
    <row r="81" spans="2:16" ht="37.5" x14ac:dyDescent="0.35">
      <c r="B81" s="88">
        <v>76</v>
      </c>
      <c r="C81" s="96" t="s">
        <v>354</v>
      </c>
      <c r="D81" s="96" t="s">
        <v>355</v>
      </c>
      <c r="E81" s="96" t="s">
        <v>316</v>
      </c>
      <c r="F81" s="96" t="s">
        <v>133</v>
      </c>
      <c r="G81" s="98" t="s">
        <v>135</v>
      </c>
      <c r="H81" s="98" t="s">
        <v>72</v>
      </c>
      <c r="I81" s="99" t="s">
        <v>77</v>
      </c>
      <c r="J81" s="100">
        <v>432</v>
      </c>
      <c r="K81" s="101">
        <v>0.25</v>
      </c>
      <c r="L81" s="114">
        <f t="shared" si="1"/>
        <v>324</v>
      </c>
      <c r="M81" s="189"/>
      <c r="N81" s="92" t="s">
        <v>74</v>
      </c>
      <c r="O81" s="92" t="s">
        <v>74</v>
      </c>
      <c r="P81" s="93" t="s">
        <v>74</v>
      </c>
    </row>
    <row r="82" spans="2:16" ht="37.5" x14ac:dyDescent="0.35">
      <c r="B82" s="88">
        <v>77</v>
      </c>
      <c r="C82" s="96" t="s">
        <v>356</v>
      </c>
      <c r="D82" s="96" t="s">
        <v>357</v>
      </c>
      <c r="E82" s="96" t="s">
        <v>316</v>
      </c>
      <c r="F82" s="96" t="s">
        <v>133</v>
      </c>
      <c r="G82" s="98" t="s">
        <v>358</v>
      </c>
      <c r="H82" s="98" t="s">
        <v>72</v>
      </c>
      <c r="I82" s="99" t="s">
        <v>77</v>
      </c>
      <c r="J82" s="100">
        <v>441</v>
      </c>
      <c r="K82" s="101">
        <v>0.25</v>
      </c>
      <c r="L82" s="114">
        <f t="shared" si="1"/>
        <v>330.75</v>
      </c>
      <c r="M82" s="189"/>
      <c r="N82" s="92" t="s">
        <v>74</v>
      </c>
      <c r="O82" s="92" t="s">
        <v>74</v>
      </c>
      <c r="P82" s="93" t="s">
        <v>74</v>
      </c>
    </row>
    <row r="83" spans="2:16" ht="37.5" x14ac:dyDescent="0.35">
      <c r="B83" s="88">
        <v>78</v>
      </c>
      <c r="C83" s="96" t="s">
        <v>359</v>
      </c>
      <c r="D83" s="96" t="s">
        <v>360</v>
      </c>
      <c r="E83" s="96" t="s">
        <v>316</v>
      </c>
      <c r="F83" s="96" t="s">
        <v>133</v>
      </c>
      <c r="G83" s="98" t="s">
        <v>361</v>
      </c>
      <c r="H83" s="98" t="s">
        <v>72</v>
      </c>
      <c r="I83" s="99" t="s">
        <v>77</v>
      </c>
      <c r="J83" s="100">
        <v>450</v>
      </c>
      <c r="K83" s="101">
        <v>0.25</v>
      </c>
      <c r="L83" s="114">
        <f t="shared" si="1"/>
        <v>337.5</v>
      </c>
      <c r="M83" s="189"/>
      <c r="N83" s="92" t="s">
        <v>74</v>
      </c>
      <c r="O83" s="92" t="s">
        <v>74</v>
      </c>
      <c r="P83" s="93" t="s">
        <v>74</v>
      </c>
    </row>
    <row r="84" spans="2:16" ht="37.5" x14ac:dyDescent="0.35">
      <c r="B84" s="88">
        <v>79</v>
      </c>
      <c r="C84" s="96" t="s">
        <v>362</v>
      </c>
      <c r="D84" s="96" t="s">
        <v>363</v>
      </c>
      <c r="E84" s="96" t="s">
        <v>316</v>
      </c>
      <c r="F84" s="96" t="s">
        <v>133</v>
      </c>
      <c r="G84" s="98" t="s">
        <v>364</v>
      </c>
      <c r="H84" s="98" t="s">
        <v>72</v>
      </c>
      <c r="I84" s="99" t="s">
        <v>77</v>
      </c>
      <c r="J84" s="100">
        <v>459</v>
      </c>
      <c r="K84" s="101">
        <v>0.25</v>
      </c>
      <c r="L84" s="114">
        <f t="shared" si="1"/>
        <v>344.25</v>
      </c>
      <c r="M84" s="189"/>
      <c r="N84" s="92" t="s">
        <v>74</v>
      </c>
      <c r="O84" s="92" t="s">
        <v>74</v>
      </c>
      <c r="P84" s="93" t="s">
        <v>74</v>
      </c>
    </row>
    <row r="85" spans="2:16" ht="37.5" x14ac:dyDescent="0.35">
      <c r="B85" s="88">
        <v>80</v>
      </c>
      <c r="C85" s="96" t="s">
        <v>365</v>
      </c>
      <c r="D85" s="96" t="s">
        <v>366</v>
      </c>
      <c r="E85" s="96" t="s">
        <v>316</v>
      </c>
      <c r="F85" s="96" t="s">
        <v>133</v>
      </c>
      <c r="G85" s="98" t="s">
        <v>115</v>
      </c>
      <c r="H85" s="98" t="s">
        <v>72</v>
      </c>
      <c r="I85" s="99" t="s">
        <v>77</v>
      </c>
      <c r="J85" s="100">
        <v>469.5</v>
      </c>
      <c r="K85" s="101">
        <v>0.25</v>
      </c>
      <c r="L85" s="114">
        <f t="shared" si="1"/>
        <v>352.125</v>
      </c>
      <c r="M85" s="189"/>
      <c r="N85" s="92" t="s">
        <v>74</v>
      </c>
      <c r="O85" s="92" t="s">
        <v>74</v>
      </c>
      <c r="P85" s="93" t="s">
        <v>74</v>
      </c>
    </row>
    <row r="86" spans="2:16" ht="37.5" x14ac:dyDescent="0.35">
      <c r="B86" s="88">
        <v>81</v>
      </c>
      <c r="C86" s="96" t="s">
        <v>367</v>
      </c>
      <c r="D86" s="96" t="s">
        <v>368</v>
      </c>
      <c r="E86" s="96" t="s">
        <v>316</v>
      </c>
      <c r="F86" s="96" t="s">
        <v>133</v>
      </c>
      <c r="G86" s="98" t="s">
        <v>369</v>
      </c>
      <c r="H86" s="98" t="s">
        <v>72</v>
      </c>
      <c r="I86" s="99" t="s">
        <v>77</v>
      </c>
      <c r="J86" s="100">
        <v>478.5</v>
      </c>
      <c r="K86" s="101">
        <v>0.25</v>
      </c>
      <c r="L86" s="114">
        <f t="shared" si="1"/>
        <v>358.875</v>
      </c>
      <c r="M86" s="189"/>
      <c r="N86" s="92" t="s">
        <v>74</v>
      </c>
      <c r="O86" s="92" t="s">
        <v>74</v>
      </c>
      <c r="P86" s="93" t="s">
        <v>74</v>
      </c>
    </row>
    <row r="87" spans="2:16" ht="37.5" x14ac:dyDescent="0.35">
      <c r="B87" s="88">
        <v>82</v>
      </c>
      <c r="C87" s="96" t="s">
        <v>370</v>
      </c>
      <c r="D87" s="96" t="s">
        <v>371</v>
      </c>
      <c r="E87" s="96" t="s">
        <v>316</v>
      </c>
      <c r="F87" s="96" t="s">
        <v>133</v>
      </c>
      <c r="G87" s="98" t="s">
        <v>372</v>
      </c>
      <c r="H87" s="98" t="s">
        <v>72</v>
      </c>
      <c r="I87" s="99" t="s">
        <v>77</v>
      </c>
      <c r="J87" s="100">
        <v>487.5</v>
      </c>
      <c r="K87" s="101">
        <v>0.25</v>
      </c>
      <c r="L87" s="114">
        <f t="shared" si="1"/>
        <v>365.625</v>
      </c>
      <c r="M87" s="189"/>
      <c r="N87" s="92" t="s">
        <v>74</v>
      </c>
      <c r="O87" s="92" t="s">
        <v>74</v>
      </c>
      <c r="P87" s="93" t="s">
        <v>74</v>
      </c>
    </row>
    <row r="88" spans="2:16" ht="37.5" x14ac:dyDescent="0.35">
      <c r="B88" s="88">
        <v>83</v>
      </c>
      <c r="C88" s="96" t="s">
        <v>373</v>
      </c>
      <c r="D88" s="96" t="s">
        <v>374</v>
      </c>
      <c r="E88" s="96" t="s">
        <v>316</v>
      </c>
      <c r="F88" s="96" t="s">
        <v>133</v>
      </c>
      <c r="G88" s="98" t="s">
        <v>375</v>
      </c>
      <c r="H88" s="98" t="s">
        <v>72</v>
      </c>
      <c r="I88" s="99" t="s">
        <v>77</v>
      </c>
      <c r="J88" s="100">
        <v>496.5</v>
      </c>
      <c r="K88" s="101">
        <v>0.25</v>
      </c>
      <c r="L88" s="114">
        <f t="shared" si="1"/>
        <v>372.375</v>
      </c>
      <c r="M88" s="189"/>
      <c r="N88" s="92" t="s">
        <v>74</v>
      </c>
      <c r="O88" s="92" t="s">
        <v>74</v>
      </c>
      <c r="P88" s="93" t="s">
        <v>74</v>
      </c>
    </row>
    <row r="89" spans="2:16" ht="37.5" x14ac:dyDescent="0.35">
      <c r="B89" s="88">
        <v>84</v>
      </c>
      <c r="C89" s="96" t="s">
        <v>376</v>
      </c>
      <c r="D89" s="96" t="s">
        <v>377</v>
      </c>
      <c r="E89" s="96" t="s">
        <v>316</v>
      </c>
      <c r="F89" s="96" t="s">
        <v>133</v>
      </c>
      <c r="G89" s="98" t="s">
        <v>378</v>
      </c>
      <c r="H89" s="98" t="s">
        <v>72</v>
      </c>
      <c r="I89" s="99" t="s">
        <v>77</v>
      </c>
      <c r="J89" s="100">
        <v>507</v>
      </c>
      <c r="K89" s="101">
        <v>0.25</v>
      </c>
      <c r="L89" s="114">
        <f t="shared" si="1"/>
        <v>380.25</v>
      </c>
      <c r="M89" s="189"/>
      <c r="N89" s="92" t="s">
        <v>74</v>
      </c>
      <c r="O89" s="92" t="s">
        <v>74</v>
      </c>
      <c r="P89" s="93" t="s">
        <v>74</v>
      </c>
    </row>
    <row r="90" spans="2:16" ht="37.5" x14ac:dyDescent="0.35">
      <c r="B90" s="88">
        <v>85</v>
      </c>
      <c r="C90" s="96" t="s">
        <v>379</v>
      </c>
      <c r="D90" s="96" t="s">
        <v>380</v>
      </c>
      <c r="E90" s="96" t="s">
        <v>316</v>
      </c>
      <c r="F90" s="96" t="s">
        <v>133</v>
      </c>
      <c r="G90" s="98" t="s">
        <v>381</v>
      </c>
      <c r="H90" s="98" t="s">
        <v>72</v>
      </c>
      <c r="I90" s="99" t="s">
        <v>77</v>
      </c>
      <c r="J90" s="100">
        <v>516</v>
      </c>
      <c r="K90" s="101">
        <v>0.25</v>
      </c>
      <c r="L90" s="114">
        <f t="shared" si="1"/>
        <v>387</v>
      </c>
      <c r="M90" s="189"/>
      <c r="N90" s="92" t="s">
        <v>74</v>
      </c>
      <c r="O90" s="92" t="s">
        <v>74</v>
      </c>
      <c r="P90" s="93" t="s">
        <v>74</v>
      </c>
    </row>
    <row r="91" spans="2:16" ht="37.5" x14ac:dyDescent="0.35">
      <c r="B91" s="88">
        <v>86</v>
      </c>
      <c r="C91" s="96" t="s">
        <v>382</v>
      </c>
      <c r="D91" s="96" t="s">
        <v>383</v>
      </c>
      <c r="E91" s="96" t="s">
        <v>316</v>
      </c>
      <c r="F91" s="96" t="s">
        <v>133</v>
      </c>
      <c r="G91" s="98" t="s">
        <v>384</v>
      </c>
      <c r="H91" s="98" t="s">
        <v>72</v>
      </c>
      <c r="I91" s="99" t="s">
        <v>77</v>
      </c>
      <c r="J91" s="100">
        <v>525</v>
      </c>
      <c r="K91" s="101">
        <v>0.25</v>
      </c>
      <c r="L91" s="114">
        <f t="shared" si="1"/>
        <v>393.75</v>
      </c>
      <c r="M91" s="189"/>
      <c r="N91" s="92" t="s">
        <v>74</v>
      </c>
      <c r="O91" s="92" t="s">
        <v>74</v>
      </c>
      <c r="P91" s="93" t="s">
        <v>74</v>
      </c>
    </row>
    <row r="92" spans="2:16" ht="37.5" x14ac:dyDescent="0.35">
      <c r="B92" s="88">
        <v>87</v>
      </c>
      <c r="C92" s="96" t="s">
        <v>385</v>
      </c>
      <c r="D92" s="96" t="s">
        <v>386</v>
      </c>
      <c r="E92" s="96" t="s">
        <v>316</v>
      </c>
      <c r="F92" s="96" t="s">
        <v>133</v>
      </c>
      <c r="G92" s="98" t="s">
        <v>387</v>
      </c>
      <c r="H92" s="98" t="s">
        <v>72</v>
      </c>
      <c r="I92" s="99" t="s">
        <v>77</v>
      </c>
      <c r="J92" s="100">
        <v>534</v>
      </c>
      <c r="K92" s="101">
        <v>0.25</v>
      </c>
      <c r="L92" s="114">
        <f t="shared" si="1"/>
        <v>400.5</v>
      </c>
      <c r="M92" s="189"/>
      <c r="N92" s="92" t="s">
        <v>74</v>
      </c>
      <c r="O92" s="92" t="s">
        <v>74</v>
      </c>
      <c r="P92" s="93" t="s">
        <v>74</v>
      </c>
    </row>
    <row r="93" spans="2:16" ht="37.5" x14ac:dyDescent="0.35">
      <c r="B93" s="88">
        <v>88</v>
      </c>
      <c r="C93" s="96" t="s">
        <v>388</v>
      </c>
      <c r="D93" s="96" t="s">
        <v>389</v>
      </c>
      <c r="E93" s="96" t="s">
        <v>316</v>
      </c>
      <c r="F93" s="96" t="s">
        <v>133</v>
      </c>
      <c r="G93" s="98" t="s">
        <v>390</v>
      </c>
      <c r="H93" s="98" t="s">
        <v>72</v>
      </c>
      <c r="I93" s="99" t="s">
        <v>77</v>
      </c>
      <c r="J93" s="100">
        <v>544.5</v>
      </c>
      <c r="K93" s="101">
        <v>0.25</v>
      </c>
      <c r="L93" s="114">
        <f t="shared" si="1"/>
        <v>408.375</v>
      </c>
      <c r="M93" s="189"/>
      <c r="N93" s="92" t="s">
        <v>74</v>
      </c>
      <c r="O93" s="92" t="s">
        <v>74</v>
      </c>
      <c r="P93" s="93" t="s">
        <v>74</v>
      </c>
    </row>
    <row r="94" spans="2:16" ht="37.5" x14ac:dyDescent="0.35">
      <c r="B94" s="88">
        <v>89</v>
      </c>
      <c r="C94" s="96" t="s">
        <v>391</v>
      </c>
      <c r="D94" s="96" t="s">
        <v>392</v>
      </c>
      <c r="E94" s="96" t="s">
        <v>316</v>
      </c>
      <c r="F94" s="96" t="s">
        <v>133</v>
      </c>
      <c r="G94" s="98" t="s">
        <v>393</v>
      </c>
      <c r="H94" s="98" t="s">
        <v>72</v>
      </c>
      <c r="I94" s="99" t="s">
        <v>77</v>
      </c>
      <c r="J94" s="100">
        <v>553.5</v>
      </c>
      <c r="K94" s="101">
        <v>0.25</v>
      </c>
      <c r="L94" s="114">
        <f t="shared" si="1"/>
        <v>415.125</v>
      </c>
      <c r="M94" s="189"/>
      <c r="N94" s="92" t="s">
        <v>74</v>
      </c>
      <c r="O94" s="92" t="s">
        <v>74</v>
      </c>
      <c r="P94" s="93" t="s">
        <v>74</v>
      </c>
    </row>
    <row r="95" spans="2:16" ht="37.5" x14ac:dyDescent="0.35">
      <c r="B95" s="88">
        <v>90</v>
      </c>
      <c r="C95" s="96" t="s">
        <v>394</v>
      </c>
      <c r="D95" s="96" t="s">
        <v>395</v>
      </c>
      <c r="E95" s="96" t="s">
        <v>316</v>
      </c>
      <c r="F95" s="96" t="s">
        <v>133</v>
      </c>
      <c r="G95" s="98" t="s">
        <v>81</v>
      </c>
      <c r="H95" s="98" t="s">
        <v>136</v>
      </c>
      <c r="I95" s="99" t="s">
        <v>77</v>
      </c>
      <c r="J95" s="100">
        <v>562.5</v>
      </c>
      <c r="K95" s="101">
        <v>0.25</v>
      </c>
      <c r="L95" s="114">
        <f t="shared" si="1"/>
        <v>421.875</v>
      </c>
      <c r="M95" s="189"/>
      <c r="N95" s="92" t="s">
        <v>74</v>
      </c>
      <c r="O95" s="92" t="s">
        <v>74</v>
      </c>
      <c r="P95" s="93" t="s">
        <v>74</v>
      </c>
    </row>
    <row r="96" spans="2:16" ht="37.5" x14ac:dyDescent="0.35">
      <c r="B96" s="88">
        <v>91</v>
      </c>
      <c r="C96" s="96" t="s">
        <v>396</v>
      </c>
      <c r="D96" s="96" t="s">
        <v>397</v>
      </c>
      <c r="E96" s="96" t="s">
        <v>316</v>
      </c>
      <c r="F96" s="96" t="s">
        <v>133</v>
      </c>
      <c r="G96" s="98" t="s">
        <v>307</v>
      </c>
      <c r="H96" s="98" t="s">
        <v>136</v>
      </c>
      <c r="I96" s="99" t="s">
        <v>77</v>
      </c>
      <c r="J96" s="100">
        <v>1125</v>
      </c>
      <c r="K96" s="101">
        <v>0.25</v>
      </c>
      <c r="L96" s="114">
        <f t="shared" si="1"/>
        <v>843.75</v>
      </c>
      <c r="M96" s="189"/>
      <c r="N96" s="92" t="s">
        <v>74</v>
      </c>
      <c r="O96" s="92" t="s">
        <v>74</v>
      </c>
      <c r="P96" s="93" t="s">
        <v>74</v>
      </c>
    </row>
    <row r="97" spans="2:16" ht="37.5" x14ac:dyDescent="0.35">
      <c r="B97" s="88">
        <v>92</v>
      </c>
      <c r="C97" s="96" t="s">
        <v>398</v>
      </c>
      <c r="D97" s="96" t="s">
        <v>399</v>
      </c>
      <c r="E97" s="96" t="s">
        <v>316</v>
      </c>
      <c r="F97" s="96" t="s">
        <v>133</v>
      </c>
      <c r="G97" s="98" t="s">
        <v>400</v>
      </c>
      <c r="H97" s="98" t="s">
        <v>136</v>
      </c>
      <c r="I97" s="99" t="s">
        <v>77</v>
      </c>
      <c r="J97" s="100">
        <v>1312.5</v>
      </c>
      <c r="K97" s="101">
        <v>0.25</v>
      </c>
      <c r="L97" s="114">
        <f t="shared" si="1"/>
        <v>984.375</v>
      </c>
      <c r="M97" s="189"/>
      <c r="N97" s="92" t="s">
        <v>74</v>
      </c>
      <c r="O97" s="92" t="s">
        <v>74</v>
      </c>
      <c r="P97" s="93" t="s">
        <v>74</v>
      </c>
    </row>
    <row r="98" spans="2:16" ht="37.5" x14ac:dyDescent="0.35">
      <c r="B98" s="88">
        <v>93</v>
      </c>
      <c r="C98" s="96" t="s">
        <v>401</v>
      </c>
      <c r="D98" s="96" t="s">
        <v>402</v>
      </c>
      <c r="E98" s="96" t="s">
        <v>316</v>
      </c>
      <c r="F98" s="96" t="s">
        <v>133</v>
      </c>
      <c r="G98" s="98" t="s">
        <v>403</v>
      </c>
      <c r="H98" s="98" t="s">
        <v>136</v>
      </c>
      <c r="I98" s="99" t="s">
        <v>77</v>
      </c>
      <c r="J98" s="100">
        <v>1500</v>
      </c>
      <c r="K98" s="101">
        <v>0.25</v>
      </c>
      <c r="L98" s="114">
        <f t="shared" si="1"/>
        <v>1125</v>
      </c>
      <c r="M98" s="189"/>
      <c r="N98" s="92" t="s">
        <v>74</v>
      </c>
      <c r="O98" s="92" t="s">
        <v>74</v>
      </c>
      <c r="P98" s="93" t="s">
        <v>74</v>
      </c>
    </row>
    <row r="99" spans="2:16" ht="37.5" x14ac:dyDescent="0.35">
      <c r="B99" s="88">
        <v>94</v>
      </c>
      <c r="C99" s="96" t="s">
        <v>404</v>
      </c>
      <c r="D99" s="96" t="s">
        <v>405</v>
      </c>
      <c r="E99" s="96" t="s">
        <v>316</v>
      </c>
      <c r="F99" s="96" t="s">
        <v>133</v>
      </c>
      <c r="G99" s="98" t="s">
        <v>292</v>
      </c>
      <c r="H99" s="98" t="s">
        <v>136</v>
      </c>
      <c r="I99" s="99" t="s">
        <v>77</v>
      </c>
      <c r="J99" s="100">
        <v>1687.5</v>
      </c>
      <c r="K99" s="101">
        <v>0.25</v>
      </c>
      <c r="L99" s="114">
        <f t="shared" si="1"/>
        <v>1265.625</v>
      </c>
      <c r="M99" s="189"/>
      <c r="N99" s="92" t="s">
        <v>74</v>
      </c>
      <c r="O99" s="92" t="s">
        <v>74</v>
      </c>
      <c r="P99" s="93" t="s">
        <v>74</v>
      </c>
    </row>
    <row r="100" spans="2:16" ht="37.5" x14ac:dyDescent="0.35">
      <c r="B100" s="88">
        <v>95</v>
      </c>
      <c r="C100" s="96" t="s">
        <v>406</v>
      </c>
      <c r="D100" s="96" t="s">
        <v>407</v>
      </c>
      <c r="E100" s="96" t="s">
        <v>316</v>
      </c>
      <c r="F100" s="96" t="s">
        <v>133</v>
      </c>
      <c r="G100" s="98" t="s">
        <v>310</v>
      </c>
      <c r="H100" s="98" t="s">
        <v>136</v>
      </c>
      <c r="I100" s="99" t="s">
        <v>77</v>
      </c>
      <c r="J100" s="100">
        <v>1875</v>
      </c>
      <c r="K100" s="101">
        <v>0.25</v>
      </c>
      <c r="L100" s="114">
        <f t="shared" si="1"/>
        <v>1406.25</v>
      </c>
      <c r="M100" s="189"/>
      <c r="N100" s="92" t="s">
        <v>74</v>
      </c>
      <c r="O100" s="92" t="s">
        <v>74</v>
      </c>
      <c r="P100" s="93" t="s">
        <v>74</v>
      </c>
    </row>
    <row r="101" spans="2:16" ht="37.5" x14ac:dyDescent="0.35">
      <c r="B101" s="88">
        <v>96</v>
      </c>
      <c r="C101" s="96" t="s">
        <v>408</v>
      </c>
      <c r="D101" s="96" t="s">
        <v>409</v>
      </c>
      <c r="E101" s="96" t="s">
        <v>316</v>
      </c>
      <c r="F101" s="96" t="s">
        <v>133</v>
      </c>
      <c r="G101" s="98" t="s">
        <v>410</v>
      </c>
      <c r="H101" s="98" t="s">
        <v>136</v>
      </c>
      <c r="I101" s="99" t="s">
        <v>77</v>
      </c>
      <c r="J101" s="100">
        <v>2062.5</v>
      </c>
      <c r="K101" s="101">
        <v>0.25</v>
      </c>
      <c r="L101" s="114">
        <f t="shared" si="1"/>
        <v>1546.875</v>
      </c>
      <c r="M101" s="189"/>
      <c r="N101" s="92" t="s">
        <v>74</v>
      </c>
      <c r="O101" s="92" t="s">
        <v>74</v>
      </c>
      <c r="P101" s="93" t="s">
        <v>74</v>
      </c>
    </row>
    <row r="102" spans="2:16" ht="37.5" x14ac:dyDescent="0.35">
      <c r="B102" s="88">
        <v>97</v>
      </c>
      <c r="C102" s="96" t="s">
        <v>411</v>
      </c>
      <c r="D102" s="96" t="s">
        <v>412</v>
      </c>
      <c r="E102" s="96" t="s">
        <v>316</v>
      </c>
      <c r="F102" s="96" t="s">
        <v>133</v>
      </c>
      <c r="G102" s="98" t="s">
        <v>413</v>
      </c>
      <c r="H102" s="98" t="s">
        <v>136</v>
      </c>
      <c r="I102" s="99" t="s">
        <v>77</v>
      </c>
      <c r="J102" s="100">
        <v>2250</v>
      </c>
      <c r="K102" s="101">
        <v>0.25</v>
      </c>
      <c r="L102" s="114">
        <f t="shared" si="1"/>
        <v>1687.5</v>
      </c>
      <c r="M102" s="189"/>
      <c r="N102" s="92" t="s">
        <v>74</v>
      </c>
      <c r="O102" s="92" t="s">
        <v>74</v>
      </c>
      <c r="P102" s="93" t="s">
        <v>74</v>
      </c>
    </row>
    <row r="103" spans="2:16" ht="37.5" x14ac:dyDescent="0.35">
      <c r="B103" s="88">
        <v>98</v>
      </c>
      <c r="C103" s="96" t="s">
        <v>414</v>
      </c>
      <c r="D103" s="96" t="s">
        <v>415</v>
      </c>
      <c r="E103" s="96" t="s">
        <v>316</v>
      </c>
      <c r="F103" s="96" t="s">
        <v>133</v>
      </c>
      <c r="G103" s="98" t="s">
        <v>416</v>
      </c>
      <c r="H103" s="98" t="s">
        <v>136</v>
      </c>
      <c r="I103" s="99" t="s">
        <v>77</v>
      </c>
      <c r="J103" s="100">
        <v>2437.5</v>
      </c>
      <c r="K103" s="101">
        <v>0.25</v>
      </c>
      <c r="L103" s="114">
        <f t="shared" si="1"/>
        <v>1828.125</v>
      </c>
      <c r="M103" s="189"/>
      <c r="N103" s="92" t="s">
        <v>74</v>
      </c>
      <c r="O103" s="92" t="s">
        <v>74</v>
      </c>
      <c r="P103" s="93" t="s">
        <v>74</v>
      </c>
    </row>
    <row r="104" spans="2:16" ht="37.5" x14ac:dyDescent="0.35">
      <c r="B104" s="88">
        <v>99</v>
      </c>
      <c r="C104" s="96" t="s">
        <v>417</v>
      </c>
      <c r="D104" s="96" t="s">
        <v>418</v>
      </c>
      <c r="E104" s="96" t="s">
        <v>316</v>
      </c>
      <c r="F104" s="96" t="s">
        <v>133</v>
      </c>
      <c r="G104" s="98" t="s">
        <v>71</v>
      </c>
      <c r="H104" s="98" t="s">
        <v>136</v>
      </c>
      <c r="I104" s="99" t="s">
        <v>77</v>
      </c>
      <c r="J104" s="100">
        <v>2625</v>
      </c>
      <c r="K104" s="101">
        <v>0.25</v>
      </c>
      <c r="L104" s="114">
        <f t="shared" si="1"/>
        <v>1968.75</v>
      </c>
      <c r="M104" s="189"/>
      <c r="N104" s="92" t="s">
        <v>74</v>
      </c>
      <c r="O104" s="92" t="s">
        <v>74</v>
      </c>
      <c r="P104" s="93" t="s">
        <v>74</v>
      </c>
    </row>
    <row r="105" spans="2:16" ht="37.5" x14ac:dyDescent="0.35">
      <c r="B105" s="88">
        <v>100</v>
      </c>
      <c r="C105" s="96" t="s">
        <v>473</v>
      </c>
      <c r="D105" s="96" t="s">
        <v>474</v>
      </c>
      <c r="E105" s="96" t="s">
        <v>475</v>
      </c>
      <c r="F105" s="96" t="s">
        <v>476</v>
      </c>
      <c r="G105" s="98" t="s">
        <v>477</v>
      </c>
      <c r="H105" s="98" t="s">
        <v>136</v>
      </c>
      <c r="I105" s="99" t="s">
        <v>77</v>
      </c>
      <c r="J105" s="100">
        <v>3915</v>
      </c>
      <c r="K105" s="101">
        <v>0.25</v>
      </c>
      <c r="L105" s="61">
        <f t="shared" si="1"/>
        <v>2936.25</v>
      </c>
      <c r="M105" s="189"/>
      <c r="N105" s="92" t="s">
        <v>74</v>
      </c>
      <c r="O105" s="92" t="s">
        <v>74</v>
      </c>
      <c r="P105" s="93" t="s">
        <v>74</v>
      </c>
    </row>
    <row r="106" spans="2:16" ht="37.5" x14ac:dyDescent="0.35">
      <c r="B106" s="88">
        <v>101</v>
      </c>
      <c r="C106" s="96" t="s">
        <v>478</v>
      </c>
      <c r="D106" s="96" t="s">
        <v>479</v>
      </c>
      <c r="E106" s="96" t="s">
        <v>475</v>
      </c>
      <c r="F106" s="96" t="s">
        <v>476</v>
      </c>
      <c r="G106" s="98" t="s">
        <v>71</v>
      </c>
      <c r="H106" s="98" t="s">
        <v>136</v>
      </c>
      <c r="I106" s="99" t="s">
        <v>77</v>
      </c>
      <c r="J106" s="100">
        <v>8415</v>
      </c>
      <c r="K106" s="101">
        <v>0.25</v>
      </c>
      <c r="L106" s="61">
        <f t="shared" si="1"/>
        <v>6311.25</v>
      </c>
      <c r="M106" s="189"/>
      <c r="N106" s="92" t="s">
        <v>74</v>
      </c>
      <c r="O106" s="92" t="s">
        <v>74</v>
      </c>
      <c r="P106" s="93" t="s">
        <v>74</v>
      </c>
    </row>
    <row r="107" spans="2:16" ht="37.5" x14ac:dyDescent="0.35">
      <c r="B107" s="88">
        <v>102</v>
      </c>
      <c r="C107" s="96" t="s">
        <v>480</v>
      </c>
      <c r="D107" s="96" t="s">
        <v>481</v>
      </c>
      <c r="E107" s="96" t="s">
        <v>475</v>
      </c>
      <c r="F107" s="96" t="s">
        <v>476</v>
      </c>
      <c r="G107" s="98" t="s">
        <v>73</v>
      </c>
      <c r="H107" s="98" t="s">
        <v>136</v>
      </c>
      <c r="I107" s="99" t="s">
        <v>77</v>
      </c>
      <c r="J107" s="100">
        <v>25230</v>
      </c>
      <c r="K107" s="101">
        <v>0.25</v>
      </c>
      <c r="L107" s="61">
        <f t="shared" si="1"/>
        <v>18922.5</v>
      </c>
      <c r="M107" s="189"/>
      <c r="N107" s="92" t="s">
        <v>74</v>
      </c>
      <c r="O107" s="92" t="s">
        <v>74</v>
      </c>
      <c r="P107" s="93" t="s">
        <v>74</v>
      </c>
    </row>
    <row r="108" spans="2:16" ht="29.5" thickBot="1" x14ac:dyDescent="0.4">
      <c r="B108" s="88">
        <v>103</v>
      </c>
      <c r="C108" s="117" t="s">
        <v>482</v>
      </c>
      <c r="D108" s="96" t="s">
        <v>483</v>
      </c>
      <c r="E108" s="118" t="s">
        <v>484</v>
      </c>
      <c r="F108" s="96" t="s">
        <v>476</v>
      </c>
      <c r="G108" s="98" t="s">
        <v>71</v>
      </c>
      <c r="H108" s="98" t="s">
        <v>136</v>
      </c>
      <c r="I108" s="99" t="s">
        <v>77</v>
      </c>
      <c r="J108" s="100">
        <v>10110</v>
      </c>
      <c r="K108" s="101">
        <v>0.25</v>
      </c>
      <c r="L108" s="192">
        <f t="shared" si="1"/>
        <v>7582.5</v>
      </c>
      <c r="M108" s="189"/>
      <c r="N108" s="92" t="s">
        <v>74</v>
      </c>
      <c r="O108" s="92" t="s">
        <v>74</v>
      </c>
      <c r="P108" s="93" t="s">
        <v>74</v>
      </c>
    </row>
    <row r="109" spans="2:16" ht="38" thickBot="1" x14ac:dyDescent="0.4">
      <c r="B109" s="88">
        <v>104</v>
      </c>
      <c r="C109" s="89" t="s">
        <v>492</v>
      </c>
      <c r="D109" s="89" t="s">
        <v>493</v>
      </c>
      <c r="E109" s="89" t="s">
        <v>494</v>
      </c>
      <c r="F109" s="89" t="s">
        <v>495</v>
      </c>
      <c r="G109" s="91" t="s">
        <v>71</v>
      </c>
      <c r="H109" s="91" t="s">
        <v>72</v>
      </c>
      <c r="I109" s="80" t="s">
        <v>77</v>
      </c>
      <c r="J109" s="187">
        <v>688.75</v>
      </c>
      <c r="K109" s="101">
        <v>0.25</v>
      </c>
      <c r="L109" s="193">
        <f t="shared" si="1"/>
        <v>516.5625</v>
      </c>
      <c r="M109" s="189"/>
      <c r="N109" s="92" t="s">
        <v>74</v>
      </c>
      <c r="O109" s="92" t="s">
        <v>74</v>
      </c>
      <c r="P109" s="93" t="s">
        <v>74</v>
      </c>
    </row>
    <row r="110" spans="2:16" ht="38" thickBot="1" x14ac:dyDescent="0.4">
      <c r="B110" s="88">
        <v>105</v>
      </c>
      <c r="C110" s="89" t="s">
        <v>496</v>
      </c>
      <c r="D110" s="89" t="s">
        <v>497</v>
      </c>
      <c r="E110" s="89" t="s">
        <v>494</v>
      </c>
      <c r="F110" s="89" t="s">
        <v>495</v>
      </c>
      <c r="G110" s="91" t="s">
        <v>100</v>
      </c>
      <c r="H110" s="91" t="s">
        <v>72</v>
      </c>
      <c r="I110" s="80" t="s">
        <v>77</v>
      </c>
      <c r="J110" s="187">
        <v>736.25</v>
      </c>
      <c r="K110" s="101">
        <v>0.25</v>
      </c>
      <c r="L110" s="193">
        <f t="shared" si="1"/>
        <v>552.1875</v>
      </c>
      <c r="M110" s="189"/>
      <c r="N110" s="92" t="s">
        <v>74</v>
      </c>
      <c r="O110" s="92" t="s">
        <v>74</v>
      </c>
      <c r="P110" s="93" t="s">
        <v>74</v>
      </c>
    </row>
    <row r="111" spans="2:16" ht="38" thickBot="1" x14ac:dyDescent="0.4">
      <c r="B111" s="88">
        <v>106</v>
      </c>
      <c r="C111" s="89" t="s">
        <v>498</v>
      </c>
      <c r="D111" s="89" t="s">
        <v>499</v>
      </c>
      <c r="E111" s="89" t="s">
        <v>494</v>
      </c>
      <c r="F111" s="89" t="s">
        <v>495</v>
      </c>
      <c r="G111" s="91" t="s">
        <v>457</v>
      </c>
      <c r="H111" s="91" t="s">
        <v>72</v>
      </c>
      <c r="I111" s="80" t="s">
        <v>77</v>
      </c>
      <c r="J111" s="187">
        <v>783.75</v>
      </c>
      <c r="K111" s="101">
        <v>0.25</v>
      </c>
      <c r="L111" s="193">
        <f t="shared" si="1"/>
        <v>587.8125</v>
      </c>
      <c r="M111" s="189"/>
      <c r="N111" s="92" t="s">
        <v>74</v>
      </c>
      <c r="O111" s="92" t="s">
        <v>74</v>
      </c>
      <c r="P111" s="93" t="s">
        <v>74</v>
      </c>
    </row>
    <row r="112" spans="2:16" ht="38" thickBot="1" x14ac:dyDescent="0.4">
      <c r="B112" s="88">
        <v>107</v>
      </c>
      <c r="C112" s="89" t="s">
        <v>500</v>
      </c>
      <c r="D112" s="89" t="s">
        <v>501</v>
      </c>
      <c r="E112" s="89" t="s">
        <v>494</v>
      </c>
      <c r="F112" s="89" t="s">
        <v>495</v>
      </c>
      <c r="G112" s="91" t="s">
        <v>103</v>
      </c>
      <c r="H112" s="91" t="s">
        <v>72</v>
      </c>
      <c r="I112" s="80" t="s">
        <v>77</v>
      </c>
      <c r="J112" s="187">
        <v>878.75</v>
      </c>
      <c r="K112" s="101">
        <v>0.25</v>
      </c>
      <c r="L112" s="193">
        <f t="shared" si="1"/>
        <v>659.0625</v>
      </c>
      <c r="M112" s="189"/>
      <c r="N112" s="92" t="s">
        <v>74</v>
      </c>
      <c r="O112" s="92" t="s">
        <v>74</v>
      </c>
      <c r="P112" s="93" t="s">
        <v>74</v>
      </c>
    </row>
    <row r="113" spans="2:16" ht="38" thickBot="1" x14ac:dyDescent="0.4">
      <c r="B113" s="88">
        <v>108</v>
      </c>
      <c r="C113" s="89" t="s">
        <v>502</v>
      </c>
      <c r="D113" s="89" t="s">
        <v>503</v>
      </c>
      <c r="E113" s="89" t="s">
        <v>494</v>
      </c>
      <c r="F113" s="89" t="s">
        <v>495</v>
      </c>
      <c r="G113" s="91" t="s">
        <v>73</v>
      </c>
      <c r="H113" s="91" t="s">
        <v>72</v>
      </c>
      <c r="I113" s="80" t="s">
        <v>77</v>
      </c>
      <c r="J113" s="187">
        <v>997.5</v>
      </c>
      <c r="K113" s="101">
        <v>0.25</v>
      </c>
      <c r="L113" s="193">
        <f t="shared" si="1"/>
        <v>748.125</v>
      </c>
      <c r="M113" s="189"/>
      <c r="N113" s="92" t="s">
        <v>74</v>
      </c>
      <c r="O113" s="92" t="s">
        <v>74</v>
      </c>
      <c r="P113" s="93" t="s">
        <v>74</v>
      </c>
    </row>
    <row r="114" spans="2:16" ht="38" thickBot="1" x14ac:dyDescent="0.4">
      <c r="B114" s="88">
        <v>109</v>
      </c>
      <c r="C114" s="89" t="s">
        <v>504</v>
      </c>
      <c r="D114" s="89" t="s">
        <v>505</v>
      </c>
      <c r="E114" s="89" t="s">
        <v>494</v>
      </c>
      <c r="F114" s="89" t="s">
        <v>495</v>
      </c>
      <c r="G114" s="91" t="s">
        <v>134</v>
      </c>
      <c r="H114" s="91" t="s">
        <v>72</v>
      </c>
      <c r="I114" s="80" t="s">
        <v>77</v>
      </c>
      <c r="J114" s="187">
        <v>1045</v>
      </c>
      <c r="K114" s="101">
        <v>0.25</v>
      </c>
      <c r="L114" s="193">
        <f t="shared" si="1"/>
        <v>783.75</v>
      </c>
      <c r="M114" s="189"/>
      <c r="N114" s="92" t="s">
        <v>74</v>
      </c>
      <c r="O114" s="92" t="s">
        <v>74</v>
      </c>
      <c r="P114" s="93" t="s">
        <v>74</v>
      </c>
    </row>
    <row r="115" spans="2:16" ht="38" thickBot="1" x14ac:dyDescent="0.4">
      <c r="B115" s="88">
        <v>110</v>
      </c>
      <c r="C115" s="89" t="s">
        <v>506</v>
      </c>
      <c r="D115" s="89" t="s">
        <v>507</v>
      </c>
      <c r="E115" s="89" t="s">
        <v>494</v>
      </c>
      <c r="F115" s="89" t="s">
        <v>495</v>
      </c>
      <c r="G115" s="91" t="s">
        <v>135</v>
      </c>
      <c r="H115" s="91" t="s">
        <v>72</v>
      </c>
      <c r="I115" s="80" t="s">
        <v>77</v>
      </c>
      <c r="J115" s="187">
        <v>1092.5</v>
      </c>
      <c r="K115" s="101">
        <v>0.25</v>
      </c>
      <c r="L115" s="193">
        <f t="shared" si="1"/>
        <v>819.375</v>
      </c>
      <c r="M115" s="189"/>
      <c r="N115" s="92" t="s">
        <v>74</v>
      </c>
      <c r="O115" s="92" t="s">
        <v>74</v>
      </c>
      <c r="P115" s="93" t="s">
        <v>74</v>
      </c>
    </row>
    <row r="116" spans="2:16" ht="38" thickBot="1" x14ac:dyDescent="0.4">
      <c r="B116" s="88">
        <v>111</v>
      </c>
      <c r="C116" s="89" t="s">
        <v>508</v>
      </c>
      <c r="D116" s="89" t="s">
        <v>509</v>
      </c>
      <c r="E116" s="89" t="s">
        <v>494</v>
      </c>
      <c r="F116" s="89" t="s">
        <v>495</v>
      </c>
      <c r="G116" s="91" t="s">
        <v>115</v>
      </c>
      <c r="H116" s="91" t="s">
        <v>72</v>
      </c>
      <c r="I116" s="80" t="s">
        <v>77</v>
      </c>
      <c r="J116" s="187">
        <v>1187.5</v>
      </c>
      <c r="K116" s="101">
        <v>0.25</v>
      </c>
      <c r="L116" s="193">
        <f t="shared" si="1"/>
        <v>890.625</v>
      </c>
      <c r="M116" s="189"/>
      <c r="N116" s="92" t="s">
        <v>74</v>
      </c>
      <c r="O116" s="92" t="s">
        <v>74</v>
      </c>
      <c r="P116" s="93" t="s">
        <v>74</v>
      </c>
    </row>
    <row r="117" spans="2:16" ht="38" thickBot="1" x14ac:dyDescent="0.4">
      <c r="B117" s="88">
        <v>112</v>
      </c>
      <c r="C117" s="89" t="s">
        <v>510</v>
      </c>
      <c r="D117" s="89" t="s">
        <v>511</v>
      </c>
      <c r="E117" s="89" t="s">
        <v>494</v>
      </c>
      <c r="F117" s="89" t="s">
        <v>495</v>
      </c>
      <c r="G117" s="91" t="s">
        <v>81</v>
      </c>
      <c r="H117" s="91" t="s">
        <v>136</v>
      </c>
      <c r="I117" s="80" t="s">
        <v>77</v>
      </c>
      <c r="J117" s="187">
        <v>2475</v>
      </c>
      <c r="K117" s="101">
        <v>0.25</v>
      </c>
      <c r="L117" s="193">
        <f t="shared" si="1"/>
        <v>1856.25</v>
      </c>
      <c r="M117" s="189"/>
      <c r="N117" s="92" t="s">
        <v>74</v>
      </c>
      <c r="O117" s="92" t="s">
        <v>74</v>
      </c>
      <c r="P117" s="93" t="s">
        <v>74</v>
      </c>
    </row>
    <row r="118" spans="2:16" ht="38" thickBot="1" x14ac:dyDescent="0.4">
      <c r="B118" s="88">
        <v>113</v>
      </c>
      <c r="C118" s="89" t="s">
        <v>512</v>
      </c>
      <c r="D118" s="89" t="s">
        <v>513</v>
      </c>
      <c r="E118" s="89" t="s">
        <v>494</v>
      </c>
      <c r="F118" s="89" t="s">
        <v>495</v>
      </c>
      <c r="G118" s="91" t="s">
        <v>307</v>
      </c>
      <c r="H118" s="91" t="s">
        <v>136</v>
      </c>
      <c r="I118" s="80" t="s">
        <v>77</v>
      </c>
      <c r="J118" s="81">
        <v>2700</v>
      </c>
      <c r="K118" s="101">
        <v>0.25</v>
      </c>
      <c r="L118" s="193">
        <f t="shared" si="1"/>
        <v>2025</v>
      </c>
      <c r="M118" s="189"/>
      <c r="N118" s="92" t="s">
        <v>74</v>
      </c>
      <c r="O118" s="92" t="s">
        <v>74</v>
      </c>
      <c r="P118" s="93" t="s">
        <v>74</v>
      </c>
    </row>
    <row r="119" spans="2:16" ht="38" thickBot="1" x14ac:dyDescent="0.4">
      <c r="B119" s="88">
        <v>114</v>
      </c>
      <c r="C119" s="89" t="s">
        <v>514</v>
      </c>
      <c r="D119" s="89" t="s">
        <v>515</v>
      </c>
      <c r="E119" s="89" t="s">
        <v>494</v>
      </c>
      <c r="F119" s="89" t="s">
        <v>495</v>
      </c>
      <c r="G119" s="91" t="s">
        <v>292</v>
      </c>
      <c r="H119" s="91" t="s">
        <v>136</v>
      </c>
      <c r="I119" s="80" t="s">
        <v>77</v>
      </c>
      <c r="J119" s="81">
        <v>3375</v>
      </c>
      <c r="K119" s="101">
        <v>0.25</v>
      </c>
      <c r="L119" s="193">
        <f t="shared" si="1"/>
        <v>2531.25</v>
      </c>
      <c r="M119" s="189"/>
      <c r="N119" s="92" t="s">
        <v>74</v>
      </c>
      <c r="O119" s="92" t="s">
        <v>74</v>
      </c>
      <c r="P119" s="93" t="s">
        <v>74</v>
      </c>
    </row>
    <row r="120" spans="2:16" ht="38" thickBot="1" x14ac:dyDescent="0.4">
      <c r="B120" s="88">
        <v>115</v>
      </c>
      <c r="C120" s="89" t="s">
        <v>516</v>
      </c>
      <c r="D120" s="89" t="s">
        <v>517</v>
      </c>
      <c r="E120" s="89" t="s">
        <v>494</v>
      </c>
      <c r="F120" s="89" t="s">
        <v>495</v>
      </c>
      <c r="G120" s="91" t="s">
        <v>71</v>
      </c>
      <c r="H120" s="91" t="s">
        <v>136</v>
      </c>
      <c r="I120" s="80" t="s">
        <v>77</v>
      </c>
      <c r="J120" s="81">
        <v>4500</v>
      </c>
      <c r="K120" s="101">
        <v>0.25</v>
      </c>
      <c r="L120" s="193">
        <f t="shared" si="1"/>
        <v>3375</v>
      </c>
      <c r="M120" s="189"/>
      <c r="N120" s="92" t="s">
        <v>74</v>
      </c>
      <c r="O120" s="92" t="s">
        <v>74</v>
      </c>
      <c r="P120" s="93" t="s">
        <v>74</v>
      </c>
    </row>
    <row r="121" spans="2:16" ht="25.5" thickBot="1" x14ac:dyDescent="0.4">
      <c r="B121" s="88">
        <v>116</v>
      </c>
      <c r="C121" s="89" t="s">
        <v>519</v>
      </c>
      <c r="D121" s="89" t="s">
        <v>520</v>
      </c>
      <c r="E121" s="89" t="s">
        <v>521</v>
      </c>
      <c r="F121" s="89" t="s">
        <v>74</v>
      </c>
      <c r="G121" s="91" t="s">
        <v>81</v>
      </c>
      <c r="H121" s="91" t="s">
        <v>522</v>
      </c>
      <c r="I121" s="80" t="s">
        <v>518</v>
      </c>
      <c r="J121" s="81">
        <v>500000</v>
      </c>
      <c r="K121" s="101">
        <v>0.25</v>
      </c>
      <c r="L121" s="193">
        <f t="shared" si="1"/>
        <v>375000</v>
      </c>
      <c r="M121" s="189"/>
      <c r="N121" s="92" t="s">
        <v>74</v>
      </c>
      <c r="O121" s="92" t="s">
        <v>74</v>
      </c>
      <c r="P121" s="93" t="s">
        <v>74</v>
      </c>
    </row>
    <row r="122" spans="2:16" ht="50.5" thickBot="1" x14ac:dyDescent="0.4">
      <c r="B122" s="88">
        <v>117</v>
      </c>
      <c r="C122" s="89" t="s">
        <v>523</v>
      </c>
      <c r="D122" s="89" t="s">
        <v>524</v>
      </c>
      <c r="E122" s="89" t="s">
        <v>525</v>
      </c>
      <c r="F122" s="89" t="s">
        <v>133</v>
      </c>
      <c r="G122" s="91" t="s">
        <v>71</v>
      </c>
      <c r="H122" s="91" t="s">
        <v>72</v>
      </c>
      <c r="I122" s="80" t="s">
        <v>526</v>
      </c>
      <c r="J122" s="81">
        <v>698.25</v>
      </c>
      <c r="K122" s="101">
        <v>0.25</v>
      </c>
      <c r="L122" s="193">
        <f t="shared" si="1"/>
        <v>523.6875</v>
      </c>
      <c r="M122" s="36"/>
      <c r="N122" s="92" t="s">
        <v>74</v>
      </c>
      <c r="O122" s="92" t="s">
        <v>74</v>
      </c>
      <c r="P122" s="93" t="s">
        <v>74</v>
      </c>
    </row>
    <row r="123" spans="2:16" ht="50.5" thickBot="1" x14ac:dyDescent="0.4">
      <c r="B123" s="88">
        <v>118</v>
      </c>
      <c r="C123" s="89" t="s">
        <v>527</v>
      </c>
      <c r="D123" s="89" t="s">
        <v>528</v>
      </c>
      <c r="E123" s="89" t="s">
        <v>525</v>
      </c>
      <c r="F123" s="89" t="s">
        <v>133</v>
      </c>
      <c r="G123" s="91" t="s">
        <v>100</v>
      </c>
      <c r="H123" s="91" t="s">
        <v>72</v>
      </c>
      <c r="I123" s="80" t="s">
        <v>526</v>
      </c>
      <c r="J123" s="81">
        <v>798</v>
      </c>
      <c r="K123" s="101">
        <v>0.25</v>
      </c>
      <c r="L123" s="193">
        <f t="shared" si="1"/>
        <v>598.5</v>
      </c>
      <c r="M123" s="36"/>
      <c r="N123" s="92" t="s">
        <v>74</v>
      </c>
      <c r="O123" s="92" t="s">
        <v>74</v>
      </c>
      <c r="P123" s="93" t="s">
        <v>74</v>
      </c>
    </row>
    <row r="124" spans="2:16" ht="50.5" thickBot="1" x14ac:dyDescent="0.4">
      <c r="B124" s="88">
        <v>119</v>
      </c>
      <c r="C124" s="89" t="s">
        <v>529</v>
      </c>
      <c r="D124" s="89" t="s">
        <v>530</v>
      </c>
      <c r="E124" s="89" t="s">
        <v>525</v>
      </c>
      <c r="F124" s="89" t="s">
        <v>133</v>
      </c>
      <c r="G124" s="91" t="s">
        <v>103</v>
      </c>
      <c r="H124" s="91" t="s">
        <v>72</v>
      </c>
      <c r="I124" s="80" t="s">
        <v>526</v>
      </c>
      <c r="J124" s="81">
        <v>1097.25</v>
      </c>
      <c r="K124" s="101">
        <v>0.25</v>
      </c>
      <c r="L124" s="193">
        <f t="shared" si="1"/>
        <v>822.9375</v>
      </c>
      <c r="M124" s="36"/>
      <c r="N124" s="92" t="s">
        <v>74</v>
      </c>
      <c r="O124" s="92" t="s">
        <v>74</v>
      </c>
      <c r="P124" s="93" t="s">
        <v>74</v>
      </c>
    </row>
    <row r="125" spans="2:16" ht="50.5" thickBot="1" x14ac:dyDescent="0.4">
      <c r="B125" s="88">
        <v>120</v>
      </c>
      <c r="C125" s="89" t="s">
        <v>531</v>
      </c>
      <c r="D125" s="89" t="s">
        <v>532</v>
      </c>
      <c r="E125" s="89" t="s">
        <v>525</v>
      </c>
      <c r="F125" s="89" t="s">
        <v>133</v>
      </c>
      <c r="G125" s="91" t="s">
        <v>73</v>
      </c>
      <c r="H125" s="91" t="s">
        <v>72</v>
      </c>
      <c r="I125" s="80" t="s">
        <v>526</v>
      </c>
      <c r="J125" s="81">
        <v>1596</v>
      </c>
      <c r="K125" s="101">
        <v>0.25</v>
      </c>
      <c r="L125" s="193">
        <f t="shared" ref="L125:L147" si="2">IF(J125="","",(J125-(J125*K125)))</f>
        <v>1197</v>
      </c>
      <c r="M125" s="36"/>
      <c r="N125" s="92" t="s">
        <v>74</v>
      </c>
      <c r="O125" s="92" t="s">
        <v>74</v>
      </c>
      <c r="P125" s="93" t="s">
        <v>74</v>
      </c>
    </row>
    <row r="126" spans="2:16" ht="50.5" thickBot="1" x14ac:dyDescent="0.4">
      <c r="B126" s="88">
        <v>121</v>
      </c>
      <c r="C126" s="89" t="s">
        <v>533</v>
      </c>
      <c r="D126" s="89" t="s">
        <v>534</v>
      </c>
      <c r="E126" s="89" t="s">
        <v>525</v>
      </c>
      <c r="F126" s="89" t="s">
        <v>133</v>
      </c>
      <c r="G126" s="91" t="s">
        <v>134</v>
      </c>
      <c r="H126" s="91" t="s">
        <v>72</v>
      </c>
      <c r="I126" s="80" t="s">
        <v>526</v>
      </c>
      <c r="J126" s="81">
        <v>2294.25</v>
      </c>
      <c r="K126" s="101">
        <v>0.25</v>
      </c>
      <c r="L126" s="193">
        <f t="shared" si="2"/>
        <v>1720.6875</v>
      </c>
      <c r="M126" s="36"/>
      <c r="N126" s="92" t="s">
        <v>74</v>
      </c>
      <c r="O126" s="92" t="s">
        <v>74</v>
      </c>
      <c r="P126" s="93" t="s">
        <v>74</v>
      </c>
    </row>
    <row r="127" spans="2:16" ht="50.5" thickBot="1" x14ac:dyDescent="0.4">
      <c r="B127" s="88">
        <v>122</v>
      </c>
      <c r="C127" s="89" t="s">
        <v>535</v>
      </c>
      <c r="D127" s="89" t="s">
        <v>536</v>
      </c>
      <c r="E127" s="89" t="s">
        <v>525</v>
      </c>
      <c r="F127" s="89" t="s">
        <v>133</v>
      </c>
      <c r="G127" s="91" t="s">
        <v>135</v>
      </c>
      <c r="H127" s="91" t="s">
        <v>72</v>
      </c>
      <c r="I127" s="80" t="s">
        <v>526</v>
      </c>
      <c r="J127" s="81">
        <v>2713.2</v>
      </c>
      <c r="K127" s="101">
        <v>0.25</v>
      </c>
      <c r="L127" s="193">
        <f t="shared" si="2"/>
        <v>2034.8999999999999</v>
      </c>
      <c r="M127" s="36"/>
      <c r="N127" s="92" t="s">
        <v>74</v>
      </c>
      <c r="O127" s="92" t="s">
        <v>74</v>
      </c>
      <c r="P127" s="93" t="s">
        <v>74</v>
      </c>
    </row>
    <row r="128" spans="2:16" ht="50.5" thickBot="1" x14ac:dyDescent="0.4">
      <c r="B128" s="88">
        <v>123</v>
      </c>
      <c r="C128" s="89" t="s">
        <v>537</v>
      </c>
      <c r="D128" s="89" t="s">
        <v>538</v>
      </c>
      <c r="E128" s="89" t="s">
        <v>525</v>
      </c>
      <c r="F128" s="89" t="s">
        <v>133</v>
      </c>
      <c r="G128" s="91" t="s">
        <v>115</v>
      </c>
      <c r="H128" s="91" t="s">
        <v>72</v>
      </c>
      <c r="I128" s="80" t="s">
        <v>526</v>
      </c>
      <c r="J128" s="81">
        <v>3062.33</v>
      </c>
      <c r="K128" s="101">
        <v>0.25</v>
      </c>
      <c r="L128" s="193">
        <f t="shared" si="2"/>
        <v>2296.7474999999999</v>
      </c>
      <c r="M128" s="36"/>
      <c r="N128" s="92" t="s">
        <v>74</v>
      </c>
      <c r="O128" s="92" t="s">
        <v>74</v>
      </c>
      <c r="P128" s="93" t="s">
        <v>74</v>
      </c>
    </row>
    <row r="129" spans="2:16" ht="50.5" thickBot="1" x14ac:dyDescent="0.4">
      <c r="B129" s="88">
        <v>124</v>
      </c>
      <c r="C129" s="89" t="s">
        <v>539</v>
      </c>
      <c r="D129" s="89" t="s">
        <v>540</v>
      </c>
      <c r="E129" s="89" t="s">
        <v>525</v>
      </c>
      <c r="F129" s="89" t="s">
        <v>133</v>
      </c>
      <c r="G129" s="91" t="s">
        <v>81</v>
      </c>
      <c r="H129" s="91" t="s">
        <v>136</v>
      </c>
      <c r="I129" s="80" t="s">
        <v>526</v>
      </c>
      <c r="J129" s="81">
        <v>3231.9</v>
      </c>
      <c r="K129" s="101">
        <v>0.25</v>
      </c>
      <c r="L129" s="193">
        <f t="shared" si="2"/>
        <v>2423.9250000000002</v>
      </c>
      <c r="M129" s="36"/>
      <c r="N129" s="92" t="s">
        <v>74</v>
      </c>
      <c r="O129" s="92" t="s">
        <v>74</v>
      </c>
      <c r="P129" s="93" t="s">
        <v>74</v>
      </c>
    </row>
    <row r="130" spans="2:16" ht="50" x14ac:dyDescent="0.35">
      <c r="B130" s="177">
        <v>125</v>
      </c>
      <c r="C130" s="178" t="s">
        <v>584</v>
      </c>
      <c r="D130" s="178" t="s">
        <v>585</v>
      </c>
      <c r="E130" s="178" t="s">
        <v>525</v>
      </c>
      <c r="F130" s="178" t="s">
        <v>133</v>
      </c>
      <c r="G130" s="179" t="s">
        <v>71</v>
      </c>
      <c r="H130" s="179" t="s">
        <v>136</v>
      </c>
      <c r="I130" s="180" t="s">
        <v>526</v>
      </c>
      <c r="J130" s="181">
        <v>7614</v>
      </c>
      <c r="K130" s="182">
        <v>0.25</v>
      </c>
      <c r="L130" s="175">
        <f t="shared" si="2"/>
        <v>5710.5</v>
      </c>
      <c r="M130" s="36"/>
      <c r="N130" s="92" t="s">
        <v>74</v>
      </c>
      <c r="O130" s="92" t="s">
        <v>74</v>
      </c>
      <c r="P130" s="93" t="s">
        <v>74</v>
      </c>
    </row>
    <row r="131" spans="2:16" ht="50" x14ac:dyDescent="0.35">
      <c r="B131" s="177">
        <v>126</v>
      </c>
      <c r="C131" s="178" t="s">
        <v>586</v>
      </c>
      <c r="D131" s="178" t="s">
        <v>587</v>
      </c>
      <c r="E131" s="178" t="s">
        <v>525</v>
      </c>
      <c r="F131" s="178" t="s">
        <v>133</v>
      </c>
      <c r="G131" s="179" t="s">
        <v>100</v>
      </c>
      <c r="H131" s="179" t="s">
        <v>136</v>
      </c>
      <c r="I131" s="180" t="s">
        <v>526</v>
      </c>
      <c r="J131" s="181">
        <v>14466.599999999999</v>
      </c>
      <c r="K131" s="182">
        <v>0.25</v>
      </c>
      <c r="L131" s="175">
        <f t="shared" si="2"/>
        <v>10849.949999999999</v>
      </c>
      <c r="M131" s="36"/>
      <c r="N131" s="92" t="s">
        <v>74</v>
      </c>
      <c r="O131" s="92" t="s">
        <v>74</v>
      </c>
      <c r="P131" s="93" t="s">
        <v>74</v>
      </c>
    </row>
    <row r="132" spans="2:16" ht="50" x14ac:dyDescent="0.35">
      <c r="B132" s="177">
        <v>127</v>
      </c>
      <c r="C132" s="178" t="s">
        <v>586</v>
      </c>
      <c r="D132" s="178" t="s">
        <v>588</v>
      </c>
      <c r="E132" s="178" t="s">
        <v>525</v>
      </c>
      <c r="F132" s="178" t="s">
        <v>133</v>
      </c>
      <c r="G132" s="179" t="s">
        <v>100</v>
      </c>
      <c r="H132" s="179" t="s">
        <v>136</v>
      </c>
      <c r="I132" s="180" t="s">
        <v>526</v>
      </c>
      <c r="J132" s="181">
        <v>27486.539999999997</v>
      </c>
      <c r="K132" s="182">
        <v>0.25</v>
      </c>
      <c r="L132" s="175">
        <f t="shared" si="2"/>
        <v>20614.904999999999</v>
      </c>
      <c r="M132" s="36"/>
      <c r="N132" s="92" t="s">
        <v>74</v>
      </c>
      <c r="O132" s="92" t="s">
        <v>74</v>
      </c>
      <c r="P132" s="93" t="s">
        <v>74</v>
      </c>
    </row>
    <row r="133" spans="2:16" ht="50" x14ac:dyDescent="0.35">
      <c r="B133" s="177">
        <v>128</v>
      </c>
      <c r="C133" s="178" t="s">
        <v>589</v>
      </c>
      <c r="D133" s="178" t="s">
        <v>590</v>
      </c>
      <c r="E133" s="178" t="s">
        <v>525</v>
      </c>
      <c r="F133" s="178" t="s">
        <v>133</v>
      </c>
      <c r="G133" s="179" t="s">
        <v>103</v>
      </c>
      <c r="H133" s="179" t="s">
        <v>136</v>
      </c>
      <c r="I133" s="180" t="s">
        <v>526</v>
      </c>
      <c r="J133" s="181">
        <v>38481.155999999995</v>
      </c>
      <c r="K133" s="182">
        <v>0.25</v>
      </c>
      <c r="L133" s="175">
        <f t="shared" si="2"/>
        <v>28860.866999999998</v>
      </c>
      <c r="M133" s="36"/>
      <c r="N133" s="92" t="s">
        <v>74</v>
      </c>
      <c r="O133" s="92" t="s">
        <v>74</v>
      </c>
      <c r="P133" s="93" t="s">
        <v>74</v>
      </c>
    </row>
    <row r="134" spans="2:16" ht="50" x14ac:dyDescent="0.35">
      <c r="B134" s="177">
        <v>129</v>
      </c>
      <c r="C134" s="178" t="s">
        <v>591</v>
      </c>
      <c r="D134" s="178" t="s">
        <v>592</v>
      </c>
      <c r="E134" s="178" t="s">
        <v>525</v>
      </c>
      <c r="F134" s="178" t="s">
        <v>133</v>
      </c>
      <c r="G134" s="179" t="s">
        <v>73</v>
      </c>
      <c r="H134" s="179" t="s">
        <v>136</v>
      </c>
      <c r="I134" s="180" t="s">
        <v>526</v>
      </c>
      <c r="J134" s="181">
        <v>65417.965199999991</v>
      </c>
      <c r="K134" s="182">
        <v>0.25</v>
      </c>
      <c r="L134" s="175">
        <f t="shared" si="2"/>
        <v>49063.473899999997</v>
      </c>
      <c r="M134" s="36"/>
      <c r="N134" s="92" t="s">
        <v>74</v>
      </c>
      <c r="O134" s="92" t="s">
        <v>74</v>
      </c>
      <c r="P134" s="93" t="s">
        <v>74</v>
      </c>
    </row>
    <row r="135" spans="2:16" ht="50.5" thickBot="1" x14ac:dyDescent="0.4">
      <c r="B135" s="88">
        <v>130</v>
      </c>
      <c r="C135" s="89" t="s">
        <v>541</v>
      </c>
      <c r="D135" s="89" t="s">
        <v>542</v>
      </c>
      <c r="E135" s="89" t="s">
        <v>543</v>
      </c>
      <c r="F135" s="89" t="s">
        <v>133</v>
      </c>
      <c r="G135" s="91" t="s">
        <v>71</v>
      </c>
      <c r="H135" s="91" t="s">
        <v>72</v>
      </c>
      <c r="I135" s="80" t="s">
        <v>526</v>
      </c>
      <c r="J135" s="81">
        <v>698.25</v>
      </c>
      <c r="K135" s="101">
        <v>0.25</v>
      </c>
      <c r="L135" s="193">
        <f t="shared" si="2"/>
        <v>523.6875</v>
      </c>
      <c r="M135" s="36"/>
      <c r="N135" s="92" t="s">
        <v>74</v>
      </c>
      <c r="O135" s="92" t="s">
        <v>74</v>
      </c>
      <c r="P135" s="93" t="s">
        <v>74</v>
      </c>
    </row>
    <row r="136" spans="2:16" ht="50.5" thickBot="1" x14ac:dyDescent="0.4">
      <c r="B136" s="88">
        <v>131</v>
      </c>
      <c r="C136" s="89" t="s">
        <v>544</v>
      </c>
      <c r="D136" s="89" t="s">
        <v>545</v>
      </c>
      <c r="E136" s="89" t="s">
        <v>543</v>
      </c>
      <c r="F136" s="89" t="s">
        <v>133</v>
      </c>
      <c r="G136" s="91" t="s">
        <v>100</v>
      </c>
      <c r="H136" s="91" t="s">
        <v>72</v>
      </c>
      <c r="I136" s="80" t="s">
        <v>526</v>
      </c>
      <c r="J136" s="81">
        <v>798</v>
      </c>
      <c r="K136" s="101">
        <v>0.25</v>
      </c>
      <c r="L136" s="193">
        <f t="shared" si="2"/>
        <v>598.5</v>
      </c>
      <c r="M136" s="36"/>
      <c r="N136" s="92" t="s">
        <v>74</v>
      </c>
      <c r="O136" s="92" t="s">
        <v>74</v>
      </c>
      <c r="P136" s="93" t="s">
        <v>74</v>
      </c>
    </row>
    <row r="137" spans="2:16" ht="50.5" thickBot="1" x14ac:dyDescent="0.4">
      <c r="B137" s="88">
        <v>132</v>
      </c>
      <c r="C137" s="89" t="s">
        <v>546</v>
      </c>
      <c r="D137" s="89" t="s">
        <v>547</v>
      </c>
      <c r="E137" s="89" t="s">
        <v>543</v>
      </c>
      <c r="F137" s="89" t="s">
        <v>133</v>
      </c>
      <c r="G137" s="91" t="s">
        <v>103</v>
      </c>
      <c r="H137" s="91" t="s">
        <v>72</v>
      </c>
      <c r="I137" s="80" t="s">
        <v>526</v>
      </c>
      <c r="J137" s="81">
        <v>1097.25</v>
      </c>
      <c r="K137" s="101">
        <v>0.25</v>
      </c>
      <c r="L137" s="193">
        <f t="shared" si="2"/>
        <v>822.9375</v>
      </c>
      <c r="M137" s="36"/>
      <c r="N137" s="92" t="s">
        <v>74</v>
      </c>
      <c r="O137" s="92" t="s">
        <v>74</v>
      </c>
      <c r="P137" s="93" t="s">
        <v>74</v>
      </c>
    </row>
    <row r="138" spans="2:16" ht="50.5" thickBot="1" x14ac:dyDescent="0.4">
      <c r="B138" s="88">
        <v>133</v>
      </c>
      <c r="C138" s="89" t="s">
        <v>548</v>
      </c>
      <c r="D138" s="89" t="s">
        <v>549</v>
      </c>
      <c r="E138" s="89" t="s">
        <v>543</v>
      </c>
      <c r="F138" s="89" t="s">
        <v>133</v>
      </c>
      <c r="G138" s="91" t="s">
        <v>73</v>
      </c>
      <c r="H138" s="91" t="s">
        <v>72</v>
      </c>
      <c r="I138" s="80" t="s">
        <v>526</v>
      </c>
      <c r="J138" s="81">
        <v>1596</v>
      </c>
      <c r="K138" s="101">
        <v>0.25</v>
      </c>
      <c r="L138" s="193">
        <f t="shared" si="2"/>
        <v>1197</v>
      </c>
      <c r="M138" s="36"/>
      <c r="N138" s="92" t="s">
        <v>74</v>
      </c>
      <c r="O138" s="92" t="s">
        <v>74</v>
      </c>
      <c r="P138" s="93" t="s">
        <v>74</v>
      </c>
    </row>
    <row r="139" spans="2:16" ht="50.5" thickBot="1" x14ac:dyDescent="0.4">
      <c r="B139" s="88">
        <v>134</v>
      </c>
      <c r="C139" s="89" t="s">
        <v>550</v>
      </c>
      <c r="D139" s="89" t="s">
        <v>551</v>
      </c>
      <c r="E139" s="89" t="s">
        <v>543</v>
      </c>
      <c r="F139" s="89" t="s">
        <v>133</v>
      </c>
      <c r="G139" s="91" t="s">
        <v>134</v>
      </c>
      <c r="H139" s="91" t="s">
        <v>72</v>
      </c>
      <c r="I139" s="80" t="s">
        <v>526</v>
      </c>
      <c r="J139" s="81">
        <v>2294.25</v>
      </c>
      <c r="K139" s="101">
        <v>0.25</v>
      </c>
      <c r="L139" s="193">
        <f t="shared" si="2"/>
        <v>1720.6875</v>
      </c>
      <c r="M139" s="36"/>
      <c r="N139" s="92" t="s">
        <v>74</v>
      </c>
      <c r="O139" s="92" t="s">
        <v>74</v>
      </c>
      <c r="P139" s="93" t="s">
        <v>74</v>
      </c>
    </row>
    <row r="140" spans="2:16" ht="50.5" thickBot="1" x14ac:dyDescent="0.4">
      <c r="B140" s="88">
        <v>135</v>
      </c>
      <c r="C140" s="89" t="s">
        <v>552</v>
      </c>
      <c r="D140" s="89" t="s">
        <v>553</v>
      </c>
      <c r="E140" s="89" t="s">
        <v>543</v>
      </c>
      <c r="F140" s="89" t="s">
        <v>133</v>
      </c>
      <c r="G140" s="91" t="s">
        <v>135</v>
      </c>
      <c r="H140" s="91" t="s">
        <v>72</v>
      </c>
      <c r="I140" s="80" t="s">
        <v>526</v>
      </c>
      <c r="J140" s="81">
        <v>2713.2</v>
      </c>
      <c r="K140" s="101">
        <v>0.25</v>
      </c>
      <c r="L140" s="193">
        <f t="shared" si="2"/>
        <v>2034.8999999999999</v>
      </c>
      <c r="M140" s="36"/>
      <c r="N140" s="92" t="s">
        <v>74</v>
      </c>
      <c r="O140" s="92" t="s">
        <v>74</v>
      </c>
      <c r="P140" s="93" t="s">
        <v>74</v>
      </c>
    </row>
    <row r="141" spans="2:16" ht="50.5" thickBot="1" x14ac:dyDescent="0.4">
      <c r="B141" s="88">
        <v>136</v>
      </c>
      <c r="C141" s="89" t="s">
        <v>554</v>
      </c>
      <c r="D141" s="89" t="s">
        <v>555</v>
      </c>
      <c r="E141" s="89" t="s">
        <v>543</v>
      </c>
      <c r="F141" s="89" t="s">
        <v>133</v>
      </c>
      <c r="G141" s="91" t="s">
        <v>115</v>
      </c>
      <c r="H141" s="91" t="s">
        <v>72</v>
      </c>
      <c r="I141" s="80" t="s">
        <v>526</v>
      </c>
      <c r="J141" s="81">
        <v>3062.33</v>
      </c>
      <c r="K141" s="101">
        <v>0.25</v>
      </c>
      <c r="L141" s="193">
        <f t="shared" si="2"/>
        <v>2296.7474999999999</v>
      </c>
      <c r="M141" s="36"/>
      <c r="N141" s="92" t="s">
        <v>74</v>
      </c>
      <c r="O141" s="92" t="s">
        <v>74</v>
      </c>
      <c r="P141" s="93" t="s">
        <v>74</v>
      </c>
    </row>
    <row r="142" spans="2:16" ht="50.5" thickBot="1" x14ac:dyDescent="0.4">
      <c r="B142" s="88">
        <v>137</v>
      </c>
      <c r="C142" s="89" t="s">
        <v>556</v>
      </c>
      <c r="D142" s="89" t="s">
        <v>557</v>
      </c>
      <c r="E142" s="89" t="s">
        <v>543</v>
      </c>
      <c r="F142" s="89" t="s">
        <v>133</v>
      </c>
      <c r="G142" s="91" t="s">
        <v>81</v>
      </c>
      <c r="H142" s="91" t="s">
        <v>136</v>
      </c>
      <c r="I142" s="80" t="s">
        <v>526</v>
      </c>
      <c r="J142" s="81">
        <v>3231.9</v>
      </c>
      <c r="K142" s="101">
        <v>0.25</v>
      </c>
      <c r="L142" s="193">
        <f t="shared" si="2"/>
        <v>2423.9250000000002</v>
      </c>
      <c r="M142" s="36"/>
      <c r="N142" s="92" t="s">
        <v>74</v>
      </c>
      <c r="O142" s="92" t="s">
        <v>74</v>
      </c>
      <c r="P142" s="93" t="s">
        <v>74</v>
      </c>
    </row>
    <row r="143" spans="2:16" ht="50" x14ac:dyDescent="0.35">
      <c r="B143" s="88">
        <v>138</v>
      </c>
      <c r="C143" s="178" t="s">
        <v>593</v>
      </c>
      <c r="D143" s="178" t="s">
        <v>594</v>
      </c>
      <c r="E143" s="178" t="s">
        <v>543</v>
      </c>
      <c r="F143" s="178" t="s">
        <v>133</v>
      </c>
      <c r="G143" s="179" t="s">
        <v>71</v>
      </c>
      <c r="H143" s="179" t="s">
        <v>136</v>
      </c>
      <c r="I143" s="180" t="s">
        <v>526</v>
      </c>
      <c r="J143" s="181">
        <v>7614</v>
      </c>
      <c r="K143" s="182">
        <v>0.25</v>
      </c>
      <c r="L143" s="61">
        <f t="shared" si="2"/>
        <v>5710.5</v>
      </c>
      <c r="M143" s="36"/>
      <c r="N143" s="92" t="s">
        <v>74</v>
      </c>
      <c r="O143" s="92" t="s">
        <v>74</v>
      </c>
      <c r="P143" s="93" t="s">
        <v>74</v>
      </c>
    </row>
    <row r="144" spans="2:16" ht="50" x14ac:dyDescent="0.35">
      <c r="B144" s="88">
        <v>139</v>
      </c>
      <c r="C144" s="178" t="s">
        <v>595</v>
      </c>
      <c r="D144" s="178" t="s">
        <v>596</v>
      </c>
      <c r="E144" s="178" t="s">
        <v>543</v>
      </c>
      <c r="F144" s="178" t="s">
        <v>133</v>
      </c>
      <c r="G144" s="179" t="s">
        <v>100</v>
      </c>
      <c r="H144" s="179" t="s">
        <v>136</v>
      </c>
      <c r="I144" s="180" t="s">
        <v>526</v>
      </c>
      <c r="J144" s="181">
        <v>14466.599999999999</v>
      </c>
      <c r="K144" s="182">
        <v>0.25</v>
      </c>
      <c r="L144" s="61">
        <f t="shared" si="2"/>
        <v>10849.949999999999</v>
      </c>
      <c r="M144" s="36"/>
      <c r="N144" s="92" t="s">
        <v>74</v>
      </c>
      <c r="O144" s="92" t="s">
        <v>74</v>
      </c>
      <c r="P144" s="93" t="s">
        <v>74</v>
      </c>
    </row>
    <row r="145" spans="2:16" ht="50" x14ac:dyDescent="0.35">
      <c r="B145" s="88">
        <v>140</v>
      </c>
      <c r="C145" s="178" t="s">
        <v>595</v>
      </c>
      <c r="D145" s="178" t="s">
        <v>597</v>
      </c>
      <c r="E145" s="178" t="s">
        <v>543</v>
      </c>
      <c r="F145" s="178" t="s">
        <v>133</v>
      </c>
      <c r="G145" s="179" t="s">
        <v>491</v>
      </c>
      <c r="H145" s="179" t="s">
        <v>136</v>
      </c>
      <c r="I145" s="180" t="s">
        <v>526</v>
      </c>
      <c r="J145" s="181">
        <v>27486.539999999997</v>
      </c>
      <c r="K145" s="182">
        <v>0.25</v>
      </c>
      <c r="L145" s="61">
        <f t="shared" si="2"/>
        <v>20614.904999999999</v>
      </c>
      <c r="M145" s="36"/>
      <c r="N145" s="92" t="s">
        <v>74</v>
      </c>
      <c r="O145" s="92" t="s">
        <v>74</v>
      </c>
      <c r="P145" s="93" t="s">
        <v>74</v>
      </c>
    </row>
    <row r="146" spans="2:16" ht="50" x14ac:dyDescent="0.35">
      <c r="B146" s="88">
        <v>141</v>
      </c>
      <c r="C146" s="178" t="s">
        <v>598</v>
      </c>
      <c r="D146" s="178" t="s">
        <v>599</v>
      </c>
      <c r="E146" s="178" t="s">
        <v>543</v>
      </c>
      <c r="F146" s="178" t="s">
        <v>133</v>
      </c>
      <c r="G146" s="179" t="s">
        <v>103</v>
      </c>
      <c r="H146" s="179" t="s">
        <v>136</v>
      </c>
      <c r="I146" s="180" t="s">
        <v>526</v>
      </c>
      <c r="J146" s="181">
        <v>38481.155999999995</v>
      </c>
      <c r="K146" s="182">
        <v>0.25</v>
      </c>
      <c r="L146" s="61">
        <f t="shared" si="2"/>
        <v>28860.866999999998</v>
      </c>
      <c r="M146" s="36"/>
      <c r="N146" s="92" t="s">
        <v>74</v>
      </c>
      <c r="O146" s="92" t="s">
        <v>74</v>
      </c>
      <c r="P146" s="93" t="s">
        <v>74</v>
      </c>
    </row>
    <row r="147" spans="2:16" ht="50" x14ac:dyDescent="0.35">
      <c r="B147" s="88">
        <v>142</v>
      </c>
      <c r="C147" s="178" t="s">
        <v>600</v>
      </c>
      <c r="D147" s="178" t="s">
        <v>601</v>
      </c>
      <c r="E147" s="178" t="s">
        <v>543</v>
      </c>
      <c r="F147" s="178" t="s">
        <v>133</v>
      </c>
      <c r="G147" s="179" t="s">
        <v>73</v>
      </c>
      <c r="H147" s="179" t="s">
        <v>136</v>
      </c>
      <c r="I147" s="180" t="s">
        <v>526</v>
      </c>
      <c r="J147" s="181">
        <v>65417.965199999991</v>
      </c>
      <c r="K147" s="182">
        <v>0.25</v>
      </c>
      <c r="L147" s="61">
        <f t="shared" si="2"/>
        <v>49063.473899999997</v>
      </c>
      <c r="M147" s="36"/>
      <c r="N147" s="92" t="s">
        <v>74</v>
      </c>
      <c r="O147" s="92" t="s">
        <v>74</v>
      </c>
      <c r="P147" s="93" t="s">
        <v>74</v>
      </c>
    </row>
  </sheetData>
  <sheetProtection algorithmName="SHA-512" hashValue="pt1LWbc7qG7zdRgYrWiVYDnCpfPGlWspG5n37XxHU+YrFtnUTxOcOowJwskMZhgWUL9tQqegr/OBUwp2HuCRXA==" saltValue="qZ68SCbfr7tyfLbSV2b9mA==" spinCount="100000" sheet="1" formatCells="0" formatColumns="0" formatRows="0"/>
  <mergeCells count="4">
    <mergeCell ref="C1:E1"/>
    <mergeCell ref="C2:E2"/>
    <mergeCell ref="C3:E3"/>
    <mergeCell ref="G1:L3"/>
  </mergeCells>
  <conditionalFormatting sqref="C1:E3 N6:P147 B6:B147">
    <cfRule type="expression" dxfId="12" priority="141">
      <formula>#REF!&lt;&gt;"Yes"</formula>
    </cfRule>
  </conditionalFormatting>
  <conditionalFormatting sqref="P3">
    <cfRule type="expression" dxfId="11" priority="68">
      <formula>INDIRECT("f"&amp;ROW())="Main Wireless SKU"</formula>
    </cfRule>
  </conditionalFormatting>
  <conditionalFormatting sqref="L8 L15:L129 L135:L142">
    <cfRule type="expression" dxfId="10" priority="3">
      <formula>#REF!&lt;&gt;"Yes"</formula>
    </cfRule>
  </conditionalFormatting>
  <conditionalFormatting sqref="L6:L29 L143:L147">
    <cfRule type="expression" dxfId="9" priority="4">
      <formula>#REF!&lt;&gt;"Yes"</formula>
    </cfRule>
  </conditionalFormatting>
  <conditionalFormatting sqref="L130:L134">
    <cfRule type="expression" dxfId="8" priority="2">
      <formula>#REF!&lt;&gt;"Yes"</formula>
    </cfRule>
  </conditionalFormatting>
  <conditionalFormatting sqref="C22">
    <cfRule type="expression" dxfId="7" priority="5">
      <formula>INDIRECT("f"&amp;ROW())="Main Wireless SKU"</formula>
    </cfRule>
  </conditionalFormatting>
  <dataValidations count="1">
    <dataValidation type="list" allowBlank="1" showInputMessage="1" showErrorMessage="1" sqref="I6:I121" xr:uid="{1AF3F65A-D2DF-4762-A365-5CAA81A672CE}">
      <formula1>"Recurring, Non-recurring"</formula1>
    </dataValidation>
  </dataValidations>
  <pageMargins left="0.25" right="0.25" top="0.75" bottom="0.75" header="0.3" footer="0.3"/>
  <pageSetup scale="88"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&amp;L&amp;"Arial,Regular"&amp;8October 2019 v 100219&amp;C&amp;"Arial,Regular"&amp;8&amp;A&amp;R&amp;"Arial,Regular"&amp;8Attachment 1 - Pricing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43B9-0294-4D36-8748-4FC5FF4E4C78}">
  <sheetPr>
    <tabColor rgb="FFFFFF99"/>
  </sheetPr>
  <dimension ref="A1:BN518"/>
  <sheetViews>
    <sheetView showGridLines="0" zoomScaleNormal="100" workbookViewId="0">
      <selection activeCell="A8" sqref="A8"/>
    </sheetView>
  </sheetViews>
  <sheetFormatPr defaultColWidth="9.1796875" defaultRowHeight="12.5" x14ac:dyDescent="0.25"/>
  <cols>
    <col min="1" max="3" width="15.1796875" style="46" customWidth="1"/>
    <col min="4" max="4" width="15.1796875" style="40" customWidth="1"/>
    <col min="5" max="63" width="15.1796875" style="39" customWidth="1"/>
    <col min="64" max="66" width="13" style="39" customWidth="1"/>
    <col min="67" max="16384" width="9.1796875" style="26"/>
  </cols>
  <sheetData>
    <row r="1" spans="1:66" s="15" customFormat="1" ht="15" customHeight="1" thickBot="1" x14ac:dyDescent="0.4">
      <c r="A1" s="24" t="s">
        <v>169</v>
      </c>
      <c r="B1" s="139" t="str">
        <f>'Pricing - Lot 1 Voice'!C1</f>
        <v>FirstLight Fiber, Inc.</v>
      </c>
      <c r="C1" s="140"/>
      <c r="D1" s="140"/>
      <c r="E1" s="141"/>
      <c r="F1" s="58"/>
      <c r="G1" s="5"/>
      <c r="H1" s="5"/>
      <c r="I1" s="5"/>
      <c r="J1" s="5"/>
      <c r="K1" s="7"/>
      <c r="L1" s="13"/>
      <c r="M1" s="6"/>
      <c r="N1" s="6"/>
      <c r="O1" s="6"/>
      <c r="P1" s="6"/>
      <c r="Q1" s="6"/>
      <c r="R1" s="17"/>
      <c r="T1" s="16"/>
      <c r="V1" s="16"/>
    </row>
    <row r="2" spans="1:66" s="15" customFormat="1" ht="15" customHeight="1" thickBot="1" x14ac:dyDescent="0.4">
      <c r="A2" s="25" t="s">
        <v>170</v>
      </c>
      <c r="B2" s="139" t="str">
        <f>'Pricing - Lot 1 Voice'!C2</f>
        <v>PS68696</v>
      </c>
      <c r="C2" s="140"/>
      <c r="D2" s="140"/>
      <c r="E2" s="141"/>
      <c r="F2" s="58"/>
      <c r="G2" s="5"/>
      <c r="H2" s="5"/>
      <c r="I2" s="5"/>
      <c r="J2" s="5"/>
      <c r="K2" s="7"/>
      <c r="L2" s="13"/>
      <c r="M2" s="6"/>
      <c r="N2" s="6"/>
      <c r="O2" s="6"/>
      <c r="P2" s="6"/>
      <c r="Q2" s="6"/>
      <c r="R2" s="17"/>
      <c r="T2" s="16"/>
      <c r="V2" s="16"/>
    </row>
    <row r="3" spans="1:66" ht="15.75" customHeight="1" x14ac:dyDescent="0.25">
      <c r="A3" s="25" t="s">
        <v>66</v>
      </c>
      <c r="B3" s="142">
        <f>'Pricing - Lot 1 Voice'!C3</f>
        <v>46042</v>
      </c>
      <c r="C3" s="143"/>
      <c r="D3" s="143"/>
      <c r="E3" s="144"/>
      <c r="F3" s="38"/>
      <c r="G3" s="38"/>
      <c r="H3" s="38"/>
      <c r="I3" s="38"/>
      <c r="J3" s="38"/>
      <c r="K3" s="38"/>
      <c r="BN3" s="26"/>
    </row>
    <row r="4" spans="1:66" ht="13" x14ac:dyDescent="0.3">
      <c r="A4" s="41"/>
      <c r="B4" s="40"/>
      <c r="C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26"/>
      <c r="BM4" s="26"/>
      <c r="BN4" s="26"/>
    </row>
    <row r="5" spans="1:66" ht="15" customHeight="1" x14ac:dyDescent="0.35">
      <c r="A5" s="42" t="s">
        <v>68</v>
      </c>
      <c r="B5" s="43"/>
      <c r="C5" s="43"/>
      <c r="D5" s="43">
        <f>COUNTIFS(A8:J8,"Yes")+COUNTIFS(A11:J11,"Yes")+COUNTIFS(A14:J14,"Yes")+COUNTIFS(A17:J17,"Yes")+COUNTIFS(A20:J20,"Yes")+COUNTIFS(A23:J23,"Yes")+COUNTIFS(A26:C26,"Yes")</f>
        <v>63</v>
      </c>
      <c r="E5" s="43"/>
      <c r="F5" s="43"/>
      <c r="G5" s="43"/>
      <c r="H5" s="43"/>
      <c r="I5" s="43"/>
      <c r="J5" s="43"/>
      <c r="BL5" s="26"/>
      <c r="BM5" s="26"/>
      <c r="BN5" s="26"/>
    </row>
    <row r="6" spans="1:66" ht="13" x14ac:dyDescent="0.3">
      <c r="A6" s="41"/>
      <c r="B6" s="40"/>
      <c r="C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26"/>
      <c r="BM6" s="26"/>
      <c r="BN6" s="26"/>
    </row>
    <row r="7" spans="1:66" s="45" customFormat="1" ht="14" x14ac:dyDescent="0.35">
      <c r="A7" s="44" t="s">
        <v>1</v>
      </c>
      <c r="B7" s="44" t="s">
        <v>2</v>
      </c>
      <c r="C7" s="44" t="s">
        <v>3</v>
      </c>
      <c r="D7" s="44" t="s">
        <v>4</v>
      </c>
      <c r="E7" s="44" t="s">
        <v>5</v>
      </c>
      <c r="F7" s="44" t="s">
        <v>6</v>
      </c>
      <c r="G7" s="44" t="s">
        <v>7</v>
      </c>
      <c r="H7" s="44" t="s">
        <v>8</v>
      </c>
      <c r="I7" s="44" t="s">
        <v>9</v>
      </c>
      <c r="J7" s="44" t="s">
        <v>10</v>
      </c>
    </row>
    <row r="8" spans="1:66" ht="21" customHeight="1" x14ac:dyDescent="0.25">
      <c r="A8" s="83" t="s">
        <v>80</v>
      </c>
      <c r="B8" s="83" t="s">
        <v>80</v>
      </c>
      <c r="C8" s="83" t="s">
        <v>80</v>
      </c>
      <c r="D8" s="83" t="s">
        <v>80</v>
      </c>
      <c r="E8" s="83" t="s">
        <v>80</v>
      </c>
      <c r="F8" s="83" t="s">
        <v>80</v>
      </c>
      <c r="G8" s="83" t="s">
        <v>80</v>
      </c>
      <c r="H8" s="83" t="s">
        <v>80</v>
      </c>
      <c r="I8" s="83" t="s">
        <v>80</v>
      </c>
      <c r="J8" s="83" t="s">
        <v>80</v>
      </c>
      <c r="BL8" s="26"/>
      <c r="BM8" s="26"/>
      <c r="BN8" s="26"/>
    </row>
    <row r="9" spans="1:66" ht="13" x14ac:dyDescent="0.3">
      <c r="A9" s="41"/>
      <c r="B9" s="40"/>
      <c r="C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26"/>
      <c r="BM9" s="26"/>
      <c r="BN9" s="26"/>
    </row>
    <row r="10" spans="1:66" ht="14" x14ac:dyDescent="0.25">
      <c r="A10" s="44" t="s">
        <v>11</v>
      </c>
      <c r="B10" s="44" t="s">
        <v>12</v>
      </c>
      <c r="C10" s="44" t="s">
        <v>13</v>
      </c>
      <c r="D10" s="44" t="s">
        <v>14</v>
      </c>
      <c r="E10" s="44" t="s">
        <v>15</v>
      </c>
      <c r="F10" s="44" t="s">
        <v>16</v>
      </c>
      <c r="G10" s="44" t="s">
        <v>17</v>
      </c>
      <c r="H10" s="44" t="s">
        <v>18</v>
      </c>
      <c r="I10" s="44" t="s">
        <v>19</v>
      </c>
      <c r="J10" s="44" t="s">
        <v>20</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26"/>
      <c r="BM10" s="26"/>
      <c r="BN10" s="26"/>
    </row>
    <row r="11" spans="1:66" ht="21" customHeight="1" x14ac:dyDescent="0.25">
      <c r="A11" s="83" t="s">
        <v>80</v>
      </c>
      <c r="B11" s="83" t="s">
        <v>80</v>
      </c>
      <c r="C11" s="83" t="s">
        <v>80</v>
      </c>
      <c r="D11" s="83" t="s">
        <v>80</v>
      </c>
      <c r="E11" s="83" t="s">
        <v>80</v>
      </c>
      <c r="F11" s="83" t="s">
        <v>80</v>
      </c>
      <c r="G11" s="83" t="s">
        <v>80</v>
      </c>
      <c r="H11" s="83" t="s">
        <v>80</v>
      </c>
      <c r="I11" s="83" t="s">
        <v>80</v>
      </c>
      <c r="J11" s="83" t="s">
        <v>80</v>
      </c>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26"/>
      <c r="BM11" s="26"/>
      <c r="BN11" s="26"/>
    </row>
    <row r="12" spans="1:66" x14ac:dyDescent="0.25">
      <c r="A12" s="40"/>
      <c r="B12" s="40"/>
      <c r="C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26"/>
      <c r="BM12" s="26"/>
      <c r="BN12" s="26"/>
    </row>
    <row r="13" spans="1:66" ht="14" x14ac:dyDescent="0.25">
      <c r="A13" s="44" t="s">
        <v>21</v>
      </c>
      <c r="B13" s="44" t="s">
        <v>22</v>
      </c>
      <c r="C13" s="44" t="s">
        <v>23</v>
      </c>
      <c r="D13" s="44" t="s">
        <v>24</v>
      </c>
      <c r="E13" s="44" t="s">
        <v>25</v>
      </c>
      <c r="F13" s="44" t="s">
        <v>26</v>
      </c>
      <c r="G13" s="44" t="s">
        <v>27</v>
      </c>
      <c r="H13" s="44" t="s">
        <v>28</v>
      </c>
      <c r="I13" s="44" t="s">
        <v>29</v>
      </c>
      <c r="J13" s="44" t="s">
        <v>30</v>
      </c>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26"/>
      <c r="BM13" s="26"/>
      <c r="BN13" s="26"/>
    </row>
    <row r="14" spans="1:66" ht="21" customHeight="1" x14ac:dyDescent="0.25">
      <c r="A14" s="83" t="s">
        <v>80</v>
      </c>
      <c r="B14" s="83" t="s">
        <v>80</v>
      </c>
      <c r="C14" s="83" t="s">
        <v>80</v>
      </c>
      <c r="D14" s="83" t="s">
        <v>80</v>
      </c>
      <c r="E14" s="83" t="s">
        <v>80</v>
      </c>
      <c r="F14" s="83" t="s">
        <v>80</v>
      </c>
      <c r="G14" s="83" t="s">
        <v>80</v>
      </c>
      <c r="H14" s="83" t="s">
        <v>80</v>
      </c>
      <c r="I14" s="83" t="s">
        <v>80</v>
      </c>
      <c r="J14" s="83" t="s">
        <v>80</v>
      </c>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26"/>
      <c r="BM14" s="26"/>
      <c r="BN14" s="26"/>
    </row>
    <row r="15" spans="1:66" x14ac:dyDescent="0.25">
      <c r="A15" s="40"/>
      <c r="B15" s="40"/>
      <c r="C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26"/>
      <c r="BM15" s="26"/>
      <c r="BN15" s="26"/>
    </row>
    <row r="16" spans="1:66" ht="14" x14ac:dyDescent="0.25">
      <c r="A16" s="44" t="s">
        <v>31</v>
      </c>
      <c r="B16" s="44" t="s">
        <v>32</v>
      </c>
      <c r="C16" s="44" t="s">
        <v>33</v>
      </c>
      <c r="D16" s="44" t="s">
        <v>34</v>
      </c>
      <c r="E16" s="44" t="s">
        <v>35</v>
      </c>
      <c r="F16" s="44" t="s">
        <v>36</v>
      </c>
      <c r="G16" s="44" t="s">
        <v>37</v>
      </c>
      <c r="H16" s="44" t="s">
        <v>38</v>
      </c>
      <c r="I16" s="44" t="s">
        <v>39</v>
      </c>
      <c r="J16" s="44" t="s">
        <v>40</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26"/>
      <c r="BM16" s="26"/>
      <c r="BN16" s="26"/>
    </row>
    <row r="17" spans="1:66" ht="21" customHeight="1" x14ac:dyDescent="0.25">
      <c r="A17" s="83" t="s">
        <v>80</v>
      </c>
      <c r="B17" s="83" t="s">
        <v>80</v>
      </c>
      <c r="C17" s="83" t="s">
        <v>80</v>
      </c>
      <c r="D17" s="83" t="s">
        <v>80</v>
      </c>
      <c r="E17" s="83" t="s">
        <v>80</v>
      </c>
      <c r="F17" s="83" t="s">
        <v>80</v>
      </c>
      <c r="G17" s="83" t="s">
        <v>80</v>
      </c>
      <c r="H17" s="83" t="s">
        <v>80</v>
      </c>
      <c r="I17" s="83" t="s">
        <v>80</v>
      </c>
      <c r="J17" s="83" t="s">
        <v>80</v>
      </c>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26"/>
      <c r="BM17" s="26"/>
      <c r="BN17" s="26"/>
    </row>
    <row r="18" spans="1:66" x14ac:dyDescent="0.25">
      <c r="A18" s="40"/>
      <c r="B18" s="40"/>
      <c r="C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26"/>
      <c r="BM18" s="26"/>
      <c r="BN18" s="26"/>
    </row>
    <row r="19" spans="1:66" ht="14" x14ac:dyDescent="0.25">
      <c r="A19" s="44" t="s">
        <v>41</v>
      </c>
      <c r="B19" s="44" t="s">
        <v>42</v>
      </c>
      <c r="C19" s="44" t="s">
        <v>43</v>
      </c>
      <c r="D19" s="44" t="s">
        <v>44</v>
      </c>
      <c r="E19" s="44" t="s">
        <v>45</v>
      </c>
      <c r="F19" s="44" t="s">
        <v>46</v>
      </c>
      <c r="G19" s="44" t="s">
        <v>47</v>
      </c>
      <c r="H19" s="44" t="s">
        <v>48</v>
      </c>
      <c r="I19" s="44" t="s">
        <v>49</v>
      </c>
      <c r="J19" s="44" t="s">
        <v>50</v>
      </c>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26"/>
      <c r="BM19" s="26"/>
      <c r="BN19" s="26"/>
    </row>
    <row r="20" spans="1:66" ht="21" customHeight="1" x14ac:dyDescent="0.25">
      <c r="A20" s="83" t="s">
        <v>80</v>
      </c>
      <c r="B20" s="83" t="s">
        <v>80</v>
      </c>
      <c r="C20" s="83" t="s">
        <v>80</v>
      </c>
      <c r="D20" s="83" t="s">
        <v>80</v>
      </c>
      <c r="E20" s="83" t="s">
        <v>80</v>
      </c>
      <c r="F20" s="83" t="s">
        <v>80</v>
      </c>
      <c r="G20" s="83" t="s">
        <v>80</v>
      </c>
      <c r="H20" s="83" t="s">
        <v>80</v>
      </c>
      <c r="I20" s="83" t="s">
        <v>80</v>
      </c>
      <c r="J20" s="83" t="s">
        <v>80</v>
      </c>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26"/>
      <c r="BM20" s="26"/>
      <c r="BN20" s="26"/>
    </row>
    <row r="21" spans="1:66" x14ac:dyDescent="0.25">
      <c r="A21" s="40"/>
      <c r="B21" s="40"/>
      <c r="C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26"/>
      <c r="BM21" s="26"/>
      <c r="BN21" s="26"/>
    </row>
    <row r="22" spans="1:66" ht="14" x14ac:dyDescent="0.25">
      <c r="A22" s="44" t="s">
        <v>76</v>
      </c>
      <c r="B22" s="44" t="s">
        <v>51</v>
      </c>
      <c r="C22" s="44" t="s">
        <v>52</v>
      </c>
      <c r="D22" s="44" t="s">
        <v>53</v>
      </c>
      <c r="E22" s="44" t="s">
        <v>54</v>
      </c>
      <c r="F22" s="44" t="s">
        <v>55</v>
      </c>
      <c r="G22" s="44" t="s">
        <v>56</v>
      </c>
      <c r="H22" s="44" t="s">
        <v>57</v>
      </c>
      <c r="I22" s="44" t="s">
        <v>58</v>
      </c>
      <c r="J22" s="44" t="s">
        <v>59</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26"/>
      <c r="BM22" s="26"/>
      <c r="BN22" s="26"/>
    </row>
    <row r="23" spans="1:66" ht="21" customHeight="1" x14ac:dyDescent="0.25">
      <c r="A23" s="83" t="s">
        <v>80</v>
      </c>
      <c r="B23" s="83" t="s">
        <v>80</v>
      </c>
      <c r="C23" s="83" t="s">
        <v>80</v>
      </c>
      <c r="D23" s="83" t="s">
        <v>80</v>
      </c>
      <c r="E23" s="83" t="s">
        <v>80</v>
      </c>
      <c r="F23" s="83" t="s">
        <v>80</v>
      </c>
      <c r="G23" s="83" t="s">
        <v>80</v>
      </c>
      <c r="H23" s="83" t="s">
        <v>80</v>
      </c>
      <c r="I23" s="83" t="s">
        <v>80</v>
      </c>
      <c r="J23" s="83" t="s">
        <v>80</v>
      </c>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26"/>
      <c r="BM23" s="26"/>
      <c r="BN23" s="26"/>
    </row>
    <row r="24" spans="1:66" x14ac:dyDescent="0.25">
      <c r="A24" s="40"/>
      <c r="B24" s="40"/>
      <c r="C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26"/>
      <c r="BM24" s="26"/>
      <c r="BN24" s="26"/>
    </row>
    <row r="25" spans="1:66" ht="14" x14ac:dyDescent="0.25">
      <c r="A25" s="44" t="s">
        <v>60</v>
      </c>
      <c r="B25" s="44" t="s">
        <v>61</v>
      </c>
      <c r="C25" s="44" t="s">
        <v>62</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26"/>
      <c r="BM25" s="26"/>
      <c r="BN25" s="26"/>
    </row>
    <row r="26" spans="1:66" ht="21" customHeight="1" x14ac:dyDescent="0.25">
      <c r="A26" s="83" t="s">
        <v>80</v>
      </c>
      <c r="B26" s="83" t="s">
        <v>80</v>
      </c>
      <c r="C26" s="83" t="s">
        <v>80</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26"/>
      <c r="BM26" s="26"/>
      <c r="BN26" s="26"/>
    </row>
    <row r="27" spans="1:66" x14ac:dyDescent="0.25">
      <c r="A27" s="40"/>
      <c r="B27" s="40"/>
      <c r="C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26"/>
      <c r="BM27" s="26"/>
      <c r="BN27" s="26"/>
    </row>
    <row r="28" spans="1:66" x14ac:dyDescent="0.25">
      <c r="A28" s="40"/>
      <c r="B28" s="40"/>
      <c r="C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26"/>
      <c r="BM28" s="26"/>
      <c r="BN28" s="26"/>
    </row>
    <row r="29" spans="1:66" x14ac:dyDescent="0.25">
      <c r="A29" s="40"/>
      <c r="B29" s="40"/>
      <c r="C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26"/>
      <c r="BM29" s="26"/>
      <c r="BN29" s="26"/>
    </row>
    <row r="30" spans="1:66" x14ac:dyDescent="0.25">
      <c r="A30" s="40"/>
      <c r="B30" s="40"/>
      <c r="C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26"/>
      <c r="BM30" s="26"/>
      <c r="BN30" s="26"/>
    </row>
    <row r="31" spans="1:66" x14ac:dyDescent="0.25">
      <c r="A31" s="40"/>
      <c r="B31" s="40"/>
      <c r="C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26"/>
      <c r="BM31" s="26"/>
      <c r="BN31" s="26"/>
    </row>
    <row r="32" spans="1:66" x14ac:dyDescent="0.25">
      <c r="A32" s="40"/>
      <c r="B32" s="40"/>
      <c r="C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26"/>
      <c r="BM32" s="26"/>
      <c r="BN32" s="26"/>
    </row>
    <row r="33" spans="1:66" x14ac:dyDescent="0.25">
      <c r="A33" s="40"/>
      <c r="B33" s="40"/>
      <c r="C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26"/>
      <c r="BM33" s="26"/>
      <c r="BN33" s="26"/>
    </row>
    <row r="34" spans="1:66" x14ac:dyDescent="0.25">
      <c r="A34" s="40"/>
      <c r="B34" s="40"/>
      <c r="C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26"/>
      <c r="BM34" s="26"/>
      <c r="BN34" s="26"/>
    </row>
    <row r="35" spans="1:66" x14ac:dyDescent="0.25">
      <c r="A35" s="40"/>
      <c r="B35" s="40"/>
      <c r="C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26"/>
      <c r="BM35" s="26"/>
      <c r="BN35" s="26"/>
    </row>
    <row r="36" spans="1:66" x14ac:dyDescent="0.25">
      <c r="A36" s="40"/>
      <c r="B36" s="40"/>
      <c r="C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26"/>
      <c r="BM36" s="26"/>
      <c r="BN36" s="26"/>
    </row>
    <row r="37" spans="1:66" x14ac:dyDescent="0.25">
      <c r="A37" s="40"/>
      <c r="B37" s="40"/>
      <c r="C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26"/>
      <c r="BM37" s="26"/>
      <c r="BN37" s="26"/>
    </row>
    <row r="38" spans="1:66" x14ac:dyDescent="0.25">
      <c r="A38" s="40"/>
      <c r="B38" s="40"/>
      <c r="C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26"/>
      <c r="BM38" s="26"/>
      <c r="BN38" s="26"/>
    </row>
    <row r="39" spans="1:66" x14ac:dyDescent="0.25">
      <c r="A39" s="40"/>
      <c r="B39" s="40"/>
      <c r="C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26"/>
      <c r="BM39" s="26"/>
      <c r="BN39" s="26"/>
    </row>
    <row r="40" spans="1:66" x14ac:dyDescent="0.25">
      <c r="A40" s="40"/>
      <c r="B40" s="40"/>
      <c r="C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26"/>
      <c r="BM40" s="26"/>
      <c r="BN40" s="26"/>
    </row>
    <row r="41" spans="1:66" x14ac:dyDescent="0.25">
      <c r="A41" s="40"/>
      <c r="B41" s="40"/>
      <c r="C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26"/>
      <c r="BM41" s="26"/>
      <c r="BN41" s="26"/>
    </row>
    <row r="42" spans="1:66" x14ac:dyDescent="0.25">
      <c r="A42" s="40"/>
      <c r="B42" s="40"/>
      <c r="C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26"/>
      <c r="BM42" s="26"/>
      <c r="BN42" s="26"/>
    </row>
    <row r="43" spans="1:66" x14ac:dyDescent="0.25">
      <c r="A43" s="40"/>
      <c r="B43" s="40"/>
      <c r="C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26"/>
      <c r="BM43" s="26"/>
      <c r="BN43" s="26"/>
    </row>
    <row r="44" spans="1:66" x14ac:dyDescent="0.25">
      <c r="A44" s="40"/>
      <c r="B44" s="40"/>
      <c r="C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26"/>
      <c r="BM44" s="26"/>
      <c r="BN44" s="26"/>
    </row>
    <row r="45" spans="1:66" x14ac:dyDescent="0.25">
      <c r="A45" s="40"/>
      <c r="B45" s="40"/>
      <c r="C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26"/>
      <c r="BM45" s="26"/>
      <c r="BN45" s="26"/>
    </row>
    <row r="46" spans="1:66" x14ac:dyDescent="0.25">
      <c r="A46" s="40"/>
      <c r="B46" s="40"/>
      <c r="C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26"/>
      <c r="BM46" s="26"/>
      <c r="BN46" s="26"/>
    </row>
    <row r="47" spans="1:66" x14ac:dyDescent="0.25">
      <c r="A47" s="40"/>
      <c r="B47" s="40"/>
      <c r="C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26"/>
      <c r="BM47" s="26"/>
      <c r="BN47" s="26"/>
    </row>
    <row r="48" spans="1:66" x14ac:dyDescent="0.25">
      <c r="A48" s="40"/>
      <c r="B48" s="40"/>
      <c r="C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26"/>
      <c r="BM48" s="26"/>
      <c r="BN48" s="26"/>
    </row>
    <row r="49" spans="1:66" x14ac:dyDescent="0.25">
      <c r="A49" s="40"/>
      <c r="B49" s="40"/>
      <c r="C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26"/>
      <c r="BM49" s="26"/>
      <c r="BN49" s="26"/>
    </row>
    <row r="50" spans="1:66" x14ac:dyDescent="0.25">
      <c r="A50" s="40"/>
      <c r="B50" s="40"/>
      <c r="C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26"/>
      <c r="BM50" s="26"/>
      <c r="BN50" s="26"/>
    </row>
    <row r="51" spans="1:66" x14ac:dyDescent="0.25">
      <c r="A51" s="40"/>
      <c r="B51" s="40"/>
      <c r="C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26"/>
      <c r="BM51" s="26"/>
      <c r="BN51" s="26"/>
    </row>
    <row r="52" spans="1:66" x14ac:dyDescent="0.25">
      <c r="A52" s="40"/>
      <c r="B52" s="40"/>
      <c r="C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26"/>
      <c r="BM52" s="26"/>
      <c r="BN52" s="26"/>
    </row>
    <row r="53" spans="1:66" x14ac:dyDescent="0.25">
      <c r="A53" s="40"/>
      <c r="B53" s="40"/>
      <c r="C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26"/>
      <c r="BM53" s="26"/>
      <c r="BN53" s="26"/>
    </row>
    <row r="54" spans="1:66" x14ac:dyDescent="0.25">
      <c r="A54" s="40"/>
      <c r="B54" s="40"/>
      <c r="C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26"/>
      <c r="BM54" s="26"/>
      <c r="BN54" s="26"/>
    </row>
    <row r="55" spans="1:66" x14ac:dyDescent="0.25">
      <c r="A55" s="40"/>
      <c r="B55" s="40"/>
      <c r="C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26"/>
      <c r="BM55" s="26"/>
      <c r="BN55" s="26"/>
    </row>
    <row r="56" spans="1:66" x14ac:dyDescent="0.25">
      <c r="A56" s="40"/>
      <c r="B56" s="40"/>
      <c r="C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26"/>
      <c r="BM56" s="26"/>
      <c r="BN56" s="26"/>
    </row>
    <row r="57" spans="1:66" x14ac:dyDescent="0.25">
      <c r="A57" s="40"/>
      <c r="B57" s="40"/>
      <c r="C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26"/>
      <c r="BM57" s="26"/>
      <c r="BN57" s="26"/>
    </row>
    <row r="58" spans="1:66" x14ac:dyDescent="0.25">
      <c r="A58" s="40"/>
      <c r="B58" s="40"/>
      <c r="C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26"/>
      <c r="BM58" s="26"/>
      <c r="BN58" s="26"/>
    </row>
    <row r="59" spans="1:66" x14ac:dyDescent="0.25">
      <c r="A59" s="40"/>
      <c r="B59" s="40"/>
      <c r="C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26"/>
      <c r="BM59" s="26"/>
      <c r="BN59" s="26"/>
    </row>
    <row r="60" spans="1:66" x14ac:dyDescent="0.25">
      <c r="A60" s="40"/>
      <c r="B60" s="40"/>
      <c r="C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26"/>
      <c r="BM60" s="26"/>
      <c r="BN60" s="26"/>
    </row>
    <row r="61" spans="1:66" x14ac:dyDescent="0.25">
      <c r="A61" s="40"/>
      <c r="B61" s="40"/>
      <c r="C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26"/>
      <c r="BM61" s="26"/>
      <c r="BN61" s="26"/>
    </row>
    <row r="62" spans="1:66" x14ac:dyDescent="0.25">
      <c r="A62" s="40"/>
      <c r="B62" s="40"/>
      <c r="C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26"/>
      <c r="BM62" s="26"/>
      <c r="BN62" s="26"/>
    </row>
    <row r="63" spans="1:66" x14ac:dyDescent="0.25">
      <c r="A63" s="40"/>
      <c r="B63" s="40"/>
      <c r="C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26"/>
      <c r="BM63" s="26"/>
      <c r="BN63" s="26"/>
    </row>
    <row r="64" spans="1:66" x14ac:dyDescent="0.25">
      <c r="A64" s="40"/>
      <c r="B64" s="40"/>
      <c r="C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26"/>
      <c r="BM64" s="26"/>
      <c r="BN64" s="26"/>
    </row>
    <row r="65" spans="1:66" x14ac:dyDescent="0.25">
      <c r="A65" s="40"/>
      <c r="B65" s="40"/>
      <c r="C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26"/>
      <c r="BM65" s="26"/>
      <c r="BN65" s="26"/>
    </row>
    <row r="66" spans="1:66" x14ac:dyDescent="0.25">
      <c r="A66" s="40"/>
      <c r="B66" s="40"/>
      <c r="C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26"/>
      <c r="BM66" s="26"/>
      <c r="BN66" s="26"/>
    </row>
    <row r="67" spans="1:66" x14ac:dyDescent="0.25">
      <c r="A67" s="40"/>
      <c r="B67" s="40"/>
      <c r="C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26"/>
      <c r="BM67" s="26"/>
      <c r="BN67" s="26"/>
    </row>
    <row r="68" spans="1:66" x14ac:dyDescent="0.25">
      <c r="A68" s="40"/>
      <c r="B68" s="40"/>
      <c r="C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26"/>
      <c r="BM68" s="26"/>
      <c r="BN68" s="26"/>
    </row>
    <row r="69" spans="1:66" x14ac:dyDescent="0.25">
      <c r="A69" s="40"/>
      <c r="B69" s="40"/>
      <c r="C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26"/>
      <c r="BM69" s="26"/>
      <c r="BN69" s="26"/>
    </row>
    <row r="70" spans="1:66" x14ac:dyDescent="0.25">
      <c r="A70" s="40"/>
      <c r="B70" s="40"/>
      <c r="C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26"/>
      <c r="BM70" s="26"/>
      <c r="BN70" s="26"/>
    </row>
    <row r="71" spans="1:66" x14ac:dyDescent="0.25">
      <c r="A71" s="40"/>
      <c r="B71" s="40"/>
      <c r="C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26"/>
      <c r="BM71" s="26"/>
      <c r="BN71" s="26"/>
    </row>
    <row r="72" spans="1:66" x14ac:dyDescent="0.25">
      <c r="A72" s="40"/>
      <c r="B72" s="40"/>
      <c r="C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26"/>
      <c r="BM72" s="26"/>
      <c r="BN72" s="26"/>
    </row>
    <row r="73" spans="1:66" x14ac:dyDescent="0.25">
      <c r="A73" s="40"/>
      <c r="B73" s="40"/>
      <c r="C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26"/>
      <c r="BM73" s="26"/>
      <c r="BN73" s="26"/>
    </row>
    <row r="74" spans="1:66" x14ac:dyDescent="0.25">
      <c r="A74" s="40"/>
      <c r="B74" s="40"/>
      <c r="C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26"/>
      <c r="BM74" s="26"/>
      <c r="BN74" s="26"/>
    </row>
    <row r="75" spans="1:66" x14ac:dyDescent="0.25">
      <c r="A75" s="40"/>
      <c r="B75" s="40"/>
      <c r="C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26"/>
      <c r="BM75" s="26"/>
      <c r="BN75" s="26"/>
    </row>
    <row r="76" spans="1:66" x14ac:dyDescent="0.25">
      <c r="A76" s="40"/>
      <c r="B76" s="40"/>
      <c r="C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26"/>
      <c r="BM76" s="26"/>
      <c r="BN76" s="26"/>
    </row>
    <row r="77" spans="1:66" x14ac:dyDescent="0.25">
      <c r="A77" s="40"/>
      <c r="B77" s="40"/>
      <c r="C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26"/>
      <c r="BM77" s="26"/>
      <c r="BN77" s="26"/>
    </row>
    <row r="78" spans="1:66" x14ac:dyDescent="0.25">
      <c r="A78" s="40"/>
      <c r="B78" s="40"/>
      <c r="C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26"/>
      <c r="BM78" s="26"/>
      <c r="BN78" s="26"/>
    </row>
    <row r="79" spans="1:66" x14ac:dyDescent="0.25">
      <c r="A79" s="40"/>
      <c r="B79" s="40"/>
      <c r="C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26"/>
      <c r="BM79" s="26"/>
      <c r="BN79" s="26"/>
    </row>
    <row r="80" spans="1:66" x14ac:dyDescent="0.25">
      <c r="A80" s="40"/>
      <c r="B80" s="40"/>
      <c r="C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26"/>
      <c r="BM80" s="26"/>
      <c r="BN80" s="26"/>
    </row>
    <row r="81" spans="1:66" x14ac:dyDescent="0.25">
      <c r="A81" s="40"/>
      <c r="B81" s="40"/>
      <c r="C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26"/>
      <c r="BM81" s="26"/>
      <c r="BN81" s="26"/>
    </row>
    <row r="82" spans="1:66" x14ac:dyDescent="0.25">
      <c r="A82" s="40"/>
      <c r="B82" s="40"/>
      <c r="C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26"/>
      <c r="BM82" s="26"/>
      <c r="BN82" s="26"/>
    </row>
    <row r="83" spans="1:66" x14ac:dyDescent="0.25">
      <c r="A83" s="40"/>
      <c r="B83" s="40"/>
      <c r="C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26"/>
      <c r="BM83" s="26"/>
      <c r="BN83" s="26"/>
    </row>
    <row r="84" spans="1:66" x14ac:dyDescent="0.25">
      <c r="A84" s="40"/>
      <c r="B84" s="40"/>
      <c r="C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26"/>
      <c r="BM84" s="26"/>
      <c r="BN84" s="26"/>
    </row>
    <row r="85" spans="1:66" x14ac:dyDescent="0.25">
      <c r="A85" s="40"/>
      <c r="B85" s="40"/>
      <c r="C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26"/>
      <c r="BM85" s="26"/>
      <c r="BN85" s="26"/>
    </row>
    <row r="86" spans="1:66" x14ac:dyDescent="0.25">
      <c r="A86" s="40"/>
      <c r="B86" s="40"/>
      <c r="C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26"/>
      <c r="BM86" s="26"/>
      <c r="BN86" s="26"/>
    </row>
    <row r="87" spans="1:66" x14ac:dyDescent="0.25">
      <c r="A87" s="40"/>
      <c r="B87" s="40"/>
      <c r="C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26"/>
      <c r="BM87" s="26"/>
      <c r="BN87" s="26"/>
    </row>
    <row r="88" spans="1:66" x14ac:dyDescent="0.25">
      <c r="A88" s="40"/>
      <c r="B88" s="40"/>
      <c r="C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26"/>
      <c r="BM88" s="26"/>
      <c r="BN88" s="26"/>
    </row>
    <row r="89" spans="1:66" x14ac:dyDescent="0.25">
      <c r="A89" s="40"/>
      <c r="B89" s="40"/>
      <c r="C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26"/>
      <c r="BM89" s="26"/>
      <c r="BN89" s="26"/>
    </row>
    <row r="90" spans="1:66" x14ac:dyDescent="0.25">
      <c r="A90" s="40"/>
      <c r="B90" s="40"/>
      <c r="C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26"/>
      <c r="BM90" s="26"/>
      <c r="BN90" s="26"/>
    </row>
    <row r="91" spans="1:66" x14ac:dyDescent="0.25">
      <c r="A91" s="40"/>
      <c r="B91" s="40"/>
      <c r="C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26"/>
      <c r="BM91" s="26"/>
      <c r="BN91" s="26"/>
    </row>
    <row r="92" spans="1:66" x14ac:dyDescent="0.25">
      <c r="A92" s="40"/>
      <c r="B92" s="40"/>
      <c r="C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26"/>
      <c r="BM92" s="26"/>
      <c r="BN92" s="26"/>
    </row>
    <row r="93" spans="1:66" x14ac:dyDescent="0.25">
      <c r="A93" s="40"/>
      <c r="B93" s="40"/>
      <c r="C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26"/>
      <c r="BM93" s="26"/>
      <c r="BN93" s="26"/>
    </row>
    <row r="94" spans="1:66" x14ac:dyDescent="0.25">
      <c r="A94" s="40"/>
      <c r="B94" s="40"/>
      <c r="C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26"/>
      <c r="BM94" s="26"/>
      <c r="BN94" s="26"/>
    </row>
    <row r="95" spans="1:66" x14ac:dyDescent="0.25">
      <c r="A95" s="40"/>
      <c r="B95" s="40"/>
      <c r="C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26"/>
      <c r="BM95" s="26"/>
      <c r="BN95" s="26"/>
    </row>
    <row r="96" spans="1:66" x14ac:dyDescent="0.25">
      <c r="A96" s="40"/>
      <c r="B96" s="40"/>
      <c r="C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26"/>
      <c r="BM96" s="26"/>
      <c r="BN96" s="26"/>
    </row>
    <row r="97" spans="1:66" x14ac:dyDescent="0.25">
      <c r="A97" s="40"/>
      <c r="B97" s="40"/>
      <c r="C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26"/>
      <c r="BM97" s="26"/>
      <c r="BN97" s="26"/>
    </row>
    <row r="98" spans="1:66" x14ac:dyDescent="0.25">
      <c r="A98" s="40"/>
      <c r="B98" s="40"/>
      <c r="C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26"/>
      <c r="BM98" s="26"/>
      <c r="BN98" s="26"/>
    </row>
    <row r="99" spans="1:66" x14ac:dyDescent="0.25">
      <c r="A99" s="40"/>
      <c r="B99" s="40"/>
      <c r="C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26"/>
      <c r="BM99" s="26"/>
      <c r="BN99" s="26"/>
    </row>
    <row r="100" spans="1:66" x14ac:dyDescent="0.25">
      <c r="A100" s="40"/>
      <c r="B100" s="40"/>
      <c r="C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26"/>
      <c r="BM100" s="26"/>
      <c r="BN100" s="26"/>
    </row>
    <row r="101" spans="1:66" x14ac:dyDescent="0.25">
      <c r="A101" s="40"/>
      <c r="B101" s="40"/>
      <c r="C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26"/>
      <c r="BM101" s="26"/>
      <c r="BN101" s="26"/>
    </row>
    <row r="102" spans="1:66" x14ac:dyDescent="0.25">
      <c r="A102" s="40"/>
      <c r="B102" s="40"/>
      <c r="C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26"/>
      <c r="BM102" s="26"/>
      <c r="BN102" s="26"/>
    </row>
    <row r="103" spans="1:66" x14ac:dyDescent="0.25">
      <c r="A103" s="40"/>
      <c r="B103" s="40"/>
      <c r="C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26"/>
      <c r="BM103" s="26"/>
      <c r="BN103" s="26"/>
    </row>
    <row r="104" spans="1:66" x14ac:dyDescent="0.25">
      <c r="A104" s="40"/>
      <c r="B104" s="40"/>
      <c r="C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26"/>
      <c r="BM104" s="26"/>
      <c r="BN104" s="26"/>
    </row>
    <row r="105" spans="1:66" x14ac:dyDescent="0.25">
      <c r="A105" s="40"/>
      <c r="B105" s="40"/>
      <c r="C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26"/>
      <c r="BM105" s="26"/>
      <c r="BN105" s="26"/>
    </row>
    <row r="106" spans="1:66" x14ac:dyDescent="0.25">
      <c r="A106" s="40"/>
      <c r="B106" s="40"/>
      <c r="C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26"/>
      <c r="BM106" s="26"/>
      <c r="BN106" s="26"/>
    </row>
    <row r="107" spans="1:66" x14ac:dyDescent="0.25">
      <c r="A107" s="40"/>
      <c r="B107" s="40"/>
      <c r="C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26"/>
      <c r="BM107" s="26"/>
      <c r="BN107" s="26"/>
    </row>
    <row r="108" spans="1:66" x14ac:dyDescent="0.25">
      <c r="A108" s="40"/>
      <c r="B108" s="40"/>
      <c r="C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26"/>
      <c r="BM108" s="26"/>
      <c r="BN108" s="26"/>
    </row>
    <row r="109" spans="1:66" x14ac:dyDescent="0.25">
      <c r="A109" s="40"/>
      <c r="B109" s="40"/>
      <c r="C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26"/>
      <c r="BM109" s="26"/>
      <c r="BN109" s="26"/>
    </row>
    <row r="110" spans="1:66" x14ac:dyDescent="0.25">
      <c r="A110" s="40"/>
      <c r="B110" s="40"/>
      <c r="C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26"/>
      <c r="BM110" s="26"/>
      <c r="BN110" s="26"/>
    </row>
    <row r="111" spans="1:66" x14ac:dyDescent="0.25">
      <c r="A111" s="40"/>
      <c r="B111" s="40"/>
      <c r="C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26"/>
      <c r="BM111" s="26"/>
      <c r="BN111" s="26"/>
    </row>
    <row r="112" spans="1:66" x14ac:dyDescent="0.25">
      <c r="A112" s="40"/>
      <c r="B112" s="40"/>
      <c r="C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26"/>
      <c r="BM112" s="26"/>
      <c r="BN112" s="26"/>
    </row>
    <row r="113" spans="1:66" x14ac:dyDescent="0.25">
      <c r="A113" s="40"/>
      <c r="B113" s="40"/>
      <c r="C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26"/>
      <c r="BM113" s="26"/>
      <c r="BN113" s="26"/>
    </row>
    <row r="114" spans="1:66" x14ac:dyDescent="0.25">
      <c r="A114" s="40"/>
      <c r="B114" s="40"/>
      <c r="C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26"/>
      <c r="BM114" s="26"/>
      <c r="BN114" s="26"/>
    </row>
    <row r="115" spans="1:66" x14ac:dyDescent="0.25">
      <c r="A115" s="40"/>
      <c r="B115" s="40"/>
      <c r="C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26"/>
      <c r="BM115" s="26"/>
      <c r="BN115" s="26"/>
    </row>
    <row r="116" spans="1:66" x14ac:dyDescent="0.25">
      <c r="A116" s="40"/>
      <c r="B116" s="40"/>
      <c r="C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26"/>
      <c r="BM116" s="26"/>
      <c r="BN116" s="26"/>
    </row>
    <row r="117" spans="1:66" x14ac:dyDescent="0.25">
      <c r="A117" s="40"/>
      <c r="B117" s="40"/>
      <c r="C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26"/>
      <c r="BM117" s="26"/>
      <c r="BN117" s="26"/>
    </row>
    <row r="118" spans="1:66" x14ac:dyDescent="0.25">
      <c r="A118" s="40"/>
      <c r="B118" s="40"/>
      <c r="C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26"/>
      <c r="BM118" s="26"/>
      <c r="BN118" s="26"/>
    </row>
    <row r="119" spans="1:66" x14ac:dyDescent="0.25">
      <c r="A119" s="40"/>
      <c r="B119" s="40"/>
      <c r="C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26"/>
      <c r="BM119" s="26"/>
      <c r="BN119" s="26"/>
    </row>
    <row r="120" spans="1:66" x14ac:dyDescent="0.25">
      <c r="A120" s="40"/>
      <c r="B120" s="40"/>
      <c r="C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26"/>
      <c r="BM120" s="26"/>
      <c r="BN120" s="26"/>
    </row>
    <row r="121" spans="1:66" x14ac:dyDescent="0.25">
      <c r="A121" s="40"/>
      <c r="B121" s="40"/>
      <c r="C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26"/>
      <c r="BM121" s="26"/>
      <c r="BN121" s="26"/>
    </row>
    <row r="122" spans="1:66" x14ac:dyDescent="0.25">
      <c r="A122" s="40"/>
      <c r="B122" s="40"/>
      <c r="C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26"/>
      <c r="BM122" s="26"/>
      <c r="BN122" s="26"/>
    </row>
    <row r="123" spans="1:66" x14ac:dyDescent="0.25">
      <c r="A123" s="40"/>
      <c r="B123" s="40"/>
      <c r="C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26"/>
      <c r="BM123" s="26"/>
      <c r="BN123" s="26"/>
    </row>
    <row r="124" spans="1:66" x14ac:dyDescent="0.25">
      <c r="A124" s="40"/>
      <c r="B124" s="40"/>
      <c r="C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26"/>
      <c r="BM124" s="26"/>
      <c r="BN124" s="26"/>
    </row>
    <row r="125" spans="1:66" x14ac:dyDescent="0.25">
      <c r="A125" s="40"/>
      <c r="B125" s="40"/>
      <c r="C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26"/>
      <c r="BM125" s="26"/>
      <c r="BN125" s="26"/>
    </row>
    <row r="126" spans="1:66" x14ac:dyDescent="0.25">
      <c r="A126" s="40"/>
      <c r="B126" s="40"/>
      <c r="C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26"/>
      <c r="BM126" s="26"/>
      <c r="BN126" s="26"/>
    </row>
    <row r="127" spans="1:66" x14ac:dyDescent="0.25">
      <c r="A127" s="40"/>
      <c r="B127" s="40"/>
      <c r="C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26"/>
      <c r="BM127" s="26"/>
      <c r="BN127" s="26"/>
    </row>
    <row r="128" spans="1:66" x14ac:dyDescent="0.25">
      <c r="A128" s="40"/>
      <c r="B128" s="40"/>
      <c r="C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26"/>
      <c r="BM128" s="26"/>
      <c r="BN128" s="26"/>
    </row>
    <row r="129" spans="1:66" x14ac:dyDescent="0.25">
      <c r="A129" s="40"/>
      <c r="B129" s="40"/>
      <c r="C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26"/>
      <c r="BM129" s="26"/>
      <c r="BN129" s="26"/>
    </row>
    <row r="130" spans="1:66" x14ac:dyDescent="0.25">
      <c r="A130" s="40"/>
      <c r="B130" s="40"/>
      <c r="C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26"/>
      <c r="BM130" s="26"/>
      <c r="BN130" s="26"/>
    </row>
    <row r="131" spans="1:66" x14ac:dyDescent="0.25">
      <c r="A131" s="40"/>
      <c r="B131" s="40"/>
      <c r="C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26"/>
      <c r="BM131" s="26"/>
      <c r="BN131" s="26"/>
    </row>
    <row r="132" spans="1:66" x14ac:dyDescent="0.25">
      <c r="A132" s="40"/>
      <c r="B132" s="40"/>
      <c r="C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26"/>
      <c r="BM132" s="26"/>
      <c r="BN132" s="26"/>
    </row>
    <row r="133" spans="1:66" x14ac:dyDescent="0.25">
      <c r="A133" s="40"/>
      <c r="B133" s="40"/>
      <c r="C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26"/>
      <c r="BM133" s="26"/>
      <c r="BN133" s="26"/>
    </row>
    <row r="134" spans="1:66" x14ac:dyDescent="0.25">
      <c r="A134" s="40"/>
      <c r="B134" s="40"/>
      <c r="C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26"/>
      <c r="BM134" s="26"/>
      <c r="BN134" s="26"/>
    </row>
    <row r="135" spans="1:66" x14ac:dyDescent="0.25">
      <c r="A135" s="40"/>
      <c r="B135" s="40"/>
      <c r="C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26"/>
      <c r="BM135" s="26"/>
      <c r="BN135" s="26"/>
    </row>
    <row r="136" spans="1:66" x14ac:dyDescent="0.25">
      <c r="A136" s="40"/>
      <c r="B136" s="40"/>
      <c r="C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26"/>
      <c r="BM136" s="26"/>
      <c r="BN136" s="26"/>
    </row>
    <row r="137" spans="1:66" x14ac:dyDescent="0.25">
      <c r="A137" s="40"/>
      <c r="B137" s="40"/>
      <c r="C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26"/>
      <c r="BM137" s="26"/>
      <c r="BN137" s="26"/>
    </row>
    <row r="138" spans="1:66" x14ac:dyDescent="0.25">
      <c r="A138" s="40"/>
      <c r="B138" s="40"/>
      <c r="C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26"/>
      <c r="BM138" s="26"/>
      <c r="BN138" s="26"/>
    </row>
    <row r="139" spans="1:66" x14ac:dyDescent="0.25">
      <c r="A139" s="40"/>
      <c r="B139" s="40"/>
      <c r="C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26"/>
      <c r="BM139" s="26"/>
      <c r="BN139" s="26"/>
    </row>
    <row r="140" spans="1:66" x14ac:dyDescent="0.25">
      <c r="A140" s="40"/>
      <c r="B140" s="40"/>
      <c r="C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26"/>
      <c r="BM140" s="26"/>
      <c r="BN140" s="26"/>
    </row>
    <row r="141" spans="1:66" x14ac:dyDescent="0.25">
      <c r="A141" s="40"/>
      <c r="B141" s="40"/>
      <c r="C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26"/>
      <c r="BM141" s="26"/>
      <c r="BN141" s="26"/>
    </row>
    <row r="142" spans="1:66" x14ac:dyDescent="0.25">
      <c r="A142" s="40"/>
      <c r="B142" s="40"/>
      <c r="C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26"/>
      <c r="BM142" s="26"/>
      <c r="BN142" s="26"/>
    </row>
    <row r="143" spans="1:66" x14ac:dyDescent="0.25">
      <c r="A143" s="40"/>
      <c r="B143" s="40"/>
      <c r="C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26"/>
      <c r="BM143" s="26"/>
      <c r="BN143" s="26"/>
    </row>
    <row r="144" spans="1:66" x14ac:dyDescent="0.25">
      <c r="A144" s="40"/>
      <c r="B144" s="40"/>
      <c r="C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26"/>
      <c r="BM144" s="26"/>
      <c r="BN144" s="26"/>
    </row>
    <row r="145" spans="1:66" x14ac:dyDescent="0.25">
      <c r="A145" s="40"/>
      <c r="B145" s="40"/>
      <c r="C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26"/>
      <c r="BM145" s="26"/>
      <c r="BN145" s="26"/>
    </row>
    <row r="146" spans="1:66" x14ac:dyDescent="0.25">
      <c r="A146" s="40"/>
      <c r="B146" s="40"/>
      <c r="C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26"/>
      <c r="BM146" s="26"/>
      <c r="BN146" s="26"/>
    </row>
    <row r="147" spans="1:66" x14ac:dyDescent="0.25">
      <c r="A147" s="40"/>
      <c r="B147" s="40"/>
      <c r="C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26"/>
      <c r="BM147" s="26"/>
      <c r="BN147" s="26"/>
    </row>
    <row r="148" spans="1:66" x14ac:dyDescent="0.25">
      <c r="A148" s="40"/>
      <c r="B148" s="40"/>
      <c r="C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26"/>
      <c r="BM148" s="26"/>
      <c r="BN148" s="26"/>
    </row>
    <row r="149" spans="1:66" x14ac:dyDescent="0.25">
      <c r="A149" s="40"/>
      <c r="B149" s="40"/>
      <c r="C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26"/>
      <c r="BM149" s="26"/>
      <c r="BN149" s="26"/>
    </row>
    <row r="150" spans="1:66" x14ac:dyDescent="0.25">
      <c r="A150" s="40"/>
      <c r="B150" s="40"/>
      <c r="C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26"/>
      <c r="BM150" s="26"/>
      <c r="BN150" s="26"/>
    </row>
    <row r="151" spans="1:66" x14ac:dyDescent="0.25">
      <c r="A151" s="40"/>
      <c r="B151" s="40"/>
      <c r="C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26"/>
      <c r="BM151" s="26"/>
      <c r="BN151" s="26"/>
    </row>
    <row r="152" spans="1:66" x14ac:dyDescent="0.25">
      <c r="A152" s="40"/>
      <c r="B152" s="40"/>
      <c r="C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26"/>
      <c r="BM152" s="26"/>
      <c r="BN152" s="26"/>
    </row>
    <row r="153" spans="1:66" x14ac:dyDescent="0.25">
      <c r="A153" s="40"/>
      <c r="B153" s="40"/>
      <c r="C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26"/>
      <c r="BM153" s="26"/>
      <c r="BN153" s="26"/>
    </row>
    <row r="154" spans="1:66" x14ac:dyDescent="0.25">
      <c r="A154" s="40"/>
      <c r="B154" s="40"/>
      <c r="C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26"/>
      <c r="BM154" s="26"/>
      <c r="BN154" s="26"/>
    </row>
    <row r="155" spans="1:66" x14ac:dyDescent="0.25">
      <c r="A155" s="40"/>
      <c r="B155" s="40"/>
      <c r="C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26"/>
      <c r="BM155" s="26"/>
      <c r="BN155" s="26"/>
    </row>
    <row r="156" spans="1:66" x14ac:dyDescent="0.25">
      <c r="A156" s="40"/>
      <c r="B156" s="40"/>
      <c r="C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26"/>
      <c r="BM156" s="26"/>
      <c r="BN156" s="26"/>
    </row>
    <row r="157" spans="1:66" x14ac:dyDescent="0.25">
      <c r="A157" s="40"/>
      <c r="B157" s="40"/>
      <c r="C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26"/>
      <c r="BM157" s="26"/>
      <c r="BN157" s="26"/>
    </row>
    <row r="158" spans="1:66" x14ac:dyDescent="0.25">
      <c r="A158" s="40"/>
      <c r="B158" s="40"/>
      <c r="C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26"/>
      <c r="BM158" s="26"/>
      <c r="BN158" s="26"/>
    </row>
    <row r="159" spans="1:66" x14ac:dyDescent="0.25">
      <c r="A159" s="40"/>
      <c r="B159" s="40"/>
      <c r="C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26"/>
      <c r="BM159" s="26"/>
      <c r="BN159" s="26"/>
    </row>
    <row r="160" spans="1:66" x14ac:dyDescent="0.25">
      <c r="A160" s="40"/>
      <c r="B160" s="40"/>
      <c r="C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26"/>
      <c r="BM160" s="26"/>
      <c r="BN160" s="26"/>
    </row>
    <row r="161" spans="1:66" x14ac:dyDescent="0.25">
      <c r="A161" s="40"/>
      <c r="B161" s="40"/>
      <c r="C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26"/>
      <c r="BM161" s="26"/>
      <c r="BN161" s="26"/>
    </row>
    <row r="162" spans="1:66" x14ac:dyDescent="0.25">
      <c r="A162" s="40"/>
      <c r="B162" s="40"/>
      <c r="C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26"/>
      <c r="BM162" s="26"/>
      <c r="BN162" s="26"/>
    </row>
    <row r="163" spans="1:66" x14ac:dyDescent="0.25">
      <c r="A163" s="40"/>
      <c r="B163" s="40"/>
      <c r="C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26"/>
      <c r="BM163" s="26"/>
      <c r="BN163" s="26"/>
    </row>
    <row r="164" spans="1:66" x14ac:dyDescent="0.25">
      <c r="A164" s="40"/>
      <c r="B164" s="40"/>
      <c r="C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26"/>
      <c r="BM164" s="26"/>
      <c r="BN164" s="26"/>
    </row>
    <row r="165" spans="1:66" x14ac:dyDescent="0.25">
      <c r="A165" s="40"/>
      <c r="B165" s="40"/>
      <c r="C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26"/>
      <c r="BM165" s="26"/>
      <c r="BN165" s="26"/>
    </row>
    <row r="166" spans="1:66" x14ac:dyDescent="0.25">
      <c r="A166" s="40"/>
      <c r="B166" s="40"/>
      <c r="C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26"/>
      <c r="BM166" s="26"/>
      <c r="BN166" s="26"/>
    </row>
    <row r="167" spans="1:66" x14ac:dyDescent="0.25">
      <c r="A167" s="40"/>
      <c r="B167" s="40"/>
      <c r="C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26"/>
      <c r="BM167" s="26"/>
      <c r="BN167" s="26"/>
    </row>
    <row r="168" spans="1:66" x14ac:dyDescent="0.25">
      <c r="A168" s="40"/>
      <c r="B168" s="40"/>
      <c r="C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26"/>
      <c r="BM168" s="26"/>
      <c r="BN168" s="26"/>
    </row>
    <row r="169" spans="1:66" x14ac:dyDescent="0.25">
      <c r="A169" s="40"/>
      <c r="B169" s="40"/>
      <c r="C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26"/>
      <c r="BM169" s="26"/>
      <c r="BN169" s="26"/>
    </row>
    <row r="170" spans="1:66" x14ac:dyDescent="0.25">
      <c r="A170" s="40"/>
      <c r="B170" s="40"/>
      <c r="C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26"/>
      <c r="BM170" s="26"/>
      <c r="BN170" s="26"/>
    </row>
    <row r="171" spans="1:66" x14ac:dyDescent="0.25">
      <c r="A171" s="40"/>
      <c r="B171" s="40"/>
      <c r="C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26"/>
      <c r="BM171" s="26"/>
      <c r="BN171" s="26"/>
    </row>
    <row r="172" spans="1:66" x14ac:dyDescent="0.25">
      <c r="A172" s="40"/>
      <c r="B172" s="40"/>
      <c r="C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26"/>
      <c r="BM172" s="26"/>
      <c r="BN172" s="26"/>
    </row>
    <row r="173" spans="1:66" x14ac:dyDescent="0.25">
      <c r="A173" s="40"/>
      <c r="B173" s="40"/>
      <c r="C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26"/>
      <c r="BM173" s="26"/>
      <c r="BN173" s="26"/>
    </row>
    <row r="174" spans="1:66" x14ac:dyDescent="0.25">
      <c r="A174" s="40"/>
      <c r="B174" s="40"/>
      <c r="C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26"/>
      <c r="BM174" s="26"/>
      <c r="BN174" s="26"/>
    </row>
    <row r="175" spans="1:66" x14ac:dyDescent="0.25">
      <c r="A175" s="40"/>
      <c r="B175" s="40"/>
      <c r="C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26"/>
      <c r="BM175" s="26"/>
      <c r="BN175" s="26"/>
    </row>
    <row r="176" spans="1:66" x14ac:dyDescent="0.25">
      <c r="A176" s="40"/>
      <c r="B176" s="40"/>
      <c r="C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26"/>
      <c r="BM176" s="26"/>
      <c r="BN176" s="26"/>
    </row>
    <row r="177" spans="1:66" x14ac:dyDescent="0.25">
      <c r="A177" s="40"/>
      <c r="B177" s="40"/>
      <c r="C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26"/>
      <c r="BM177" s="26"/>
      <c r="BN177" s="26"/>
    </row>
    <row r="178" spans="1:66" x14ac:dyDescent="0.25">
      <c r="A178" s="40"/>
      <c r="B178" s="40"/>
      <c r="C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26"/>
      <c r="BM178" s="26"/>
      <c r="BN178" s="26"/>
    </row>
    <row r="179" spans="1:66" x14ac:dyDescent="0.25">
      <c r="A179" s="40"/>
      <c r="B179" s="40"/>
      <c r="C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26"/>
      <c r="BM179" s="26"/>
      <c r="BN179" s="26"/>
    </row>
    <row r="180" spans="1:66" x14ac:dyDescent="0.25">
      <c r="A180" s="40"/>
      <c r="B180" s="40"/>
      <c r="C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26"/>
      <c r="BM180" s="26"/>
      <c r="BN180" s="26"/>
    </row>
    <row r="181" spans="1:66" x14ac:dyDescent="0.25">
      <c r="A181" s="40"/>
      <c r="B181" s="40"/>
      <c r="C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26"/>
      <c r="BM181" s="26"/>
      <c r="BN181" s="26"/>
    </row>
    <row r="182" spans="1:66" x14ac:dyDescent="0.25">
      <c r="A182" s="40"/>
      <c r="B182" s="40"/>
      <c r="C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26"/>
      <c r="BM182" s="26"/>
      <c r="BN182" s="26"/>
    </row>
    <row r="183" spans="1:66" x14ac:dyDescent="0.25">
      <c r="A183" s="40"/>
      <c r="B183" s="40"/>
      <c r="C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26"/>
      <c r="BM183" s="26"/>
      <c r="BN183" s="26"/>
    </row>
    <row r="184" spans="1:66" x14ac:dyDescent="0.25">
      <c r="A184" s="40"/>
      <c r="B184" s="40"/>
      <c r="C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26"/>
      <c r="BM184" s="26"/>
      <c r="BN184" s="26"/>
    </row>
    <row r="185" spans="1:66" x14ac:dyDescent="0.25">
      <c r="A185" s="40"/>
      <c r="B185" s="40"/>
      <c r="C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26"/>
      <c r="BM185" s="26"/>
      <c r="BN185" s="26"/>
    </row>
    <row r="186" spans="1:66" x14ac:dyDescent="0.25">
      <c r="A186" s="40"/>
      <c r="B186" s="40"/>
      <c r="C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26"/>
      <c r="BM186" s="26"/>
      <c r="BN186" s="26"/>
    </row>
    <row r="187" spans="1:66" x14ac:dyDescent="0.25">
      <c r="A187" s="40"/>
      <c r="B187" s="40"/>
      <c r="C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26"/>
      <c r="BM187" s="26"/>
      <c r="BN187" s="26"/>
    </row>
    <row r="188" spans="1:66" x14ac:dyDescent="0.25">
      <c r="A188" s="40"/>
      <c r="B188" s="40"/>
      <c r="C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26"/>
      <c r="BM188" s="26"/>
      <c r="BN188" s="26"/>
    </row>
    <row r="189" spans="1:66" x14ac:dyDescent="0.25">
      <c r="A189" s="40"/>
      <c r="B189" s="40"/>
      <c r="C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26"/>
      <c r="BM189" s="26"/>
      <c r="BN189" s="26"/>
    </row>
    <row r="190" spans="1:66" x14ac:dyDescent="0.25">
      <c r="A190" s="40"/>
      <c r="B190" s="40"/>
      <c r="C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26"/>
      <c r="BM190" s="26"/>
      <c r="BN190" s="26"/>
    </row>
    <row r="191" spans="1:66" x14ac:dyDescent="0.25">
      <c r="A191" s="40"/>
      <c r="B191" s="40"/>
      <c r="C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26"/>
      <c r="BM191" s="26"/>
      <c r="BN191" s="26"/>
    </row>
    <row r="192" spans="1:66" x14ac:dyDescent="0.25">
      <c r="A192" s="40"/>
      <c r="B192" s="40"/>
      <c r="C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26"/>
      <c r="BM192" s="26"/>
      <c r="BN192" s="26"/>
    </row>
    <row r="193" spans="1:66" x14ac:dyDescent="0.25">
      <c r="A193" s="40"/>
      <c r="B193" s="40"/>
      <c r="C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26"/>
      <c r="BM193" s="26"/>
      <c r="BN193" s="26"/>
    </row>
    <row r="194" spans="1:66" x14ac:dyDescent="0.25">
      <c r="A194" s="40"/>
      <c r="B194" s="40"/>
      <c r="C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26"/>
      <c r="BM194" s="26"/>
      <c r="BN194" s="26"/>
    </row>
    <row r="195" spans="1:66" x14ac:dyDescent="0.25">
      <c r="A195" s="40"/>
      <c r="B195" s="40"/>
      <c r="C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26"/>
      <c r="BM195" s="26"/>
      <c r="BN195" s="26"/>
    </row>
    <row r="196" spans="1:66" x14ac:dyDescent="0.25">
      <c r="A196" s="40"/>
      <c r="B196" s="40"/>
      <c r="C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26"/>
      <c r="BM196" s="26"/>
      <c r="BN196" s="26"/>
    </row>
    <row r="197" spans="1:66" x14ac:dyDescent="0.25">
      <c r="A197" s="40"/>
      <c r="B197" s="40"/>
      <c r="C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26"/>
      <c r="BM197" s="26"/>
      <c r="BN197" s="26"/>
    </row>
    <row r="198" spans="1:66" x14ac:dyDescent="0.25">
      <c r="A198" s="40"/>
      <c r="B198" s="40"/>
      <c r="C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26"/>
      <c r="BM198" s="26"/>
      <c r="BN198" s="26"/>
    </row>
    <row r="199" spans="1:66" x14ac:dyDescent="0.25">
      <c r="A199" s="40"/>
      <c r="B199" s="40"/>
      <c r="C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26"/>
      <c r="BM199" s="26"/>
      <c r="BN199" s="26"/>
    </row>
    <row r="200" spans="1:66" x14ac:dyDescent="0.25">
      <c r="A200" s="40"/>
      <c r="B200" s="40"/>
      <c r="C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26"/>
      <c r="BM200" s="26"/>
      <c r="BN200" s="26"/>
    </row>
    <row r="201" spans="1:66" x14ac:dyDescent="0.25">
      <c r="A201" s="40"/>
      <c r="B201" s="40"/>
      <c r="C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26"/>
      <c r="BM201" s="26"/>
      <c r="BN201" s="26"/>
    </row>
    <row r="202" spans="1:66" x14ac:dyDescent="0.25">
      <c r="A202" s="40"/>
      <c r="B202" s="40"/>
      <c r="C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26"/>
      <c r="BM202" s="26"/>
      <c r="BN202" s="26"/>
    </row>
    <row r="203" spans="1:66" x14ac:dyDescent="0.25">
      <c r="A203" s="40"/>
      <c r="B203" s="40"/>
      <c r="C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26"/>
      <c r="BM203" s="26"/>
      <c r="BN203" s="26"/>
    </row>
    <row r="204" spans="1:66" x14ac:dyDescent="0.25">
      <c r="A204" s="40"/>
      <c r="B204" s="40"/>
      <c r="C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26"/>
      <c r="BM204" s="26"/>
      <c r="BN204" s="26"/>
    </row>
    <row r="205" spans="1:66" x14ac:dyDescent="0.25">
      <c r="A205" s="40"/>
      <c r="B205" s="40"/>
      <c r="C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26"/>
      <c r="BM205" s="26"/>
      <c r="BN205" s="26"/>
    </row>
    <row r="206" spans="1:66" x14ac:dyDescent="0.25">
      <c r="A206" s="40"/>
      <c r="B206" s="40"/>
      <c r="C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26"/>
      <c r="BM206" s="26"/>
      <c r="BN206" s="26"/>
    </row>
    <row r="207" spans="1:66" x14ac:dyDescent="0.25">
      <c r="A207" s="40"/>
      <c r="B207" s="40"/>
      <c r="C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26"/>
      <c r="BM207" s="26"/>
      <c r="BN207" s="26"/>
    </row>
    <row r="208" spans="1:66" x14ac:dyDescent="0.25">
      <c r="A208" s="40"/>
      <c r="B208" s="40"/>
      <c r="C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26"/>
      <c r="BM208" s="26"/>
      <c r="BN208" s="26"/>
    </row>
    <row r="209" spans="1:66" x14ac:dyDescent="0.25">
      <c r="A209" s="40"/>
      <c r="B209" s="40"/>
      <c r="C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26"/>
      <c r="BM209" s="26"/>
      <c r="BN209" s="26"/>
    </row>
    <row r="210" spans="1:66" x14ac:dyDescent="0.25">
      <c r="A210" s="40"/>
      <c r="B210" s="40"/>
      <c r="C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26"/>
      <c r="BM210" s="26"/>
      <c r="BN210" s="26"/>
    </row>
    <row r="211" spans="1:66" x14ac:dyDescent="0.25">
      <c r="A211" s="40"/>
      <c r="B211" s="40"/>
      <c r="C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26"/>
      <c r="BM211" s="26"/>
      <c r="BN211" s="26"/>
    </row>
    <row r="212" spans="1:66" x14ac:dyDescent="0.25">
      <c r="A212" s="40"/>
      <c r="B212" s="40"/>
      <c r="C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26"/>
      <c r="BM212" s="26"/>
      <c r="BN212" s="26"/>
    </row>
    <row r="213" spans="1:66" x14ac:dyDescent="0.25">
      <c r="A213" s="40"/>
      <c r="B213" s="40"/>
      <c r="C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26"/>
      <c r="BM213" s="26"/>
      <c r="BN213" s="26"/>
    </row>
    <row r="214" spans="1:66" x14ac:dyDescent="0.25">
      <c r="A214" s="40"/>
      <c r="B214" s="40"/>
      <c r="C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26"/>
      <c r="BM214" s="26"/>
      <c r="BN214" s="26"/>
    </row>
    <row r="215" spans="1:66" x14ac:dyDescent="0.25">
      <c r="A215" s="40"/>
      <c r="B215" s="40"/>
      <c r="C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26"/>
      <c r="BM215" s="26"/>
      <c r="BN215" s="26"/>
    </row>
    <row r="216" spans="1:66" x14ac:dyDescent="0.25">
      <c r="A216" s="40"/>
      <c r="B216" s="40"/>
      <c r="C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26"/>
      <c r="BM216" s="26"/>
      <c r="BN216" s="26"/>
    </row>
    <row r="217" spans="1:66" x14ac:dyDescent="0.25">
      <c r="A217" s="40"/>
      <c r="B217" s="40"/>
      <c r="C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26"/>
      <c r="BM217" s="26"/>
      <c r="BN217" s="26"/>
    </row>
    <row r="218" spans="1:66" x14ac:dyDescent="0.25">
      <c r="A218" s="40"/>
      <c r="B218" s="40"/>
      <c r="C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26"/>
      <c r="BM218" s="26"/>
      <c r="BN218" s="26"/>
    </row>
    <row r="219" spans="1:66" x14ac:dyDescent="0.25">
      <c r="A219" s="40"/>
      <c r="B219" s="40"/>
      <c r="C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26"/>
      <c r="BM219" s="26"/>
      <c r="BN219" s="26"/>
    </row>
    <row r="220" spans="1:66" x14ac:dyDescent="0.25">
      <c r="A220" s="40"/>
      <c r="B220" s="40"/>
      <c r="C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26"/>
      <c r="BM220" s="26"/>
      <c r="BN220" s="26"/>
    </row>
    <row r="221" spans="1:66" x14ac:dyDescent="0.25">
      <c r="A221" s="40"/>
      <c r="B221" s="40"/>
      <c r="C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26"/>
      <c r="BM221" s="26"/>
      <c r="BN221" s="26"/>
    </row>
    <row r="222" spans="1:66" x14ac:dyDescent="0.25">
      <c r="A222" s="40"/>
      <c r="B222" s="40"/>
      <c r="C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26"/>
      <c r="BM222" s="26"/>
      <c r="BN222" s="26"/>
    </row>
    <row r="223" spans="1:66" x14ac:dyDescent="0.25">
      <c r="A223" s="40"/>
      <c r="B223" s="40"/>
      <c r="C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26"/>
      <c r="BM223" s="26"/>
      <c r="BN223" s="26"/>
    </row>
    <row r="224" spans="1:66" x14ac:dyDescent="0.25">
      <c r="A224" s="40"/>
      <c r="B224" s="40"/>
      <c r="C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26"/>
      <c r="BM224" s="26"/>
      <c r="BN224" s="26"/>
    </row>
    <row r="225" spans="1:66" x14ac:dyDescent="0.25">
      <c r="A225" s="40"/>
      <c r="B225" s="40"/>
      <c r="C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26"/>
      <c r="BM225" s="26"/>
      <c r="BN225" s="26"/>
    </row>
    <row r="226" spans="1:66" x14ac:dyDescent="0.25">
      <c r="A226" s="40"/>
      <c r="B226" s="40"/>
      <c r="C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26"/>
      <c r="BM226" s="26"/>
      <c r="BN226" s="26"/>
    </row>
    <row r="227" spans="1:66" x14ac:dyDescent="0.25">
      <c r="A227" s="40"/>
      <c r="B227" s="40"/>
      <c r="C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26"/>
      <c r="BM227" s="26"/>
      <c r="BN227" s="26"/>
    </row>
    <row r="228" spans="1:66" x14ac:dyDescent="0.25">
      <c r="A228" s="40"/>
      <c r="B228" s="40"/>
      <c r="C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26"/>
      <c r="BM228" s="26"/>
      <c r="BN228" s="26"/>
    </row>
    <row r="229" spans="1:66" x14ac:dyDescent="0.25">
      <c r="A229" s="40"/>
      <c r="B229" s="40"/>
      <c r="C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26"/>
      <c r="BM229" s="26"/>
      <c r="BN229" s="26"/>
    </row>
    <row r="230" spans="1:66" x14ac:dyDescent="0.25">
      <c r="A230" s="40"/>
      <c r="B230" s="40"/>
      <c r="C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26"/>
      <c r="BM230" s="26"/>
      <c r="BN230" s="26"/>
    </row>
    <row r="231" spans="1:66" x14ac:dyDescent="0.25">
      <c r="A231" s="40"/>
      <c r="B231" s="40"/>
      <c r="C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26"/>
      <c r="BM231" s="26"/>
      <c r="BN231" s="26"/>
    </row>
    <row r="232" spans="1:66" x14ac:dyDescent="0.25">
      <c r="A232" s="40"/>
      <c r="B232" s="40"/>
      <c r="C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26"/>
      <c r="BM232" s="26"/>
      <c r="BN232" s="26"/>
    </row>
    <row r="233" spans="1:66" x14ac:dyDescent="0.25">
      <c r="A233" s="40"/>
      <c r="B233" s="40"/>
      <c r="C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26"/>
      <c r="BM233" s="26"/>
      <c r="BN233" s="26"/>
    </row>
    <row r="234" spans="1:66" x14ac:dyDescent="0.25">
      <c r="A234" s="40"/>
      <c r="B234" s="40"/>
      <c r="C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26"/>
      <c r="BM234" s="26"/>
      <c r="BN234" s="26"/>
    </row>
    <row r="235" spans="1:66" x14ac:dyDescent="0.25">
      <c r="A235" s="40"/>
      <c r="B235" s="40"/>
      <c r="C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26"/>
      <c r="BM235" s="26"/>
      <c r="BN235" s="26"/>
    </row>
    <row r="236" spans="1:66" x14ac:dyDescent="0.25">
      <c r="A236" s="40"/>
      <c r="B236" s="40"/>
      <c r="C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26"/>
      <c r="BM236" s="26"/>
      <c r="BN236" s="26"/>
    </row>
    <row r="237" spans="1:66" x14ac:dyDescent="0.25">
      <c r="A237" s="40"/>
      <c r="B237" s="40"/>
      <c r="C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26"/>
      <c r="BM237" s="26"/>
      <c r="BN237" s="26"/>
    </row>
    <row r="238" spans="1:66" x14ac:dyDescent="0.25">
      <c r="A238" s="40"/>
      <c r="B238" s="40"/>
      <c r="C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26"/>
      <c r="BM238" s="26"/>
      <c r="BN238" s="26"/>
    </row>
    <row r="239" spans="1:66" x14ac:dyDescent="0.25">
      <c r="A239" s="40"/>
      <c r="B239" s="40"/>
      <c r="C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26"/>
      <c r="BM239" s="26"/>
      <c r="BN239" s="26"/>
    </row>
    <row r="240" spans="1:66" x14ac:dyDescent="0.25">
      <c r="A240" s="40"/>
      <c r="B240" s="40"/>
      <c r="C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26"/>
      <c r="BM240" s="26"/>
      <c r="BN240" s="26"/>
    </row>
    <row r="241" spans="1:66" x14ac:dyDescent="0.25">
      <c r="A241" s="40"/>
      <c r="B241" s="40"/>
      <c r="C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26"/>
      <c r="BM241" s="26"/>
      <c r="BN241" s="26"/>
    </row>
    <row r="242" spans="1:66" x14ac:dyDescent="0.25">
      <c r="A242" s="40"/>
      <c r="B242" s="40"/>
      <c r="C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26"/>
      <c r="BM242" s="26"/>
      <c r="BN242" s="26"/>
    </row>
    <row r="243" spans="1:66" x14ac:dyDescent="0.25">
      <c r="A243" s="40"/>
      <c r="B243" s="40"/>
      <c r="C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26"/>
      <c r="BM243" s="26"/>
      <c r="BN243" s="26"/>
    </row>
    <row r="244" spans="1:66" x14ac:dyDescent="0.25">
      <c r="A244" s="40"/>
      <c r="B244" s="40"/>
      <c r="C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26"/>
      <c r="BM244" s="26"/>
      <c r="BN244" s="26"/>
    </row>
    <row r="245" spans="1:66" x14ac:dyDescent="0.25">
      <c r="A245" s="40"/>
      <c r="B245" s="40"/>
      <c r="C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26"/>
      <c r="BM245" s="26"/>
      <c r="BN245" s="26"/>
    </row>
    <row r="246" spans="1:66" x14ac:dyDescent="0.25">
      <c r="A246" s="40"/>
      <c r="B246" s="40"/>
      <c r="C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26"/>
      <c r="BM246" s="26"/>
      <c r="BN246" s="26"/>
    </row>
    <row r="247" spans="1:66" x14ac:dyDescent="0.25">
      <c r="A247" s="40"/>
      <c r="B247" s="40"/>
      <c r="C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26"/>
      <c r="BM247" s="26"/>
      <c r="BN247" s="26"/>
    </row>
    <row r="248" spans="1:66" x14ac:dyDescent="0.25">
      <c r="A248" s="40"/>
      <c r="B248" s="40"/>
      <c r="C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26"/>
      <c r="BM248" s="26"/>
      <c r="BN248" s="26"/>
    </row>
    <row r="249" spans="1:66" x14ac:dyDescent="0.25">
      <c r="A249" s="40"/>
      <c r="B249" s="40"/>
      <c r="C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26"/>
      <c r="BM249" s="26"/>
      <c r="BN249" s="26"/>
    </row>
    <row r="250" spans="1:66" x14ac:dyDescent="0.25">
      <c r="A250" s="40"/>
      <c r="B250" s="40"/>
      <c r="C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26"/>
      <c r="BM250" s="26"/>
      <c r="BN250" s="26"/>
    </row>
    <row r="251" spans="1:66" x14ac:dyDescent="0.25">
      <c r="A251" s="40"/>
      <c r="B251" s="40"/>
      <c r="C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26"/>
      <c r="BM251" s="26"/>
      <c r="BN251" s="26"/>
    </row>
    <row r="252" spans="1:66" x14ac:dyDescent="0.25">
      <c r="A252" s="40"/>
      <c r="B252" s="40"/>
      <c r="C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26"/>
      <c r="BM252" s="26"/>
      <c r="BN252" s="26"/>
    </row>
    <row r="253" spans="1:66" x14ac:dyDescent="0.25">
      <c r="A253" s="40"/>
      <c r="B253" s="40"/>
      <c r="C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26"/>
      <c r="BM253" s="26"/>
      <c r="BN253" s="26"/>
    </row>
    <row r="254" spans="1:66" x14ac:dyDescent="0.25">
      <c r="A254" s="40"/>
      <c r="B254" s="40"/>
      <c r="C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26"/>
      <c r="BM254" s="26"/>
      <c r="BN254" s="26"/>
    </row>
    <row r="255" spans="1:66" x14ac:dyDescent="0.25">
      <c r="A255" s="40"/>
      <c r="B255" s="40"/>
      <c r="C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26"/>
      <c r="BM255" s="26"/>
      <c r="BN255" s="26"/>
    </row>
    <row r="256" spans="1:66" x14ac:dyDescent="0.25">
      <c r="A256" s="40"/>
      <c r="B256" s="40"/>
      <c r="C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26"/>
      <c r="BM256" s="26"/>
      <c r="BN256" s="26"/>
    </row>
    <row r="257" spans="1:66" x14ac:dyDescent="0.25">
      <c r="A257" s="40"/>
      <c r="B257" s="40"/>
      <c r="C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26"/>
      <c r="BM257" s="26"/>
      <c r="BN257" s="26"/>
    </row>
    <row r="258" spans="1:66" x14ac:dyDescent="0.25">
      <c r="A258" s="40"/>
      <c r="B258" s="40"/>
      <c r="C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26"/>
      <c r="BM258" s="26"/>
      <c r="BN258" s="26"/>
    </row>
    <row r="259" spans="1:66" x14ac:dyDescent="0.25">
      <c r="A259" s="40"/>
      <c r="B259" s="40"/>
      <c r="C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26"/>
      <c r="BM259" s="26"/>
      <c r="BN259" s="26"/>
    </row>
    <row r="260" spans="1:66" x14ac:dyDescent="0.25">
      <c r="A260" s="40"/>
      <c r="B260" s="40"/>
      <c r="C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26"/>
      <c r="BM260" s="26"/>
      <c r="BN260" s="26"/>
    </row>
    <row r="261" spans="1:66" x14ac:dyDescent="0.25">
      <c r="A261" s="40"/>
      <c r="B261" s="40"/>
      <c r="C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26"/>
      <c r="BM261" s="26"/>
      <c r="BN261" s="26"/>
    </row>
    <row r="262" spans="1:66" x14ac:dyDescent="0.25">
      <c r="A262" s="40"/>
      <c r="B262" s="40"/>
      <c r="C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26"/>
      <c r="BM262" s="26"/>
      <c r="BN262" s="26"/>
    </row>
    <row r="263" spans="1:66" x14ac:dyDescent="0.25">
      <c r="A263" s="40"/>
      <c r="B263" s="40"/>
      <c r="C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26"/>
      <c r="BM263" s="26"/>
      <c r="BN263" s="26"/>
    </row>
    <row r="264" spans="1:66" x14ac:dyDescent="0.25">
      <c r="A264" s="40"/>
      <c r="B264" s="40"/>
      <c r="C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26"/>
      <c r="BM264" s="26"/>
      <c r="BN264" s="26"/>
    </row>
    <row r="265" spans="1:66" x14ac:dyDescent="0.25">
      <c r="A265" s="40"/>
      <c r="B265" s="40"/>
      <c r="C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26"/>
      <c r="BM265" s="26"/>
      <c r="BN265" s="26"/>
    </row>
    <row r="266" spans="1:66" x14ac:dyDescent="0.25">
      <c r="A266" s="40"/>
      <c r="B266" s="40"/>
      <c r="C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26"/>
      <c r="BM266" s="26"/>
      <c r="BN266" s="26"/>
    </row>
    <row r="267" spans="1:66" x14ac:dyDescent="0.25">
      <c r="A267" s="40"/>
      <c r="B267" s="40"/>
      <c r="C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26"/>
      <c r="BM267" s="26"/>
      <c r="BN267" s="26"/>
    </row>
    <row r="268" spans="1:66" x14ac:dyDescent="0.25">
      <c r="A268" s="40"/>
      <c r="B268" s="40"/>
      <c r="C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26"/>
      <c r="BM268" s="26"/>
      <c r="BN268" s="26"/>
    </row>
    <row r="269" spans="1:66" x14ac:dyDescent="0.25">
      <c r="A269" s="40"/>
      <c r="B269" s="40"/>
      <c r="C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26"/>
      <c r="BM269" s="26"/>
      <c r="BN269" s="26"/>
    </row>
    <row r="270" spans="1:66" x14ac:dyDescent="0.25">
      <c r="A270" s="40"/>
      <c r="B270" s="40"/>
      <c r="C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26"/>
      <c r="BM270" s="26"/>
      <c r="BN270" s="26"/>
    </row>
    <row r="271" spans="1:66" x14ac:dyDescent="0.25">
      <c r="A271" s="40"/>
      <c r="B271" s="40"/>
      <c r="C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26"/>
      <c r="BM271" s="26"/>
      <c r="BN271" s="26"/>
    </row>
    <row r="272" spans="1:66" x14ac:dyDescent="0.25">
      <c r="A272" s="40"/>
      <c r="B272" s="40"/>
      <c r="C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26"/>
      <c r="BM272" s="26"/>
      <c r="BN272" s="26"/>
    </row>
    <row r="273" spans="1:66" x14ac:dyDescent="0.25">
      <c r="A273" s="40"/>
      <c r="B273" s="40"/>
      <c r="C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26"/>
      <c r="BM273" s="26"/>
      <c r="BN273" s="26"/>
    </row>
    <row r="274" spans="1:66" x14ac:dyDescent="0.25">
      <c r="A274" s="40"/>
      <c r="B274" s="40"/>
      <c r="C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26"/>
      <c r="BM274" s="26"/>
      <c r="BN274" s="26"/>
    </row>
    <row r="275" spans="1:66" x14ac:dyDescent="0.25">
      <c r="A275" s="40"/>
      <c r="B275" s="40"/>
      <c r="C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26"/>
      <c r="BM275" s="26"/>
      <c r="BN275" s="26"/>
    </row>
    <row r="276" spans="1:66" x14ac:dyDescent="0.25">
      <c r="A276" s="40"/>
      <c r="B276" s="40"/>
      <c r="C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26"/>
      <c r="BM276" s="26"/>
      <c r="BN276" s="26"/>
    </row>
    <row r="277" spans="1:66" x14ac:dyDescent="0.25">
      <c r="A277" s="40"/>
      <c r="B277" s="40"/>
      <c r="C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26"/>
      <c r="BM277" s="26"/>
      <c r="BN277" s="26"/>
    </row>
    <row r="278" spans="1:66" x14ac:dyDescent="0.25">
      <c r="A278" s="40"/>
      <c r="B278" s="40"/>
      <c r="C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26"/>
      <c r="BM278" s="26"/>
      <c r="BN278" s="26"/>
    </row>
    <row r="279" spans="1:66" x14ac:dyDescent="0.25">
      <c r="A279" s="40"/>
      <c r="B279" s="40"/>
      <c r="C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26"/>
      <c r="BM279" s="26"/>
      <c r="BN279" s="26"/>
    </row>
    <row r="280" spans="1:66" x14ac:dyDescent="0.25">
      <c r="A280" s="40"/>
      <c r="B280" s="40"/>
      <c r="C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26"/>
      <c r="BM280" s="26"/>
      <c r="BN280" s="26"/>
    </row>
    <row r="281" spans="1:66" x14ac:dyDescent="0.25">
      <c r="A281" s="40"/>
      <c r="B281" s="40"/>
      <c r="C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26"/>
      <c r="BM281" s="26"/>
      <c r="BN281" s="26"/>
    </row>
    <row r="282" spans="1:66" x14ac:dyDescent="0.25">
      <c r="A282" s="40"/>
      <c r="B282" s="40"/>
      <c r="C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26"/>
      <c r="BM282" s="26"/>
      <c r="BN282" s="26"/>
    </row>
    <row r="283" spans="1:66" x14ac:dyDescent="0.25">
      <c r="A283" s="40"/>
      <c r="B283" s="40"/>
      <c r="C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26"/>
      <c r="BM283" s="26"/>
      <c r="BN283" s="26"/>
    </row>
    <row r="284" spans="1:66" x14ac:dyDescent="0.25">
      <c r="A284" s="40"/>
      <c r="B284" s="40"/>
      <c r="C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26"/>
      <c r="BM284" s="26"/>
      <c r="BN284" s="26"/>
    </row>
    <row r="285" spans="1:66" x14ac:dyDescent="0.25">
      <c r="A285" s="40"/>
      <c r="B285" s="40"/>
      <c r="C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26"/>
      <c r="BM285" s="26"/>
      <c r="BN285" s="26"/>
    </row>
    <row r="286" spans="1:66" x14ac:dyDescent="0.25">
      <c r="A286" s="40"/>
      <c r="B286" s="40"/>
      <c r="C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26"/>
      <c r="BM286" s="26"/>
      <c r="BN286" s="26"/>
    </row>
    <row r="287" spans="1:66" x14ac:dyDescent="0.25">
      <c r="A287" s="40"/>
      <c r="B287" s="40"/>
      <c r="C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26"/>
      <c r="BM287" s="26"/>
      <c r="BN287" s="26"/>
    </row>
    <row r="288" spans="1:66" x14ac:dyDescent="0.25">
      <c r="A288" s="40"/>
      <c r="B288" s="40"/>
      <c r="C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26"/>
      <c r="BM288" s="26"/>
      <c r="BN288" s="26"/>
    </row>
    <row r="289" spans="1:66" x14ac:dyDescent="0.25">
      <c r="A289" s="40"/>
      <c r="B289" s="40"/>
      <c r="C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26"/>
      <c r="BM289" s="26"/>
      <c r="BN289" s="26"/>
    </row>
    <row r="290" spans="1:66" x14ac:dyDescent="0.25">
      <c r="A290" s="40"/>
      <c r="B290" s="40"/>
      <c r="C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26"/>
      <c r="BM290" s="26"/>
      <c r="BN290" s="26"/>
    </row>
    <row r="291" spans="1:66" x14ac:dyDescent="0.25">
      <c r="A291" s="40"/>
      <c r="B291" s="40"/>
      <c r="C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26"/>
      <c r="BM291" s="26"/>
      <c r="BN291" s="26"/>
    </row>
    <row r="292" spans="1:66" x14ac:dyDescent="0.25">
      <c r="A292" s="40"/>
      <c r="B292" s="40"/>
      <c r="C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26"/>
      <c r="BM292" s="26"/>
      <c r="BN292" s="26"/>
    </row>
    <row r="293" spans="1:66" x14ac:dyDescent="0.25">
      <c r="A293" s="40"/>
      <c r="B293" s="40"/>
      <c r="C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26"/>
      <c r="BM293" s="26"/>
      <c r="BN293" s="26"/>
    </row>
    <row r="294" spans="1:66" x14ac:dyDescent="0.25">
      <c r="A294" s="40"/>
      <c r="B294" s="40"/>
      <c r="C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26"/>
      <c r="BM294" s="26"/>
      <c r="BN294" s="26"/>
    </row>
    <row r="295" spans="1:66" x14ac:dyDescent="0.25">
      <c r="A295" s="40"/>
      <c r="B295" s="40"/>
      <c r="C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26"/>
      <c r="BM295" s="26"/>
      <c r="BN295" s="26"/>
    </row>
    <row r="296" spans="1:66" x14ac:dyDescent="0.25">
      <c r="A296" s="40"/>
      <c r="B296" s="40"/>
      <c r="C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26"/>
      <c r="BM296" s="26"/>
      <c r="BN296" s="26"/>
    </row>
    <row r="297" spans="1:66" x14ac:dyDescent="0.25">
      <c r="A297" s="40"/>
      <c r="B297" s="40"/>
      <c r="C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26"/>
      <c r="BM297" s="26"/>
      <c r="BN297" s="26"/>
    </row>
    <row r="298" spans="1:66" x14ac:dyDescent="0.25">
      <c r="A298" s="40"/>
      <c r="B298" s="40"/>
      <c r="C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26"/>
      <c r="BM298" s="26"/>
      <c r="BN298" s="26"/>
    </row>
    <row r="299" spans="1:66" x14ac:dyDescent="0.25">
      <c r="A299" s="40"/>
      <c r="B299" s="40"/>
      <c r="C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26"/>
      <c r="BM299" s="26"/>
      <c r="BN299" s="26"/>
    </row>
    <row r="300" spans="1:66" x14ac:dyDescent="0.25">
      <c r="A300" s="40"/>
      <c r="B300" s="40"/>
      <c r="C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26"/>
      <c r="BM300" s="26"/>
      <c r="BN300" s="26"/>
    </row>
    <row r="301" spans="1:66" x14ac:dyDescent="0.25">
      <c r="A301" s="40"/>
      <c r="B301" s="40"/>
      <c r="C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26"/>
      <c r="BM301" s="26"/>
      <c r="BN301" s="26"/>
    </row>
    <row r="302" spans="1:66" x14ac:dyDescent="0.25">
      <c r="A302" s="40"/>
      <c r="B302" s="40"/>
      <c r="C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26"/>
      <c r="BM302" s="26"/>
      <c r="BN302" s="26"/>
    </row>
    <row r="303" spans="1:66" x14ac:dyDescent="0.25">
      <c r="A303" s="40"/>
      <c r="B303" s="40"/>
      <c r="C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26"/>
      <c r="BM303" s="26"/>
      <c r="BN303" s="26"/>
    </row>
    <row r="304" spans="1:66" x14ac:dyDescent="0.25">
      <c r="A304" s="40"/>
      <c r="B304" s="40"/>
      <c r="C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26"/>
      <c r="BM304" s="26"/>
      <c r="BN304" s="26"/>
    </row>
    <row r="305" spans="1:66" x14ac:dyDescent="0.25">
      <c r="A305" s="40"/>
      <c r="B305" s="40"/>
      <c r="C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26"/>
      <c r="BM305" s="26"/>
      <c r="BN305" s="26"/>
    </row>
    <row r="306" spans="1:66" x14ac:dyDescent="0.25">
      <c r="A306" s="40"/>
      <c r="B306" s="40"/>
      <c r="C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26"/>
      <c r="BM306" s="26"/>
      <c r="BN306" s="26"/>
    </row>
    <row r="307" spans="1:66" x14ac:dyDescent="0.25">
      <c r="A307" s="40"/>
      <c r="B307" s="40"/>
      <c r="C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26"/>
      <c r="BM307" s="26"/>
      <c r="BN307" s="26"/>
    </row>
    <row r="308" spans="1:66" x14ac:dyDescent="0.25">
      <c r="A308" s="40"/>
      <c r="B308" s="40"/>
      <c r="C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26"/>
      <c r="BM308" s="26"/>
      <c r="BN308" s="26"/>
    </row>
    <row r="309" spans="1:66" x14ac:dyDescent="0.25">
      <c r="A309" s="40"/>
      <c r="B309" s="40"/>
      <c r="C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26"/>
      <c r="BM309" s="26"/>
      <c r="BN309" s="26"/>
    </row>
    <row r="310" spans="1:66" x14ac:dyDescent="0.25">
      <c r="A310" s="40"/>
      <c r="B310" s="40"/>
      <c r="C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26"/>
      <c r="BM310" s="26"/>
      <c r="BN310" s="26"/>
    </row>
    <row r="311" spans="1:66" x14ac:dyDescent="0.25">
      <c r="A311" s="40"/>
      <c r="B311" s="40"/>
      <c r="C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26"/>
      <c r="BM311" s="26"/>
      <c r="BN311" s="26"/>
    </row>
    <row r="312" spans="1:66" x14ac:dyDescent="0.25">
      <c r="A312" s="40"/>
      <c r="B312" s="40"/>
      <c r="C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26"/>
      <c r="BM312" s="26"/>
      <c r="BN312" s="26"/>
    </row>
    <row r="313" spans="1:66" x14ac:dyDescent="0.25">
      <c r="A313" s="40"/>
      <c r="B313" s="40"/>
      <c r="C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26"/>
      <c r="BM313" s="26"/>
      <c r="BN313" s="26"/>
    </row>
    <row r="314" spans="1:66" x14ac:dyDescent="0.25">
      <c r="A314" s="40"/>
      <c r="B314" s="40"/>
      <c r="C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26"/>
      <c r="BM314" s="26"/>
      <c r="BN314" s="26"/>
    </row>
    <row r="315" spans="1:66" x14ac:dyDescent="0.25">
      <c r="A315" s="40"/>
      <c r="B315" s="40"/>
      <c r="C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26"/>
      <c r="BM315" s="26"/>
      <c r="BN315" s="26"/>
    </row>
    <row r="316" spans="1:66" x14ac:dyDescent="0.25">
      <c r="A316" s="40"/>
      <c r="B316" s="40"/>
      <c r="C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26"/>
      <c r="BM316" s="26"/>
      <c r="BN316" s="26"/>
    </row>
    <row r="317" spans="1:66" x14ac:dyDescent="0.25">
      <c r="A317" s="40"/>
      <c r="B317" s="40"/>
      <c r="C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26"/>
      <c r="BM317" s="26"/>
      <c r="BN317" s="26"/>
    </row>
    <row r="318" spans="1:66" x14ac:dyDescent="0.25">
      <c r="A318" s="40"/>
      <c r="B318" s="40"/>
      <c r="C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26"/>
      <c r="BM318" s="26"/>
      <c r="BN318" s="26"/>
    </row>
    <row r="319" spans="1:66" x14ac:dyDescent="0.25">
      <c r="A319" s="40"/>
      <c r="B319" s="40"/>
      <c r="C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26"/>
      <c r="BM319" s="26"/>
      <c r="BN319" s="26"/>
    </row>
    <row r="320" spans="1:66" x14ac:dyDescent="0.25">
      <c r="A320" s="40"/>
      <c r="B320" s="40"/>
      <c r="C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26"/>
      <c r="BM320" s="26"/>
      <c r="BN320" s="26"/>
    </row>
    <row r="321" spans="1:66" x14ac:dyDescent="0.25">
      <c r="A321" s="40"/>
      <c r="B321" s="40"/>
      <c r="C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26"/>
      <c r="BM321" s="26"/>
      <c r="BN321" s="26"/>
    </row>
    <row r="322" spans="1:66" x14ac:dyDescent="0.25">
      <c r="A322" s="40"/>
      <c r="B322" s="40"/>
      <c r="C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26"/>
      <c r="BM322" s="26"/>
      <c r="BN322" s="26"/>
    </row>
    <row r="323" spans="1:66" x14ac:dyDescent="0.25">
      <c r="A323" s="40"/>
      <c r="B323" s="40"/>
      <c r="C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26"/>
      <c r="BM323" s="26"/>
      <c r="BN323" s="26"/>
    </row>
    <row r="324" spans="1:66" x14ac:dyDescent="0.25">
      <c r="A324" s="40"/>
      <c r="B324" s="40"/>
      <c r="C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26"/>
      <c r="BM324" s="26"/>
      <c r="BN324" s="26"/>
    </row>
    <row r="325" spans="1:66" x14ac:dyDescent="0.25">
      <c r="A325" s="40"/>
      <c r="B325" s="40"/>
      <c r="C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26"/>
      <c r="BM325" s="26"/>
      <c r="BN325" s="26"/>
    </row>
    <row r="326" spans="1:66" x14ac:dyDescent="0.25">
      <c r="A326" s="40"/>
      <c r="B326" s="40"/>
      <c r="C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26"/>
      <c r="BM326" s="26"/>
      <c r="BN326" s="26"/>
    </row>
    <row r="327" spans="1:66" x14ac:dyDescent="0.25">
      <c r="A327" s="40"/>
      <c r="B327" s="40"/>
      <c r="C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26"/>
      <c r="BM327" s="26"/>
      <c r="BN327" s="26"/>
    </row>
    <row r="328" spans="1:66" x14ac:dyDescent="0.25">
      <c r="A328" s="40"/>
      <c r="B328" s="40"/>
      <c r="C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26"/>
      <c r="BM328" s="26"/>
      <c r="BN328" s="26"/>
    </row>
    <row r="329" spans="1:66" x14ac:dyDescent="0.25">
      <c r="A329" s="40"/>
      <c r="B329" s="40"/>
      <c r="C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26"/>
      <c r="BM329" s="26"/>
      <c r="BN329" s="26"/>
    </row>
    <row r="330" spans="1:66" x14ac:dyDescent="0.25">
      <c r="A330" s="40"/>
      <c r="B330" s="40"/>
      <c r="C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26"/>
      <c r="BM330" s="26"/>
      <c r="BN330" s="26"/>
    </row>
    <row r="331" spans="1:66" x14ac:dyDescent="0.25">
      <c r="A331" s="40"/>
      <c r="B331" s="40"/>
      <c r="C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26"/>
      <c r="BM331" s="26"/>
      <c r="BN331" s="26"/>
    </row>
    <row r="332" spans="1:66" x14ac:dyDescent="0.25">
      <c r="A332" s="40"/>
      <c r="B332" s="40"/>
      <c r="C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26"/>
      <c r="BM332" s="26"/>
      <c r="BN332" s="26"/>
    </row>
    <row r="333" spans="1:66" x14ac:dyDescent="0.25">
      <c r="A333" s="40"/>
      <c r="B333" s="40"/>
      <c r="C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26"/>
      <c r="BM333" s="26"/>
      <c r="BN333" s="26"/>
    </row>
    <row r="334" spans="1:66" x14ac:dyDescent="0.25">
      <c r="A334" s="40"/>
      <c r="B334" s="40"/>
      <c r="C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26"/>
      <c r="BM334" s="26"/>
      <c r="BN334" s="26"/>
    </row>
    <row r="335" spans="1:66" x14ac:dyDescent="0.25">
      <c r="A335" s="40"/>
      <c r="B335" s="40"/>
      <c r="C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26"/>
      <c r="BM335" s="26"/>
      <c r="BN335" s="26"/>
    </row>
    <row r="336" spans="1:66" x14ac:dyDescent="0.25">
      <c r="A336" s="40"/>
      <c r="B336" s="40"/>
      <c r="C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26"/>
      <c r="BM336" s="26"/>
      <c r="BN336" s="26"/>
    </row>
    <row r="337" spans="1:66" x14ac:dyDescent="0.25">
      <c r="A337" s="40"/>
      <c r="B337" s="40"/>
      <c r="C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26"/>
      <c r="BM337" s="26"/>
      <c r="BN337" s="26"/>
    </row>
    <row r="338" spans="1:66" x14ac:dyDescent="0.25">
      <c r="A338" s="40"/>
      <c r="B338" s="40"/>
      <c r="C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26"/>
      <c r="BM338" s="26"/>
      <c r="BN338" s="26"/>
    </row>
    <row r="339" spans="1:66" x14ac:dyDescent="0.25">
      <c r="A339" s="40"/>
      <c r="B339" s="40"/>
      <c r="C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26"/>
      <c r="BM339" s="26"/>
      <c r="BN339" s="26"/>
    </row>
    <row r="340" spans="1:66" x14ac:dyDescent="0.25">
      <c r="A340" s="40"/>
      <c r="B340" s="40"/>
      <c r="C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26"/>
      <c r="BM340" s="26"/>
      <c r="BN340" s="26"/>
    </row>
    <row r="341" spans="1:66" x14ac:dyDescent="0.25">
      <c r="A341" s="40"/>
      <c r="B341" s="40"/>
      <c r="C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26"/>
      <c r="BM341" s="26"/>
      <c r="BN341" s="26"/>
    </row>
    <row r="342" spans="1:66" x14ac:dyDescent="0.25">
      <c r="A342" s="40"/>
      <c r="B342" s="40"/>
      <c r="C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26"/>
      <c r="BM342" s="26"/>
      <c r="BN342" s="26"/>
    </row>
    <row r="343" spans="1:66" x14ac:dyDescent="0.25">
      <c r="A343" s="40"/>
      <c r="B343" s="40"/>
      <c r="C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26"/>
      <c r="BM343" s="26"/>
      <c r="BN343" s="26"/>
    </row>
    <row r="344" spans="1:66" x14ac:dyDescent="0.25">
      <c r="A344" s="40"/>
      <c r="B344" s="40"/>
      <c r="C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26"/>
      <c r="BM344" s="26"/>
      <c r="BN344" s="26"/>
    </row>
    <row r="345" spans="1:66" x14ac:dyDescent="0.25">
      <c r="A345" s="40"/>
      <c r="B345" s="40"/>
      <c r="C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26"/>
      <c r="BM345" s="26"/>
      <c r="BN345" s="26"/>
    </row>
    <row r="346" spans="1:66" x14ac:dyDescent="0.25">
      <c r="A346" s="40"/>
      <c r="B346" s="40"/>
      <c r="C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26"/>
      <c r="BM346" s="26"/>
      <c r="BN346" s="26"/>
    </row>
    <row r="347" spans="1:66" x14ac:dyDescent="0.25">
      <c r="A347" s="40"/>
      <c r="B347" s="40"/>
      <c r="C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26"/>
      <c r="BM347" s="26"/>
      <c r="BN347" s="26"/>
    </row>
    <row r="348" spans="1:66" x14ac:dyDescent="0.25">
      <c r="A348" s="40"/>
      <c r="B348" s="40"/>
      <c r="C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26"/>
      <c r="BM348" s="26"/>
      <c r="BN348" s="26"/>
    </row>
    <row r="349" spans="1:66" x14ac:dyDescent="0.25">
      <c r="A349" s="40"/>
      <c r="B349" s="40"/>
      <c r="C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26"/>
      <c r="BM349" s="26"/>
      <c r="BN349" s="26"/>
    </row>
    <row r="350" spans="1:66" x14ac:dyDescent="0.25">
      <c r="A350" s="40"/>
      <c r="B350" s="40"/>
      <c r="C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26"/>
      <c r="BM350" s="26"/>
      <c r="BN350" s="26"/>
    </row>
    <row r="351" spans="1:66" x14ac:dyDescent="0.25">
      <c r="A351" s="40"/>
      <c r="B351" s="40"/>
      <c r="C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26"/>
      <c r="BM351" s="26"/>
      <c r="BN351" s="26"/>
    </row>
    <row r="352" spans="1:66" x14ac:dyDescent="0.25">
      <c r="A352" s="40"/>
      <c r="B352" s="40"/>
      <c r="C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26"/>
      <c r="BM352" s="26"/>
      <c r="BN352" s="26"/>
    </row>
    <row r="353" spans="1:66" x14ac:dyDescent="0.25">
      <c r="A353" s="40"/>
      <c r="B353" s="40"/>
      <c r="C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26"/>
      <c r="BM353" s="26"/>
      <c r="BN353" s="26"/>
    </row>
    <row r="354" spans="1:66" x14ac:dyDescent="0.25">
      <c r="A354" s="40"/>
      <c r="B354" s="40"/>
      <c r="C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26"/>
      <c r="BM354" s="26"/>
      <c r="BN354" s="26"/>
    </row>
    <row r="355" spans="1:66" x14ac:dyDescent="0.25">
      <c r="A355" s="40"/>
      <c r="B355" s="40"/>
      <c r="C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26"/>
      <c r="BM355" s="26"/>
      <c r="BN355" s="26"/>
    </row>
    <row r="356" spans="1:66" x14ac:dyDescent="0.25">
      <c r="A356" s="40"/>
      <c r="B356" s="40"/>
      <c r="C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26"/>
      <c r="BM356" s="26"/>
      <c r="BN356" s="26"/>
    </row>
    <row r="357" spans="1:66" x14ac:dyDescent="0.25">
      <c r="A357" s="40"/>
      <c r="B357" s="40"/>
      <c r="C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26"/>
      <c r="BM357" s="26"/>
      <c r="BN357" s="26"/>
    </row>
    <row r="358" spans="1:66" x14ac:dyDescent="0.25">
      <c r="A358" s="40"/>
      <c r="B358" s="40"/>
      <c r="C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26"/>
      <c r="BM358" s="26"/>
      <c r="BN358" s="26"/>
    </row>
    <row r="359" spans="1:66" x14ac:dyDescent="0.25">
      <c r="A359" s="40"/>
      <c r="B359" s="40"/>
      <c r="C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26"/>
      <c r="BM359" s="26"/>
      <c r="BN359" s="26"/>
    </row>
    <row r="360" spans="1:66" x14ac:dyDescent="0.25">
      <c r="A360" s="40"/>
      <c r="B360" s="40"/>
      <c r="C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26"/>
      <c r="BM360" s="26"/>
      <c r="BN360" s="26"/>
    </row>
    <row r="361" spans="1:66" x14ac:dyDescent="0.25">
      <c r="A361" s="40"/>
      <c r="B361" s="40"/>
      <c r="C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26"/>
      <c r="BM361" s="26"/>
      <c r="BN361" s="26"/>
    </row>
    <row r="362" spans="1:66" x14ac:dyDescent="0.25">
      <c r="A362" s="40"/>
      <c r="B362" s="40"/>
      <c r="C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26"/>
      <c r="BM362" s="26"/>
      <c r="BN362" s="26"/>
    </row>
    <row r="363" spans="1:66" x14ac:dyDescent="0.25">
      <c r="A363" s="40"/>
      <c r="B363" s="40"/>
      <c r="C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26"/>
      <c r="BM363" s="26"/>
      <c r="BN363" s="26"/>
    </row>
    <row r="364" spans="1:66" x14ac:dyDescent="0.25">
      <c r="A364" s="40"/>
      <c r="B364" s="40"/>
      <c r="C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26"/>
      <c r="BM364" s="26"/>
      <c r="BN364" s="26"/>
    </row>
    <row r="365" spans="1:66" x14ac:dyDescent="0.25">
      <c r="A365" s="40"/>
      <c r="B365" s="40"/>
      <c r="C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26"/>
      <c r="BM365" s="26"/>
      <c r="BN365" s="26"/>
    </row>
    <row r="366" spans="1:66" x14ac:dyDescent="0.25">
      <c r="A366" s="40"/>
      <c r="B366" s="40"/>
      <c r="C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26"/>
      <c r="BM366" s="26"/>
      <c r="BN366" s="26"/>
    </row>
    <row r="367" spans="1:66" x14ac:dyDescent="0.25">
      <c r="A367" s="40"/>
      <c r="B367" s="40"/>
      <c r="C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26"/>
      <c r="BM367" s="26"/>
      <c r="BN367" s="26"/>
    </row>
    <row r="368" spans="1:66" x14ac:dyDescent="0.25">
      <c r="A368" s="40"/>
      <c r="B368" s="40"/>
      <c r="C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26"/>
      <c r="BM368" s="26"/>
      <c r="BN368" s="26"/>
    </row>
    <row r="369" spans="1:66" x14ac:dyDescent="0.25">
      <c r="A369" s="40"/>
      <c r="B369" s="40"/>
      <c r="C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26"/>
      <c r="BM369" s="26"/>
      <c r="BN369" s="26"/>
    </row>
    <row r="370" spans="1:66" x14ac:dyDescent="0.25">
      <c r="A370" s="40"/>
      <c r="B370" s="40"/>
      <c r="C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26"/>
      <c r="BM370" s="26"/>
      <c r="BN370" s="26"/>
    </row>
    <row r="371" spans="1:66" x14ac:dyDescent="0.25">
      <c r="A371" s="40"/>
      <c r="B371" s="40"/>
      <c r="C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26"/>
      <c r="BM371" s="26"/>
      <c r="BN371" s="26"/>
    </row>
    <row r="372" spans="1:66" x14ac:dyDescent="0.25">
      <c r="A372" s="40"/>
      <c r="B372" s="40"/>
      <c r="C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26"/>
      <c r="BM372" s="26"/>
      <c r="BN372" s="26"/>
    </row>
    <row r="373" spans="1:66" x14ac:dyDescent="0.25">
      <c r="A373" s="40"/>
      <c r="B373" s="40"/>
      <c r="C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26"/>
      <c r="BM373" s="26"/>
      <c r="BN373" s="26"/>
    </row>
    <row r="374" spans="1:66" x14ac:dyDescent="0.25">
      <c r="A374" s="40"/>
      <c r="B374" s="40"/>
      <c r="C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26"/>
      <c r="BM374" s="26"/>
      <c r="BN374" s="26"/>
    </row>
    <row r="375" spans="1:66" x14ac:dyDescent="0.25">
      <c r="A375" s="40"/>
      <c r="B375" s="40"/>
      <c r="C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26"/>
      <c r="BM375" s="26"/>
      <c r="BN375" s="26"/>
    </row>
    <row r="376" spans="1:66" x14ac:dyDescent="0.25">
      <c r="A376" s="40"/>
      <c r="B376" s="40"/>
      <c r="C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26"/>
      <c r="BM376" s="26"/>
      <c r="BN376" s="26"/>
    </row>
    <row r="377" spans="1:66" x14ac:dyDescent="0.25">
      <c r="A377" s="40"/>
      <c r="B377" s="40"/>
      <c r="C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26"/>
      <c r="BM377" s="26"/>
      <c r="BN377" s="26"/>
    </row>
    <row r="378" spans="1:66" x14ac:dyDescent="0.25">
      <c r="A378" s="40"/>
      <c r="B378" s="40"/>
      <c r="C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26"/>
      <c r="BM378" s="26"/>
      <c r="BN378" s="26"/>
    </row>
    <row r="379" spans="1:66" x14ac:dyDescent="0.25">
      <c r="A379" s="40"/>
      <c r="B379" s="40"/>
      <c r="C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26"/>
      <c r="BM379" s="26"/>
      <c r="BN379" s="26"/>
    </row>
    <row r="380" spans="1:66" x14ac:dyDescent="0.25">
      <c r="A380" s="40"/>
      <c r="B380" s="40"/>
      <c r="C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26"/>
      <c r="BM380" s="26"/>
      <c r="BN380" s="26"/>
    </row>
    <row r="381" spans="1:66" x14ac:dyDescent="0.25">
      <c r="A381" s="40"/>
      <c r="B381" s="40"/>
      <c r="C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26"/>
      <c r="BM381" s="26"/>
      <c r="BN381" s="26"/>
    </row>
    <row r="382" spans="1:66" x14ac:dyDescent="0.25">
      <c r="A382" s="40"/>
      <c r="B382" s="40"/>
      <c r="C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26"/>
      <c r="BM382" s="26"/>
      <c r="BN382" s="26"/>
    </row>
    <row r="383" spans="1:66" x14ac:dyDescent="0.25">
      <c r="A383" s="40"/>
      <c r="B383" s="40"/>
      <c r="C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26"/>
      <c r="BM383" s="26"/>
      <c r="BN383" s="26"/>
    </row>
    <row r="384" spans="1:66" x14ac:dyDescent="0.25">
      <c r="A384" s="40"/>
      <c r="B384" s="40"/>
      <c r="C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26"/>
      <c r="BM384" s="26"/>
      <c r="BN384" s="26"/>
    </row>
    <row r="385" spans="1:66" x14ac:dyDescent="0.25">
      <c r="A385" s="40"/>
      <c r="B385" s="40"/>
      <c r="C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26"/>
      <c r="BM385" s="26"/>
      <c r="BN385" s="26"/>
    </row>
    <row r="386" spans="1:66" x14ac:dyDescent="0.25">
      <c r="A386" s="40"/>
      <c r="B386" s="40"/>
      <c r="C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26"/>
      <c r="BM386" s="26"/>
      <c r="BN386" s="26"/>
    </row>
    <row r="387" spans="1:66" x14ac:dyDescent="0.25">
      <c r="A387" s="40"/>
      <c r="B387" s="40"/>
      <c r="C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26"/>
      <c r="BM387" s="26"/>
      <c r="BN387" s="26"/>
    </row>
    <row r="388" spans="1:66" x14ac:dyDescent="0.25">
      <c r="A388" s="40"/>
      <c r="B388" s="40"/>
      <c r="C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26"/>
      <c r="BM388" s="26"/>
      <c r="BN388" s="26"/>
    </row>
    <row r="389" spans="1:66" x14ac:dyDescent="0.25">
      <c r="A389" s="40"/>
      <c r="B389" s="40"/>
      <c r="C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26"/>
      <c r="BM389" s="26"/>
      <c r="BN389" s="26"/>
    </row>
    <row r="390" spans="1:66" x14ac:dyDescent="0.25">
      <c r="A390" s="40"/>
      <c r="B390" s="40"/>
      <c r="C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26"/>
      <c r="BM390" s="26"/>
      <c r="BN390" s="26"/>
    </row>
    <row r="391" spans="1:66" x14ac:dyDescent="0.25">
      <c r="A391" s="40"/>
      <c r="B391" s="40"/>
      <c r="C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26"/>
      <c r="BM391" s="26"/>
      <c r="BN391" s="26"/>
    </row>
    <row r="392" spans="1:66" x14ac:dyDescent="0.25">
      <c r="A392" s="40"/>
      <c r="B392" s="40"/>
      <c r="C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26"/>
      <c r="BM392" s="26"/>
      <c r="BN392" s="26"/>
    </row>
    <row r="393" spans="1:66" x14ac:dyDescent="0.25">
      <c r="A393" s="40"/>
      <c r="B393" s="40"/>
      <c r="C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26"/>
      <c r="BM393" s="26"/>
      <c r="BN393" s="26"/>
    </row>
    <row r="394" spans="1:66" x14ac:dyDescent="0.25">
      <c r="A394" s="40"/>
      <c r="B394" s="40"/>
      <c r="C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26"/>
      <c r="BM394" s="26"/>
      <c r="BN394" s="26"/>
    </row>
    <row r="395" spans="1:66" x14ac:dyDescent="0.25">
      <c r="A395" s="40"/>
      <c r="B395" s="40"/>
      <c r="C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26"/>
      <c r="BM395" s="26"/>
      <c r="BN395" s="26"/>
    </row>
    <row r="396" spans="1:66" x14ac:dyDescent="0.25">
      <c r="A396" s="40"/>
      <c r="B396" s="40"/>
      <c r="C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26"/>
      <c r="BM396" s="26"/>
      <c r="BN396" s="26"/>
    </row>
    <row r="397" spans="1:66" x14ac:dyDescent="0.25">
      <c r="A397" s="40"/>
      <c r="B397" s="40"/>
      <c r="C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26"/>
      <c r="BM397" s="26"/>
      <c r="BN397" s="26"/>
    </row>
    <row r="398" spans="1:66" x14ac:dyDescent="0.25">
      <c r="A398" s="40"/>
      <c r="B398" s="40"/>
      <c r="C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26"/>
      <c r="BM398" s="26"/>
      <c r="BN398" s="26"/>
    </row>
    <row r="399" spans="1:66" x14ac:dyDescent="0.25">
      <c r="A399" s="40"/>
      <c r="B399" s="40"/>
      <c r="C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26"/>
      <c r="BM399" s="26"/>
      <c r="BN399" s="26"/>
    </row>
    <row r="400" spans="1:66" x14ac:dyDescent="0.25">
      <c r="A400" s="40"/>
      <c r="B400" s="40"/>
      <c r="C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26"/>
      <c r="BM400" s="26"/>
      <c r="BN400" s="26"/>
    </row>
    <row r="401" spans="1:66" x14ac:dyDescent="0.25">
      <c r="A401" s="40"/>
      <c r="B401" s="40"/>
      <c r="C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26"/>
      <c r="BM401" s="26"/>
      <c r="BN401" s="26"/>
    </row>
    <row r="402" spans="1:66" x14ac:dyDescent="0.25">
      <c r="A402" s="40"/>
      <c r="B402" s="40"/>
      <c r="C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26"/>
      <c r="BM402" s="26"/>
      <c r="BN402" s="26"/>
    </row>
    <row r="403" spans="1:66" x14ac:dyDescent="0.25">
      <c r="A403" s="40"/>
      <c r="B403" s="40"/>
      <c r="C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26"/>
      <c r="BM403" s="26"/>
      <c r="BN403" s="26"/>
    </row>
    <row r="404" spans="1:66" x14ac:dyDescent="0.25">
      <c r="A404" s="40"/>
      <c r="B404" s="40"/>
      <c r="C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26"/>
      <c r="BM404" s="26"/>
      <c r="BN404" s="26"/>
    </row>
    <row r="405" spans="1:66" x14ac:dyDescent="0.25">
      <c r="A405" s="40"/>
      <c r="B405" s="40"/>
      <c r="C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26"/>
      <c r="BM405" s="26"/>
      <c r="BN405" s="26"/>
    </row>
    <row r="406" spans="1:66" x14ac:dyDescent="0.25">
      <c r="A406" s="40"/>
      <c r="B406" s="40"/>
      <c r="C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26"/>
      <c r="BM406" s="26"/>
      <c r="BN406" s="26"/>
    </row>
    <row r="407" spans="1:66" x14ac:dyDescent="0.25">
      <c r="A407" s="40"/>
      <c r="B407" s="40"/>
      <c r="C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26"/>
      <c r="BM407" s="26"/>
      <c r="BN407" s="26"/>
    </row>
    <row r="408" spans="1:66" x14ac:dyDescent="0.25">
      <c r="A408" s="40"/>
      <c r="B408" s="40"/>
      <c r="C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26"/>
      <c r="BM408" s="26"/>
      <c r="BN408" s="26"/>
    </row>
    <row r="409" spans="1:66" x14ac:dyDescent="0.25">
      <c r="A409" s="40"/>
      <c r="B409" s="40"/>
      <c r="C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26"/>
      <c r="BM409" s="26"/>
      <c r="BN409" s="26"/>
    </row>
    <row r="410" spans="1:66" x14ac:dyDescent="0.25">
      <c r="A410" s="40"/>
      <c r="B410" s="40"/>
      <c r="C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26"/>
      <c r="BM410" s="26"/>
      <c r="BN410" s="26"/>
    </row>
    <row r="411" spans="1:66" x14ac:dyDescent="0.25">
      <c r="A411" s="40"/>
      <c r="B411" s="40"/>
      <c r="C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26"/>
      <c r="BM411" s="26"/>
      <c r="BN411" s="26"/>
    </row>
    <row r="412" spans="1:66" x14ac:dyDescent="0.25">
      <c r="A412" s="40"/>
      <c r="B412" s="40"/>
      <c r="C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26"/>
      <c r="BM412" s="26"/>
      <c r="BN412" s="26"/>
    </row>
    <row r="413" spans="1:66" x14ac:dyDescent="0.25">
      <c r="A413" s="40"/>
      <c r="B413" s="40"/>
      <c r="C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26"/>
      <c r="BM413" s="26"/>
      <c r="BN413" s="26"/>
    </row>
    <row r="414" spans="1:66" x14ac:dyDescent="0.25">
      <c r="A414" s="40"/>
      <c r="B414" s="40"/>
      <c r="C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26"/>
      <c r="BM414" s="26"/>
      <c r="BN414" s="26"/>
    </row>
    <row r="415" spans="1:66" x14ac:dyDescent="0.25">
      <c r="A415" s="40"/>
      <c r="B415" s="40"/>
      <c r="C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26"/>
      <c r="BM415" s="26"/>
      <c r="BN415" s="26"/>
    </row>
    <row r="416" spans="1:66" x14ac:dyDescent="0.25">
      <c r="A416" s="40"/>
      <c r="B416" s="40"/>
      <c r="C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26"/>
      <c r="BM416" s="26"/>
      <c r="BN416" s="26"/>
    </row>
    <row r="417" spans="1:66" x14ac:dyDescent="0.25">
      <c r="A417" s="40"/>
      <c r="B417" s="40"/>
      <c r="C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26"/>
      <c r="BM417" s="26"/>
      <c r="BN417" s="26"/>
    </row>
    <row r="418" spans="1:66" x14ac:dyDescent="0.25">
      <c r="A418" s="40"/>
      <c r="B418" s="40"/>
      <c r="C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26"/>
      <c r="BM418" s="26"/>
      <c r="BN418" s="26"/>
    </row>
    <row r="419" spans="1:66" x14ac:dyDescent="0.25">
      <c r="A419" s="40"/>
      <c r="B419" s="40"/>
      <c r="C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26"/>
      <c r="BM419" s="26"/>
      <c r="BN419" s="26"/>
    </row>
    <row r="420" spans="1:66" x14ac:dyDescent="0.25">
      <c r="A420" s="40"/>
      <c r="B420" s="40"/>
      <c r="C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26"/>
      <c r="BM420" s="26"/>
      <c r="BN420" s="26"/>
    </row>
    <row r="421" spans="1:66" x14ac:dyDescent="0.25">
      <c r="A421" s="40"/>
      <c r="B421" s="40"/>
      <c r="C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26"/>
      <c r="BM421" s="26"/>
      <c r="BN421" s="26"/>
    </row>
    <row r="422" spans="1:66" x14ac:dyDescent="0.25">
      <c r="A422" s="40"/>
      <c r="B422" s="40"/>
      <c r="C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26"/>
      <c r="BM422" s="26"/>
      <c r="BN422" s="26"/>
    </row>
    <row r="423" spans="1:66" x14ac:dyDescent="0.25">
      <c r="A423" s="40"/>
      <c r="B423" s="40"/>
      <c r="C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26"/>
      <c r="BM423" s="26"/>
      <c r="BN423" s="26"/>
    </row>
    <row r="424" spans="1:66" x14ac:dyDescent="0.25">
      <c r="A424" s="40"/>
      <c r="B424" s="40"/>
      <c r="C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26"/>
      <c r="BM424" s="26"/>
      <c r="BN424" s="26"/>
    </row>
    <row r="425" spans="1:66" x14ac:dyDescent="0.25">
      <c r="A425" s="40"/>
      <c r="B425" s="40"/>
      <c r="C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26"/>
      <c r="BM425" s="26"/>
      <c r="BN425" s="26"/>
    </row>
    <row r="426" spans="1:66" x14ac:dyDescent="0.25">
      <c r="A426" s="40"/>
      <c r="B426" s="40"/>
      <c r="C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26"/>
      <c r="BM426" s="26"/>
      <c r="BN426" s="26"/>
    </row>
    <row r="427" spans="1:66" x14ac:dyDescent="0.25">
      <c r="A427" s="40"/>
      <c r="B427" s="40"/>
      <c r="C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26"/>
      <c r="BM427" s="26"/>
      <c r="BN427" s="26"/>
    </row>
    <row r="428" spans="1:66" x14ac:dyDescent="0.25">
      <c r="A428" s="40"/>
      <c r="B428" s="40"/>
      <c r="C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26"/>
      <c r="BM428" s="26"/>
      <c r="BN428" s="26"/>
    </row>
    <row r="429" spans="1:66" x14ac:dyDescent="0.25">
      <c r="A429" s="40"/>
      <c r="B429" s="40"/>
      <c r="C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26"/>
      <c r="BM429" s="26"/>
      <c r="BN429" s="26"/>
    </row>
    <row r="430" spans="1:66" x14ac:dyDescent="0.25">
      <c r="A430" s="40"/>
      <c r="B430" s="40"/>
      <c r="C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26"/>
      <c r="BM430" s="26"/>
      <c r="BN430" s="26"/>
    </row>
    <row r="431" spans="1:66" x14ac:dyDescent="0.25">
      <c r="A431" s="40"/>
      <c r="B431" s="40"/>
      <c r="C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26"/>
      <c r="BM431" s="26"/>
      <c r="BN431" s="26"/>
    </row>
    <row r="432" spans="1:66" x14ac:dyDescent="0.25">
      <c r="A432" s="40"/>
      <c r="B432" s="40"/>
      <c r="C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26"/>
      <c r="BM432" s="26"/>
      <c r="BN432" s="26"/>
    </row>
    <row r="433" spans="1:66" x14ac:dyDescent="0.25">
      <c r="A433" s="40"/>
      <c r="B433" s="40"/>
      <c r="C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26"/>
      <c r="BM433" s="26"/>
      <c r="BN433" s="26"/>
    </row>
    <row r="434" spans="1:66" x14ac:dyDescent="0.25">
      <c r="A434" s="40"/>
      <c r="B434" s="40"/>
      <c r="C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26"/>
      <c r="BM434" s="26"/>
      <c r="BN434" s="26"/>
    </row>
    <row r="435" spans="1:66" x14ac:dyDescent="0.25">
      <c r="A435" s="40"/>
      <c r="B435" s="40"/>
      <c r="C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26"/>
      <c r="BM435" s="26"/>
      <c r="BN435" s="26"/>
    </row>
    <row r="436" spans="1:66" x14ac:dyDescent="0.25">
      <c r="A436" s="40"/>
      <c r="B436" s="40"/>
      <c r="C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26"/>
      <c r="BM436" s="26"/>
      <c r="BN436" s="26"/>
    </row>
    <row r="437" spans="1:66" x14ac:dyDescent="0.25">
      <c r="A437" s="40"/>
      <c r="B437" s="40"/>
      <c r="C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26"/>
      <c r="BM437" s="26"/>
      <c r="BN437" s="26"/>
    </row>
    <row r="438" spans="1:66" x14ac:dyDescent="0.25">
      <c r="A438" s="40"/>
      <c r="B438" s="40"/>
      <c r="C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26"/>
      <c r="BM438" s="26"/>
      <c r="BN438" s="26"/>
    </row>
    <row r="439" spans="1:66" x14ac:dyDescent="0.25">
      <c r="A439" s="40"/>
      <c r="B439" s="40"/>
      <c r="C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26"/>
      <c r="BM439" s="26"/>
      <c r="BN439" s="26"/>
    </row>
    <row r="440" spans="1:66" x14ac:dyDescent="0.25">
      <c r="A440" s="40"/>
      <c r="B440" s="40"/>
      <c r="C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26"/>
      <c r="BM440" s="26"/>
      <c r="BN440" s="26"/>
    </row>
    <row r="441" spans="1:66" x14ac:dyDescent="0.25">
      <c r="A441" s="40"/>
      <c r="B441" s="40"/>
      <c r="C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26"/>
      <c r="BM441" s="26"/>
      <c r="BN441" s="26"/>
    </row>
    <row r="442" spans="1:66" x14ac:dyDescent="0.25">
      <c r="A442" s="40"/>
      <c r="B442" s="40"/>
      <c r="C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26"/>
      <c r="BM442" s="26"/>
      <c r="BN442" s="26"/>
    </row>
    <row r="443" spans="1:66" x14ac:dyDescent="0.25">
      <c r="A443" s="40"/>
      <c r="B443" s="40"/>
      <c r="C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26"/>
      <c r="BM443" s="26"/>
      <c r="BN443" s="26"/>
    </row>
    <row r="444" spans="1:66" x14ac:dyDescent="0.25">
      <c r="A444" s="40"/>
      <c r="B444" s="40"/>
      <c r="C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26"/>
      <c r="BM444" s="26"/>
      <c r="BN444" s="26"/>
    </row>
    <row r="445" spans="1:66" x14ac:dyDescent="0.25">
      <c r="A445" s="40"/>
      <c r="B445" s="40"/>
      <c r="C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26"/>
      <c r="BM445" s="26"/>
      <c r="BN445" s="26"/>
    </row>
    <row r="446" spans="1:66" x14ac:dyDescent="0.25">
      <c r="A446" s="40"/>
      <c r="B446" s="40"/>
      <c r="C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26"/>
      <c r="BM446" s="26"/>
      <c r="BN446" s="26"/>
    </row>
    <row r="447" spans="1:66" x14ac:dyDescent="0.25">
      <c r="A447" s="40"/>
      <c r="B447" s="40"/>
      <c r="C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26"/>
      <c r="BM447" s="26"/>
      <c r="BN447" s="26"/>
    </row>
    <row r="448" spans="1:66" x14ac:dyDescent="0.25">
      <c r="A448" s="40"/>
      <c r="B448" s="40"/>
      <c r="C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26"/>
      <c r="BM448" s="26"/>
      <c r="BN448" s="26"/>
    </row>
    <row r="449" spans="1:66" x14ac:dyDescent="0.25">
      <c r="A449" s="40"/>
      <c r="B449" s="40"/>
      <c r="C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26"/>
      <c r="BM449" s="26"/>
      <c r="BN449" s="26"/>
    </row>
    <row r="450" spans="1:66" x14ac:dyDescent="0.25">
      <c r="A450" s="40"/>
      <c r="B450" s="40"/>
      <c r="C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26"/>
      <c r="BM450" s="26"/>
      <c r="BN450" s="26"/>
    </row>
    <row r="451" spans="1:66" x14ac:dyDescent="0.25">
      <c r="A451" s="40"/>
      <c r="B451" s="40"/>
      <c r="C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26"/>
      <c r="BM451" s="26"/>
      <c r="BN451" s="26"/>
    </row>
    <row r="452" spans="1:66" x14ac:dyDescent="0.25">
      <c r="A452" s="40"/>
      <c r="B452" s="40"/>
      <c r="C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26"/>
      <c r="BM452" s="26"/>
      <c r="BN452" s="26"/>
    </row>
    <row r="453" spans="1:66" x14ac:dyDescent="0.25">
      <c r="A453" s="40"/>
      <c r="B453" s="40"/>
      <c r="C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26"/>
      <c r="BM453" s="26"/>
      <c r="BN453" s="26"/>
    </row>
    <row r="454" spans="1:66" x14ac:dyDescent="0.25">
      <c r="A454" s="40"/>
      <c r="B454" s="40"/>
      <c r="C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26"/>
      <c r="BM454" s="26"/>
      <c r="BN454" s="26"/>
    </row>
    <row r="455" spans="1:66" x14ac:dyDescent="0.25">
      <c r="A455" s="40"/>
      <c r="B455" s="40"/>
      <c r="C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26"/>
      <c r="BM455" s="26"/>
      <c r="BN455" s="26"/>
    </row>
    <row r="456" spans="1:66" x14ac:dyDescent="0.25">
      <c r="A456" s="40"/>
      <c r="B456" s="40"/>
      <c r="C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26"/>
      <c r="BM456" s="26"/>
      <c r="BN456" s="26"/>
    </row>
    <row r="457" spans="1:66" x14ac:dyDescent="0.25">
      <c r="A457" s="40"/>
      <c r="B457" s="40"/>
      <c r="C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26"/>
      <c r="BM457" s="26"/>
      <c r="BN457" s="26"/>
    </row>
    <row r="458" spans="1:66" x14ac:dyDescent="0.25">
      <c r="A458" s="40"/>
      <c r="B458" s="40"/>
      <c r="C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26"/>
      <c r="BM458" s="26"/>
      <c r="BN458" s="26"/>
    </row>
    <row r="459" spans="1:66" x14ac:dyDescent="0.25">
      <c r="A459" s="40"/>
      <c r="B459" s="40"/>
      <c r="C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c r="BF459" s="40"/>
      <c r="BG459" s="40"/>
      <c r="BH459" s="40"/>
      <c r="BI459" s="40"/>
      <c r="BJ459" s="40"/>
      <c r="BK459" s="40"/>
      <c r="BL459" s="26"/>
      <c r="BM459" s="26"/>
      <c r="BN459" s="26"/>
    </row>
    <row r="460" spans="1:66" x14ac:dyDescent="0.25">
      <c r="A460" s="40"/>
      <c r="B460" s="40"/>
      <c r="C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c r="BF460" s="40"/>
      <c r="BG460" s="40"/>
      <c r="BH460" s="40"/>
      <c r="BI460" s="40"/>
      <c r="BJ460" s="40"/>
      <c r="BK460" s="40"/>
      <c r="BL460" s="26"/>
      <c r="BM460" s="26"/>
      <c r="BN460" s="26"/>
    </row>
    <row r="461" spans="1:66" x14ac:dyDescent="0.25">
      <c r="A461" s="40"/>
      <c r="B461" s="40"/>
      <c r="C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c r="BF461" s="40"/>
      <c r="BG461" s="40"/>
      <c r="BH461" s="40"/>
      <c r="BI461" s="40"/>
      <c r="BJ461" s="40"/>
      <c r="BK461" s="40"/>
      <c r="BL461" s="26"/>
      <c r="BM461" s="26"/>
      <c r="BN461" s="26"/>
    </row>
    <row r="462" spans="1:66" x14ac:dyDescent="0.25">
      <c r="A462" s="40"/>
      <c r="B462" s="40"/>
      <c r="C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c r="BF462" s="40"/>
      <c r="BG462" s="40"/>
      <c r="BH462" s="40"/>
      <c r="BI462" s="40"/>
      <c r="BJ462" s="40"/>
      <c r="BK462" s="40"/>
      <c r="BL462" s="26"/>
      <c r="BM462" s="26"/>
      <c r="BN462" s="26"/>
    </row>
    <row r="463" spans="1:66" x14ac:dyDescent="0.25">
      <c r="A463" s="40"/>
      <c r="B463" s="40"/>
      <c r="C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c r="BF463" s="40"/>
      <c r="BG463" s="40"/>
      <c r="BH463" s="40"/>
      <c r="BI463" s="40"/>
      <c r="BJ463" s="40"/>
      <c r="BK463" s="40"/>
      <c r="BL463" s="26"/>
      <c r="BM463" s="26"/>
      <c r="BN463" s="26"/>
    </row>
    <row r="464" spans="1:66" x14ac:dyDescent="0.25">
      <c r="A464" s="40"/>
      <c r="B464" s="40"/>
      <c r="C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c r="BF464" s="40"/>
      <c r="BG464" s="40"/>
      <c r="BH464" s="40"/>
      <c r="BI464" s="40"/>
      <c r="BJ464" s="40"/>
      <c r="BK464" s="40"/>
      <c r="BL464" s="26"/>
      <c r="BM464" s="26"/>
      <c r="BN464" s="26"/>
    </row>
    <row r="465" spans="1:66" x14ac:dyDescent="0.25">
      <c r="A465" s="40"/>
      <c r="B465" s="40"/>
      <c r="C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c r="BF465" s="40"/>
      <c r="BG465" s="40"/>
      <c r="BH465" s="40"/>
      <c r="BI465" s="40"/>
      <c r="BJ465" s="40"/>
      <c r="BK465" s="40"/>
      <c r="BL465" s="26"/>
      <c r="BM465" s="26"/>
      <c r="BN465" s="26"/>
    </row>
    <row r="466" spans="1:66" x14ac:dyDescent="0.25">
      <c r="A466" s="40"/>
      <c r="B466" s="40"/>
      <c r="C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c r="BF466" s="40"/>
      <c r="BG466" s="40"/>
      <c r="BH466" s="40"/>
      <c r="BI466" s="40"/>
      <c r="BJ466" s="40"/>
      <c r="BK466" s="40"/>
      <c r="BL466" s="26"/>
      <c r="BM466" s="26"/>
      <c r="BN466" s="26"/>
    </row>
    <row r="467" spans="1:66" x14ac:dyDescent="0.25">
      <c r="A467" s="40"/>
      <c r="B467" s="40"/>
      <c r="C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c r="BF467" s="40"/>
      <c r="BG467" s="40"/>
      <c r="BH467" s="40"/>
      <c r="BI467" s="40"/>
      <c r="BJ467" s="40"/>
      <c r="BK467" s="40"/>
      <c r="BL467" s="26"/>
      <c r="BM467" s="26"/>
      <c r="BN467" s="26"/>
    </row>
    <row r="468" spans="1:66" x14ac:dyDescent="0.25">
      <c r="A468" s="40"/>
      <c r="B468" s="40"/>
      <c r="C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c r="BF468" s="40"/>
      <c r="BG468" s="40"/>
      <c r="BH468" s="40"/>
      <c r="BI468" s="40"/>
      <c r="BJ468" s="40"/>
      <c r="BK468" s="40"/>
      <c r="BL468" s="26"/>
      <c r="BM468" s="26"/>
      <c r="BN468" s="26"/>
    </row>
    <row r="469" spans="1:66" x14ac:dyDescent="0.25">
      <c r="A469" s="40"/>
      <c r="B469" s="40"/>
      <c r="C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c r="BF469" s="40"/>
      <c r="BG469" s="40"/>
      <c r="BH469" s="40"/>
      <c r="BI469" s="40"/>
      <c r="BJ469" s="40"/>
      <c r="BK469" s="40"/>
      <c r="BL469" s="26"/>
      <c r="BM469" s="26"/>
      <c r="BN469" s="26"/>
    </row>
    <row r="470" spans="1:66" x14ac:dyDescent="0.25">
      <c r="A470" s="40"/>
      <c r="B470" s="40"/>
      <c r="C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c r="BF470" s="40"/>
      <c r="BG470" s="40"/>
      <c r="BH470" s="40"/>
      <c r="BI470" s="40"/>
      <c r="BJ470" s="40"/>
      <c r="BK470" s="40"/>
      <c r="BL470" s="26"/>
      <c r="BM470" s="26"/>
      <c r="BN470" s="26"/>
    </row>
    <row r="471" spans="1:66" x14ac:dyDescent="0.25">
      <c r="A471" s="40"/>
      <c r="B471" s="40"/>
      <c r="C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c r="BF471" s="40"/>
      <c r="BG471" s="40"/>
      <c r="BH471" s="40"/>
      <c r="BI471" s="40"/>
      <c r="BJ471" s="40"/>
      <c r="BK471" s="40"/>
      <c r="BL471" s="26"/>
      <c r="BM471" s="26"/>
      <c r="BN471" s="26"/>
    </row>
    <row r="472" spans="1:66" x14ac:dyDescent="0.25">
      <c r="A472" s="40"/>
      <c r="B472" s="40"/>
      <c r="C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c r="BF472" s="40"/>
      <c r="BG472" s="40"/>
      <c r="BH472" s="40"/>
      <c r="BI472" s="40"/>
      <c r="BJ472" s="40"/>
      <c r="BK472" s="40"/>
      <c r="BL472" s="26"/>
      <c r="BM472" s="26"/>
      <c r="BN472" s="26"/>
    </row>
    <row r="473" spans="1:66" x14ac:dyDescent="0.25">
      <c r="A473" s="40"/>
      <c r="B473" s="40"/>
      <c r="C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c r="BF473" s="40"/>
      <c r="BG473" s="40"/>
      <c r="BH473" s="40"/>
      <c r="BI473" s="40"/>
      <c r="BJ473" s="40"/>
      <c r="BK473" s="40"/>
      <c r="BL473" s="26"/>
      <c r="BM473" s="26"/>
      <c r="BN473" s="26"/>
    </row>
    <row r="474" spans="1:66" x14ac:dyDescent="0.25">
      <c r="A474" s="40"/>
      <c r="B474" s="40"/>
      <c r="C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c r="BF474" s="40"/>
      <c r="BG474" s="40"/>
      <c r="BH474" s="40"/>
      <c r="BI474" s="40"/>
      <c r="BJ474" s="40"/>
      <c r="BK474" s="40"/>
      <c r="BL474" s="26"/>
      <c r="BM474" s="26"/>
      <c r="BN474" s="26"/>
    </row>
    <row r="475" spans="1:66" x14ac:dyDescent="0.25">
      <c r="A475" s="40"/>
      <c r="B475" s="40"/>
      <c r="C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c r="BF475" s="40"/>
      <c r="BG475" s="40"/>
      <c r="BH475" s="40"/>
      <c r="BI475" s="40"/>
      <c r="BJ475" s="40"/>
      <c r="BK475" s="40"/>
      <c r="BL475" s="26"/>
      <c r="BM475" s="26"/>
      <c r="BN475" s="26"/>
    </row>
    <row r="476" spans="1:66" x14ac:dyDescent="0.25">
      <c r="A476" s="40"/>
      <c r="B476" s="40"/>
      <c r="C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c r="BF476" s="40"/>
      <c r="BG476" s="40"/>
      <c r="BH476" s="40"/>
      <c r="BI476" s="40"/>
      <c r="BJ476" s="40"/>
      <c r="BK476" s="40"/>
      <c r="BL476" s="26"/>
      <c r="BM476" s="26"/>
      <c r="BN476" s="26"/>
    </row>
    <row r="477" spans="1:66" x14ac:dyDescent="0.25">
      <c r="A477" s="40"/>
      <c r="B477" s="40"/>
      <c r="C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c r="BF477" s="40"/>
      <c r="BG477" s="40"/>
      <c r="BH477" s="40"/>
      <c r="BI477" s="40"/>
      <c r="BJ477" s="40"/>
      <c r="BK477" s="40"/>
      <c r="BL477" s="26"/>
      <c r="BM477" s="26"/>
      <c r="BN477" s="26"/>
    </row>
    <row r="478" spans="1:66" x14ac:dyDescent="0.25">
      <c r="A478" s="40"/>
      <c r="B478" s="40"/>
      <c r="C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c r="BF478" s="40"/>
      <c r="BG478" s="40"/>
      <c r="BH478" s="40"/>
      <c r="BI478" s="40"/>
      <c r="BJ478" s="40"/>
      <c r="BK478" s="40"/>
      <c r="BL478" s="26"/>
      <c r="BM478" s="26"/>
      <c r="BN478" s="26"/>
    </row>
    <row r="479" spans="1:66" x14ac:dyDescent="0.25">
      <c r="A479" s="40"/>
      <c r="B479" s="40"/>
      <c r="C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c r="BF479" s="40"/>
      <c r="BG479" s="40"/>
      <c r="BH479" s="40"/>
      <c r="BI479" s="40"/>
      <c r="BJ479" s="40"/>
      <c r="BK479" s="40"/>
      <c r="BL479" s="26"/>
      <c r="BM479" s="26"/>
      <c r="BN479" s="26"/>
    </row>
    <row r="480" spans="1:66" x14ac:dyDescent="0.25">
      <c r="A480" s="40"/>
      <c r="B480" s="40"/>
      <c r="C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c r="BF480" s="40"/>
      <c r="BG480" s="40"/>
      <c r="BH480" s="40"/>
      <c r="BI480" s="40"/>
      <c r="BJ480" s="40"/>
      <c r="BK480" s="40"/>
      <c r="BL480" s="26"/>
      <c r="BM480" s="26"/>
      <c r="BN480" s="26"/>
    </row>
    <row r="481" spans="1:66" x14ac:dyDescent="0.25">
      <c r="A481" s="40"/>
      <c r="B481" s="40"/>
      <c r="C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c r="BF481" s="40"/>
      <c r="BG481" s="40"/>
      <c r="BH481" s="40"/>
      <c r="BI481" s="40"/>
      <c r="BJ481" s="40"/>
      <c r="BK481" s="40"/>
      <c r="BL481" s="26"/>
      <c r="BM481" s="26"/>
      <c r="BN481" s="26"/>
    </row>
    <row r="482" spans="1:66" x14ac:dyDescent="0.25">
      <c r="A482" s="40"/>
      <c r="B482" s="40"/>
      <c r="C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c r="BF482" s="40"/>
      <c r="BG482" s="40"/>
      <c r="BH482" s="40"/>
      <c r="BI482" s="40"/>
      <c r="BJ482" s="40"/>
      <c r="BK482" s="40"/>
      <c r="BL482" s="26"/>
      <c r="BM482" s="26"/>
      <c r="BN482" s="26"/>
    </row>
    <row r="483" spans="1:66" x14ac:dyDescent="0.25">
      <c r="A483" s="40"/>
      <c r="B483" s="40"/>
      <c r="C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c r="BF483" s="40"/>
      <c r="BG483" s="40"/>
      <c r="BH483" s="40"/>
      <c r="BI483" s="40"/>
      <c r="BJ483" s="40"/>
      <c r="BK483" s="40"/>
      <c r="BL483" s="26"/>
      <c r="BM483" s="26"/>
      <c r="BN483" s="26"/>
    </row>
    <row r="484" spans="1:66" x14ac:dyDescent="0.25">
      <c r="A484" s="40"/>
      <c r="B484" s="40"/>
      <c r="C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c r="BF484" s="40"/>
      <c r="BG484" s="40"/>
      <c r="BH484" s="40"/>
      <c r="BI484" s="40"/>
      <c r="BJ484" s="40"/>
      <c r="BK484" s="40"/>
      <c r="BL484" s="26"/>
      <c r="BM484" s="26"/>
      <c r="BN484" s="26"/>
    </row>
    <row r="485" spans="1:66" x14ac:dyDescent="0.25">
      <c r="A485" s="40"/>
      <c r="B485" s="40"/>
      <c r="C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c r="BF485" s="40"/>
      <c r="BG485" s="40"/>
      <c r="BH485" s="40"/>
      <c r="BI485" s="40"/>
      <c r="BJ485" s="40"/>
      <c r="BK485" s="40"/>
      <c r="BL485" s="26"/>
      <c r="BM485" s="26"/>
      <c r="BN485" s="26"/>
    </row>
    <row r="486" spans="1:66" x14ac:dyDescent="0.25">
      <c r="A486" s="40"/>
      <c r="B486" s="40"/>
      <c r="C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26"/>
      <c r="BM486" s="26"/>
      <c r="BN486" s="26"/>
    </row>
    <row r="487" spans="1:66" x14ac:dyDescent="0.25">
      <c r="A487" s="40"/>
      <c r="B487" s="40"/>
      <c r="C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26"/>
      <c r="BM487" s="26"/>
      <c r="BN487" s="26"/>
    </row>
    <row r="488" spans="1:66" x14ac:dyDescent="0.25">
      <c r="A488" s="40"/>
      <c r="B488" s="40"/>
      <c r="C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c r="BF488" s="40"/>
      <c r="BG488" s="40"/>
      <c r="BH488" s="40"/>
      <c r="BI488" s="40"/>
      <c r="BJ488" s="40"/>
      <c r="BK488" s="40"/>
      <c r="BL488" s="26"/>
      <c r="BM488" s="26"/>
      <c r="BN488" s="26"/>
    </row>
    <row r="489" spans="1:66" x14ac:dyDescent="0.25">
      <c r="A489" s="40"/>
      <c r="B489" s="40"/>
      <c r="C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c r="BF489" s="40"/>
      <c r="BG489" s="40"/>
      <c r="BH489" s="40"/>
      <c r="BI489" s="40"/>
      <c r="BJ489" s="40"/>
      <c r="BK489" s="40"/>
      <c r="BL489" s="26"/>
      <c r="BM489" s="26"/>
      <c r="BN489" s="26"/>
    </row>
    <row r="490" spans="1:66" x14ac:dyDescent="0.25">
      <c r="A490" s="40"/>
      <c r="B490" s="40"/>
      <c r="C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26"/>
      <c r="BM490" s="26"/>
      <c r="BN490" s="26"/>
    </row>
    <row r="491" spans="1:66" x14ac:dyDescent="0.25">
      <c r="A491" s="40"/>
      <c r="B491" s="40"/>
      <c r="C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26"/>
      <c r="BM491" s="26"/>
      <c r="BN491" s="26"/>
    </row>
    <row r="492" spans="1:66" x14ac:dyDescent="0.25">
      <c r="A492" s="40"/>
      <c r="B492" s="40"/>
      <c r="C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26"/>
      <c r="BM492" s="26"/>
      <c r="BN492" s="26"/>
    </row>
    <row r="493" spans="1:66" x14ac:dyDescent="0.25">
      <c r="A493" s="40"/>
      <c r="B493" s="40"/>
      <c r="C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26"/>
      <c r="BM493" s="26"/>
      <c r="BN493" s="26"/>
    </row>
    <row r="494" spans="1:66" x14ac:dyDescent="0.25">
      <c r="A494" s="40"/>
      <c r="B494" s="40"/>
      <c r="C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c r="BF494" s="40"/>
      <c r="BG494" s="40"/>
      <c r="BH494" s="40"/>
      <c r="BI494" s="40"/>
      <c r="BJ494" s="40"/>
      <c r="BK494" s="40"/>
      <c r="BL494" s="26"/>
      <c r="BM494" s="26"/>
      <c r="BN494" s="26"/>
    </row>
    <row r="495" spans="1:66" x14ac:dyDescent="0.25">
      <c r="A495" s="40"/>
      <c r="B495" s="40"/>
      <c r="C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26"/>
      <c r="BM495" s="26"/>
      <c r="BN495" s="26"/>
    </row>
    <row r="496" spans="1:66" x14ac:dyDescent="0.25">
      <c r="A496" s="40"/>
      <c r="B496" s="40"/>
      <c r="C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c r="BF496" s="40"/>
      <c r="BG496" s="40"/>
      <c r="BH496" s="40"/>
      <c r="BI496" s="40"/>
      <c r="BJ496" s="40"/>
      <c r="BK496" s="40"/>
      <c r="BL496" s="26"/>
      <c r="BM496" s="26"/>
      <c r="BN496" s="26"/>
    </row>
    <row r="497" spans="1:66" x14ac:dyDescent="0.25">
      <c r="A497" s="40"/>
      <c r="B497" s="40"/>
      <c r="C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26"/>
      <c r="BM497" s="26"/>
      <c r="BN497" s="26"/>
    </row>
    <row r="498" spans="1:66" x14ac:dyDescent="0.25">
      <c r="A498" s="40"/>
      <c r="B498" s="40"/>
      <c r="C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26"/>
      <c r="BM498" s="26"/>
      <c r="BN498" s="26"/>
    </row>
    <row r="499" spans="1:66" x14ac:dyDescent="0.25">
      <c r="A499" s="40"/>
      <c r="B499" s="40"/>
      <c r="C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26"/>
      <c r="BM499" s="26"/>
      <c r="BN499" s="26"/>
    </row>
    <row r="500" spans="1:66" x14ac:dyDescent="0.25">
      <c r="A500" s="40"/>
      <c r="B500" s="40"/>
      <c r="C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c r="BF500" s="40"/>
      <c r="BG500" s="40"/>
      <c r="BH500" s="40"/>
      <c r="BI500" s="40"/>
      <c r="BJ500" s="40"/>
      <c r="BK500" s="40"/>
      <c r="BL500" s="26"/>
      <c r="BM500" s="26"/>
      <c r="BN500" s="26"/>
    </row>
    <row r="501" spans="1:66" x14ac:dyDescent="0.25">
      <c r="A501" s="40"/>
      <c r="B501" s="40"/>
      <c r="C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c r="BF501" s="40"/>
      <c r="BG501" s="40"/>
      <c r="BH501" s="40"/>
      <c r="BI501" s="40"/>
      <c r="BJ501" s="40"/>
      <c r="BK501" s="40"/>
      <c r="BL501" s="26"/>
      <c r="BM501" s="26"/>
      <c r="BN501" s="26"/>
    </row>
    <row r="502" spans="1:66" x14ac:dyDescent="0.25">
      <c r="A502" s="40"/>
      <c r="B502" s="40"/>
      <c r="C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c r="AR502" s="40"/>
      <c r="AS502" s="40"/>
      <c r="AT502" s="40"/>
      <c r="AU502" s="40"/>
      <c r="AV502" s="40"/>
      <c r="AW502" s="40"/>
      <c r="AX502" s="40"/>
      <c r="AY502" s="40"/>
      <c r="AZ502" s="40"/>
      <c r="BA502" s="40"/>
      <c r="BB502" s="40"/>
      <c r="BC502" s="40"/>
      <c r="BD502" s="40"/>
      <c r="BE502" s="40"/>
      <c r="BF502" s="40"/>
      <c r="BG502" s="40"/>
      <c r="BH502" s="40"/>
      <c r="BI502" s="40"/>
      <c r="BJ502" s="40"/>
      <c r="BK502" s="40"/>
      <c r="BL502" s="26"/>
      <c r="BM502" s="26"/>
      <c r="BN502" s="26"/>
    </row>
    <row r="503" spans="1:66" x14ac:dyDescent="0.25">
      <c r="A503" s="40"/>
      <c r="B503" s="39"/>
      <c r="C503" s="39"/>
      <c r="D503" s="39"/>
      <c r="BL503" s="26"/>
      <c r="BM503" s="26"/>
      <c r="BN503" s="26"/>
    </row>
    <row r="504" spans="1:66" x14ac:dyDescent="0.25">
      <c r="A504" s="40"/>
      <c r="B504" s="39"/>
      <c r="C504" s="39"/>
      <c r="D504" s="39"/>
      <c r="BL504" s="26"/>
      <c r="BM504" s="26"/>
      <c r="BN504" s="26"/>
    </row>
    <row r="505" spans="1:66" x14ac:dyDescent="0.25">
      <c r="A505" s="40"/>
      <c r="B505" s="39"/>
      <c r="C505" s="39"/>
      <c r="D505" s="39"/>
      <c r="BL505" s="26"/>
      <c r="BM505" s="26"/>
      <c r="BN505" s="26"/>
    </row>
    <row r="506" spans="1:66" x14ac:dyDescent="0.25">
      <c r="A506" s="40"/>
      <c r="B506" s="39"/>
      <c r="C506" s="39"/>
      <c r="D506" s="39"/>
      <c r="BL506" s="26"/>
      <c r="BM506" s="26"/>
      <c r="BN506" s="26"/>
    </row>
    <row r="507" spans="1:66" x14ac:dyDescent="0.25">
      <c r="A507" s="40"/>
      <c r="B507" s="39"/>
      <c r="C507" s="39"/>
      <c r="D507" s="39"/>
      <c r="BL507" s="26"/>
      <c r="BM507" s="26"/>
      <c r="BN507" s="26"/>
    </row>
    <row r="508" spans="1:66" x14ac:dyDescent="0.25">
      <c r="A508" s="40"/>
      <c r="B508" s="39"/>
      <c r="C508" s="39"/>
      <c r="D508" s="39"/>
      <c r="BL508" s="26"/>
      <c r="BM508" s="26"/>
      <c r="BN508" s="26"/>
    </row>
    <row r="509" spans="1:66" x14ac:dyDescent="0.25">
      <c r="A509" s="40"/>
      <c r="B509" s="39"/>
      <c r="C509" s="39"/>
      <c r="D509" s="39"/>
      <c r="BL509" s="26"/>
      <c r="BM509" s="26"/>
      <c r="BN509" s="26"/>
    </row>
    <row r="510" spans="1:66" x14ac:dyDescent="0.25">
      <c r="A510" s="40"/>
      <c r="B510" s="39"/>
      <c r="C510" s="39"/>
      <c r="D510" s="39"/>
      <c r="BL510" s="26"/>
      <c r="BM510" s="26"/>
      <c r="BN510" s="26"/>
    </row>
    <row r="511" spans="1:66" x14ac:dyDescent="0.25">
      <c r="A511" s="40"/>
      <c r="B511" s="39"/>
      <c r="C511" s="39"/>
      <c r="D511" s="39"/>
      <c r="BL511" s="26"/>
      <c r="BM511" s="26"/>
      <c r="BN511" s="26"/>
    </row>
    <row r="512" spans="1:66" x14ac:dyDescent="0.25">
      <c r="A512" s="40"/>
      <c r="B512" s="39"/>
      <c r="C512" s="39"/>
      <c r="D512" s="39"/>
      <c r="BL512" s="26"/>
      <c r="BM512" s="26"/>
      <c r="BN512" s="26"/>
    </row>
    <row r="513" spans="1:66" x14ac:dyDescent="0.25">
      <c r="A513" s="40"/>
      <c r="B513" s="39"/>
      <c r="C513" s="39"/>
      <c r="D513" s="39"/>
      <c r="BL513" s="26"/>
      <c r="BM513" s="26"/>
      <c r="BN513" s="26"/>
    </row>
    <row r="514" spans="1:66" x14ac:dyDescent="0.25">
      <c r="A514" s="40"/>
      <c r="B514" s="39"/>
      <c r="C514" s="39"/>
      <c r="D514" s="39"/>
      <c r="BL514" s="26"/>
      <c r="BM514" s="26"/>
      <c r="BN514" s="26"/>
    </row>
    <row r="515" spans="1:66" x14ac:dyDescent="0.25">
      <c r="A515" s="40"/>
      <c r="B515" s="39"/>
      <c r="C515" s="39"/>
      <c r="D515" s="39"/>
      <c r="BL515" s="26"/>
      <c r="BM515" s="26"/>
      <c r="BN515" s="26"/>
    </row>
    <row r="516" spans="1:66" x14ac:dyDescent="0.25">
      <c r="A516" s="40"/>
      <c r="B516" s="39"/>
      <c r="C516" s="39"/>
      <c r="D516" s="39"/>
      <c r="BL516" s="26"/>
      <c r="BM516" s="26"/>
      <c r="BN516" s="26"/>
    </row>
    <row r="517" spans="1:66" x14ac:dyDescent="0.25">
      <c r="A517" s="40"/>
      <c r="B517" s="39"/>
      <c r="C517" s="39"/>
      <c r="D517" s="39"/>
      <c r="BL517" s="26"/>
      <c r="BM517" s="26"/>
      <c r="BN517" s="26"/>
    </row>
    <row r="518" spans="1:66" x14ac:dyDescent="0.25">
      <c r="A518" s="40"/>
      <c r="B518" s="39"/>
      <c r="C518" s="39"/>
      <c r="D518" s="39"/>
      <c r="BL518" s="26"/>
      <c r="BM518" s="26"/>
      <c r="BN518" s="26"/>
    </row>
  </sheetData>
  <sheetProtection algorithmName="SHA-512" hashValue="3N9XZ7Iu7ndqr4boNJerbRJRaJr6oAYu2byGRkmSWC5KomwUCU4fy5bjqBehcMlDQ+SEUcOovaXlWYWJzBv4Ig==" saltValue="aSDxHkK4tv26wroDjeFdAg==" spinCount="100000" sheet="1" formatCells="0" formatColumns="0" formatRows="0"/>
  <mergeCells count="3">
    <mergeCell ref="B1:E1"/>
    <mergeCell ref="B2:E2"/>
    <mergeCell ref="B3:E3"/>
  </mergeCells>
  <conditionalFormatting sqref="A8:J8 A11:J11 A14:J14 A17:J17 A20:J20 A23:J23 A26:C26">
    <cfRule type="expression" dxfId="6" priority="5">
      <formula>#REF!&lt;&gt;"Yes"</formula>
    </cfRule>
  </conditionalFormatting>
  <conditionalFormatting sqref="B1:B3">
    <cfRule type="expression" dxfId="5" priority="3">
      <formula>INDIRECT("f"&amp;ROW())="Wireless Plan Component"</formula>
    </cfRule>
  </conditionalFormatting>
  <conditionalFormatting sqref="B1:E3">
    <cfRule type="expression" dxfId="4" priority="1">
      <formula>#REF!&lt;&gt;"Yes"</formula>
    </cfRule>
  </conditionalFormatting>
  <conditionalFormatting sqref="G1:V2">
    <cfRule type="expression" dxfId="3" priority="2">
      <formula>INDIRECT("f"&amp;ROW())="Main Wireless SKU"</formula>
    </cfRule>
  </conditionalFormatting>
  <dataValidations count="2">
    <dataValidation type="list" allowBlank="1" showInputMessage="1" showErrorMessage="1" sqref="A8:J8 A11:J11 A14:J14 A17:J17 A20:J20 A23:J23 A26:C26" xr:uid="{F63F50F9-12DB-456D-A8B8-8CAD312DD76C}">
      <formula1>"Yes, No"</formula1>
    </dataValidation>
    <dataValidation type="list" allowBlank="1" showInputMessage="1" showErrorMessage="1" sqref="F1:F2" xr:uid="{65364014-5972-4530-ADDA-0E052EE1769B}">
      <formula1>"Main Wireless SKU, Wireless Plan Component"</formula1>
    </dataValidation>
  </dataValidations>
  <pageMargins left="0.25" right="0.25" top="0.75" bottom="0.75" header="0.3" footer="0.3"/>
  <pageSetup scale="88"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&amp;L&amp;"Arial,Regular"&amp;8October 2019 v 100219&amp;C&amp;"Arial,Regular"&amp;8&amp;A&amp;R&amp;"Arial,Regular"&amp;8Attachment 1 -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9A9CB-A1CE-4CEE-9AAF-C8D072CFE7AC}">
  <sheetPr>
    <tabColor rgb="FFFFFF99"/>
  </sheetPr>
  <dimension ref="A1:I14"/>
  <sheetViews>
    <sheetView showGridLines="0" zoomScale="90" zoomScaleNormal="90" workbookViewId="0">
      <pane xSplit="1" ySplit="5" topLeftCell="B6" activePane="bottomRight" state="frozen"/>
      <selection activeCell="D27" sqref="D27"/>
      <selection pane="topRight" activeCell="D27" sqref="D27"/>
      <selection pane="bottomLeft" activeCell="D27" sqref="D27"/>
      <selection pane="bottomRight" activeCell="A6" sqref="A6"/>
    </sheetView>
  </sheetViews>
  <sheetFormatPr defaultColWidth="8.81640625" defaultRowHeight="12.5" x14ac:dyDescent="0.25"/>
  <cols>
    <col min="1" max="1" width="40" style="49" customWidth="1"/>
    <col min="2" max="2" width="66.7265625" style="48" customWidth="1"/>
    <col min="3" max="3" width="52" style="50" customWidth="1"/>
    <col min="4" max="4" width="47.26953125" style="48" customWidth="1"/>
    <col min="5" max="5" width="42.26953125" style="48" customWidth="1"/>
    <col min="6" max="6" width="48.453125" style="49" customWidth="1"/>
    <col min="7" max="7" width="48.54296875" style="49" customWidth="1"/>
    <col min="8" max="8" width="32.81640625" style="49" customWidth="1"/>
    <col min="9" max="9" width="23.453125" style="49" customWidth="1"/>
    <col min="10" max="16384" width="8.81640625" style="48"/>
  </cols>
  <sheetData>
    <row r="1" spans="1:9" ht="19.5" customHeight="1" x14ac:dyDescent="0.25">
      <c r="A1" s="24" t="s">
        <v>169</v>
      </c>
      <c r="B1" s="57" t="str">
        <f>'Pricing - Lot 1 Voice'!C1</f>
        <v>FirstLight Fiber, Inc.</v>
      </c>
      <c r="C1" s="145" t="s">
        <v>65</v>
      </c>
      <c r="D1" s="145"/>
      <c r="E1" s="145"/>
      <c r="F1" s="18"/>
      <c r="G1" s="18"/>
      <c r="H1" s="18"/>
      <c r="I1" s="18"/>
    </row>
    <row r="2" spans="1:9" ht="19.5" customHeight="1" x14ac:dyDescent="0.25">
      <c r="A2" s="25" t="s">
        <v>170</v>
      </c>
      <c r="B2" s="57" t="str">
        <f>'Pricing - Lot 1 Voice'!C2</f>
        <v>PS68696</v>
      </c>
      <c r="C2" s="145"/>
      <c r="D2" s="145"/>
      <c r="E2" s="145"/>
      <c r="F2" s="18"/>
      <c r="G2" s="18"/>
      <c r="H2" s="18"/>
      <c r="I2" s="18"/>
    </row>
    <row r="3" spans="1:9" ht="19.5" customHeight="1" x14ac:dyDescent="0.25">
      <c r="A3" s="25" t="s">
        <v>66</v>
      </c>
      <c r="B3" s="74">
        <f>'Pricing - Lot 1 Voice'!C3</f>
        <v>46042</v>
      </c>
      <c r="C3" s="145"/>
      <c r="D3" s="145"/>
      <c r="E3" s="145"/>
      <c r="F3" s="18"/>
      <c r="G3" s="18"/>
      <c r="H3" s="18"/>
      <c r="I3" s="18"/>
    </row>
    <row r="4" spans="1:9" x14ac:dyDescent="0.25">
      <c r="A4" s="29"/>
      <c r="B4" s="29"/>
      <c r="C4" s="30"/>
      <c r="D4" s="29"/>
      <c r="E4" s="30"/>
      <c r="F4" s="30"/>
      <c r="G4" s="31"/>
      <c r="H4" s="31"/>
      <c r="I4" s="31"/>
    </row>
    <row r="5" spans="1:9" ht="26" x14ac:dyDescent="0.25">
      <c r="A5" s="8" t="s">
        <v>0</v>
      </c>
      <c r="B5" s="8" t="s">
        <v>84</v>
      </c>
      <c r="C5" s="47" t="s">
        <v>85</v>
      </c>
      <c r="D5" s="9" t="s">
        <v>86</v>
      </c>
      <c r="E5" s="9" t="s">
        <v>87</v>
      </c>
      <c r="F5" s="23" t="s">
        <v>88</v>
      </c>
      <c r="G5" s="27" t="s">
        <v>89</v>
      </c>
      <c r="H5" s="27" t="s">
        <v>90</v>
      </c>
      <c r="I5" s="27" t="s">
        <v>91</v>
      </c>
    </row>
    <row r="6" spans="1:9" ht="37.5" x14ac:dyDescent="0.25">
      <c r="A6" s="119" t="s">
        <v>138</v>
      </c>
      <c r="B6" s="89" t="s">
        <v>156</v>
      </c>
      <c r="C6" s="110" t="s">
        <v>157</v>
      </c>
      <c r="D6" s="120" t="s">
        <v>158</v>
      </c>
      <c r="E6" s="86" t="s">
        <v>159</v>
      </c>
      <c r="F6" s="86" t="s">
        <v>155</v>
      </c>
      <c r="G6" s="85" t="s">
        <v>120</v>
      </c>
      <c r="H6" s="85" t="s">
        <v>209</v>
      </c>
      <c r="I6" s="85" t="s">
        <v>160</v>
      </c>
    </row>
    <row r="7" spans="1:9" ht="37.5" x14ac:dyDescent="0.25">
      <c r="A7" s="119" t="s">
        <v>141</v>
      </c>
      <c r="B7" s="89" t="s">
        <v>156</v>
      </c>
      <c r="C7" s="110" t="s">
        <v>157</v>
      </c>
      <c r="D7" s="120" t="s">
        <v>161</v>
      </c>
      <c r="E7" s="86" t="s">
        <v>159</v>
      </c>
      <c r="F7" s="86" t="s">
        <v>155</v>
      </c>
      <c r="G7" s="85" t="s">
        <v>120</v>
      </c>
      <c r="H7" s="85" t="s">
        <v>209</v>
      </c>
      <c r="I7" s="85" t="s">
        <v>160</v>
      </c>
    </row>
    <row r="8" spans="1:9" ht="37.5" x14ac:dyDescent="0.25">
      <c r="A8" s="119" t="s">
        <v>142</v>
      </c>
      <c r="B8" s="89" t="s">
        <v>156</v>
      </c>
      <c r="C8" s="110" t="s">
        <v>157</v>
      </c>
      <c r="D8" s="120" t="s">
        <v>162</v>
      </c>
      <c r="E8" s="86" t="s">
        <v>159</v>
      </c>
      <c r="F8" s="86" t="s">
        <v>155</v>
      </c>
      <c r="G8" s="85" t="s">
        <v>120</v>
      </c>
      <c r="H8" s="85" t="s">
        <v>209</v>
      </c>
      <c r="I8" s="85" t="s">
        <v>160</v>
      </c>
    </row>
    <row r="9" spans="1:9" ht="37.5" x14ac:dyDescent="0.25">
      <c r="A9" s="119" t="s">
        <v>144</v>
      </c>
      <c r="B9" s="89" t="s">
        <v>156</v>
      </c>
      <c r="C9" s="110" t="s">
        <v>157</v>
      </c>
      <c r="D9" s="120" t="s">
        <v>163</v>
      </c>
      <c r="E9" s="86" t="s">
        <v>159</v>
      </c>
      <c r="F9" s="86" t="s">
        <v>155</v>
      </c>
      <c r="G9" s="85" t="s">
        <v>120</v>
      </c>
      <c r="H9" s="85" t="s">
        <v>209</v>
      </c>
      <c r="I9" s="85" t="s">
        <v>160</v>
      </c>
    </row>
    <row r="10" spans="1:9" ht="37.5" x14ac:dyDescent="0.25">
      <c r="A10" s="119" t="s">
        <v>146</v>
      </c>
      <c r="B10" s="89" t="s">
        <v>156</v>
      </c>
      <c r="C10" s="110" t="s">
        <v>157</v>
      </c>
      <c r="D10" s="120" t="s">
        <v>164</v>
      </c>
      <c r="E10" s="86" t="s">
        <v>159</v>
      </c>
      <c r="F10" s="86" t="s">
        <v>155</v>
      </c>
      <c r="G10" s="85" t="s">
        <v>120</v>
      </c>
      <c r="H10" s="85" t="s">
        <v>209</v>
      </c>
      <c r="I10" s="85" t="s">
        <v>160</v>
      </c>
    </row>
    <row r="11" spans="1:9" ht="37.5" x14ac:dyDescent="0.25">
      <c r="A11" s="119" t="s">
        <v>148</v>
      </c>
      <c r="B11" s="89" t="s">
        <v>156</v>
      </c>
      <c r="C11" s="110" t="s">
        <v>157</v>
      </c>
      <c r="D11" s="120" t="s">
        <v>165</v>
      </c>
      <c r="E11" s="86" t="s">
        <v>159</v>
      </c>
      <c r="F11" s="86" t="s">
        <v>155</v>
      </c>
      <c r="G11" s="85" t="s">
        <v>120</v>
      </c>
      <c r="H11" s="85" t="s">
        <v>209</v>
      </c>
      <c r="I11" s="85" t="s">
        <v>160</v>
      </c>
    </row>
    <row r="12" spans="1:9" ht="37.5" x14ac:dyDescent="0.25">
      <c r="A12" s="119" t="s">
        <v>150</v>
      </c>
      <c r="B12" s="89" t="s">
        <v>156</v>
      </c>
      <c r="C12" s="110" t="s">
        <v>157</v>
      </c>
      <c r="D12" s="120" t="s">
        <v>166</v>
      </c>
      <c r="E12" s="86" t="s">
        <v>159</v>
      </c>
      <c r="F12" s="86" t="s">
        <v>155</v>
      </c>
      <c r="G12" s="85" t="s">
        <v>120</v>
      </c>
      <c r="H12" s="85" t="s">
        <v>209</v>
      </c>
      <c r="I12" s="85" t="s">
        <v>160</v>
      </c>
    </row>
    <row r="13" spans="1:9" ht="37.5" x14ac:dyDescent="0.25">
      <c r="A13" s="119" t="s">
        <v>152</v>
      </c>
      <c r="B13" s="89" t="s">
        <v>156</v>
      </c>
      <c r="C13" s="110" t="s">
        <v>157</v>
      </c>
      <c r="D13" s="120" t="s">
        <v>167</v>
      </c>
      <c r="E13" s="86" t="s">
        <v>159</v>
      </c>
      <c r="F13" s="86" t="s">
        <v>155</v>
      </c>
      <c r="G13" s="85" t="s">
        <v>120</v>
      </c>
      <c r="H13" s="85" t="s">
        <v>209</v>
      </c>
      <c r="I13" s="85" t="s">
        <v>160</v>
      </c>
    </row>
    <row r="14" spans="1:9" ht="37.5" x14ac:dyDescent="0.25">
      <c r="A14" s="119" t="s">
        <v>154</v>
      </c>
      <c r="B14" s="89" t="s">
        <v>156</v>
      </c>
      <c r="C14" s="110" t="s">
        <v>157</v>
      </c>
      <c r="D14" s="120" t="s">
        <v>168</v>
      </c>
      <c r="E14" s="86" t="s">
        <v>159</v>
      </c>
      <c r="F14" s="86" t="s">
        <v>155</v>
      </c>
      <c r="G14" s="85" t="s">
        <v>120</v>
      </c>
      <c r="H14" s="85" t="s">
        <v>209</v>
      </c>
      <c r="I14" s="85" t="s">
        <v>160</v>
      </c>
    </row>
  </sheetData>
  <sheetProtection algorithmName="SHA-512" hashValue="P1Aac106ivem6mZVALlC6dHXG1qD4FTuaYO/gNSuw00MoYL3bqlInIXnyI+ibfaFeWpnVY5lmXFR7P60jL126A==" saltValue="/ncBR6aAkkuBy0hi+ycF5A==" spinCount="100000" sheet="1" formatCells="0" formatColumns="0" formatRows="0"/>
  <mergeCells count="1">
    <mergeCell ref="C1:E3"/>
  </mergeCells>
  <conditionalFormatting sqref="B1:B3">
    <cfRule type="expression" dxfId="2" priority="1">
      <formula>#REF!&lt;&gt;"Yes"</formula>
    </cfRule>
  </conditionalFormatting>
  <conditionalFormatting sqref="C1">
    <cfRule type="expression" dxfId="1" priority="9">
      <formula>INDIRECT("f"&amp;ROW())="Wireless Plan Component"</formula>
    </cfRule>
  </conditionalFormatting>
  <dataValidations count="2">
    <dataValidation type="list" allowBlank="1" showInputMessage="1" showErrorMessage="1" sqref="F6:F14" xr:uid="{090FAF58-A4B4-470D-892B-4E75F7AC02A4}">
      <formula1>"Recurring, Non-recurring"</formula1>
    </dataValidation>
    <dataValidation operator="greaterThanOrEqual" allowBlank="1" showInputMessage="1" showErrorMessage="1" sqref="G1:I14" xr:uid="{9139559E-D8FE-4402-9926-6AEE75610B94}"/>
  </dataValidations>
  <pageMargins left="0.25" right="0.25" top="0.75" bottom="0.75" header="0.3" footer="0.3"/>
  <pageSetup paperSize="5" scale="88"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&amp;L&amp;"Arial,Regular"&amp;8October 2019 v 100219&amp;C&amp;"Arial,Regular"&amp;8&amp;A&amp;R&amp;"Arial,Regular"&amp;8Attachment 1 - Pricing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37EF-15E9-4C12-ACCC-8BDB14852D60}">
  <sheetPr>
    <tabColor rgb="FFFFFF99"/>
  </sheetPr>
  <dimension ref="A1:J24"/>
  <sheetViews>
    <sheetView showGridLines="0" topLeftCell="C9" zoomScaleNormal="100" workbookViewId="0">
      <selection activeCell="G7" sqref="G7"/>
    </sheetView>
  </sheetViews>
  <sheetFormatPr defaultColWidth="9.1796875" defaultRowHeight="11.5" x14ac:dyDescent="0.35"/>
  <cols>
    <col min="1" max="1" width="1.7265625" style="63" customWidth="1"/>
    <col min="2" max="2" width="12.453125" style="64" customWidth="1"/>
    <col min="3" max="3" width="24.453125" style="64" customWidth="1"/>
    <col min="4" max="4" width="17.26953125" style="64" bestFit="1" customWidth="1"/>
    <col min="5" max="5" width="61.1796875" style="68" customWidth="1"/>
    <col min="6" max="6" width="25" style="68" customWidth="1"/>
    <col min="7" max="7" width="25.26953125" style="66" customWidth="1"/>
    <col min="8" max="8" width="15.7265625" style="65" customWidth="1"/>
    <col min="9" max="9" width="35.81640625" style="65" customWidth="1"/>
    <col min="10" max="10" width="37.54296875" style="67" customWidth="1"/>
    <col min="11" max="16384" width="9.1796875" style="68"/>
  </cols>
  <sheetData>
    <row r="1" spans="1:10" ht="12" thickBot="1" x14ac:dyDescent="0.4"/>
    <row r="2" spans="1:10" s="15" customFormat="1" ht="28.5" customHeight="1" x14ac:dyDescent="0.35">
      <c r="B2" s="24" t="s">
        <v>169</v>
      </c>
      <c r="C2" s="146" t="str">
        <f>'Pricing - Lot 1 Voice'!C1</f>
        <v>FirstLight Fiber, Inc.</v>
      </c>
      <c r="D2" s="147"/>
      <c r="E2" s="148"/>
      <c r="F2" s="152" t="s">
        <v>214</v>
      </c>
      <c r="G2" s="152"/>
      <c r="H2" s="152"/>
      <c r="I2" s="152"/>
      <c r="J2" s="153"/>
    </row>
    <row r="3" spans="1:10" s="15" customFormat="1" ht="28.5" customHeight="1" x14ac:dyDescent="0.35">
      <c r="B3" s="25" t="s">
        <v>170</v>
      </c>
      <c r="C3" s="146" t="str">
        <f>'Pricing - Lot 1 Voice'!C2</f>
        <v>PS68696</v>
      </c>
      <c r="D3" s="147"/>
      <c r="E3" s="148"/>
      <c r="F3" s="154"/>
      <c r="G3" s="154"/>
      <c r="H3" s="154"/>
      <c r="I3" s="154"/>
      <c r="J3" s="155"/>
    </row>
    <row r="4" spans="1:10" s="15" customFormat="1" ht="28.5" customHeight="1" thickBot="1" x14ac:dyDescent="0.4">
      <c r="B4" s="25" t="s">
        <v>66</v>
      </c>
      <c r="C4" s="149">
        <f>'Pricing - Lot 1 Voice'!C3</f>
        <v>46042</v>
      </c>
      <c r="D4" s="150"/>
      <c r="E4" s="151"/>
      <c r="F4" s="156"/>
      <c r="G4" s="156"/>
      <c r="H4" s="156"/>
      <c r="I4" s="156"/>
      <c r="J4" s="157"/>
    </row>
    <row r="5" spans="1:10" s="11" customFormat="1" ht="25.5" customHeight="1" x14ac:dyDescent="0.35">
      <c r="A5" s="69"/>
      <c r="B5" s="70"/>
      <c r="C5" s="70"/>
      <c r="D5" s="70"/>
      <c r="G5" s="72"/>
      <c r="H5" s="70"/>
      <c r="I5" s="71"/>
      <c r="J5" s="70"/>
    </row>
    <row r="6" spans="1:10" s="11" customFormat="1" ht="99" customHeight="1" x14ac:dyDescent="0.35">
      <c r="A6" s="73"/>
      <c r="B6" s="9" t="s">
        <v>67</v>
      </c>
      <c r="C6" s="75" t="s">
        <v>210</v>
      </c>
      <c r="D6" s="75" t="s">
        <v>177</v>
      </c>
      <c r="E6" s="76" t="s">
        <v>211</v>
      </c>
      <c r="F6" s="77" t="s">
        <v>212</v>
      </c>
      <c r="G6" s="78" t="s">
        <v>179</v>
      </c>
      <c r="H6" s="79" t="s">
        <v>180</v>
      </c>
      <c r="I6" s="75" t="s">
        <v>178</v>
      </c>
      <c r="J6" s="79" t="s">
        <v>213</v>
      </c>
    </row>
    <row r="7" spans="1:10" ht="261" customHeight="1" x14ac:dyDescent="0.35">
      <c r="B7" s="124">
        <v>1</v>
      </c>
      <c r="C7" s="122" t="s">
        <v>186</v>
      </c>
      <c r="D7" s="122" t="s">
        <v>187</v>
      </c>
      <c r="E7" s="122" t="s">
        <v>190</v>
      </c>
      <c r="F7" s="122" t="s">
        <v>191</v>
      </c>
      <c r="G7" s="121" t="s">
        <v>189</v>
      </c>
      <c r="H7" s="123" t="s">
        <v>182</v>
      </c>
      <c r="I7" s="122" t="s">
        <v>188</v>
      </c>
      <c r="J7" s="125" t="s">
        <v>80</v>
      </c>
    </row>
    <row r="8" spans="1:10" ht="218.25" customHeight="1" x14ac:dyDescent="0.35">
      <c r="B8" s="124">
        <v>2</v>
      </c>
      <c r="C8" s="122" t="s">
        <v>192</v>
      </c>
      <c r="D8" s="122" t="s">
        <v>183</v>
      </c>
      <c r="E8" s="122" t="s">
        <v>195</v>
      </c>
      <c r="F8" s="122" t="s">
        <v>196</v>
      </c>
      <c r="G8" s="121" t="s">
        <v>194</v>
      </c>
      <c r="H8" s="123" t="s">
        <v>182</v>
      </c>
      <c r="I8" s="122" t="s">
        <v>193</v>
      </c>
      <c r="J8" s="125" t="s">
        <v>80</v>
      </c>
    </row>
    <row r="9" spans="1:10" ht="273" customHeight="1" x14ac:dyDescent="0.35">
      <c r="B9" s="124">
        <v>3</v>
      </c>
      <c r="C9" s="122" t="s">
        <v>206</v>
      </c>
      <c r="D9" s="122" t="s">
        <v>181</v>
      </c>
      <c r="E9" s="122" t="s">
        <v>200</v>
      </c>
      <c r="F9" s="122" t="s">
        <v>74</v>
      </c>
      <c r="G9" s="194" t="s">
        <v>558</v>
      </c>
      <c r="H9" s="123" t="s">
        <v>182</v>
      </c>
      <c r="I9" s="122" t="s">
        <v>207</v>
      </c>
      <c r="J9" s="125" t="s">
        <v>80</v>
      </c>
    </row>
    <row r="10" spans="1:10" ht="258.75" customHeight="1" x14ac:dyDescent="0.35">
      <c r="B10" s="124">
        <v>4</v>
      </c>
      <c r="C10" s="122" t="s">
        <v>197</v>
      </c>
      <c r="D10" s="122" t="s">
        <v>183</v>
      </c>
      <c r="E10" s="122" t="s">
        <v>200</v>
      </c>
      <c r="F10" s="122" t="s">
        <v>74</v>
      </c>
      <c r="G10" s="194" t="s">
        <v>199</v>
      </c>
      <c r="H10" s="123" t="s">
        <v>182</v>
      </c>
      <c r="I10" s="122" t="s">
        <v>198</v>
      </c>
      <c r="J10" s="125" t="s">
        <v>80</v>
      </c>
    </row>
    <row r="11" spans="1:10" ht="190.5" customHeight="1" x14ac:dyDescent="0.35">
      <c r="B11" s="161">
        <v>5</v>
      </c>
      <c r="C11" s="122" t="s">
        <v>201</v>
      </c>
      <c r="D11" s="122" t="s">
        <v>181</v>
      </c>
      <c r="E11" s="126" t="s">
        <v>559</v>
      </c>
      <c r="F11" s="122" t="s">
        <v>74</v>
      </c>
      <c r="G11" s="127" t="s">
        <v>203</v>
      </c>
      <c r="H11" s="123" t="s">
        <v>182</v>
      </c>
      <c r="I11" s="122" t="s">
        <v>202</v>
      </c>
      <c r="J11" s="125" t="s">
        <v>80</v>
      </c>
    </row>
    <row r="12" spans="1:10" ht="282" customHeight="1" x14ac:dyDescent="0.35">
      <c r="B12" s="161">
        <v>6</v>
      </c>
      <c r="C12" s="126" t="s">
        <v>204</v>
      </c>
      <c r="D12" s="126" t="s">
        <v>181</v>
      </c>
      <c r="E12" s="164" t="s">
        <v>560</v>
      </c>
      <c r="F12" s="122" t="s">
        <v>74</v>
      </c>
      <c r="G12" s="194" t="s">
        <v>561</v>
      </c>
      <c r="H12" s="123" t="s">
        <v>182</v>
      </c>
      <c r="I12" s="122" t="s">
        <v>205</v>
      </c>
      <c r="J12" s="125" t="s">
        <v>80</v>
      </c>
    </row>
    <row r="13" spans="1:10" ht="409.5" customHeight="1" x14ac:dyDescent="0.35">
      <c r="B13" s="162">
        <v>7</v>
      </c>
      <c r="C13" s="126" t="s">
        <v>208</v>
      </c>
      <c r="D13" s="126" t="s">
        <v>183</v>
      </c>
      <c r="E13" s="164" t="s">
        <v>562</v>
      </c>
      <c r="F13" s="126" t="s">
        <v>74</v>
      </c>
      <c r="G13" s="166" t="s">
        <v>185</v>
      </c>
      <c r="H13" s="165" t="s">
        <v>182</v>
      </c>
      <c r="I13" s="166" t="s">
        <v>184</v>
      </c>
      <c r="J13" s="167" t="s">
        <v>80</v>
      </c>
    </row>
    <row r="14" spans="1:10" ht="60" x14ac:dyDescent="0.35">
      <c r="B14" s="172">
        <v>8</v>
      </c>
      <c r="C14" s="169" t="s">
        <v>563</v>
      </c>
      <c r="D14" s="168" t="s">
        <v>183</v>
      </c>
      <c r="E14" s="170" t="s">
        <v>564</v>
      </c>
      <c r="F14" s="168" t="s">
        <v>74</v>
      </c>
      <c r="G14" s="194" t="s">
        <v>565</v>
      </c>
      <c r="H14" s="171" t="s">
        <v>182</v>
      </c>
      <c r="I14" s="171"/>
      <c r="J14" s="168" t="s">
        <v>80</v>
      </c>
    </row>
    <row r="15" spans="1:10" ht="350" x14ac:dyDescent="0.35">
      <c r="B15" s="172">
        <v>9</v>
      </c>
      <c r="C15" s="168" t="s">
        <v>566</v>
      </c>
      <c r="D15" s="168" t="s">
        <v>183</v>
      </c>
      <c r="E15" s="170" t="s">
        <v>562</v>
      </c>
      <c r="F15" s="168" t="s">
        <v>74</v>
      </c>
      <c r="G15" s="121" t="s">
        <v>185</v>
      </c>
      <c r="H15" s="171" t="s">
        <v>182</v>
      </c>
      <c r="I15" s="171"/>
      <c r="J15" s="168" t="s">
        <v>80</v>
      </c>
    </row>
    <row r="16" spans="1:10" ht="350" x14ac:dyDescent="0.35">
      <c r="B16" s="172">
        <v>10</v>
      </c>
      <c r="C16" s="169" t="s">
        <v>567</v>
      </c>
      <c r="D16" s="168" t="s">
        <v>183</v>
      </c>
      <c r="E16" s="170" t="s">
        <v>562</v>
      </c>
      <c r="F16" s="168" t="s">
        <v>74</v>
      </c>
      <c r="G16" s="171" t="s">
        <v>568</v>
      </c>
      <c r="H16" s="171" t="s">
        <v>182</v>
      </c>
      <c r="I16" s="171"/>
      <c r="J16" s="168" t="s">
        <v>80</v>
      </c>
    </row>
    <row r="17" spans="1:10" x14ac:dyDescent="0.35">
      <c r="A17" s="64"/>
      <c r="B17" s="163"/>
      <c r="C17" s="163"/>
      <c r="D17" s="163"/>
      <c r="E17" s="173"/>
      <c r="F17" s="173"/>
      <c r="J17" s="174"/>
    </row>
    <row r="18" spans="1:10" x14ac:dyDescent="0.35">
      <c r="A18" s="64"/>
      <c r="B18" s="163"/>
      <c r="C18" s="163"/>
      <c r="D18" s="163"/>
      <c r="E18" s="173"/>
      <c r="F18" s="173"/>
      <c r="J18" s="174"/>
    </row>
    <row r="19" spans="1:10" x14ac:dyDescent="0.35">
      <c r="A19" s="64"/>
      <c r="B19" s="163"/>
      <c r="C19" s="163"/>
      <c r="D19" s="163"/>
      <c r="E19" s="173"/>
      <c r="F19" s="173"/>
      <c r="J19" s="174"/>
    </row>
    <row r="20" spans="1:10" x14ac:dyDescent="0.35">
      <c r="B20" s="163"/>
      <c r="C20" s="158"/>
      <c r="D20" s="158"/>
      <c r="E20" s="159"/>
      <c r="F20" s="159"/>
      <c r="J20" s="160"/>
    </row>
    <row r="21" spans="1:10" x14ac:dyDescent="0.35">
      <c r="B21" s="163"/>
      <c r="C21" s="158"/>
      <c r="D21" s="158"/>
      <c r="E21" s="159"/>
      <c r="F21" s="159"/>
      <c r="J21" s="160"/>
    </row>
    <row r="22" spans="1:10" x14ac:dyDescent="0.35">
      <c r="B22" s="158"/>
      <c r="C22" s="158"/>
      <c r="D22" s="158"/>
      <c r="E22" s="159"/>
      <c r="F22" s="159"/>
      <c r="J22" s="160"/>
    </row>
    <row r="23" spans="1:10" x14ac:dyDescent="0.35">
      <c r="B23" s="158"/>
      <c r="C23" s="158"/>
      <c r="D23" s="158"/>
      <c r="E23" s="159"/>
      <c r="F23" s="159"/>
      <c r="J23" s="160"/>
    </row>
    <row r="24" spans="1:10" x14ac:dyDescent="0.35">
      <c r="B24" s="158"/>
      <c r="C24" s="158"/>
      <c r="D24" s="158"/>
      <c r="E24" s="159"/>
      <c r="F24" s="159"/>
      <c r="J24" s="160"/>
    </row>
  </sheetData>
  <sheetProtection algorithmName="SHA-512" hashValue="PP9nazskFRgvkMHwIyO1MrPab2zcXUXF01x2sIkiDPsHSrttOQpWmc4rxsuSWZ/f+DQ+gtt7LW84wsw7hLj+3g==" saltValue="dIL3PHPMxoqFazxeWaFgKw==" spinCount="100000" sheet="1" formatCells="0" formatColumns="0" formatRows="0"/>
  <protectedRanges>
    <protectedRange sqref="J5 G5:H5 J25:J1048576" name="Range1"/>
    <protectedRange sqref="J6" name="Range1_1"/>
    <protectedRange sqref="J13:J24" name="Range1_3"/>
    <protectedRange sqref="J7:J12" name="Range1_2_1"/>
  </protectedRanges>
  <mergeCells count="4">
    <mergeCell ref="F2:J4"/>
    <mergeCell ref="C3:E3"/>
    <mergeCell ref="C4:E4"/>
    <mergeCell ref="C2:E2"/>
  </mergeCells>
  <conditionalFormatting sqref="C2:C4">
    <cfRule type="expression" dxfId="0" priority="1">
      <formula>#REF!&lt;&gt;"Yes"</formula>
    </cfRule>
  </conditionalFormatting>
  <dataValidations count="1">
    <dataValidation allowBlank="1" showErrorMessage="1" sqref="B1:J1 B5:J5 B7:J1048576 A1:A1048576 K1:XFD1048576" xr:uid="{672D9E24-B318-486D-A7C3-B12F00B03F83}"/>
  </dataValidations>
  <pageMargins left="0.25" right="0.25" top="0.75" bottom="0.75" header="0.3" footer="0.3"/>
  <pageSetup paperSize="5" scale="88"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&amp;L&amp;"Arial,Regular"&amp;8October 2019 v 100219&amp;C&amp;"Arial,Regular"&amp;8&amp;A&amp;R&amp;"Arial,Regular"&amp;8Attachment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Props1.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2.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BE5E41A7-0C04-4853-8B46-153056B3A1B0}">
  <ds:schemaRefs>
    <ds:schemaRef ds:uri="http://purl.org/dc/dcmitype/"/>
    <ds:schemaRef ds:uri="http://purl.org/dc/term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infopath/2007/PartnerControls"/>
    <ds:schemaRef ds:uri="678ff5ba-7e10-4e2b-ab41-c6b2b3c0abbf"/>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Instructions (2)</vt:lpstr>
      <vt:lpstr>Pricing - Lot 1 Voice</vt:lpstr>
      <vt:lpstr>Geographic Location - Lot 1</vt:lpstr>
      <vt:lpstr>Service Descriptions - Lot 1</vt:lpstr>
      <vt:lpstr>Pricing - Lot 2 Data</vt:lpstr>
      <vt:lpstr>Geographic Location - Lot 2</vt:lpstr>
      <vt:lpstr>Service Descriptions - Lot 2</vt:lpstr>
      <vt:lpstr>Pass-Through Charges</vt:lpstr>
      <vt:lpstr>'Pricing - Lot 1 Voice'!Print_Titles</vt:lpstr>
      <vt:lpstr>'Pricing - Lot 2 Data'!Print_Titles</vt:lpstr>
      <vt:lpstr>'Service Descriptions - Lot 1'!Print_Titles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2019-06-03T19:11:49Z</cp:lastPrinted>
  <dcterms:created xsi:type="dcterms:W3CDTF">2011-04-27T14:49:10Z</dcterms:created>
  <dcterms:modified xsi:type="dcterms:W3CDTF">2026-01-20T18:47:10Z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