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defaultThemeVersion="124226"/>
  <mc:AlternateContent xmlns:mc="http://schemas.openxmlformats.org/markup-compatibility/2006">
    <mc:Choice Requires="x15">
      <x15ac:absPath xmlns:x15ac="http://schemas.microsoft.com/office/spreadsheetml/2010/11/ac" url="V:\ProcurementServices\PSTm06(Davis)\Telecommunications\77017-23100 TCS\4ConMgmt\Contractors\PS68704_Spok\Contract Mods\Update #2\"/>
    </mc:Choice>
  </mc:AlternateContent>
  <xr:revisionPtr revIDLastSave="0" documentId="13_ncr:1_{C8F13EBE-D3F1-4C05-9FCE-BC3896063300}" xr6:coauthVersionLast="46" xr6:coauthVersionMax="46" xr10:uidLastSave="{00000000-0000-0000-0000-000000000000}"/>
  <bookViews>
    <workbookView xWindow="-120" yWindow="-120" windowWidth="20730" windowHeight="11310" tabRatio="796" firstSheet="1" activeTab="1" xr2:uid="{00000000-000D-0000-FFFF-FFFF00000000}"/>
  </bookViews>
  <sheets>
    <sheet name="Instructions (2)" sheetId="27" state="hidden" r:id="rId1"/>
    <sheet name="Pricing - Lot 3 Mobile" sheetId="48" r:id="rId2"/>
    <sheet name="Geographic Location - Lot 3" sheetId="59" r:id="rId3"/>
    <sheet name="Service Descriptions - Lot 3" sheetId="63" r:id="rId4"/>
    <sheet name="Pass-Through Charges" sheetId="66" r:id="rId5"/>
  </sheets>
  <externalReferences>
    <externalReference r:id="rId6"/>
    <externalReference r:id="rId7"/>
  </externalReferences>
  <definedNames>
    <definedName name="_xlnm.Print_Titles" localSheetId="1">'Pricing - Lot 3 Mobile'!$1:$5</definedName>
    <definedName name="_xlnm.Print_Titles" localSheetId="3">'Service Descriptions - Lot 3'!$1:$5</definedName>
  </definedNames>
  <calcPr calcId="191029"/>
  <customWorkbookViews>
    <customWorkbookView name="michael.falstich - Personal View" guid="{03CC777F-CB35-4204-9FA4-98641554F379}" mergeInterval="0" personalView="1" maximized="1" xWindow="1" yWindow="1" windowWidth="1276" windowHeight="580" activeSheetId="1"/>
    <customWorkbookView name="Accenture - Personal View" guid="{8A8F7088-C6A3-4AFB-9EB1-C188635FEB3C}" mergeInterval="0" personalView="1" maximized="1" xWindow="1" yWindow="1" windowWidth="1280" windowHeight="58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66" l="1"/>
  <c r="C4" i="66"/>
  <c r="C2" i="66"/>
  <c r="B2" i="63" l="1"/>
  <c r="B3" i="63"/>
  <c r="B1" i="63"/>
  <c r="B2" i="59"/>
  <c r="B3" i="59"/>
  <c r="B1" i="59"/>
  <c r="P3" i="48"/>
  <c r="D5" i="59" l="1"/>
  <c r="L40" i="48" l="1"/>
  <c r="L39" i="48"/>
  <c r="L38" i="48"/>
  <c r="L37" i="48"/>
  <c r="L36" i="48"/>
  <c r="L35" i="48"/>
  <c r="L34" i="48"/>
  <c r="L33" i="48"/>
  <c r="L32" i="48"/>
  <c r="L31" i="48"/>
  <c r="L30" i="48"/>
  <c r="L29" i="48"/>
  <c r="L28" i="48"/>
  <c r="L27" i="48"/>
  <c r="L26" i="48"/>
  <c r="L25" i="48"/>
  <c r="L24" i="48"/>
  <c r="L23" i="48"/>
  <c r="L22" i="48"/>
  <c r="L21" i="48"/>
  <c r="L20" i="48"/>
  <c r="L19" i="48"/>
  <c r="L18" i="48"/>
  <c r="L17" i="48"/>
  <c r="L16" i="48"/>
  <c r="L15" i="48"/>
  <c r="L14" i="48"/>
  <c r="L13" i="48"/>
  <c r="L12" i="48"/>
  <c r="L11" i="48"/>
  <c r="L10" i="48"/>
  <c r="L9" i="48"/>
  <c r="L8" i="48"/>
  <c r="L7" i="48"/>
  <c r="L6" i="48"/>
  <c r="A1" i="27" l="1"/>
</calcChain>
</file>

<file path=xl/sharedStrings.xml><?xml version="1.0" encoding="utf-8"?>
<sst xmlns="http://schemas.openxmlformats.org/spreadsheetml/2006/main" count="1058" uniqueCount="442">
  <si>
    <t>Service Name</t>
  </si>
  <si>
    <t>Statewide</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</si>
  <si>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</si>
  <si>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</si>
  <si>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</si>
  <si>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</si>
  <si>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</si>
  <si>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</si>
  <si>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</si>
  <si>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</si>
  <si>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</si>
  <si>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</si>
  <si>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</si>
  <si>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</si>
  <si>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</si>
  <si>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</si>
  <si>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</si>
  <si>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</si>
  <si>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</si>
  <si>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</si>
  <si>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</si>
  <si>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</si>
  <si>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</si>
  <si>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</si>
  <si>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</si>
  <si>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</si>
  <si>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</si>
  <si>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</si>
  <si>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</si>
  <si>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</si>
  <si>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</si>
  <si>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</si>
  <si>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</si>
  <si>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</si>
  <si>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</si>
  <si>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</si>
  <si>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</si>
  <si>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</si>
  <si>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</si>
  <si>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</si>
  <si>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</si>
  <si>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</si>
  <si>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</si>
  <si>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</si>
  <si>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</si>
  <si>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</si>
  <si>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</si>
  <si>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</si>
  <si>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</si>
  <si>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</si>
  <si>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</si>
  <si>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</si>
  <si>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</si>
  <si>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</si>
  <si>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</si>
  <si>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</si>
  <si>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</si>
  <si>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</si>
  <si>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</si>
  <si>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</si>
  <si>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</si>
  <si>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</si>
  <si>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</si>
  <si>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Net NYS Contract Price</t>
  </si>
  <si>
    <t>List Price
(Per Unit)</t>
  </si>
  <si>
    <r>
      <t xml:space="preserve">Agencies Note: </t>
    </r>
    <r>
      <rPr>
        <sz val="10"/>
        <color theme="1"/>
        <rFont val="Arial"/>
        <family val="2"/>
      </rPr>
      <t>Some Products/Services in this Contract may be available from one or more Preferred Sources. Agencies are reminded to comply with the statutory requirements under §162 of the State Finance Law and the guidelines issued by the State Procurement Council to afford first priority to Products/services available from Preferred Sources which meet your form, function and utility.</t>
    </r>
  </si>
  <si>
    <t>Date:</t>
  </si>
  <si>
    <t>Line Number</t>
  </si>
  <si>
    <t>Geographic Locations Serviced:</t>
  </si>
  <si>
    <t>Unit of Measure - Numerical</t>
  </si>
  <si>
    <t>Unit of Measure - Description</t>
  </si>
  <si>
    <t>N/A</t>
  </si>
  <si>
    <t>SKU Number</t>
  </si>
  <si>
    <t>St. Lawrence</t>
  </si>
  <si>
    <t>Recurring</t>
  </si>
  <si>
    <t>Non-recurring</t>
  </si>
  <si>
    <t>NYS Discount %</t>
  </si>
  <si>
    <t>Yes</t>
  </si>
  <si>
    <t>1</t>
  </si>
  <si>
    <t>Service or Device Name</t>
  </si>
  <si>
    <t>Service or Device Specifications</t>
  </si>
  <si>
    <t>Frequency</t>
  </si>
  <si>
    <t>Detailed Narrative</t>
  </si>
  <si>
    <t>Technical Specifications</t>
  </si>
  <si>
    <t>Minimum and Maximum Amount of Data that Can Be Transmitted</t>
  </si>
  <si>
    <t>Information Pertaining to the Available Features</t>
  </si>
  <si>
    <t>Required Network or System Specifications that Allow the Service to Operate</t>
  </si>
  <si>
    <t>Speed</t>
  </si>
  <si>
    <t>Internet Access Services</t>
  </si>
  <si>
    <t>Devices</t>
  </si>
  <si>
    <t>How the Service Will Be Provided</t>
  </si>
  <si>
    <t>No</t>
  </si>
  <si>
    <t>ReadyCall Device</t>
  </si>
  <si>
    <t>Spok Mobile</t>
  </si>
  <si>
    <t xml:space="preserve"> </t>
  </si>
  <si>
    <t>Toll Free Number</t>
  </si>
  <si>
    <t>Additional Phone #</t>
  </si>
  <si>
    <t>Operator Dispatch</t>
  </si>
  <si>
    <t>Message Carbon Copy</t>
  </si>
  <si>
    <t>Voice Prompt</t>
  </si>
  <si>
    <t>Voice Prompt Plus</t>
  </si>
  <si>
    <t>Encrypted Device Passcode</t>
  </si>
  <si>
    <t>Message Forwarding</t>
  </si>
  <si>
    <t>Shipping</t>
  </si>
  <si>
    <t>Emergency Notification</t>
  </si>
  <si>
    <t xml:space="preserve">Spok Mobile </t>
  </si>
  <si>
    <t xml:space="preserve">Operator Dispatch service can be added to any Spok paging device for an additional cost. </t>
  </si>
  <si>
    <t xml:space="preserve">Feature can be added to a compatible Spok paging device </t>
  </si>
  <si>
    <t>Message Forward gives the user the ability to automatically forward incoming messages to another pager in the Spok network or to any e-mail address.</t>
  </si>
  <si>
    <t>Message forwarding can be added to Alphanumeric, Spok Mobile, Numeric or Two Way device for an additional cost.</t>
  </si>
  <si>
    <t xml:space="preserve">Message Carbon Copy can be added to any Spok paging device for an additional cost. </t>
  </si>
  <si>
    <t>MCC allows each message sent to a device to be copied to another device or email address.  You can have a total of three additional addresses copied.</t>
  </si>
  <si>
    <t xml:space="preserve">Live notification from a Spok Customer Care Representative will be made for planned or unplanned network unavailability.  </t>
  </si>
  <si>
    <t xml:space="preserve">Requires a valid telephone # for customer to be contacted. </t>
  </si>
  <si>
    <t xml:space="preserve">Feature can be added to a compatible Spok encrypted paging device </t>
  </si>
  <si>
    <t xml:space="preserve">Allows the user to hear the last several numeric messages that were sent by calling the pager number and entering their passcode.  </t>
  </si>
  <si>
    <t>Allows user to greet the caller with a generic message – “Enter your numeric message after the tone.”</t>
  </si>
  <si>
    <t xml:space="preserve">Voice Prompt can be added to any Spok paging device at no additional cost. </t>
  </si>
  <si>
    <t>Allows user to create a personal greeting.  Example:  “Hi this is Bob.  At the beep leave your numeric message”</t>
  </si>
  <si>
    <t xml:space="preserve">Voice Prompt Plus can be added to any Spok paging device at no additional cost. </t>
  </si>
  <si>
    <t xml:space="preserve">Passcode feature is available on the encrypted devices and requires the end user to enter their preset code before the screen is unlocked and message can be read. </t>
  </si>
  <si>
    <t>Passcode feature is available on Spok encrypted devices and is pre-locked before shipping to the customer.  It requires the end user to set the device’s code before any other functions can be used on the pager.  This option is available upon request at no additional cost.</t>
  </si>
  <si>
    <t>CSP-NYS</t>
  </si>
  <si>
    <t>Coaster device service, unlimited usage, local/statewide coverage</t>
  </si>
  <si>
    <t>ReadyCall/Coaster</t>
  </si>
  <si>
    <t>ACC</t>
  </si>
  <si>
    <t>ReadyCall Charger Base</t>
  </si>
  <si>
    <t>Coaster charger base</t>
  </si>
  <si>
    <t>Accessory</t>
  </si>
  <si>
    <t>DIG-NYS</t>
  </si>
  <si>
    <t>Numeric Pager</t>
  </si>
  <si>
    <t>Numeric pager service, unlimited usage, local/statewide coverage</t>
  </si>
  <si>
    <t>Numeric Messaging</t>
  </si>
  <si>
    <t>DIG-2NA</t>
  </si>
  <si>
    <t>Numeric pager service, unlimited usage, multi-state coverage</t>
  </si>
  <si>
    <t>DIG-REG</t>
  </si>
  <si>
    <t>Numeric pager service, unlimited usage, regional coverage</t>
  </si>
  <si>
    <t>DIG-NTW</t>
  </si>
  <si>
    <t>Numeric pager service, unlimited usage, nationwide coverage</t>
  </si>
  <si>
    <t>USA-TB</t>
  </si>
  <si>
    <t>Two Way Pager</t>
  </si>
  <si>
    <t>Two Way pager service, usage 25k/.0007 per overcall, nationwide coverage</t>
  </si>
  <si>
    <t>2-Way Messaging</t>
  </si>
  <si>
    <t>ALP-NYS</t>
  </si>
  <si>
    <t>Alphanumeric Pager</t>
  </si>
  <si>
    <t>Alphanumeric pager service, unlimited usage, local/statewide coverage</t>
  </si>
  <si>
    <t>Text Messaging</t>
  </si>
  <si>
    <t>ALP-2NA</t>
  </si>
  <si>
    <t>Alphanumeric pager service, unlimited usage, multi-state coverage</t>
  </si>
  <si>
    <t>ALP-REG</t>
  </si>
  <si>
    <t>Alphanumeric pager service, unlimited usage, regional coverage</t>
  </si>
  <si>
    <t>ALP-NTW</t>
  </si>
  <si>
    <t>Alphanumeric pager service, unlimited usage, nationwide coverage</t>
  </si>
  <si>
    <t>AMC-NTW</t>
  </si>
  <si>
    <t>Spok Mobile service no device, unlimited usage, nationwide service</t>
  </si>
  <si>
    <t>AMA-NYS</t>
  </si>
  <si>
    <t>Spok Mobile with Alphanumeric Pager</t>
  </si>
  <si>
    <t>Spok Mobile Alphanumeric pager service, unlimited usage, local/statewide coverage</t>
  </si>
  <si>
    <t>Spok Mobile w/Device</t>
  </si>
  <si>
    <t>Spok Mobile with Numeric Pager</t>
  </si>
  <si>
    <t>Spok Mobile Numeric pager service, unlimited usage, local/statewide coverage</t>
  </si>
  <si>
    <t>SN5</t>
  </si>
  <si>
    <t>Notify@Once Administrator</t>
  </si>
  <si>
    <t>Notify@Once/SafetyNet Admin5k</t>
  </si>
  <si>
    <t>SN2</t>
  </si>
  <si>
    <t>Notify@Once Send &amp; Receive</t>
  </si>
  <si>
    <t>Notify@Once/SafetyNet with Two Way Service</t>
  </si>
  <si>
    <t>Notify@Once/SafetyNet 2Way</t>
  </si>
  <si>
    <t>SNB</t>
  </si>
  <si>
    <t>Notify@Once Send Only</t>
  </si>
  <si>
    <t>Notify@Once/SafetyNet with One Way Service</t>
  </si>
  <si>
    <t>Notify@Once/SafetyNet 1Way</t>
  </si>
  <si>
    <t>SN-CON</t>
  </si>
  <si>
    <t>Notify@Once Activation fee</t>
  </si>
  <si>
    <t>TFN</t>
  </si>
  <si>
    <t>ADT</t>
  </si>
  <si>
    <t>Additional phone # on a Alphanumeric or Numeric device</t>
  </si>
  <si>
    <t>SMS</t>
  </si>
  <si>
    <t>CellText (SMS)</t>
  </si>
  <si>
    <t>Short Message Service/Cell Text</t>
  </si>
  <si>
    <t>ALI</t>
  </si>
  <si>
    <t xml:space="preserve">MyAlias </t>
  </si>
  <si>
    <t>Personal address (Vanity – john.doe@usamobility.net)</t>
  </si>
  <si>
    <t>MP1</t>
  </si>
  <si>
    <t>Voicemail</t>
  </si>
  <si>
    <t xml:space="preserve">Voicemail </t>
  </si>
  <si>
    <t>NP8</t>
  </si>
  <si>
    <t>Operator Dispatch (30 Messages)</t>
  </si>
  <si>
    <t>Live Operator Dispatch Service</t>
  </si>
  <si>
    <t xml:space="preserve">Operator Dispatch </t>
  </si>
  <si>
    <t>MCC</t>
  </si>
  <si>
    <t>Message Carbon Copy (MCC)</t>
  </si>
  <si>
    <t xml:space="preserve">Message Carbon Copy </t>
  </si>
  <si>
    <t>VPD</t>
  </si>
  <si>
    <t>Voice Prompt Display</t>
  </si>
  <si>
    <t>VPD - Voice Prompt Display</t>
  </si>
  <si>
    <t>ENC</t>
  </si>
  <si>
    <t>Encryption</t>
  </si>
  <si>
    <t>Encrypted - T2 &amp; T5 Device only</t>
  </si>
  <si>
    <t xml:space="preserve">Encryption </t>
  </si>
  <si>
    <t>Numeric Retrieval</t>
  </si>
  <si>
    <t>DIG-REP</t>
  </si>
  <si>
    <t>Numeric Device Damaged or Lost</t>
  </si>
  <si>
    <t>Numeric Device Replacement Cost</t>
  </si>
  <si>
    <t>Equipment Charge</t>
  </si>
  <si>
    <t>ALP-REP</t>
  </si>
  <si>
    <t>Alphanumeric Device Damaged or Lost</t>
  </si>
  <si>
    <t>Alphanumeric Device Replacement Cost</t>
  </si>
  <si>
    <t>USA-REP</t>
  </si>
  <si>
    <t>Two Way Device Damaged or Lost</t>
  </si>
  <si>
    <t>Two Way Device Replacement Cost</t>
  </si>
  <si>
    <t>CSP-REP</t>
  </si>
  <si>
    <t>ReadyCall Device Damaged or Lost</t>
  </si>
  <si>
    <t>ReadyCall Device Replacement Cost</t>
  </si>
  <si>
    <t>ACC-REP</t>
  </si>
  <si>
    <t>ReadyCall Charger Damaged or Lost</t>
  </si>
  <si>
    <t>ReadyCall Charger Replacement Cost</t>
  </si>
  <si>
    <t>DIG-UPG</t>
  </si>
  <si>
    <t>Numeric Device Upgrade</t>
  </si>
  <si>
    <t>Upgrade</t>
  </si>
  <si>
    <t>ALP-UPG</t>
  </si>
  <si>
    <t>Alphanumeric Device Upgrade</t>
  </si>
  <si>
    <t>USA-UPG</t>
  </si>
  <si>
    <t>Two Way Device Upgrade</t>
  </si>
  <si>
    <t xml:space="preserve">Custom Reporting </t>
  </si>
  <si>
    <t>Alphanumeric Spare</t>
  </si>
  <si>
    <t>Numeric Spare</t>
  </si>
  <si>
    <t>Two Way Spare</t>
  </si>
  <si>
    <t>AMD-NYS</t>
  </si>
  <si>
    <t>Custom Invoice</t>
  </si>
  <si>
    <t>Invoice are available at no charge by mail or  via My Account access 24/7 at no charge. should a custom report be requested by the customer there is a cost associated per report.</t>
  </si>
  <si>
    <t>Reports are available via My Account access 24/7 at no charge, should a custom report be requested by the customer there is a cost associated per report.</t>
  </si>
  <si>
    <t xml:space="preserve">Available / Compatible data will be created using Microsoft excel and emailed to requester. </t>
  </si>
  <si>
    <t>A customized invoice will  be created using data from the electronic invoice located in MyAccount.  The invoice is created using Microsoft excel and emailed to the requestor.</t>
  </si>
  <si>
    <t xml:space="preserve">Inactive devices can be ordered and kept on site to be used for activations or swap out a defective or lost device instead of waiting on a device to be shipped to them.  </t>
  </si>
  <si>
    <t xml:space="preserve">Spok alphanumeric devices sold or leased by Spok are compatible with this option. </t>
  </si>
  <si>
    <t xml:space="preserve">Spok numeric devices sold or leased by Spok are compatible with this option. </t>
  </si>
  <si>
    <t xml:space="preserve">Spok two way devices sold or leased by Spok are compatible with this option. </t>
  </si>
  <si>
    <t>Shipping of product is on a per shipment basis, ground shipping is included at no additional cost.  Next Day PM shipping can be chosen for an additional charge.</t>
  </si>
  <si>
    <t xml:space="preserve">A valid street address is required for delivery, no PO Boxes will be accepted. </t>
  </si>
  <si>
    <t xml:space="preserve">Dependent upon the device it is being added to. Unlimited Messaging for Spok Mobile and One Way Pagers, Two Way usage packages are chosen by the user, dependent upon package chosen their could be an additional cost. </t>
  </si>
  <si>
    <t>Numeric Retrieval can be added to Alphanumeric, Numeric or Two way devices</t>
  </si>
  <si>
    <t>Delivery of product is provided by a national carrier.  i.e.. Fed-Ex, UPS, USPS, etc.</t>
  </si>
  <si>
    <t>Notify@Once/SafetyNet Administrator access</t>
  </si>
  <si>
    <t>The only cost associated is the new monthly service corresponding with the device type, feature and coverage region.</t>
  </si>
  <si>
    <t>Alphanumeric Paging Service - Non Encrypted</t>
  </si>
  <si>
    <t>Unlimited Messaging</t>
  </si>
  <si>
    <t xml:space="preserve">Alphanumeric devices sold or leased by Spok are compatible with this paging service option. </t>
  </si>
  <si>
    <t>Alphanumeric Paging Service - Encrypted</t>
  </si>
  <si>
    <t xml:space="preserve">Frequencies 929.6125 and 929.6625 provide various combinations of coverages to choose from. Local or statewide (where available) coverage is no additional cost, other coverages available at additional cost.  Coverage maps attached.  </t>
  </si>
  <si>
    <t xml:space="preserve">Numeric Paging Service </t>
  </si>
  <si>
    <t xml:space="preserve">Wireless paging service on the Local or Statewide (where available) network. This device vibrates and lights up when paged.                                                                                                                                                                                                                                                                                                                                                                                                                                                                                                                                                                                                                                                                                                                                                                                                                                                                                                                                                                                                                                                                                                                                                                                                                                                                                                               All rate plans within this service will include a local phone number, unlimited messaging, local or statewide (where available) coverage and pager protection.  </t>
  </si>
  <si>
    <t>Frequency 929.6125 provides provide various combinations of coverages to choose from. Local or statewide (where available) coverage is no additional cost, other coverages available at additional cost.  Coverage maps attached.  Device requires the Coaster Charger to recharge the internal battery which is an additional charge.</t>
  </si>
  <si>
    <t xml:space="preserve">Charger base for ReadyCall device used to recharge the internal batteries in the device. Charger adapter plugs in to a well outlet (110‐240V / 50Hz‐60Hz) and connects the base.  </t>
  </si>
  <si>
    <t xml:space="preserve">Connects to wall outlet (110‐240V / 50Hz‐60Hz).  Charger base supports a maximum of 10 ReadyCall devices. </t>
  </si>
  <si>
    <t>Requires an outlet (110‐240V / 50Hz‐60Hz) for adapter to plug in.</t>
  </si>
  <si>
    <t>Customer must have an outlet (110‐240V / 50Hz‐60Hz) for adapter to plug in.</t>
  </si>
  <si>
    <t xml:space="preserve">ReadyCall Device sold or leased by Spok are compatible with this paging service option.  </t>
  </si>
  <si>
    <t>ReadyCall Charger base sold or leased by Spok are compatible with this service.</t>
  </si>
  <si>
    <t>Two Way Service - Non-Encrypted</t>
  </si>
  <si>
    <t>Two Way Service - Encrypted</t>
  </si>
  <si>
    <t xml:space="preserve">Frequency 940.0250 provide nationwide coverage.  Coverage maps attached.  </t>
  </si>
  <si>
    <t xml:space="preserve">Two Way devices sold or leased by Spok are compatible with this paging service option. </t>
  </si>
  <si>
    <t>Two Way device model T2 is compatible with this service.</t>
  </si>
  <si>
    <t>Spok Mobile Service</t>
  </si>
  <si>
    <t xml:space="preserve">Spok Mobile App, Alphanumeric, Numeric and Two Way devices sold or leased by Spok are compatible with this option. </t>
  </si>
  <si>
    <t>Pagesync Service</t>
  </si>
  <si>
    <t xml:space="preserve">Spok alphanumeric device model T5 is compatible with this paging service option. </t>
  </si>
  <si>
    <t>Pager Protection Insurance</t>
  </si>
  <si>
    <t>Compatible with Spok leased Alphanumeric, Numeric, ReadyCall and Two Way paging devices.</t>
  </si>
  <si>
    <t xml:space="preserve">Compatible with Spok leased device will be set up with this option. </t>
  </si>
  <si>
    <t>Pager protection insurance is for leased Alphanumeric, Numeric, ReadyCall and Two Way paging devices and is provided at no additional cost.  It allows the customer to pay a deductible for the replacement of lost or exchange of a damaged device instead of the full cost.</t>
  </si>
  <si>
    <t>Cell Text (SMS)</t>
  </si>
  <si>
    <t>MyAlias</t>
  </si>
  <si>
    <t>Group Cap Code Leader</t>
  </si>
  <si>
    <t xml:space="preserve">Spok hosted desktop application allows users to send messages to any Smartphone, tablet or pager with SMS address or email address.   Can be used with or without an alphanumeric pager. </t>
  </si>
  <si>
    <t xml:space="preserve">Can send messages to any email address or device with a SMS or email address.  </t>
  </si>
  <si>
    <t>If sending to a Spok device it must be active on our network.</t>
  </si>
  <si>
    <t>MyAlias lets you create a custom name for your pager, so instead of sending a message to 2145551234@spok.net, senders can reach you at john.doe@spok.net.  This feature is an additional cost.</t>
  </si>
  <si>
    <t>MyAlias can be programmed on any Alphanumeric, Numeric, Spok Mobile or Two Way pager.</t>
  </si>
  <si>
    <t>MyAlias can be programmed on any active Spok Alphanumeric, Numeric, Spok Mobile or Two Way pager.</t>
  </si>
  <si>
    <t>Multi-Messenger (WME) Group Leader</t>
  </si>
  <si>
    <t xml:space="preserve">Two-way paging users can send and receive SMS messages directly to and from any SMS-equipped phone by addressing messages to SMS: plus the 10-digit phone number or to any email address.  Can also be used with an alphanumeric device. </t>
  </si>
  <si>
    <t xml:space="preserve">Members must have a valid email or SMS address.  </t>
  </si>
  <si>
    <t xml:space="preserve">Group Cap Codes can be internally programmed in any Spok Alphanumeric or Numeric device. </t>
  </si>
  <si>
    <t>Access to the Nationwide network will be provided.</t>
  </si>
  <si>
    <t>Pager # with Access to the Nationwide network will be provided.</t>
  </si>
  <si>
    <t xml:space="preserve">Up to 15, 60 second messages can be stored for 72 hours.  Can be programmed with an Alphanumeric, Numeric, Spok Mobile or Two Way pager. </t>
  </si>
  <si>
    <t xml:space="preserve">Can be programmed with an Alphanumeric, Numeric, Spok Mobile or Two Way pager. </t>
  </si>
  <si>
    <t>Compatible with Spok leased or sold Alphanumeric, Numeric or Two Way paging devices.</t>
  </si>
  <si>
    <t xml:space="preserve">MyAlias can be programmed with an Alphanumeric, Numeric, Spok Mobile or Two Way pager. </t>
  </si>
  <si>
    <t xml:space="preserve">Compatible with an Alphanumeric, Numeric, Spok Mobile or Two Way pager. </t>
  </si>
  <si>
    <t>Notify@Once Service</t>
  </si>
  <si>
    <t>Notify@Once is a software program hosted by Spok that allows customer to input messages to individuals or groups. The message will be delivered “simultaneously” to all the user(s) devices.  Any pager, cell phone, email or other text-enabled device with an email address can receive the message.  Administrator can limit the capability of users (for example if there are employees or constituents that should not send messages, but have the need to receive messages, the user can be set up as a RECEIVE Only user).</t>
  </si>
  <si>
    <t xml:space="preserve">Internet access needed to be able to access Notify@Once software or smart phone.  Can be used with Spok alphanumeric, spok mobile, numeric or two way pager. </t>
  </si>
  <si>
    <t>Access to the Spok Notify@Once software will be provided.</t>
  </si>
  <si>
    <t>Compatible with Spok leased Alphanumeric, Numeric, Spok Mobile, ReadyCall and Two Way paging devices.</t>
  </si>
  <si>
    <t xml:space="preserve">Toll free number can be programmed with an active Spok Alphanumeric, ReadyCall, Numeric, Spok Mobile or Two Way pager. </t>
  </si>
  <si>
    <t xml:space="preserve">Additional  number can be programmed with an active Spok Alphanumeric, ReadyCall, Numeric pager. </t>
  </si>
  <si>
    <t>Compatible with Spok leased Alphanumeric, Numeric, Spok Mobile or ReadyCall device.</t>
  </si>
  <si>
    <t xml:space="preserve">Up to 3 additional local or Toll Free pager #'s can be added to a Alphanumeric or Numeric device for an additional cost. </t>
  </si>
  <si>
    <t xml:space="preserve">Additional numbers can be added to alphanumeric or numeric devices for an additional cost. </t>
  </si>
  <si>
    <t xml:space="preserve">Toll free number will be programmed with an active Spok Alphanumeric, ReadyCall, Numeric, Spok Mobile or Two Way pager. </t>
  </si>
  <si>
    <t xml:space="preserve">Additional  number will be programmed with an active Spok Alphanumeric, ReadyCall, Numeric pager. </t>
  </si>
  <si>
    <t xml:space="preserve">MyAlias will be programmed with an Alphanumeric, Numeric, Spok Mobile or Two Way pager. </t>
  </si>
  <si>
    <t>MyAlias will be programmed on any active Spok Alphanumeric, Numeric, Spok Mobile or Two Way pager.</t>
  </si>
  <si>
    <t xml:space="preserve">Voicemail will be programmed with an active Spok Alphanumeric, Numeric, Spok Mobile or Two Way pager. </t>
  </si>
  <si>
    <t xml:space="preserve">Voicemail can be programmed with an active Spok Alphanumeric, Numeric, Spok Mobile or Two Way pager. </t>
  </si>
  <si>
    <t>A toll free number is a telephone number that allows callers to call you without incurring long distance charges.  This service is an additional cost.</t>
  </si>
  <si>
    <t xml:space="preserve">The T5 device model is compatible with this service.  Frequencies 929.6125 provides various combinations of coverages to choose from. Local or statewide (where available) coverage is no additional cost, other coverages available at additional cost.  Coverage maps attached.  </t>
  </si>
  <si>
    <t>Access to the Nationwide, Local or Statewide (where available) Network is dependent upon use of a T5 model  paging device.</t>
  </si>
  <si>
    <t xml:space="preserve">The T2 model two way pager on frequency 940.0250 provides nationwide coverage.  Coverage maps attached.  </t>
  </si>
  <si>
    <t xml:space="preserve">Wireless alphanumeric paging service on the Spok Nationwide, Local or Statewide (where available) network.  Device receives alpha and numeric characters.   This device shows the alpha and numeric characters input by the sender. Example: Please call John Doe at 513-123-1234                  .                                                                                                                                                                                                                                                                                                                                                                                                                                                                                                                                                                                                                                                                                                                                                                                                                                                                                                                                                                                                                                                                                                                                                                                                                                                                                                                                                                                                                       All rate plans within this service will include a local phone number, unlimited messaging, local, statewide (where available) coverage and pager protection.  Optional services may include: Voice mail, Message Carbon Copy, Additional coverage area, Voice Prompt, Additional phone # local or Toll free, Cell Text (SMS), My Alias, Operator Dispatch, Multi Messenger or Group Cap Code Member, Numeric Retrieval or  Message Forwarding.    Pager has standard black housing with the option to choose red or blue for an additional cost. </t>
  </si>
  <si>
    <t xml:space="preserve">Optional features are available and may or may not have an additional cost.   Optional features at no cost may include: Voice Prompt, Numeric Retrieval, Group Cap Code Member, Multi Messenger Member or  Message Forwarding.  Optional features with an additional cost may include:  Voice mail, Message Carbon Copy, Additional phone # local or Toll free, Cell Text (SMS), My Alias, Operator Dispatch.              </t>
  </si>
  <si>
    <t>Access to the Nationwide, Local or Statewide (where available) Network is dependent upon use of a compatible paging device.</t>
  </si>
  <si>
    <t xml:space="preserve">Wireless encrypted T5 model alphanumeric pager with service on the Spok Nationwide, Local or Statewide (where available) network. Encrypted messaging uses industry standard AES-128* encryption algorithm and meets HIPPA compliance standards. Device receives alpha and numeric characters.    This device shows the alpha and numeric characters input by the sender. Example: Please call John Doe at 513-123-1234                  .                                                                                                                                                                                                                                                                                                                                                                                                                                                                                                                                                                                                                                                                                                                                                                                                                                                                                                                                                                                                                                                                                                                                                                                                                                                                                                               All rate plans within this service will include a local phone number, unlimited messaging, local or statewide (where available) coverage and pager protection.  Optional services may include: Voice mail, Message Carbon Copy, Additional coverage area, Encryption, Voice Prompt, Additional phone # local or Toll free, Cell Text (SMS), My Alias, Operator Dispatch, Multi Messenger or Group Cap Code Member,  Encrypted Device Passcode, Numeric Retrieval or  Message Forwarding.   Pager has standard black housing with the option to choose red or blue for an additional cost.                     </t>
  </si>
  <si>
    <t xml:space="preserve">Optional features are available and may or may not have an additional cost.   Optional features at no cost may include: Voice Prompt, Encrypted Device Passcode, Numeric Retrieval, Group Cap Code Member, Multi Messenger Member or  Message Forwarding.  Optional features with an additional cost may include:  Voice mail, Message Carbon Copy,  Encryption,  Additional phone # local or Toll free, Cell Text (SMS), My Alias, Operator Dispatch.                       </t>
  </si>
  <si>
    <t xml:space="preserve">Optional features are available and may or may not have an additional cost.   Optional features at no cost may include: Voice Prompt, Numeric Retrieval, Group Cap Code Member, Multi Messenger Member or  Message Forwarding.  Optional features with an additional cost may include:  Voice mail, Message Carbon Copy, Additional phone # local or Toll free, Cell Text (SMS), My Alias, Operator Dispatch.                      </t>
  </si>
  <si>
    <t>Access to the Local or Statewide (where available) Network is dependent upon use of a compatible paging device.</t>
  </si>
  <si>
    <t xml:space="preserve">Wireless Two way paging service on the Spok Nationwide network.  Device receives and sends alpha and numeric characters.   This device shows the alpha and numeric characters input by the sender. Example: Please call John Doe at 513-123-1234                  .                                                                                                                                                                                                                                                                                                                                                                                                                                                                                                                                                                                                                                                                                                                                                                                                                                                                                                                                                                                                                                                                                                                                                                                                                                                                                                                                                                                                                       All rate plans within this service will include a local phone number, nationwide coverage and pager protection.  Usage is billed per character,  package of 25,000 characters is included in the service, any additional characters will be billed at .$0.0007 per character, other usage packages available at an additional charge. Optional services may include: Voice mail, Message Carbon Copy, Voice Prompt, Toll free, Cell Text (SMS), My Alias, Operator Dispatch, Multi Messenger, Numeric Retrieval or  Message Forwarding.                       </t>
  </si>
  <si>
    <t xml:space="preserve"> Usage is billed per character,  package of 25,000 characters is included in the service, any additional characters will be billed at .$0.0007 per character, other usage packages available at an additional charge. </t>
  </si>
  <si>
    <t xml:space="preserve">Optional features are available and may or may not have an additional cost.   Optional features at no cost may include: Voice Prompt, Numeric Retrieval,  Multi Messenger Member or  Message Forwarding.  Optional features with an additional cost may include:  Voice mail, Message Carbon Copy, Toll free, Cell Text (SMS), My Alias or Operator Dispatch. .                       </t>
  </si>
  <si>
    <t>Access to the Nationwide Network is dependent upon use of a compatible paging device.</t>
  </si>
  <si>
    <t xml:space="preserve">Wireless Two way T2 model encrypted pager with service on the Spok Nationwide network.  Encrypted messaging uses industry standard AES-128* encryption algorithm and meets HIPPA compliance standards.  Device receives and sends alpha and numeric characters.   This device shows the alpha and numeric characters input by the sender. Example: Please call John Doe at 513-123-1234                  .                                                                                                                                                                                                                                                                                                                                                                                                                                                                                                                                                                                                                                                                                                                                                                                                                                                                                                                                                                                                                                                                                                                                                                                                                                                                                                                                                                                                                       All rate plans within this service will include a local phone number, nationwide coverage and pager protection.  Usage is billed per character,  package of 25,000 characters is included in the service, any additional characters will be billed at .$0.0007 per character, other usage packages available at an additional charge. Optional services may include: Voice mail, Message Carbon Copy, Voice Prompt, Toll free, Cell Text (SMS), My Alias, Operator Dispatch, Multi Messenger, Numeric Retrieval or  Message Forwarding.                       </t>
  </si>
  <si>
    <t xml:space="preserve"> Usage is billed per character,  package of 25,000 characters is included in the service, any additional characters will be billed at .$0.0007 per character, other usage packages available at an additional cost.</t>
  </si>
  <si>
    <t xml:space="preserve">Optional features are available and may or may not have an additional cost.   Optional features at no cost may include: Voice Prompt, Numeric Retrieval,  Multi Messenger Member Encrypted Device Passcode or  Message Forwarding.  Optional features with an additional cost may include:  Voice mail, Message Carbon Copy, Toll free, Cell Text (SMS), My Alias or Operator Dispatch. .                       </t>
  </si>
  <si>
    <t>Access to the Nationwide Network is dependent upon use of a compatible T2 model two way paging device.</t>
  </si>
  <si>
    <t xml:space="preserve">Spok Mobile is a secure messaging app for smartphones and tablets that is encrypted. Can be used with or without a one way or two way pager.  Encrypted messaging uses industry standard AES-128* encryption algorithm and meets HIPPA compliance standards.  All rate plans within this service will include a local phone number.   Can be used with or without a one way or two way pager. Coverage for Spok Mobile standalone service is nationwide coverage at no additional cost. Spok Mobile with a Alphanumeric or Numeric pager includes Local or Statewide (where available) coverage at no additional cost.  Optional services may include: Voice mail,  Dependent upon the device chosen optional services could be added such as additional coverage area, additional usage plans, Voice Prompt, Additional phone # local or Toll free, Cell Text (SMS), My Alias, Operator Dispatch, Multi Messenger or Group Cap Code Member, Numeric Retrieval or  Message Forwarding.               </t>
  </si>
  <si>
    <t xml:space="preserve">Download and install Spok Mobile app to smartphone or tablet.  If chosen to be used with a pager the  model od the device chosen will define if it is encrypted at the pager level. Device will be programed accordingly on Frequencies 929.6125 or 929.6625.  </t>
  </si>
  <si>
    <t>Usage for Spok Mobile and/or a alphanumeric or numeric device is unlimited, if using with a two way device it is dependent upon the package chosen for the device which may have an additional charge.</t>
  </si>
  <si>
    <t xml:space="preserve">Optional features are available dependent on the device and may or may not have an additional cost.   Optional features at no cost may include: Voice Prompt, Numeric Retrieval,  Multi Messenger Member Encrypted Device Passcode or  Message Forwarding.  Optional features with an additional cost may include:  Voice mail, Message Carbon Copy, Toll free, Cell Text (SMS), My Alias or Operator Dispatch. .                       </t>
  </si>
  <si>
    <t>Access to download the Spok Mobile App to a Smartphone or Tablet will be provided.  Access to the Nationwide, Local or Statewide (where available) Network and device model chosen is dependent upon use of a compatible app or paging device.</t>
  </si>
  <si>
    <t>Usage plans dependent upon receiving devices specified usage plans.</t>
  </si>
  <si>
    <t>Features dependent upon compatible receiving devices options.</t>
  </si>
  <si>
    <t xml:space="preserve">Optional features are available and may or may not have an additional cost.   Optional features at no cost may include: Voice Prompt, Numeric Retrieval,  Message Forwarding.  Optional features with an additional cost may include:  Voice mail, Message Carbon Copy, Additional phone # local or Toll free, Cell Text (SMS), My Alias, Operator Dispatch.              </t>
  </si>
  <si>
    <t xml:space="preserve">Virtual cap code with local pager # will be supplied with   access to the Nationwide, Local or Statewide (where available) Network is dependent upon users choice of coverage.  </t>
  </si>
  <si>
    <t xml:space="preserve">Multi-Messenger is a virtual service with a pager # used to initiate a single message and have it delivered to a pre-determined group you select.  Group can have up to 99 members and  your members can use pagers, cell phones or even email.  Service includes nationwide coverage, unlimited messages, and a local pager #.  </t>
  </si>
  <si>
    <t>A toll free number can be added to any Spok alphanumeric, numeric, ReadyCall, spok mobile, or two way pager for an additional charge.</t>
  </si>
  <si>
    <t xml:space="preserve">Dispatch pricing includes 30 messages any additional messages are on a per message basis for an additional cost.  </t>
  </si>
  <si>
    <t>Callers can dial specified # and be connected to a live operator that will take their message. The operator will page the end user with the message and the pager will be alerted they have a message.</t>
  </si>
  <si>
    <t xml:space="preserve">Requires a valid telephone # and/or email address for customer to be contacted. </t>
  </si>
  <si>
    <t>Requires a valid email address for report to be sent.</t>
  </si>
  <si>
    <t>Requires a valid email address for invoice to be sent.</t>
  </si>
  <si>
    <t>A spare is defined as an inactive device, customers can use them to activate new service or swap out a defective or lost device instead of waiting on a device to be shipped to them.  Spok allows a spare 6% allotment determined by the # of active devices per billable account at no cost.  Any additional alphanumeric devices are billed at specified alphanumeric spare rate, per device. Lost spares are billed at the specified lost device charge.</t>
  </si>
  <si>
    <t>A spare is defined as an inactive device, customers can use them to activate new service or  swap out a defective or lost device instead of waiting on a device to be shipped to them.  Spok allows a spare 6% allotment determined by the # of active devices per billable account at no cost.  Any additional numeric devices are billed at specified numeric spare rate, per device. Lost spares are billed at the specified lost device charge.</t>
  </si>
  <si>
    <t>A spare is defined as an inactive device, customers can use them to activate new service or  swap out a defective or lost device instead of waiting on a device to be shipped to them. Two way spares are billed at specified two way spare rate, per device.  Lost spares are billed at the specified lost device charge.</t>
  </si>
  <si>
    <t xml:space="preserve">Unlimited voice messages, up to 15, 60 second messages can be stored for 72 hours. </t>
  </si>
  <si>
    <r>
      <t xml:space="preserve">Access to the Nationwide, Local  or Statewide (where available) Network will be provided dependent upon the coverage option the user requests.  Local or statewide (where available) coverage are no additional costs.  Multi-State, Regional and Nationwide are available at an additional cost. Coverage  maps attached or can be found at </t>
    </r>
    <r>
      <rPr>
        <u/>
        <sz val="10"/>
        <color theme="1"/>
        <rFont val="Arial"/>
        <family val="2"/>
      </rPr>
      <t>https://www.spok.com/solutions/paging-services/wide-area-paging/check-coverage</t>
    </r>
  </si>
  <si>
    <r>
      <t xml:space="preserve">Access to the Nationwide, Local  or Statewide (where available) Network will be provided dependent upon the coverage option the user requests.  Local or statewide (where available) coverage are no additional costs.  Multi-State, Regional and Nationwide are available at an additional cost. Coverage  maps attached or can be found at </t>
    </r>
    <r>
      <rPr>
        <u/>
        <sz val="10"/>
        <color theme="1"/>
        <rFont val="Arial"/>
        <family val="2"/>
      </rPr>
      <t>https://www.spok.com/solutions/paging-services/wide-area-paging/check-coverage.</t>
    </r>
  </si>
  <si>
    <r>
      <t xml:space="preserve">Access to the Local or Statewide (where available) Network will be provided. Coverage  maps attached or can be found at </t>
    </r>
    <r>
      <rPr>
        <u/>
        <sz val="10"/>
        <color theme="1"/>
        <rFont val="Arial"/>
        <family val="2"/>
      </rPr>
      <t>https://www.spok.com/solutions/paging-services/wide-area-paging/check-coverage</t>
    </r>
  </si>
  <si>
    <r>
      <t xml:space="preserve">Access to the Nationwide Network will be provided.  Coverage  maps attached or can be found at </t>
    </r>
    <r>
      <rPr>
        <u/>
        <sz val="10"/>
        <color theme="1"/>
        <rFont val="Arial"/>
        <family val="2"/>
      </rPr>
      <t>https://www.spok.com/solutions/paging-services/wide-area-paging/check-coverage</t>
    </r>
  </si>
  <si>
    <r>
      <t xml:space="preserve">If sending to an active Spok device access to the Nationwide, Local or Statewide (where available) Network.  Coverage is dependent upon users choice of coverage.  Local coverage is provided at no extra cost, other coverage options available at an additional charge. Coverage  maps attached or can be found at </t>
    </r>
    <r>
      <rPr>
        <u/>
        <sz val="10"/>
        <color theme="1"/>
        <rFont val="Arial"/>
        <family val="2"/>
      </rPr>
      <t>https://www.spok.com/solutions/paging-services/wide-area-paging/check-coverage</t>
    </r>
  </si>
  <si>
    <r>
      <t xml:space="preserve">Access to the Nationwide, Local or Statewide (where available) Network is dependent upon users choice of coverage.  Local coverage is provided at no extra cost, other coverage options available at an additional charge. Coverage  maps attached or can be found at </t>
    </r>
    <r>
      <rPr>
        <u/>
        <sz val="10"/>
        <color theme="1"/>
        <rFont val="Arial"/>
        <family val="2"/>
      </rPr>
      <t>https://www.spok.com/solutions/paging-services/wide-area-paging/check-coverage</t>
    </r>
  </si>
  <si>
    <r>
      <t xml:space="preserve">Coverage on the nationwide network will be provided. Coverage  maps attached or can be found at </t>
    </r>
    <r>
      <rPr>
        <u/>
        <sz val="10"/>
        <color theme="1"/>
        <rFont val="Arial"/>
        <family val="2"/>
      </rPr>
      <t>https://www.spok.com/solutions/paging-services/wide-area-paging/check-coverage</t>
    </r>
  </si>
  <si>
    <r>
      <t xml:space="preserve">Access to the Nationwide, Local  or Statewide (where available) Network will be provided dependent upon the coverage option the user requests.  Nationwide coverage is included for Spok Mobile without a pager and with a two way pager, alphanumeric and numeric  pagers have  Local or statewide (where available) coverage at no additional costs.  Multi-State, Regional and Nationwide on alphanumeric and numeric are available at an additional cost. Coverage  maps attached or can be found at </t>
    </r>
    <r>
      <rPr>
        <u/>
        <sz val="10"/>
        <color theme="1"/>
        <rFont val="Arial"/>
        <family val="2"/>
      </rPr>
      <t>https://www.spok.com/solutions/paging-services/wide-area-paging/check-coverage</t>
    </r>
  </si>
  <si>
    <t xml:space="preserve">Group Cap Code Leader is an alphanumeric or numeric virtual capcode with a pager # used to initiate a single message and have it delivered to pagers with the virtual cap code programmed internally.   Group can have an unlimited number of members. </t>
  </si>
  <si>
    <t xml:space="preserve">Spok alphanumeric devices with Black housing sold or leased by Spok are compatible with this option.  Red or Blue housing devices are not permitted as spares. </t>
  </si>
  <si>
    <t>Voicemail (MP1)</t>
  </si>
  <si>
    <t>Voicemail (MP4)</t>
  </si>
  <si>
    <t xml:space="preserve">Up to 10, 30 second messages can be stored for 12 hours.  Can be programmed with an Alphanumeric, Numeric, Spok Mobile or Two Way pager. </t>
  </si>
  <si>
    <t xml:space="preserve">Unlimited voice messages, up to 10, 30 second messages can be stored for 12 hours. </t>
  </si>
  <si>
    <t>Voicemail MP1</t>
  </si>
  <si>
    <t>Nature of Charge (Tax, Surcharge, Fee, or Other)</t>
  </si>
  <si>
    <t>Pertinent Section(s) of Statute, Regulation or Other Authority to Pass Through</t>
  </si>
  <si>
    <t>Formula Used to Calculate Charge</t>
  </si>
  <si>
    <t>One-Time or Monthly Recurring Charge (MRC)?</t>
  </si>
  <si>
    <t>Conditions on Pass-Through</t>
  </si>
  <si>
    <t>Fee</t>
  </si>
  <si>
    <t>MRC</t>
  </si>
  <si>
    <t>Surcharge</t>
  </si>
  <si>
    <t>State Tax</t>
  </si>
  <si>
    <t>Tax</t>
  </si>
  <si>
    <t>NYS Tax Law § 186-e(2)(a)(2)</t>
  </si>
  <si>
    <t>2.9% of charges</t>
  </si>
  <si>
    <t>*Telecomm Service (includes Operator Dispatch, Message Carbon Copy, Voice Prompt, Voice Prompt Plus, Numeric Retrieval, Message Forwarding, Alphanumeric Paging Service- Non Encrypted and Encrypted, Numeric Paging Service, Ready Call Device, ReadyCall Service, Two Way Service non Encrypted and Encrypted, Spok Mobile Service, Pagesync Service, Notify@Once Service, Group Cap Code Leader, Multi-Messenger (WME)Group Leader, Toll Free Number, Additional Phone #, Cell Text (SMS), MyAlias, Voice Mail MP1 &amp; MP4)
*Equipment Rental (ReadyCall Charger Base, Spares- Alphanumeric, Numeric, Two Way)
*Equipment Protection (Pager Protection Insurance)
*Equipment Sales
*Deductibles – Lost/Damaged Equipment
*Repair Parts
*Shipping Charges
*Office Admin Fees (Emergency Notification, Custom Reporting, Custom Invoice)
*Universal Service Fund</t>
  </si>
  <si>
    <t>Local Tax</t>
  </si>
  <si>
    <t>2.35% of charges</t>
  </si>
  <si>
    <t>*Telecomm Service (includes Operator Dispatch, Message Carbon Copy, Voice Prompt, Voice Prompt Plus, Numeric Retrieval, Message Forwarding, Alphanumeric Paging Service- Non Encrypted and Encrypted, Numeric Paging Service, Ready Call Device, ReadyCall Service, Two Way Service non Encrypted and Encrypted, Spok Mobile Service, Pagesync Service, Notify@Once Service, Group Cap Code Leader, Multi-Messenger (WME)Group Leader, Toll Free Number, Additional Phone #, Cell Text (SMS), MyAlias, Voice Mail MP1 &amp; MP4)
*Equipment Rental (ReadyCall Charger Base, Spares- Alphanumeric, Numeric, Two Way)
*Equipment Protection (Pager Protection Insurance)
*Equipment Sales
*Deductibles – Lost/Damaged Equipment
*Repair Parts
*Shipping Charges
Office Admin Fees</t>
  </si>
  <si>
    <t>Federal Universal Service</t>
  </si>
  <si>
    <t xml:space="preserve">47 USC § 254(d) </t>
  </si>
  <si>
    <t>2.25% of charges, % subject to change quarterly</t>
  </si>
  <si>
    <t>*Telecomm Service (includes Operator Dispatch, Message Carbon Copy, Voice Prompt, Voice Prompt Plus, Numeric Retrieval, Message Forwarding, Alphanumeric Paging Service- Non Encrypted and Encrypted, Numeric Paging Service, Ready Call Device, ReadyCall Service, Two Way Service non Encrypted and Encrypted, Spok Mobile Service, Pagesync Service, Notify@Once Service, Group Cap Code Leader, Multi-Messenger (WME)Group Leader, Toll Free Number, Additional Phone #, Cell Text (SMS), MyAlias, Voice Mail MP1 &amp; MP4)</t>
  </si>
  <si>
    <t>Tax Law § 186-c(1)(b)(2)</t>
  </si>
  <si>
    <t>0.721% of charges</t>
  </si>
  <si>
    <t>Total Number of Items:</t>
  </si>
  <si>
    <t>Contractor:</t>
  </si>
  <si>
    <t>Contract #:</t>
  </si>
  <si>
    <t>PS68704</t>
  </si>
  <si>
    <t>Required On Premises Equipment</t>
  </si>
  <si>
    <t xml:space="preserve">Overage Charges </t>
  </si>
  <si>
    <t>Additional Discount %</t>
  </si>
  <si>
    <t>Terms of Additional Discount</t>
  </si>
  <si>
    <t>Spōk, Inc.</t>
  </si>
  <si>
    <t xml:space="preserve">Wireless paging service on the Spok Nationwide, Local or Statewide (where available) network.     This device shows the input the caller enters when they page the number. Example: 513-123-1234                                                                                                                                                                                                                                                                                                                                                                                                                                                                                                                                                                                                                                                                                                                                                                                                                                                                                                                                                                                                                                                                                                                                                                                                                                                                                                          All rate plans within this service will include a local phone number, unlimited messaging, local or statewide (where available) coverage and pager protection.  Optional services may include: Voice mail, Message Carbon Copy, Additional coverage area, Voice Prompt, Additional phone # local or Toll free, Cell Text (SMS), My Alias, Operator Dispatch, Multi Messenger or Group Cap Code Member, Numeric Retrieval or  Message Forwarding.                       </t>
  </si>
  <si>
    <t>Callers can call a pager # and hear a short personalized recorded greeting from the end user and they can leave a voice message.  The user will get paged that they have a voice mail message.  They will be able to listen to the full message but dialing the device # and accessing their voicemail. They can choose to save or delete the message after listening to the message.</t>
  </si>
  <si>
    <t xml:space="preserve">Only taxes, surcharges, fees or other charges approved in advance by OGS and listed on this sheet may be passed through to Authorized Users on the Contractor’s quote and invoice. </t>
  </si>
  <si>
    <t>Coverage</t>
  </si>
  <si>
    <t>Pass Through Item</t>
  </si>
  <si>
    <t>Applicability of Charge</t>
  </si>
  <si>
    <t>Contractor commits to listing this charge separately on the bill and not bundling it with other charges.</t>
  </si>
  <si>
    <t>NYC Administrative Tax Code 11-1101 (9)</t>
  </si>
  <si>
    <t>*Telecomm Service (includes Operator Dispatch, Message Carbon Copy, Voice Prompt, Voice Prompt Plus, Numeric Retrieval, Message Forwarding, Alphanumeric Paging Service- Non Encrypted and Encrypted, Numeric Paging Service, Ready Call Device, ReadyCall Service, Two Way Service non Encrypted and Encrypted, Spok Mobile Service, Pagesync Service, Notify@Once Service, Group Cap Code Leader, Multi-Messenger (WME)Group Leader, Toll Free Number, Additional Phone #, Cell Text (SMS), MyAlias, Voice Mail MP1 &amp; MP4)
*Equipment Rental (ReadyCall Charger Base, Spares- Alphanumeric, Numeric, Two Way)
*Equipment Protection (Pager Protection Insurance)
*Equipment Sales
*Deductibles – Lost/Damaged Equipment
*Repair Parts
*Shipping Charges
*Office Admin Fees (Emergency Notification, Custom Reporting, Custom Invoice)
*Universal Service Fund Connect Fees</t>
  </si>
  <si>
    <t>WME</t>
  </si>
  <si>
    <t>MultiMessenger Group Leader (WME Group) 1 – 99 members</t>
  </si>
  <si>
    <t>MultiMessenger</t>
  </si>
  <si>
    <t>USA-TH</t>
  </si>
  <si>
    <t>Two Way pager service, usage 250k/.0007 per overcall, nationwide coverage</t>
  </si>
  <si>
    <t>RCT-WRE</t>
  </si>
  <si>
    <t>ReadyCall Text Waiting Room Device</t>
  </si>
  <si>
    <t>Waiting room text device, unlimited messages, local/statewide coverage</t>
  </si>
  <si>
    <t>RCT-PRO</t>
  </si>
  <si>
    <t>ReadyCall Text Waiting Room Device Protection</t>
  </si>
  <si>
    <t>Protection to allow for a lesser equipment replacement cost</t>
  </si>
  <si>
    <t>RCT-REP</t>
  </si>
  <si>
    <t>ReadyCall Text Device Damaged or Lost</t>
  </si>
  <si>
    <t>ReadyCall Text Device replacement cost with Protection</t>
  </si>
  <si>
    <t>RCT-REPWO</t>
  </si>
  <si>
    <t>ReacyCall Text Device replacement cost without Protection</t>
  </si>
  <si>
    <t>RCT-SPE</t>
  </si>
  <si>
    <t>ReadyCall Text Device Spare Device</t>
  </si>
  <si>
    <t xml:space="preserve">Cost of spare devices </t>
  </si>
  <si>
    <t>Gen-OTA</t>
  </si>
  <si>
    <t>GenA Premium Alphanumeric Device</t>
  </si>
  <si>
    <t>Additional equipment charge required on all GenA alphanumeric devices.  Includes Over-the-Air (OTA) programming capabilities.</t>
  </si>
  <si>
    <t>Gen-REP</t>
  </si>
  <si>
    <t>GenA Premium Alphanumeric Device Damaged or Lost</t>
  </si>
  <si>
    <t>GenA Alphanumeric Device Replacement Cost</t>
  </si>
  <si>
    <t>Gen-SPE</t>
  </si>
  <si>
    <t>GenA Premium Alphanumeric Spare Device</t>
  </si>
  <si>
    <t>GenA Premium Alphanumeric Device Spare</t>
  </si>
  <si>
    <t>A spare is defined as an inactive device, customers can use them to activate new service or swap out a defective or lost device instead of waiting on a device to be shipped to them.  Lost spares are billed at the specified lost device charge.</t>
  </si>
  <si>
    <t>ReadyCall Text Device Spare</t>
  </si>
  <si>
    <t xml:space="preserve"> GenA Premium Equipment Charge</t>
  </si>
  <si>
    <t xml:space="preserve">Premium alphanumeric device that includes all of the above listed services for alphanumeric devices as well as Over the Air (OTA) programming, Antimicrobial Housing and the ability for encrypted messaging.  </t>
  </si>
  <si>
    <t xml:space="preserve">Optional features are available and may or may not have an additional cost.   Optional features at no cost may include: Voice Prompt, Numeric Retrieval,  Multi Messenger Member or  Message Forwarding.  Optional features with an additional cost may include:  Encryption, Voice mail, Message Carbon Copy, Toll free, Cell Text (SMS), My Alias or Operator Dispatch. .                       </t>
  </si>
  <si>
    <t>Access to the Nationwide, Local or Statewide (where available) Network is dependent upon use of a compatible paging device.  OTA Programming requires access to the Spok online account management system MyAccount.</t>
  </si>
  <si>
    <t>ReadyCall Text Device Service</t>
  </si>
  <si>
    <t>Small text device to allow simple text communication within hospital waiting rooms to both patients and families.  Single message only, incoming new message automatically deletes prior message.</t>
  </si>
  <si>
    <t>Local coverage available on 929.6125</t>
  </si>
  <si>
    <t>Access to the Local paging network.</t>
  </si>
  <si>
    <t>Access provided by the local paging network.</t>
  </si>
  <si>
    <t>Local coverage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</si>
</sst>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quot;$&quot;#,##0.000"/>
    <numFmt numFmtId="166" formatCode="&quot;$&quot;#,##0.0000"/>
    <numFmt numFmtId="167" formatCode="_(&quot;$&quot;* #,##0.0000_);_(&quot;$&quot;* \(#,##0.0000\);_(&quot;$&quot;* &quot;-&quot;????_);_(@_)"/>
    <numFmt numFmtId="168" formatCode="0.000%"/>
  </numFmts>
  <fonts count="23" x14ac:knownFonts="1">
    <font>
      <sz val="11"/>
      <color theme="1"/>
      <name val="Calibri"/>
      <family val="2"/>
      <scheme val="minor"/>
    </font>
    <font>
      <sz val="10"/>
      <name val="Arial"/>
      <family val="2"/>
    </font>
    <font>
      <sz val="10"/>
      <name val="Arial"/>
      <family val="2"/>
    </font>
    <font>
      <sz val="8"/>
      <name val="Arial"/>
      <family val="2"/>
    </font>
    <font>
      <sz val="11"/>
      <color theme="1"/>
      <name val="Calibri"/>
      <family val="2"/>
      <scheme val="minor"/>
    </font>
    <font>
      <sz val="9"/>
      <color theme="1"/>
      <name val="Arial"/>
      <family val="2"/>
    </font>
    <font>
      <sz val="10"/>
      <name val="MS Sans Serif"/>
      <family val="2"/>
    </font>
    <font>
      <sz val="10"/>
      <color theme="1"/>
      <name val="Arial"/>
      <family val="2"/>
    </font>
    <font>
      <b/>
      <sz val="10"/>
      <color theme="1"/>
      <name val="Arial"/>
      <family val="2"/>
    </font>
    <font>
      <b/>
      <sz val="14"/>
      <color theme="0"/>
      <name val="Arial"/>
      <family val="2"/>
    </font>
    <font>
      <sz val="11"/>
      <color theme="1"/>
      <name val="Arial"/>
      <family val="2"/>
    </font>
    <font>
      <sz val="11"/>
      <color indexed="8"/>
      <name val="Calibri"/>
      <family val="2"/>
    </font>
    <font>
      <sz val="10"/>
      <name val="Helv"/>
      <family val="2"/>
    </font>
    <font>
      <sz val="12"/>
      <color theme="1"/>
      <name val="Calibri"/>
      <family val="2"/>
      <scheme val="minor"/>
    </font>
    <font>
      <b/>
      <sz val="10"/>
      <color theme="0"/>
      <name val="Arial"/>
      <family val="2"/>
    </font>
    <font>
      <i/>
      <sz val="10"/>
      <color theme="1"/>
      <name val="Arial"/>
      <family val="2"/>
    </font>
    <font>
      <b/>
      <sz val="8"/>
      <color rgb="FFFF0000"/>
      <name val="Arial"/>
      <family val="2"/>
    </font>
    <font>
      <b/>
      <sz val="12"/>
      <color theme="0"/>
      <name val="Arial"/>
      <family val="2"/>
    </font>
    <font>
      <b/>
      <sz val="11"/>
      <color theme="0"/>
      <name val="Arial"/>
      <family val="2"/>
    </font>
    <font>
      <sz val="9"/>
      <name val="Arial"/>
      <family val="2"/>
    </font>
    <font>
      <u/>
      <sz val="10"/>
      <color theme="1"/>
      <name val="Arial"/>
      <family val="2"/>
    </font>
    <font>
      <sz val="12"/>
      <color theme="1"/>
      <name val="Arial"/>
      <family val="2"/>
    </font>
    <font>
      <b/>
      <sz val="10"/>
      <name val="Arial"/>
      <family val="2"/>
    </font>
  </fonts>
  <fills count="10">
    <fill>
      <patternFill patternType="none"/>
    </fill>
    <fill>
      <patternFill patternType="gray125"/>
    </fill>
    <fill>
      <patternFill patternType="solid">
        <fgColor rgb="FF002266"/>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99"/>
        <bgColor indexed="64"/>
      </patternFill>
    </fill>
    <fill>
      <patternFill patternType="solid">
        <fgColor rgb="FFDDDDDD"/>
        <bgColor indexed="64"/>
      </patternFill>
    </fill>
    <fill>
      <patternFill patternType="solid">
        <fgColor rgb="FFFFCC66"/>
        <bgColor indexed="64"/>
      </patternFill>
    </fill>
    <fill>
      <patternFill patternType="solid">
        <fgColor theme="3" tint="0.79998168889431442"/>
        <bgColor indexed="64"/>
      </patternFill>
    </fill>
    <fill>
      <patternFill patternType="solid">
        <fgColor theme="5"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auto="1"/>
      </right>
      <top/>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27">
    <xf numFmtId="0" fontId="0" fillId="0" borderId="0"/>
    <xf numFmtId="0" fontId="2" fillId="0" borderId="0"/>
    <xf numFmtId="0" fontId="3" fillId="0" borderId="0"/>
    <xf numFmtId="0" fontId="1" fillId="0" borderId="0"/>
    <xf numFmtId="9" fontId="4" fillId="0" borderId="0" applyFont="0" applyFill="0" applyBorder="0" applyAlignment="0" applyProtection="0"/>
    <xf numFmtId="0" fontId="1" fillId="0" borderId="0"/>
    <xf numFmtId="0" fontId="1" fillId="0" borderId="0"/>
    <xf numFmtId="0" fontId="6" fillId="0" borderId="0"/>
    <xf numFmtId="0" fontId="4" fillId="0" borderId="0"/>
    <xf numFmtId="43" fontId="4" fillId="0" borderId="0" applyFont="0" applyFill="0" applyBorder="0" applyAlignment="0" applyProtection="0"/>
    <xf numFmtId="0" fontId="6" fillId="0" borderId="0"/>
    <xf numFmtId="44" fontId="11" fillId="0" borderId="0" applyFont="0" applyFill="0" applyBorder="0" applyAlignment="0" applyProtection="0"/>
    <xf numFmtId="9" fontId="11" fillId="0" borderId="0" applyFont="0" applyFill="0" applyBorder="0" applyAlignment="0" applyProtection="0"/>
    <xf numFmtId="0" fontId="12" fillId="0" borderId="0"/>
    <xf numFmtId="0" fontId="4" fillId="0" borderId="0"/>
    <xf numFmtId="44" fontId="6" fillId="0" borderId="0" applyFont="0" applyFill="0" applyBorder="0" applyAlignment="0" applyProtection="0"/>
    <xf numFmtId="0" fontId="6" fillId="0" borderId="0"/>
    <xf numFmtId="44" fontId="4" fillId="0" borderId="0" applyFont="0" applyFill="0" applyBorder="0" applyAlignment="0" applyProtection="0"/>
    <xf numFmtId="44" fontId="6" fillId="0" borderId="0" applyFont="0" applyFill="0" applyBorder="0" applyAlignment="0" applyProtection="0"/>
    <xf numFmtId="0" fontId="4" fillId="0" borderId="0"/>
    <xf numFmtId="44" fontId="13" fillId="0" borderId="0" applyFont="0" applyFill="0" applyBorder="0" applyAlignment="0" applyProtection="0"/>
    <xf numFmtId="44" fontId="11" fillId="0" borderId="0" applyFont="0" applyFill="0" applyBorder="0" applyAlignment="0" applyProtection="0"/>
    <xf numFmtId="0" fontId="6"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44" fontId="6" fillId="0" borderId="0" applyFont="0" applyFill="0" applyBorder="0" applyAlignment="0" applyProtection="0"/>
  </cellStyleXfs>
  <cellXfs count="162">
    <xf numFmtId="0" fontId="0" fillId="0" borderId="0" xfId="0"/>
    <xf numFmtId="0" fontId="10" fillId="0" borderId="0" xfId="0" applyFont="1" applyProtection="1"/>
    <xf numFmtId="0" fontId="0" fillId="0" borderId="0" xfId="0" applyBorder="1"/>
    <xf numFmtId="0" fontId="0" fillId="0" borderId="5" xfId="0" applyBorder="1"/>
    <xf numFmtId="0" fontId="0" fillId="0" borderId="2" xfId="0" applyBorder="1"/>
    <xf numFmtId="0" fontId="5" fillId="0" borderId="0" xfId="0" applyFont="1" applyFill="1" applyAlignment="1" applyProtection="1">
      <alignment horizontal="center" vertical="center"/>
      <protection hidden="1"/>
    </xf>
    <xf numFmtId="165" fontId="5" fillId="0" borderId="0" xfId="0" applyNumberFormat="1" applyFont="1" applyFill="1" applyAlignment="1" applyProtection="1">
      <alignment horizontal="center" vertical="center"/>
      <protection hidden="1"/>
    </xf>
    <xf numFmtId="164" fontId="5" fillId="0" borderId="0" xfId="0" applyNumberFormat="1" applyFont="1" applyFill="1" applyAlignment="1" applyProtection="1">
      <alignment horizontal="center" vertical="center"/>
      <protection hidden="1"/>
    </xf>
    <xf numFmtId="0" fontId="14" fillId="2" borderId="14"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wrapText="1"/>
      <protection hidden="1"/>
    </xf>
    <xf numFmtId="10" fontId="14" fillId="2" borderId="1" xfId="4" applyNumberFormat="1" applyFont="1" applyFill="1" applyBorder="1" applyAlignment="1" applyProtection="1">
      <alignment horizontal="center" vertical="center" wrapText="1"/>
      <protection hidden="1"/>
    </xf>
    <xf numFmtId="0" fontId="1" fillId="0" borderId="0" xfId="0" applyFont="1" applyFill="1" applyAlignment="1" applyProtection="1">
      <alignment vertical="center"/>
      <protection hidden="1"/>
    </xf>
    <xf numFmtId="0" fontId="1" fillId="0" borderId="0" xfId="0" applyFont="1" applyFill="1" applyAlignment="1" applyProtection="1">
      <alignment vertical="center"/>
    </xf>
    <xf numFmtId="10" fontId="5" fillId="0" borderId="0" xfId="4" applyNumberFormat="1" applyFont="1" applyFill="1" applyAlignment="1" applyProtection="1">
      <alignment horizontal="center" vertical="center"/>
      <protection hidden="1"/>
    </xf>
    <xf numFmtId="0" fontId="7" fillId="0" borderId="0" xfId="0" applyFont="1" applyFill="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center" vertical="center"/>
    </xf>
    <xf numFmtId="164" fontId="10" fillId="0" borderId="0" xfId="0" applyNumberFormat="1" applyFont="1" applyAlignment="1" applyProtection="1">
      <alignment horizontal="center" vertical="center"/>
    </xf>
    <xf numFmtId="0" fontId="10" fillId="0" borderId="0" xfId="0" applyFont="1" applyAlignment="1" applyProtection="1">
      <alignment horizontal="left" vertical="center"/>
    </xf>
    <xf numFmtId="0" fontId="8" fillId="0" borderId="0" xfId="0" applyFont="1" applyFill="1" applyBorder="1" applyAlignment="1" applyProtection="1">
      <alignment vertical="center" wrapText="1"/>
      <protection hidden="1"/>
    </xf>
    <xf numFmtId="0" fontId="14" fillId="2" borderId="1" xfId="4"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left" vertical="center" wrapText="1"/>
      <protection hidden="1"/>
    </xf>
    <xf numFmtId="0" fontId="14" fillId="2" borderId="1" xfId="9" applyNumberFormat="1" applyFont="1" applyFill="1" applyBorder="1" applyAlignment="1" applyProtection="1">
      <alignment horizontal="center" vertical="center" wrapText="1"/>
      <protection hidden="1"/>
    </xf>
    <xf numFmtId="0" fontId="14" fillId="2" borderId="1" xfId="0" applyFont="1" applyFill="1" applyBorder="1" applyAlignment="1" applyProtection="1">
      <alignment vertical="center" wrapText="1"/>
      <protection hidden="1"/>
    </xf>
    <xf numFmtId="0" fontId="14" fillId="2" borderId="1" xfId="0" applyFont="1" applyFill="1" applyBorder="1" applyAlignment="1" applyProtection="1">
      <alignment vertical="center"/>
      <protection hidden="1"/>
    </xf>
    <xf numFmtId="0" fontId="7" fillId="0" borderId="0" xfId="0" applyFont="1" applyFill="1" applyBorder="1" applyProtection="1"/>
    <xf numFmtId="164" fontId="14" fillId="2" borderId="1" xfId="9"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164" fontId="7" fillId="0" borderId="0" xfId="0" applyNumberFormat="1" applyFont="1" applyFill="1" applyBorder="1" applyAlignment="1" applyProtection="1">
      <alignment horizontal="center" vertical="center" wrapText="1"/>
    </xf>
    <xf numFmtId="10" fontId="7" fillId="0" borderId="0" xfId="0" applyNumberFormat="1" applyFont="1" applyFill="1" applyBorder="1" applyAlignment="1" applyProtection="1">
      <alignment horizontal="center" vertical="center" wrapText="1"/>
    </xf>
    <xf numFmtId="44"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xf>
    <xf numFmtId="0" fontId="7" fillId="0" borderId="0" xfId="0" applyFont="1" applyFill="1" applyAlignment="1" applyProtection="1">
      <alignment vertical="center"/>
    </xf>
    <xf numFmtId="0" fontId="7" fillId="0" borderId="0" xfId="0" applyNumberFormat="1" applyFont="1" applyFill="1" applyAlignment="1" applyProtection="1">
      <alignment vertical="center"/>
    </xf>
    <xf numFmtId="10" fontId="7" fillId="0" borderId="0" xfId="4" applyNumberFormat="1" applyFont="1" applyFill="1" applyAlignment="1" applyProtection="1">
      <alignment horizontal="center" vertical="center"/>
    </xf>
    <xf numFmtId="44" fontId="7" fillId="0" borderId="0" xfId="9" applyNumberFormat="1" applyFont="1" applyFill="1" applyAlignment="1" applyProtection="1">
      <alignment horizontal="center" vertical="center"/>
    </xf>
    <xf numFmtId="0" fontId="7" fillId="0" borderId="0" xfId="4" applyNumberFormat="1" applyFont="1" applyFill="1" applyAlignment="1" applyProtection="1">
      <alignment horizontal="left" vertical="center" wrapText="1"/>
    </xf>
    <xf numFmtId="0" fontId="1" fillId="0" borderId="0" xfId="0" applyFont="1" applyFill="1" applyBorder="1" applyAlignment="1" applyProtection="1">
      <alignment wrapText="1"/>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wrapText="1"/>
    </xf>
    <xf numFmtId="0" fontId="15" fillId="0" borderId="0" xfId="0" applyFont="1" applyFill="1" applyBorder="1" applyAlignment="1" applyProtection="1">
      <alignment horizontal="center" wrapText="1"/>
    </xf>
    <xf numFmtId="0" fontId="17" fillId="2" borderId="0" xfId="0" applyFont="1" applyFill="1" applyBorder="1" applyAlignment="1" applyProtection="1"/>
    <xf numFmtId="0" fontId="14" fillId="2" borderId="0" xfId="0" applyFont="1" applyFill="1" applyBorder="1" applyAlignment="1" applyProtection="1"/>
    <xf numFmtId="0" fontId="18"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7" fillId="0" borderId="0" xfId="0" applyFont="1" applyFill="1" applyBorder="1" applyAlignment="1" applyProtection="1">
      <alignment horizontal="center" vertical="top"/>
    </xf>
    <xf numFmtId="0" fontId="7" fillId="0" borderId="0" xfId="9" applyNumberFormat="1" applyFont="1" applyFill="1" applyAlignment="1" applyProtection="1">
      <alignment horizontal="center" vertical="center"/>
    </xf>
    <xf numFmtId="164" fontId="7" fillId="0" borderId="0" xfId="4" applyNumberFormat="1" applyFont="1" applyFill="1" applyAlignment="1" applyProtection="1">
      <alignment horizontal="center" vertical="center"/>
    </xf>
    <xf numFmtId="0" fontId="14" fillId="2" borderId="1" xfId="0" applyNumberFormat="1" applyFont="1" applyFill="1" applyBorder="1" applyAlignment="1" applyProtection="1">
      <alignment horizontal="center" vertical="center" wrapText="1"/>
      <protection hidden="1"/>
    </xf>
    <xf numFmtId="0" fontId="7" fillId="0" borderId="0" xfId="0" applyFont="1" applyProtection="1"/>
    <xf numFmtId="0" fontId="7" fillId="0" borderId="0" xfId="0" applyFont="1" applyAlignment="1" applyProtection="1">
      <alignment wrapText="1"/>
    </xf>
    <xf numFmtId="0" fontId="7" fillId="0" borderId="0" xfId="0" applyNumberFormat="1" applyFont="1" applyProtection="1"/>
    <xf numFmtId="0" fontId="8" fillId="3" borderId="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xf>
    <xf numFmtId="0" fontId="19" fillId="0" borderId="0" xfId="0" applyFont="1" applyFill="1" applyAlignment="1" applyProtection="1">
      <alignment vertical="center"/>
    </xf>
    <xf numFmtId="0" fontId="7" fillId="0" borderId="0" xfId="0" applyFont="1" applyFill="1" applyAlignment="1" applyProtection="1">
      <alignment vertical="center"/>
      <protection hidden="1"/>
    </xf>
    <xf numFmtId="14" fontId="8" fillId="0" borderId="0" xfId="0" applyNumberFormat="1" applyFont="1" applyFill="1" applyBorder="1" applyAlignment="1" applyProtection="1">
      <alignment horizontal="center" vertical="center"/>
      <protection hidden="1"/>
    </xf>
    <xf numFmtId="10" fontId="22" fillId="0" borderId="0" xfId="0"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protection hidden="1"/>
    </xf>
    <xf numFmtId="0" fontId="7" fillId="0" borderId="0" xfId="0" applyFont="1" applyAlignment="1" applyProtection="1">
      <alignment vertical="center"/>
      <protection hidden="1"/>
    </xf>
    <xf numFmtId="0" fontId="5" fillId="3" borderId="1" xfId="0" applyFont="1" applyFill="1" applyBorder="1" applyAlignment="1" applyProtection="1">
      <alignment horizontal="center" vertical="center"/>
    </xf>
    <xf numFmtId="49" fontId="5" fillId="5" borderId="1" xfId="0" applyNumberFormat="1" applyFont="1" applyFill="1" applyBorder="1" applyAlignment="1" applyProtection="1">
      <alignment vertical="center" wrapText="1"/>
    </xf>
    <xf numFmtId="0" fontId="19" fillId="5" borderId="1" xfId="4" applyNumberFormat="1" applyFont="1" applyFill="1" applyBorder="1" applyAlignment="1" applyProtection="1">
      <alignment horizontal="center" vertical="center"/>
    </xf>
    <xf numFmtId="0" fontId="19" fillId="5" borderId="1" xfId="4" applyNumberFormat="1" applyFont="1" applyFill="1" applyBorder="1" applyAlignment="1" applyProtection="1">
      <alignment horizontal="center" vertical="center" wrapText="1"/>
    </xf>
    <xf numFmtId="10" fontId="19" fillId="5" borderId="1" xfId="4" applyNumberFormat="1" applyFont="1" applyFill="1" applyBorder="1" applyAlignment="1" applyProtection="1">
      <alignment horizontal="center" vertical="center"/>
    </xf>
    <xf numFmtId="168" fontId="19" fillId="5" borderId="1" xfId="4" applyNumberFormat="1" applyFont="1" applyFill="1" applyBorder="1" applyAlignment="1" applyProtection="1">
      <alignment horizontal="center" vertical="center"/>
    </xf>
    <xf numFmtId="164" fontId="5" fillId="5" borderId="1" xfId="0" applyNumberFormat="1" applyFont="1" applyFill="1" applyBorder="1" applyAlignment="1" applyProtection="1">
      <alignment horizontal="center" vertical="center" wrapText="1"/>
    </xf>
    <xf numFmtId="49" fontId="19" fillId="5" borderId="1" xfId="0" applyNumberFormat="1" applyFont="1" applyFill="1" applyBorder="1" applyAlignment="1" applyProtection="1">
      <alignment vertical="center" wrapText="1"/>
    </xf>
    <xf numFmtId="0" fontId="7" fillId="0" borderId="0" xfId="0" applyNumberFormat="1" applyFont="1" applyAlignment="1" applyProtection="1">
      <alignment horizontal="left" vertical="center" wrapText="1"/>
    </xf>
    <xf numFmtId="0" fontId="8" fillId="8" borderId="16" xfId="0" applyNumberFormat="1" applyFont="1" applyFill="1" applyBorder="1" applyAlignment="1" applyProtection="1">
      <alignment horizontal="center" vertical="center" wrapText="1"/>
      <protection hidden="1"/>
    </xf>
    <xf numFmtId="167" fontId="14" fillId="2" borderId="1" xfId="9" applyNumberFormat="1" applyFont="1" applyFill="1" applyBorder="1" applyAlignment="1" applyProtection="1">
      <alignment horizontal="center" vertical="center" wrapText="1"/>
      <protection hidden="1"/>
    </xf>
    <xf numFmtId="0" fontId="0" fillId="0" borderId="0" xfId="0" applyProtection="1"/>
    <xf numFmtId="166" fontId="22" fillId="6" borderId="17" xfId="9" applyNumberFormat="1" applyFont="1" applyFill="1" applyBorder="1" applyAlignment="1" applyProtection="1">
      <alignment horizontal="right" vertical="center"/>
    </xf>
    <xf numFmtId="14" fontId="8" fillId="3" borderId="1" xfId="0" applyNumberFormat="1" applyFont="1" applyFill="1" applyBorder="1" applyAlignment="1" applyProtection="1">
      <alignment horizontal="left" vertical="center"/>
      <protection hidden="1"/>
    </xf>
    <xf numFmtId="0" fontId="1" fillId="5" borderId="1" xfId="0" applyNumberFormat="1" applyFont="1" applyFill="1" applyBorder="1" applyAlignment="1" applyProtection="1">
      <alignment horizontal="left" vertical="center"/>
    </xf>
    <xf numFmtId="49" fontId="5" fillId="5" borderId="1" xfId="0" applyNumberFormat="1" applyFont="1" applyFill="1" applyBorder="1" applyAlignment="1" applyProtection="1">
      <alignment horizontal="center" vertical="center" wrapText="1"/>
    </xf>
    <xf numFmtId="49" fontId="19" fillId="5" borderId="1" xfId="0" applyNumberFormat="1" applyFont="1" applyFill="1" applyBorder="1" applyAlignment="1" applyProtection="1">
      <alignment horizontal="center" vertical="center" wrapText="1"/>
    </xf>
    <xf numFmtId="0" fontId="14" fillId="2" borderId="19" xfId="0" applyFont="1" applyFill="1" applyBorder="1" applyAlignment="1" applyProtection="1">
      <alignment horizontal="center" vertical="center" wrapText="1"/>
      <protection hidden="1"/>
    </xf>
    <xf numFmtId="0" fontId="14" fillId="4" borderId="19" xfId="0" applyFont="1" applyFill="1" applyBorder="1" applyAlignment="1" applyProtection="1">
      <alignment horizontal="center" vertical="center" wrapText="1"/>
      <protection hidden="1"/>
    </xf>
    <xf numFmtId="0" fontId="14" fillId="4" borderId="0" xfId="0" applyFont="1" applyFill="1" applyBorder="1" applyAlignment="1" applyProtection="1">
      <alignment horizontal="center" vertical="center"/>
      <protection hidden="1"/>
    </xf>
    <xf numFmtId="0" fontId="14" fillId="2" borderId="19" xfId="4" applyNumberFormat="1" applyFont="1" applyFill="1" applyBorder="1" applyAlignment="1" applyProtection="1">
      <alignment horizontal="center" vertical="center" wrapText="1"/>
      <protection hidden="1"/>
    </xf>
    <xf numFmtId="10" fontId="14" fillId="2" borderId="19" xfId="4" applyNumberFormat="1" applyFont="1" applyFill="1" applyBorder="1" applyAlignment="1" applyProtection="1">
      <alignment horizontal="center" vertical="center" wrapText="1"/>
      <protection hidden="1"/>
    </xf>
    <xf numFmtId="0" fontId="1" fillId="5" borderId="1" xfId="0" applyNumberFormat="1" applyFont="1" applyFill="1" applyBorder="1" applyAlignment="1" applyProtection="1">
      <alignment horizontal="left" vertical="center" wrapText="1"/>
    </xf>
    <xf numFmtId="0" fontId="5" fillId="0" borderId="0" xfId="0" applyFont="1" applyFill="1" applyAlignment="1" applyProtection="1"/>
    <xf numFmtId="0" fontId="5" fillId="0" borderId="0" xfId="0" applyFont="1" applyFill="1" applyAlignment="1" applyProtection="1">
      <alignment vertical="center"/>
    </xf>
    <xf numFmtId="0" fontId="5" fillId="0" borderId="0" xfId="4" applyNumberFormat="1" applyFont="1" applyFill="1" applyAlignment="1" applyProtection="1">
      <alignment vertical="center"/>
    </xf>
    <xf numFmtId="10" fontId="5" fillId="0" borderId="0" xfId="4" applyNumberFormat="1" applyFont="1" applyFill="1" applyAlignment="1" applyProtection="1">
      <alignment vertical="center"/>
    </xf>
    <xf numFmtId="0" fontId="5" fillId="0" borderId="0" xfId="0" applyFont="1" applyFill="1" applyAlignment="1" applyProtection="1">
      <alignment horizontal="center" vertical="center"/>
    </xf>
    <xf numFmtId="0" fontId="22" fillId="5" borderId="1" xfId="0" applyFont="1" applyFill="1" applyBorder="1" applyAlignment="1" applyProtection="1">
      <alignment horizontal="center" vertical="center" wrapText="1"/>
    </xf>
    <xf numFmtId="49" fontId="7" fillId="5" borderId="1" xfId="0" applyNumberFormat="1" applyFont="1" applyFill="1" applyBorder="1" applyAlignment="1" applyProtection="1">
      <alignment vertical="center" wrapText="1"/>
    </xf>
    <xf numFmtId="0" fontId="7" fillId="5" borderId="1" xfId="0" applyNumberFormat="1" applyFont="1" applyFill="1" applyBorder="1" applyAlignment="1" applyProtection="1">
      <alignment horizontal="center" vertical="center" wrapText="1"/>
    </xf>
    <xf numFmtId="49" fontId="7" fillId="5" borderId="1" xfId="0" applyNumberFormat="1" applyFont="1" applyFill="1" applyBorder="1" applyAlignment="1" applyProtection="1">
      <alignment horizontal="center" vertical="center" wrapText="1"/>
    </xf>
    <xf numFmtId="0" fontId="7" fillId="5" borderId="1" xfId="9" applyNumberFormat="1" applyFont="1" applyFill="1" applyBorder="1" applyAlignment="1" applyProtection="1">
      <alignment horizontal="center" vertical="center"/>
    </xf>
    <xf numFmtId="164" fontId="7" fillId="5" borderId="1" xfId="9" applyNumberFormat="1" applyFont="1" applyFill="1" applyBorder="1" applyAlignment="1" applyProtection="1">
      <alignment horizontal="center" vertical="center" wrapText="1"/>
    </xf>
    <xf numFmtId="164" fontId="7" fillId="5" borderId="1" xfId="9" applyNumberFormat="1" applyFont="1" applyFill="1" applyBorder="1" applyAlignment="1" applyProtection="1">
      <alignment horizontal="center" vertical="center"/>
    </xf>
    <xf numFmtId="49" fontId="7" fillId="5" borderId="1" xfId="0" applyNumberFormat="1" applyFont="1" applyFill="1" applyBorder="1" applyAlignment="1" applyProtection="1">
      <alignment horizontal="center" vertical="center"/>
    </xf>
    <xf numFmtId="0" fontId="7" fillId="5" borderId="1" xfId="0" applyNumberFormat="1" applyFont="1" applyFill="1" applyBorder="1" applyAlignment="1" applyProtection="1">
      <alignment horizontal="center" vertical="center"/>
    </xf>
    <xf numFmtId="0" fontId="7" fillId="5" borderId="1" xfId="9" applyNumberFormat="1" applyFont="1" applyFill="1" applyBorder="1" applyAlignment="1" applyProtection="1">
      <alignment horizontal="center" vertical="center" wrapText="1"/>
    </xf>
    <xf numFmtId="166" fontId="7" fillId="5" borderId="1" xfId="9" applyNumberFormat="1"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49" fontId="7" fillId="5" borderId="1" xfId="0" applyNumberFormat="1" applyFont="1" applyFill="1" applyBorder="1" applyAlignment="1" applyProtection="1">
      <alignment horizontal="left" vertical="center"/>
    </xf>
    <xf numFmtId="10" fontId="7" fillId="5" borderId="1" xfId="4" applyNumberFormat="1" applyFont="1" applyFill="1" applyBorder="1" applyAlignment="1" applyProtection="1">
      <alignment horizontal="center" vertical="center"/>
      <protection hidden="1"/>
    </xf>
    <xf numFmtId="0" fontId="16" fillId="7" borderId="1" xfId="0" applyFont="1" applyFill="1" applyBorder="1" applyAlignment="1" applyProtection="1">
      <alignment horizontal="center" vertical="center"/>
      <protection hidden="1"/>
    </xf>
    <xf numFmtId="49" fontId="7" fillId="5" borderId="1" xfId="0" applyNumberFormat="1" applyFont="1" applyFill="1" applyBorder="1" applyAlignment="1" applyProtection="1">
      <alignment horizontal="left" vertical="center" wrapText="1"/>
    </xf>
    <xf numFmtId="0" fontId="7" fillId="6" borderId="1" xfId="0" applyFont="1" applyFill="1" applyBorder="1" applyAlignment="1" applyProtection="1">
      <alignment horizontal="center" vertical="center"/>
    </xf>
    <xf numFmtId="0" fontId="7" fillId="5" borderId="1" xfId="0" applyFont="1" applyFill="1" applyBorder="1" applyAlignment="1" applyProtection="1">
      <alignment vertical="center"/>
    </xf>
    <xf numFmtId="49" fontId="1" fillId="5" borderId="1" xfId="0" applyNumberFormat="1" applyFont="1" applyFill="1" applyBorder="1" applyAlignment="1" applyProtection="1">
      <alignment vertical="center" wrapText="1"/>
      <protection locked="0"/>
    </xf>
    <xf numFmtId="0" fontId="7" fillId="5" borderId="1" xfId="0" applyFont="1" applyFill="1" applyBorder="1" applyAlignment="1" applyProtection="1">
      <alignment horizontal="left" vertical="center"/>
    </xf>
    <xf numFmtId="164" fontId="7" fillId="5" borderId="1" xfId="4" applyNumberFormat="1" applyFont="1" applyFill="1" applyBorder="1" applyAlignment="1" applyProtection="1">
      <alignment horizontal="center" vertical="center"/>
    </xf>
    <xf numFmtId="10" fontId="7" fillId="5" borderId="11" xfId="4" applyNumberFormat="1" applyFont="1" applyFill="1" applyBorder="1" applyAlignment="1" applyProtection="1">
      <alignment horizontal="center" vertical="center"/>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9" fillId="4" borderId="4" xfId="0" applyFont="1" applyFill="1" applyBorder="1" applyAlignment="1" applyProtection="1">
      <alignment horizontal="center"/>
    </xf>
    <xf numFmtId="0" fontId="9" fillId="4" borderId="6" xfId="0" applyFont="1" applyFill="1" applyBorder="1" applyAlignment="1" applyProtection="1">
      <alignment horizontal="center"/>
    </xf>
    <xf numFmtId="0" fontId="8" fillId="3" borderId="1" xfId="0" applyFont="1" applyFill="1" applyBorder="1" applyAlignment="1" applyProtection="1">
      <alignment horizontal="left" vertical="center"/>
      <protection hidden="1"/>
    </xf>
    <xf numFmtId="14" fontId="8" fillId="3" borderId="1" xfId="0" applyNumberFormat="1" applyFont="1" applyFill="1" applyBorder="1" applyAlignment="1" applyProtection="1">
      <alignment horizontal="left" vertical="center"/>
      <protection hidden="1"/>
    </xf>
    <xf numFmtId="0" fontId="8" fillId="0" borderId="1" xfId="0" applyFont="1" applyFill="1" applyBorder="1" applyAlignment="1" applyProtection="1">
      <alignment horizontal="left" vertical="center" wrapText="1"/>
      <protection hidden="1"/>
    </xf>
    <xf numFmtId="0" fontId="7" fillId="6" borderId="9" xfId="0" applyFont="1" applyFill="1" applyBorder="1" applyAlignment="1" applyProtection="1">
      <alignment horizontal="left" vertical="center" wrapText="1"/>
    </xf>
    <xf numFmtId="0" fontId="7" fillId="6" borderId="15" xfId="0" applyFont="1" applyFill="1" applyBorder="1" applyAlignment="1" applyProtection="1">
      <alignment horizontal="left" vertical="center" wrapText="1"/>
    </xf>
    <xf numFmtId="0" fontId="7" fillId="6" borderId="10" xfId="0" applyFont="1" applyFill="1" applyBorder="1" applyAlignment="1" applyProtection="1">
      <alignment horizontal="left" vertical="center" wrapText="1"/>
    </xf>
    <xf numFmtId="14" fontId="7" fillId="6" borderId="9" xfId="0" applyNumberFormat="1" applyFont="1" applyFill="1" applyBorder="1" applyAlignment="1" applyProtection="1">
      <alignment horizontal="left" vertical="center" wrapText="1"/>
    </xf>
    <xf numFmtId="14" fontId="7" fillId="6" borderId="15" xfId="0" applyNumberFormat="1" applyFont="1" applyFill="1" applyBorder="1" applyAlignment="1" applyProtection="1">
      <alignment horizontal="left" vertical="center" wrapText="1"/>
    </xf>
    <xf numFmtId="14" fontId="7" fillId="6" borderId="1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hidden="1"/>
    </xf>
    <xf numFmtId="0" fontId="21" fillId="9" borderId="7" xfId="0" applyFont="1" applyFill="1" applyBorder="1" applyAlignment="1" applyProtection="1">
      <alignment horizontal="center" vertical="center" wrapText="1"/>
    </xf>
    <xf numFmtId="0" fontId="21" fillId="9" borderId="8" xfId="0" applyFont="1" applyFill="1" applyBorder="1" applyAlignment="1" applyProtection="1">
      <alignment horizontal="center" vertical="center" wrapText="1"/>
    </xf>
    <xf numFmtId="0" fontId="21" fillId="9" borderId="0" xfId="0" applyFont="1" applyFill="1" applyBorder="1" applyAlignment="1" applyProtection="1">
      <alignment horizontal="center" vertical="center" wrapText="1"/>
    </xf>
    <xf numFmtId="0" fontId="21" fillId="9" borderId="5" xfId="0" applyFont="1" applyFill="1" applyBorder="1" applyAlignment="1" applyProtection="1">
      <alignment horizontal="center" vertical="center" wrapText="1"/>
    </xf>
    <xf numFmtId="0" fontId="21" fillId="9" borderId="6" xfId="0" applyFont="1" applyFill="1" applyBorder="1" applyAlignment="1" applyProtection="1">
      <alignment horizontal="center" vertical="center" wrapText="1"/>
    </xf>
    <xf numFmtId="0" fontId="21" fillId="9" borderId="18" xfId="0" applyFont="1" applyFill="1" applyBorder="1" applyAlignment="1" applyProtection="1">
      <alignment horizontal="center" vertical="center" wrapText="1"/>
    </xf>
    <xf numFmtId="0" fontId="8" fillId="3" borderId="11" xfId="0" applyFont="1" applyFill="1" applyBorder="1" applyAlignment="1" applyProtection="1">
      <alignment horizontal="left" vertical="center"/>
      <protection hidden="1"/>
    </xf>
    <xf numFmtId="0" fontId="8" fillId="3" borderId="12" xfId="0" applyFont="1" applyFill="1" applyBorder="1" applyAlignment="1" applyProtection="1">
      <alignment horizontal="left" vertical="center"/>
      <protection hidden="1"/>
    </xf>
    <xf numFmtId="0" fontId="8" fillId="3" borderId="13" xfId="0" applyFont="1" applyFill="1" applyBorder="1" applyAlignment="1" applyProtection="1">
      <alignment horizontal="left" vertical="center"/>
      <protection hidden="1"/>
    </xf>
    <xf numFmtId="14" fontId="8" fillId="3" borderId="11" xfId="0" applyNumberFormat="1" applyFont="1" applyFill="1" applyBorder="1" applyAlignment="1" applyProtection="1">
      <alignment horizontal="left" vertical="center"/>
      <protection hidden="1"/>
    </xf>
    <xf numFmtId="14" fontId="8" fillId="3" borderId="12" xfId="0" applyNumberFormat="1" applyFont="1" applyFill="1" applyBorder="1" applyAlignment="1" applyProtection="1">
      <alignment horizontal="left" vertical="center"/>
      <protection hidden="1"/>
    </xf>
    <xf numFmtId="14" fontId="8" fillId="3" borderId="13" xfId="0" applyNumberFormat="1" applyFont="1" applyFill="1" applyBorder="1" applyAlignment="1" applyProtection="1">
      <alignment horizontal="left" vertical="center"/>
      <protection hidden="1"/>
    </xf>
    <xf numFmtId="0" fontId="7" fillId="5" borderId="1" xfId="0" applyFont="1" applyFill="1" applyBorder="1" applyAlignment="1">
      <alignment horizontal="center" vertical="center"/>
    </xf>
    <xf numFmtId="0" fontId="7" fillId="5" borderId="1" xfId="9" applyNumberFormat="1" applyFont="1" applyFill="1" applyBorder="1" applyAlignment="1" applyProtection="1">
      <alignment horizontal="center" vertical="center"/>
    </xf>
    <xf numFmtId="166" fontId="22" fillId="6" borderId="17" xfId="9" applyNumberFormat="1" applyFont="1" applyFill="1" applyBorder="1" applyAlignment="1" applyProtection="1">
      <alignment horizontal="right" vertical="center"/>
    </xf>
    <xf numFmtId="0" fontId="16" fillId="7" borderId="1" xfId="0" applyFont="1" applyFill="1" applyBorder="1" applyAlignment="1" applyProtection="1">
      <alignment horizontal="center" vertical="center"/>
      <protection hidden="1"/>
    </xf>
    <xf numFmtId="0" fontId="7" fillId="5" borderId="1" xfId="0" applyFont="1" applyFill="1" applyBorder="1" applyAlignment="1">
      <alignment vertical="center"/>
    </xf>
    <xf numFmtId="49" fontId="1" fillId="5" borderId="1" xfId="0" applyNumberFormat="1" applyFont="1" applyFill="1" applyBorder="1" applyAlignment="1" applyProtection="1">
      <alignment vertical="center" wrapText="1"/>
      <protection locked="0"/>
    </xf>
    <xf numFmtId="0" fontId="7" fillId="5" borderId="1" xfId="0" applyFont="1" applyFill="1" applyBorder="1" applyAlignment="1">
      <alignment horizontal="left" vertical="center"/>
    </xf>
    <xf numFmtId="164" fontId="7" fillId="5" borderId="1" xfId="4" applyNumberFormat="1" applyFont="1" applyFill="1" applyBorder="1" applyAlignment="1" applyProtection="1">
      <alignment horizontal="center" vertical="center"/>
    </xf>
    <xf numFmtId="10" fontId="7" fillId="5" borderId="11" xfId="4" applyNumberFormat="1" applyFont="1" applyFill="1" applyBorder="1" applyAlignment="1" applyProtection="1">
      <alignment horizontal="center" vertical="center"/>
    </xf>
    <xf numFmtId="0" fontId="10" fillId="5" borderId="1" xfId="0" applyFont="1" applyFill="1" applyBorder="1" applyAlignment="1">
      <alignment horizontal="left" vertical="center"/>
    </xf>
    <xf numFmtId="166" fontId="22" fillId="6" borderId="20" xfId="9" applyNumberFormat="1" applyFont="1" applyFill="1" applyBorder="1" applyAlignment="1" applyProtection="1">
      <alignment horizontal="right" vertical="center"/>
    </xf>
    <xf numFmtId="49" fontId="7" fillId="5" borderId="1" xfId="0" applyNumberFormat="1" applyFont="1" applyFill="1" applyBorder="1" applyAlignment="1">
      <alignment vertical="center" wrapText="1"/>
    </xf>
    <xf numFmtId="0" fontId="7" fillId="5" borderId="1" xfId="9" applyNumberFormat="1" applyFont="1" applyFill="1" applyBorder="1" applyAlignment="1" applyProtection="1">
      <alignment horizontal="center" vertical="center"/>
    </xf>
    <xf numFmtId="164" fontId="7" fillId="5" borderId="1" xfId="9" applyNumberFormat="1" applyFont="1" applyFill="1" applyBorder="1" applyAlignment="1" applyProtection="1">
      <alignment horizontal="center" vertical="center"/>
    </xf>
    <xf numFmtId="0" fontId="2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164" fontId="7" fillId="5" borderId="1" xfId="9" applyNumberFormat="1" applyFont="1" applyFill="1" applyBorder="1" applyAlignment="1" applyProtection="1">
      <alignment horizontal="center" vertical="center" wrapText="1"/>
    </xf>
    <xf numFmtId="0" fontId="7" fillId="5" borderId="1" xfId="9" applyNumberFormat="1" applyFont="1" applyFill="1" applyBorder="1" applyAlignment="1" applyProtection="1">
      <alignment horizontal="center" vertical="center" wrapText="1"/>
    </xf>
  </cellXfs>
  <cellStyles count="27">
    <cellStyle name="Comma" xfId="9" builtinId="3"/>
    <cellStyle name="Currency 10" xfId="15" xr:uid="{00000000-0005-0000-0000-000002000000}"/>
    <cellStyle name="Currency 10 2" xfId="23" xr:uid="{00000000-0005-0000-0000-000003000000}"/>
    <cellStyle name="Currency 10 2 2" xfId="25" xr:uid="{00000000-0005-0000-0000-000004000000}"/>
    <cellStyle name="Currency 11 2" xfId="26" xr:uid="{00000000-0005-0000-0000-000005000000}"/>
    <cellStyle name="Currency 11 2 2" xfId="20" xr:uid="{00000000-0005-0000-0000-000006000000}"/>
    <cellStyle name="Currency 13" xfId="17" xr:uid="{00000000-0005-0000-0000-000007000000}"/>
    <cellStyle name="Currency 16" xfId="18" xr:uid="{00000000-0005-0000-0000-000008000000}"/>
    <cellStyle name="Currency 5 7" xfId="21" xr:uid="{00000000-0005-0000-0000-000009000000}"/>
    <cellStyle name="Currency 7 6" xfId="11" xr:uid="{00000000-0005-0000-0000-00000A000000}"/>
    <cellStyle name="Normal" xfId="0" builtinId="0"/>
    <cellStyle name="Normal 10" xfId="7" xr:uid="{00000000-0005-0000-0000-00000C000000}"/>
    <cellStyle name="Normal 10 10" xfId="19" xr:uid="{00000000-0005-0000-0000-00000D000000}"/>
    <cellStyle name="Normal 10 7_Product template" xfId="10" xr:uid="{00000000-0005-0000-0000-00000E000000}"/>
    <cellStyle name="Normal 12" xfId="16" xr:uid="{00000000-0005-0000-0000-00000F000000}"/>
    <cellStyle name="Normal 13 3" xfId="14" xr:uid="{00000000-0005-0000-0000-000010000000}"/>
    <cellStyle name="Normal 13 3 3" xfId="24" xr:uid="{00000000-0005-0000-0000-000011000000}"/>
    <cellStyle name="Normal 2" xfId="1" xr:uid="{00000000-0005-0000-0000-000012000000}"/>
    <cellStyle name="Normal 2 2" xfId="2" xr:uid="{00000000-0005-0000-0000-000013000000}"/>
    <cellStyle name="Normal 2 3" xfId="5" xr:uid="{00000000-0005-0000-0000-000014000000}"/>
    <cellStyle name="Normal 2 4" xfId="6" xr:uid="{00000000-0005-0000-0000-000015000000}"/>
    <cellStyle name="Normal 3" xfId="3" xr:uid="{00000000-0005-0000-0000-000016000000}"/>
    <cellStyle name="Normal 37" xfId="22" xr:uid="{00000000-0005-0000-0000-000017000000}"/>
    <cellStyle name="Normal 4 2" xfId="8" xr:uid="{00000000-0005-0000-0000-000018000000}"/>
    <cellStyle name="Percent" xfId="4" builtinId="5"/>
    <cellStyle name="Percent 6 3" xfId="12" xr:uid="{00000000-0005-0000-0000-00001A000000}"/>
    <cellStyle name="Style 1" xfId="13" xr:uid="{00000000-0005-0000-0000-00001B000000}"/>
  </cellStyles>
  <dxfs count="68">
    <dxf>
      <fill>
        <patternFill patternType="darkGray">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fgColor theme="1"/>
          <bgColor theme="0" tint="-0.499984740745262"/>
        </patternFill>
      </fill>
    </dxf>
    <dxf>
      <font>
        <color auto="1"/>
      </font>
      <fill>
        <patternFill>
          <bgColor theme="0" tint="-0.499984740745262"/>
        </patternFill>
      </fill>
    </dxf>
    <dxf>
      <fill>
        <patternFill patternType="darkGray">
          <bgColor theme="0" tint="-0.499984740745262"/>
        </patternFill>
      </fill>
    </dxf>
    <dxf>
      <fill>
        <patternFill>
          <bgColor theme="0" tint="-0.499984740745262"/>
        </patternFill>
      </fill>
    </dxf>
    <dxf>
      <fill>
        <patternFill>
          <bgColor theme="0" tint="-0.499984740745262"/>
        </patternFill>
      </fill>
    </dxf>
    <dxf>
      <font>
        <color auto="1"/>
      </font>
      <fill>
        <patternFill>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fgColor theme="1"/>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patternType="darkGray">
          <fgColor theme="1"/>
          <bgColor theme="0" tint="-0.499984740745262"/>
        </patternFill>
      </fill>
    </dxf>
    <dxf>
      <fill>
        <patternFill>
          <bgColor theme="0" tint="-0.499984740745262"/>
        </patternFill>
      </fill>
    </dxf>
  </dxfs>
  <tableStyles count="0" defaultTableStyle="TableStyleMedium9" defaultPivotStyle="PivotStyleLight16"/>
  <colors>
    <mruColors>
      <color rgb="FFFFFF99"/>
      <color rgb="FFDDDDDD"/>
      <color rgb="FFFFCC66"/>
      <color rgb="FF002266"/>
      <color rgb="FFFFFFCC"/>
      <color rgb="FFA50021"/>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175260</xdr:rowOff>
    </xdr:from>
    <xdr:to>
      <xdr:col>10</xdr:col>
      <xdr:colOff>598439</xdr:colOff>
      <xdr:row>51</xdr:row>
      <xdr:rowOff>22860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175260"/>
          <a:ext cx="6663959" cy="922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chelle.Wolfe\Desktop\Copy%20of%2023100_Attachment02_Pricing_05.21.19_SPOK%20%20mw0916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3100_Attachment02_Pricing_v05.16.19%20-%20Shar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2)"/>
      <sheetName val="Instructions"/>
      <sheetName val="Fields"/>
      <sheetName val="Bidder Information"/>
      <sheetName val="Bidder Certification"/>
      <sheetName val="Pricing - Lot 1 Voice"/>
      <sheetName val="Geographic Location - Lot 1"/>
      <sheetName val="Service Descriptions - Lot 1"/>
      <sheetName val="Pricing - Lot 2 Data"/>
      <sheetName val="Geographic Location - Lot 2"/>
      <sheetName val="Service Descriptions - Lot 2"/>
      <sheetName val="Pricing - Lot 3 Mobile"/>
      <sheetName val="Geographic Location - Lot 3"/>
      <sheetName val="Service Descriptions - Lot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2)"/>
      <sheetName val="Instructions"/>
      <sheetName val="Fields"/>
      <sheetName val="Bidder Information"/>
      <sheetName val="Bidder Certification"/>
      <sheetName val="Pricing - Lot 1 Voice"/>
      <sheetName val="Geographic Location - Lot 1"/>
      <sheetName val="Service Descriptions - Lot 1"/>
      <sheetName val="Pricing - Lot 2 Data"/>
      <sheetName val="Geographic Location - Lot 2"/>
      <sheetName val="Service Descriptions - Lot 2"/>
      <sheetName val="Pricing - Lot 3 Mobile"/>
      <sheetName val="Geographic Location - Lot 3"/>
      <sheetName val="Service Descriptions - Lot 3"/>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L52"/>
  <sheetViews>
    <sheetView showGridLines="0" topLeftCell="A37" workbookViewId="0">
      <selection activeCell="A2" sqref="A2:K40"/>
    </sheetView>
  </sheetViews>
  <sheetFormatPr defaultRowHeight="15" x14ac:dyDescent="0.25"/>
  <cols>
    <col min="11" max="11" width="32.5703125" customWidth="1"/>
  </cols>
  <sheetData>
    <row r="1" spans="1:11" s="1" customFormat="1" ht="18" customHeight="1" thickBot="1" x14ac:dyDescent="0.3">
      <c r="A1" s="119" t="str">
        <f ca="1">MID(CELL("filename",A1),FIND("]",CELL("filename",A1))+1,30)</f>
        <v>Instructions (2)</v>
      </c>
      <c r="B1" s="120"/>
      <c r="C1" s="120"/>
      <c r="D1" s="120"/>
      <c r="E1" s="120"/>
      <c r="F1" s="120"/>
      <c r="G1" s="120"/>
      <c r="H1" s="120"/>
      <c r="I1" s="120"/>
      <c r="J1" s="120"/>
      <c r="K1" s="120"/>
    </row>
    <row r="2" spans="1:11" x14ac:dyDescent="0.25">
      <c r="A2" s="113"/>
      <c r="B2" s="114"/>
      <c r="C2" s="114"/>
      <c r="D2" s="114"/>
      <c r="E2" s="114"/>
      <c r="F2" s="114"/>
      <c r="G2" s="114"/>
      <c r="H2" s="114"/>
      <c r="I2" s="114"/>
      <c r="J2" s="114"/>
      <c r="K2" s="115"/>
    </row>
    <row r="3" spans="1:11" x14ac:dyDescent="0.25">
      <c r="A3" s="116"/>
      <c r="B3" s="117"/>
      <c r="C3" s="117"/>
      <c r="D3" s="117"/>
      <c r="E3" s="117"/>
      <c r="F3" s="117"/>
      <c r="G3" s="117"/>
      <c r="H3" s="117"/>
      <c r="I3" s="117"/>
      <c r="J3" s="117"/>
      <c r="K3" s="118"/>
    </row>
    <row r="4" spans="1:11" x14ac:dyDescent="0.25">
      <c r="A4" s="116"/>
      <c r="B4" s="117"/>
      <c r="C4" s="117"/>
      <c r="D4" s="117"/>
      <c r="E4" s="117"/>
      <c r="F4" s="117"/>
      <c r="G4" s="117"/>
      <c r="H4" s="117"/>
      <c r="I4" s="117"/>
      <c r="J4" s="117"/>
      <c r="K4" s="118"/>
    </row>
    <row r="5" spans="1:11" x14ac:dyDescent="0.25">
      <c r="A5" s="116"/>
      <c r="B5" s="117"/>
      <c r="C5" s="117"/>
      <c r="D5" s="117"/>
      <c r="E5" s="117"/>
      <c r="F5" s="117"/>
      <c r="G5" s="117"/>
      <c r="H5" s="117"/>
      <c r="I5" s="117"/>
      <c r="J5" s="117"/>
      <c r="K5" s="118"/>
    </row>
    <row r="6" spans="1:11" x14ac:dyDescent="0.25">
      <c r="A6" s="116"/>
      <c r="B6" s="117"/>
      <c r="C6" s="117"/>
      <c r="D6" s="117"/>
      <c r="E6" s="117"/>
      <c r="F6" s="117"/>
      <c r="G6" s="117"/>
      <c r="H6" s="117"/>
      <c r="I6" s="117"/>
      <c r="J6" s="117"/>
      <c r="K6" s="118"/>
    </row>
    <row r="7" spans="1:11" x14ac:dyDescent="0.25">
      <c r="A7" s="116"/>
      <c r="B7" s="117"/>
      <c r="C7" s="117"/>
      <c r="D7" s="117"/>
      <c r="E7" s="117"/>
      <c r="F7" s="117"/>
      <c r="G7" s="117"/>
      <c r="H7" s="117"/>
      <c r="I7" s="117"/>
      <c r="J7" s="117"/>
      <c r="K7" s="118"/>
    </row>
    <row r="8" spans="1:11" x14ac:dyDescent="0.25">
      <c r="A8" s="116"/>
      <c r="B8" s="117"/>
      <c r="C8" s="117"/>
      <c r="D8" s="117"/>
      <c r="E8" s="117"/>
      <c r="F8" s="117"/>
      <c r="G8" s="117"/>
      <c r="H8" s="117"/>
      <c r="I8" s="117"/>
      <c r="J8" s="117"/>
      <c r="K8" s="118"/>
    </row>
    <row r="9" spans="1:11" x14ac:dyDescent="0.25">
      <c r="A9" s="116"/>
      <c r="B9" s="117"/>
      <c r="C9" s="117"/>
      <c r="D9" s="117"/>
      <c r="E9" s="117"/>
      <c r="F9" s="117"/>
      <c r="G9" s="117"/>
      <c r="H9" s="117"/>
      <c r="I9" s="117"/>
      <c r="J9" s="117"/>
      <c r="K9" s="118"/>
    </row>
    <row r="10" spans="1:11" x14ac:dyDescent="0.25">
      <c r="A10" s="116"/>
      <c r="B10" s="117"/>
      <c r="C10" s="117"/>
      <c r="D10" s="117"/>
      <c r="E10" s="117"/>
      <c r="F10" s="117"/>
      <c r="G10" s="117"/>
      <c r="H10" s="117"/>
      <c r="I10" s="117"/>
      <c r="J10" s="117"/>
      <c r="K10" s="118"/>
    </row>
    <row r="11" spans="1:11" x14ac:dyDescent="0.25">
      <c r="A11" s="116"/>
      <c r="B11" s="117"/>
      <c r="C11" s="117"/>
      <c r="D11" s="117"/>
      <c r="E11" s="117"/>
      <c r="F11" s="117"/>
      <c r="G11" s="117"/>
      <c r="H11" s="117"/>
      <c r="I11" s="117"/>
      <c r="J11" s="117"/>
      <c r="K11" s="118"/>
    </row>
    <row r="12" spans="1:11" x14ac:dyDescent="0.25">
      <c r="A12" s="116"/>
      <c r="B12" s="117"/>
      <c r="C12" s="117"/>
      <c r="D12" s="117"/>
      <c r="E12" s="117"/>
      <c r="F12" s="117"/>
      <c r="G12" s="117"/>
      <c r="H12" s="117"/>
      <c r="I12" s="117"/>
      <c r="J12" s="117"/>
      <c r="K12" s="118"/>
    </row>
    <row r="13" spans="1:11" x14ac:dyDescent="0.25">
      <c r="A13" s="116"/>
      <c r="B13" s="117"/>
      <c r="C13" s="117"/>
      <c r="D13" s="117"/>
      <c r="E13" s="117"/>
      <c r="F13" s="117"/>
      <c r="G13" s="117"/>
      <c r="H13" s="117"/>
      <c r="I13" s="117"/>
      <c r="J13" s="117"/>
      <c r="K13" s="118"/>
    </row>
    <row r="14" spans="1:11" x14ac:dyDescent="0.25">
      <c r="A14" s="116"/>
      <c r="B14" s="117"/>
      <c r="C14" s="117"/>
      <c r="D14" s="117"/>
      <c r="E14" s="117"/>
      <c r="F14" s="117"/>
      <c r="G14" s="117"/>
      <c r="H14" s="117"/>
      <c r="I14" s="117"/>
      <c r="J14" s="117"/>
      <c r="K14" s="118"/>
    </row>
    <row r="15" spans="1:11" x14ac:dyDescent="0.25">
      <c r="A15" s="116"/>
      <c r="B15" s="117"/>
      <c r="C15" s="117"/>
      <c r="D15" s="117"/>
      <c r="E15" s="117"/>
      <c r="F15" s="117"/>
      <c r="G15" s="117"/>
      <c r="H15" s="117"/>
      <c r="I15" s="117"/>
      <c r="J15" s="117"/>
      <c r="K15" s="118"/>
    </row>
    <row r="16" spans="1:11" x14ac:dyDescent="0.25">
      <c r="A16" s="116"/>
      <c r="B16" s="117"/>
      <c r="C16" s="117"/>
      <c r="D16" s="117"/>
      <c r="E16" s="117"/>
      <c r="F16" s="117"/>
      <c r="G16" s="117"/>
      <c r="H16" s="117"/>
      <c r="I16" s="117"/>
      <c r="J16" s="117"/>
      <c r="K16" s="118"/>
    </row>
    <row r="17" spans="1:11" x14ac:dyDescent="0.25">
      <c r="A17" s="116"/>
      <c r="B17" s="117"/>
      <c r="C17" s="117"/>
      <c r="D17" s="117"/>
      <c r="E17" s="117"/>
      <c r="F17" s="117"/>
      <c r="G17" s="117"/>
      <c r="H17" s="117"/>
      <c r="I17" s="117"/>
      <c r="J17" s="117"/>
      <c r="K17" s="118"/>
    </row>
    <row r="18" spans="1:11" x14ac:dyDescent="0.25">
      <c r="A18" s="116"/>
      <c r="B18" s="117"/>
      <c r="C18" s="117"/>
      <c r="D18" s="117"/>
      <c r="E18" s="117"/>
      <c r="F18" s="117"/>
      <c r="G18" s="117"/>
      <c r="H18" s="117"/>
      <c r="I18" s="117"/>
      <c r="J18" s="117"/>
      <c r="K18" s="118"/>
    </row>
    <row r="19" spans="1:11" x14ac:dyDescent="0.25">
      <c r="A19" s="116"/>
      <c r="B19" s="117"/>
      <c r="C19" s="117"/>
      <c r="D19" s="117"/>
      <c r="E19" s="117"/>
      <c r="F19" s="117"/>
      <c r="G19" s="117"/>
      <c r="H19" s="117"/>
      <c r="I19" s="117"/>
      <c r="J19" s="117"/>
      <c r="K19" s="118"/>
    </row>
    <row r="20" spans="1:11" x14ac:dyDescent="0.25">
      <c r="A20" s="116"/>
      <c r="B20" s="117"/>
      <c r="C20" s="117"/>
      <c r="D20" s="117"/>
      <c r="E20" s="117"/>
      <c r="F20" s="117"/>
      <c r="G20" s="117"/>
      <c r="H20" s="117"/>
      <c r="I20" s="117"/>
      <c r="J20" s="117"/>
      <c r="K20" s="118"/>
    </row>
    <row r="21" spans="1:11" x14ac:dyDescent="0.25">
      <c r="A21" s="116"/>
      <c r="B21" s="117"/>
      <c r="C21" s="117"/>
      <c r="D21" s="117"/>
      <c r="E21" s="117"/>
      <c r="F21" s="117"/>
      <c r="G21" s="117"/>
      <c r="H21" s="117"/>
      <c r="I21" s="117"/>
      <c r="J21" s="117"/>
      <c r="K21" s="118"/>
    </row>
    <row r="22" spans="1:11" x14ac:dyDescent="0.25">
      <c r="A22" s="116"/>
      <c r="B22" s="117"/>
      <c r="C22" s="117"/>
      <c r="D22" s="117"/>
      <c r="E22" s="117"/>
      <c r="F22" s="117"/>
      <c r="G22" s="117"/>
      <c r="H22" s="117"/>
      <c r="I22" s="117"/>
      <c r="J22" s="117"/>
      <c r="K22" s="118"/>
    </row>
    <row r="23" spans="1:11" x14ac:dyDescent="0.25">
      <c r="A23" s="116"/>
      <c r="B23" s="117"/>
      <c r="C23" s="117"/>
      <c r="D23" s="117"/>
      <c r="E23" s="117"/>
      <c r="F23" s="117"/>
      <c r="G23" s="117"/>
      <c r="H23" s="117"/>
      <c r="I23" s="117"/>
      <c r="J23" s="117"/>
      <c r="K23" s="118"/>
    </row>
    <row r="24" spans="1:11" x14ac:dyDescent="0.25">
      <c r="A24" s="116"/>
      <c r="B24" s="117"/>
      <c r="C24" s="117"/>
      <c r="D24" s="117"/>
      <c r="E24" s="117"/>
      <c r="F24" s="117"/>
      <c r="G24" s="117"/>
      <c r="H24" s="117"/>
      <c r="I24" s="117"/>
      <c r="J24" s="117"/>
      <c r="K24" s="118"/>
    </row>
    <row r="25" spans="1:11" x14ac:dyDescent="0.25">
      <c r="A25" s="116"/>
      <c r="B25" s="117"/>
      <c r="C25" s="117"/>
      <c r="D25" s="117"/>
      <c r="E25" s="117"/>
      <c r="F25" s="117"/>
      <c r="G25" s="117"/>
      <c r="H25" s="117"/>
      <c r="I25" s="117"/>
      <c r="J25" s="117"/>
      <c r="K25" s="118"/>
    </row>
    <row r="26" spans="1:11" x14ac:dyDescent="0.25">
      <c r="A26" s="116"/>
      <c r="B26" s="117"/>
      <c r="C26" s="117"/>
      <c r="D26" s="117"/>
      <c r="E26" s="117"/>
      <c r="F26" s="117"/>
      <c r="G26" s="117"/>
      <c r="H26" s="117"/>
      <c r="I26" s="117"/>
      <c r="J26" s="117"/>
      <c r="K26" s="118"/>
    </row>
    <row r="27" spans="1:11" x14ac:dyDescent="0.25">
      <c r="A27" s="116"/>
      <c r="B27" s="117"/>
      <c r="C27" s="117"/>
      <c r="D27" s="117"/>
      <c r="E27" s="117"/>
      <c r="F27" s="117"/>
      <c r="G27" s="117"/>
      <c r="H27" s="117"/>
      <c r="I27" s="117"/>
      <c r="J27" s="117"/>
      <c r="K27" s="118"/>
    </row>
    <row r="28" spans="1:11" x14ac:dyDescent="0.25">
      <c r="A28" s="116"/>
      <c r="B28" s="117"/>
      <c r="C28" s="117"/>
      <c r="D28" s="117"/>
      <c r="E28" s="117"/>
      <c r="F28" s="117"/>
      <c r="G28" s="117"/>
      <c r="H28" s="117"/>
      <c r="I28" s="117"/>
      <c r="J28" s="117"/>
      <c r="K28" s="118"/>
    </row>
    <row r="29" spans="1:11" x14ac:dyDescent="0.25">
      <c r="A29" s="116"/>
      <c r="B29" s="117"/>
      <c r="C29" s="117"/>
      <c r="D29" s="117"/>
      <c r="E29" s="117"/>
      <c r="F29" s="117"/>
      <c r="G29" s="117"/>
      <c r="H29" s="117"/>
      <c r="I29" s="117"/>
      <c r="J29" s="117"/>
      <c r="K29" s="118"/>
    </row>
    <row r="30" spans="1:11" x14ac:dyDescent="0.25">
      <c r="A30" s="116"/>
      <c r="B30" s="117"/>
      <c r="C30" s="117"/>
      <c r="D30" s="117"/>
      <c r="E30" s="117"/>
      <c r="F30" s="117"/>
      <c r="G30" s="117"/>
      <c r="H30" s="117"/>
      <c r="I30" s="117"/>
      <c r="J30" s="117"/>
      <c r="K30" s="118"/>
    </row>
    <row r="31" spans="1:11" x14ac:dyDescent="0.25">
      <c r="A31" s="116"/>
      <c r="B31" s="117"/>
      <c r="C31" s="117"/>
      <c r="D31" s="117"/>
      <c r="E31" s="117"/>
      <c r="F31" s="117"/>
      <c r="G31" s="117"/>
      <c r="H31" s="117"/>
      <c r="I31" s="117"/>
      <c r="J31" s="117"/>
      <c r="K31" s="118"/>
    </row>
    <row r="32" spans="1:11" x14ac:dyDescent="0.25">
      <c r="A32" s="116"/>
      <c r="B32" s="117"/>
      <c r="C32" s="117"/>
      <c r="D32" s="117"/>
      <c r="E32" s="117"/>
      <c r="F32" s="117"/>
      <c r="G32" s="117"/>
      <c r="H32" s="117"/>
      <c r="I32" s="117"/>
      <c r="J32" s="117"/>
      <c r="K32" s="118"/>
    </row>
    <row r="33" spans="1:11" x14ac:dyDescent="0.25">
      <c r="A33" s="116"/>
      <c r="B33" s="117"/>
      <c r="C33" s="117"/>
      <c r="D33" s="117"/>
      <c r="E33" s="117"/>
      <c r="F33" s="117"/>
      <c r="G33" s="117"/>
      <c r="H33" s="117"/>
      <c r="I33" s="117"/>
      <c r="J33" s="117"/>
      <c r="K33" s="118"/>
    </row>
    <row r="34" spans="1:11" x14ac:dyDescent="0.25">
      <c r="A34" s="116"/>
      <c r="B34" s="117"/>
      <c r="C34" s="117"/>
      <c r="D34" s="117"/>
      <c r="E34" s="117"/>
      <c r="F34" s="117"/>
      <c r="G34" s="117"/>
      <c r="H34" s="117"/>
      <c r="I34" s="117"/>
      <c r="J34" s="117"/>
      <c r="K34" s="118"/>
    </row>
    <row r="35" spans="1:11" x14ac:dyDescent="0.25">
      <c r="A35" s="116"/>
      <c r="B35" s="117"/>
      <c r="C35" s="117"/>
      <c r="D35" s="117"/>
      <c r="E35" s="117"/>
      <c r="F35" s="117"/>
      <c r="G35" s="117"/>
      <c r="H35" s="117"/>
      <c r="I35" s="117"/>
      <c r="J35" s="117"/>
      <c r="K35" s="118"/>
    </row>
    <row r="36" spans="1:11" x14ac:dyDescent="0.25">
      <c r="A36" s="116"/>
      <c r="B36" s="117"/>
      <c r="C36" s="117"/>
      <c r="D36" s="117"/>
      <c r="E36" s="117"/>
      <c r="F36" s="117"/>
      <c r="G36" s="117"/>
      <c r="H36" s="117"/>
      <c r="I36" s="117"/>
      <c r="J36" s="117"/>
      <c r="K36" s="118"/>
    </row>
    <row r="37" spans="1:11" x14ac:dyDescent="0.25">
      <c r="A37" s="116"/>
      <c r="B37" s="117"/>
      <c r="C37" s="117"/>
      <c r="D37" s="117"/>
      <c r="E37" s="117"/>
      <c r="F37" s="117"/>
      <c r="G37" s="117"/>
      <c r="H37" s="117"/>
      <c r="I37" s="117"/>
      <c r="J37" s="117"/>
      <c r="K37" s="118"/>
    </row>
    <row r="38" spans="1:11" x14ac:dyDescent="0.25">
      <c r="A38" s="116"/>
      <c r="B38" s="117"/>
      <c r="C38" s="117"/>
      <c r="D38" s="117"/>
      <c r="E38" s="117"/>
      <c r="F38" s="117"/>
      <c r="G38" s="117"/>
      <c r="H38" s="117"/>
      <c r="I38" s="117"/>
      <c r="J38" s="117"/>
      <c r="K38" s="118"/>
    </row>
    <row r="39" spans="1:11" x14ac:dyDescent="0.25">
      <c r="A39" s="116"/>
      <c r="B39" s="117"/>
      <c r="C39" s="117"/>
      <c r="D39" s="117"/>
      <c r="E39" s="117"/>
      <c r="F39" s="117"/>
      <c r="G39" s="117"/>
      <c r="H39" s="117"/>
      <c r="I39" s="117"/>
      <c r="J39" s="117"/>
      <c r="K39" s="118"/>
    </row>
    <row r="40" spans="1:11" x14ac:dyDescent="0.25">
      <c r="A40" s="116"/>
      <c r="B40" s="117"/>
      <c r="C40" s="117"/>
      <c r="D40" s="117"/>
      <c r="E40" s="117"/>
      <c r="F40" s="117"/>
      <c r="G40" s="117"/>
      <c r="H40" s="117"/>
      <c r="I40" s="117"/>
      <c r="J40" s="117"/>
      <c r="K40" s="118"/>
    </row>
    <row r="41" spans="1:11" x14ac:dyDescent="0.25">
      <c r="A41" s="4"/>
      <c r="B41" s="2"/>
      <c r="C41" s="2"/>
      <c r="D41" s="2"/>
      <c r="E41" s="2"/>
      <c r="F41" s="2"/>
      <c r="G41" s="2"/>
      <c r="H41" s="2"/>
      <c r="I41" s="2"/>
      <c r="J41" s="2"/>
      <c r="K41" s="3"/>
    </row>
    <row r="42" spans="1:11" x14ac:dyDescent="0.25">
      <c r="A42" s="4"/>
      <c r="B42" s="2"/>
      <c r="C42" s="2"/>
      <c r="D42" s="2"/>
      <c r="E42" s="2"/>
      <c r="F42" s="2"/>
      <c r="G42" s="2"/>
      <c r="H42" s="2"/>
      <c r="I42" s="2"/>
      <c r="J42" s="2"/>
      <c r="K42" s="3"/>
    </row>
    <row r="43" spans="1:11" x14ac:dyDescent="0.25">
      <c r="A43" s="4"/>
      <c r="B43" s="2"/>
      <c r="C43" s="2"/>
      <c r="D43" s="2"/>
      <c r="E43" s="2"/>
      <c r="F43" s="2"/>
      <c r="G43" s="2"/>
      <c r="H43" s="2"/>
      <c r="I43" s="2"/>
      <c r="J43" s="2"/>
      <c r="K43" s="3"/>
    </row>
    <row r="44" spans="1:11" x14ac:dyDescent="0.25">
      <c r="A44" s="4"/>
      <c r="B44" s="2"/>
      <c r="C44" s="2"/>
      <c r="D44" s="2"/>
      <c r="E44" s="2"/>
      <c r="F44" s="2"/>
      <c r="G44" s="2"/>
      <c r="H44" s="2"/>
      <c r="I44" s="2"/>
      <c r="J44" s="2"/>
      <c r="K44" s="3"/>
    </row>
    <row r="45" spans="1:11" x14ac:dyDescent="0.25">
      <c r="A45" s="4"/>
      <c r="B45" s="2"/>
      <c r="C45" s="2"/>
      <c r="D45" s="2"/>
      <c r="E45" s="2"/>
      <c r="F45" s="2"/>
      <c r="G45" s="2"/>
      <c r="H45" s="2"/>
      <c r="I45" s="2"/>
      <c r="J45" s="2"/>
      <c r="K45" s="3"/>
    </row>
    <row r="46" spans="1:11" x14ac:dyDescent="0.25">
      <c r="A46" s="4"/>
      <c r="B46" s="2"/>
      <c r="C46" s="2"/>
      <c r="D46" s="2"/>
      <c r="E46" s="2"/>
      <c r="F46" s="2"/>
      <c r="G46" s="2"/>
      <c r="H46" s="2"/>
      <c r="I46" s="2"/>
      <c r="J46" s="2"/>
      <c r="K46" s="3"/>
    </row>
    <row r="47" spans="1:11" x14ac:dyDescent="0.25">
      <c r="A47" s="4"/>
      <c r="B47" s="2"/>
      <c r="C47" s="2"/>
      <c r="D47" s="2"/>
      <c r="E47" s="2"/>
      <c r="F47" s="2"/>
      <c r="G47" s="2"/>
      <c r="H47" s="2"/>
      <c r="I47" s="2"/>
      <c r="J47" s="2"/>
      <c r="K47" s="3"/>
    </row>
    <row r="48" spans="1:11" x14ac:dyDescent="0.25">
      <c r="A48" s="4"/>
      <c r="B48" s="2"/>
      <c r="C48" s="2"/>
      <c r="D48" s="2"/>
      <c r="E48" s="2"/>
      <c r="F48" s="2"/>
      <c r="G48" s="2"/>
      <c r="H48" s="2"/>
      <c r="I48" s="2"/>
      <c r="J48" s="2"/>
      <c r="K48" s="3"/>
    </row>
    <row r="49" spans="1:12" x14ac:dyDescent="0.25">
      <c r="A49" s="4"/>
      <c r="B49" s="2"/>
      <c r="C49" s="2"/>
      <c r="D49" s="2"/>
      <c r="E49" s="2"/>
      <c r="F49" s="2"/>
      <c r="G49" s="2"/>
      <c r="H49" s="2"/>
      <c r="I49" s="2"/>
      <c r="J49" s="2"/>
      <c r="K49" s="3"/>
    </row>
    <row r="50" spans="1:12" s="2" customFormat="1" x14ac:dyDescent="0.25">
      <c r="A50" s="4"/>
      <c r="L50" s="4"/>
    </row>
    <row r="51" spans="1:12" x14ac:dyDescent="0.25">
      <c r="A51" s="2"/>
      <c r="B51" s="2"/>
      <c r="C51" s="2"/>
      <c r="D51" s="2"/>
      <c r="E51" s="2"/>
      <c r="F51" s="2"/>
      <c r="G51" s="2"/>
      <c r="H51" s="2"/>
      <c r="I51" s="2"/>
      <c r="J51" s="2"/>
      <c r="K51" s="2"/>
      <c r="L51" s="4"/>
    </row>
    <row r="52" spans="1:12" x14ac:dyDescent="0.25">
      <c r="A52" s="2"/>
      <c r="B52" s="2"/>
      <c r="C52" s="2"/>
      <c r="D52" s="2"/>
      <c r="E52" s="2"/>
      <c r="F52" s="2"/>
      <c r="G52" s="2"/>
      <c r="H52" s="2"/>
      <c r="I52" s="2"/>
      <c r="J52" s="2"/>
      <c r="K52" s="2"/>
    </row>
  </sheetData>
  <mergeCells count="2">
    <mergeCell ref="A2:K40"/>
    <mergeCell ref="A1:K1"/>
  </mergeCells>
  <printOptions horizontalCentered="1"/>
  <pageMargins left="0.25" right="0.25" top="0.75" bottom="0.75" header="0.3" footer="0.3"/>
  <pageSetup scale="78" orientation="portrait" r:id="rId1"/>
  <headerFooter>
    <oddHeader>&amp;L&amp;"Arial,Regular"&amp;9Office of General Services
NYS Procurement&amp;C&amp;"Arial,Regular"&amp;9Group 73600 Solicitation 22802
Information Technology Umbrella Contract - Manufacturer Based (Statewide)&amp;R&amp;"Arial,Regular"&amp;9Attachment 1 - Price Pages
&amp;A</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99"/>
    <pageSetUpPr autoPageBreaks="0"/>
  </sheetPr>
  <dimension ref="B1:AQ50"/>
  <sheetViews>
    <sheetView showGridLines="0" tabSelected="1" zoomScaleNormal="100" zoomScaleSheetLayoutView="100" workbookViewId="0">
      <pane xSplit="4" ySplit="5" topLeftCell="E6" activePane="bottomRight" state="frozen"/>
      <selection activeCell="E44" sqref="E44"/>
      <selection pane="topRight" activeCell="E44" sqref="E44"/>
      <selection pane="bottomLeft" activeCell="E44" sqref="E44"/>
      <selection pane="bottomRight" activeCell="B50" sqref="B50"/>
    </sheetView>
  </sheetViews>
  <sheetFormatPr defaultColWidth="9.140625" defaultRowHeight="15" x14ac:dyDescent="0.25"/>
  <cols>
    <col min="1" max="1" width="1.85546875" style="12" customWidth="1"/>
    <col min="2" max="2" width="11.28515625" style="33" customWidth="1"/>
    <col min="3" max="3" width="17" style="33" customWidth="1"/>
    <col min="4" max="4" width="24.140625" style="33" customWidth="1"/>
    <col min="5" max="5" width="35.140625" style="33" customWidth="1"/>
    <col min="6" max="6" width="24.140625" style="18" customWidth="1"/>
    <col min="7" max="7" width="17.140625" style="33" customWidth="1"/>
    <col min="8" max="8" width="29.140625" style="47" bestFit="1" customWidth="1"/>
    <col min="9" max="9" width="17" style="34" customWidth="1"/>
    <col min="10" max="10" width="17" style="48" customWidth="1"/>
    <col min="11" max="11" width="17" style="35" customWidth="1"/>
    <col min="12" max="12" width="17" style="36" customWidth="1"/>
    <col min="13" max="13" width="17" style="73" customWidth="1"/>
    <col min="14" max="15" width="17" style="35" customWidth="1"/>
    <col min="16" max="16" width="28" style="37" customWidth="1"/>
    <col min="17" max="16384" width="9.140625" style="12"/>
  </cols>
  <sheetData>
    <row r="1" spans="2:43" s="15" customFormat="1" ht="23.25" customHeight="1" x14ac:dyDescent="0.25">
      <c r="B1" s="23" t="s">
        <v>385</v>
      </c>
      <c r="C1" s="121" t="s">
        <v>392</v>
      </c>
      <c r="D1" s="121"/>
      <c r="E1" s="121"/>
      <c r="F1" s="19"/>
      <c r="G1" s="123" t="s">
        <v>65</v>
      </c>
      <c r="H1" s="123"/>
      <c r="I1" s="123"/>
      <c r="J1" s="123"/>
      <c r="K1" s="123"/>
      <c r="L1" s="123"/>
      <c r="M1" s="73"/>
      <c r="N1" s="19"/>
      <c r="O1" s="19"/>
      <c r="P1" s="21"/>
    </row>
    <row r="2" spans="2:43" s="15" customFormat="1" ht="23.25" customHeight="1" thickBot="1" x14ac:dyDescent="0.3">
      <c r="B2" s="24" t="s">
        <v>386</v>
      </c>
      <c r="C2" s="121" t="s">
        <v>387</v>
      </c>
      <c r="D2" s="121"/>
      <c r="E2" s="121"/>
      <c r="F2" s="19"/>
      <c r="G2" s="123"/>
      <c r="H2" s="123"/>
      <c r="I2" s="123"/>
      <c r="J2" s="123"/>
      <c r="K2" s="123"/>
      <c r="L2" s="123"/>
      <c r="M2" s="73"/>
      <c r="N2" s="19"/>
      <c r="O2" s="19"/>
      <c r="P2" s="70" t="s">
        <v>384</v>
      </c>
    </row>
    <row r="3" spans="2:43" s="15" customFormat="1" ht="16.5" customHeight="1" thickBot="1" x14ac:dyDescent="0.3">
      <c r="B3" s="24" t="s">
        <v>66</v>
      </c>
      <c r="C3" s="122">
        <v>44529</v>
      </c>
      <c r="D3" s="121"/>
      <c r="E3" s="121"/>
      <c r="F3" s="19"/>
      <c r="G3" s="123"/>
      <c r="H3" s="123"/>
      <c r="I3" s="123"/>
      <c r="J3" s="123"/>
      <c r="K3" s="123"/>
      <c r="L3" s="123"/>
      <c r="M3" s="73"/>
      <c r="N3" s="19"/>
      <c r="O3" s="19"/>
      <c r="P3" s="71">
        <f>COUNTA($C$6:$C999)</f>
        <v>45</v>
      </c>
    </row>
    <row r="4" spans="2:43" s="14" customFormat="1" ht="15" customHeight="1" x14ac:dyDescent="0.25">
      <c r="B4" s="27"/>
      <c r="C4" s="27"/>
      <c r="D4" s="27"/>
      <c r="E4" s="27"/>
      <c r="F4" s="18"/>
      <c r="G4" s="27"/>
      <c r="H4" s="28"/>
      <c r="I4" s="28"/>
      <c r="J4" s="29"/>
      <c r="K4" s="30"/>
      <c r="L4" s="31"/>
      <c r="M4" s="73"/>
      <c r="N4" s="30"/>
      <c r="O4" s="30"/>
      <c r="P4" s="32"/>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row>
    <row r="5" spans="2:43" s="11" customFormat="1" ht="25.5" x14ac:dyDescent="0.25">
      <c r="B5" s="8" t="s">
        <v>67</v>
      </c>
      <c r="C5" s="8" t="s">
        <v>72</v>
      </c>
      <c r="D5" s="8" t="s">
        <v>79</v>
      </c>
      <c r="E5" s="8" t="s">
        <v>80</v>
      </c>
      <c r="F5" s="8" t="s">
        <v>388</v>
      </c>
      <c r="G5" s="9" t="s">
        <v>69</v>
      </c>
      <c r="H5" s="9" t="s">
        <v>70</v>
      </c>
      <c r="I5" s="22" t="s">
        <v>81</v>
      </c>
      <c r="J5" s="72" t="s">
        <v>64</v>
      </c>
      <c r="K5" s="10" t="s">
        <v>76</v>
      </c>
      <c r="L5" s="72" t="s">
        <v>63</v>
      </c>
      <c r="M5" s="73"/>
      <c r="N5" s="10" t="s">
        <v>389</v>
      </c>
      <c r="O5" s="10" t="s">
        <v>390</v>
      </c>
      <c r="P5" s="20" t="s">
        <v>391</v>
      </c>
    </row>
    <row r="6" spans="2:43" ht="25.5" x14ac:dyDescent="0.25">
      <c r="B6" s="102">
        <v>1</v>
      </c>
      <c r="C6" s="91" t="s">
        <v>122</v>
      </c>
      <c r="D6" s="91" t="s">
        <v>92</v>
      </c>
      <c r="E6" s="91" t="s">
        <v>123</v>
      </c>
      <c r="F6" s="103" t="s">
        <v>91</v>
      </c>
      <c r="G6" s="97" t="s">
        <v>78</v>
      </c>
      <c r="H6" s="98" t="s">
        <v>124</v>
      </c>
      <c r="I6" s="94" t="s">
        <v>74</v>
      </c>
      <c r="J6" s="96">
        <v>11.9</v>
      </c>
      <c r="K6" s="104">
        <v>0.26889999999999997</v>
      </c>
      <c r="L6" s="74">
        <f t="shared" ref="L6:L38" si="0">IF(J6="","",(J6-(J6*K6)))</f>
        <v>8.7000900000000012</v>
      </c>
      <c r="N6" s="105" t="s">
        <v>71</v>
      </c>
      <c r="O6" s="105" t="s">
        <v>71</v>
      </c>
      <c r="P6" s="105" t="s">
        <v>71</v>
      </c>
    </row>
    <row r="7" spans="2:43" x14ac:dyDescent="0.25">
      <c r="B7" s="102">
        <v>2</v>
      </c>
      <c r="C7" s="91" t="s">
        <v>125</v>
      </c>
      <c r="D7" s="91" t="s">
        <v>126</v>
      </c>
      <c r="E7" s="91" t="s">
        <v>127</v>
      </c>
      <c r="F7" s="106" t="s">
        <v>91</v>
      </c>
      <c r="G7" s="97" t="s">
        <v>78</v>
      </c>
      <c r="H7" s="98" t="s">
        <v>128</v>
      </c>
      <c r="I7" s="94" t="s">
        <v>74</v>
      </c>
      <c r="J7" s="96">
        <v>2.95</v>
      </c>
      <c r="K7" s="104">
        <v>0</v>
      </c>
      <c r="L7" s="74">
        <f t="shared" si="0"/>
        <v>2.95</v>
      </c>
      <c r="N7" s="105" t="s">
        <v>71</v>
      </c>
      <c r="O7" s="105" t="s">
        <v>71</v>
      </c>
      <c r="P7" s="105" t="s">
        <v>71</v>
      </c>
    </row>
    <row r="8" spans="2:43" ht="25.5" x14ac:dyDescent="0.25">
      <c r="B8" s="102">
        <v>3</v>
      </c>
      <c r="C8" s="91" t="s">
        <v>129</v>
      </c>
      <c r="D8" s="91" t="s">
        <v>130</v>
      </c>
      <c r="E8" s="91" t="s">
        <v>131</v>
      </c>
      <c r="F8" s="106" t="s">
        <v>91</v>
      </c>
      <c r="G8" s="97" t="s">
        <v>78</v>
      </c>
      <c r="H8" s="98" t="s">
        <v>132</v>
      </c>
      <c r="I8" s="94" t="s">
        <v>74</v>
      </c>
      <c r="J8" s="96">
        <v>6.95</v>
      </c>
      <c r="K8" s="104">
        <v>0.74819999999999998</v>
      </c>
      <c r="L8" s="74">
        <f t="shared" si="0"/>
        <v>1.7500100000000005</v>
      </c>
      <c r="N8" s="105" t="s">
        <v>71</v>
      </c>
      <c r="O8" s="105" t="s">
        <v>71</v>
      </c>
      <c r="P8" s="105" t="s">
        <v>71</v>
      </c>
    </row>
    <row r="9" spans="2:43" ht="25.5" x14ac:dyDescent="0.25">
      <c r="B9" s="102">
        <v>4</v>
      </c>
      <c r="C9" s="91" t="s">
        <v>133</v>
      </c>
      <c r="D9" s="91" t="s">
        <v>130</v>
      </c>
      <c r="E9" s="91" t="s">
        <v>134</v>
      </c>
      <c r="F9" s="106" t="s">
        <v>91</v>
      </c>
      <c r="G9" s="97" t="s">
        <v>78</v>
      </c>
      <c r="H9" s="98" t="s">
        <v>132</v>
      </c>
      <c r="I9" s="94" t="s">
        <v>74</v>
      </c>
      <c r="J9" s="96">
        <v>8.4499999999999993</v>
      </c>
      <c r="K9" s="104">
        <v>0.61539999999999995</v>
      </c>
      <c r="L9" s="74">
        <f t="shared" si="0"/>
        <v>3.2498700000000005</v>
      </c>
      <c r="N9" s="105" t="s">
        <v>71</v>
      </c>
      <c r="O9" s="105" t="s">
        <v>71</v>
      </c>
      <c r="P9" s="105" t="s">
        <v>71</v>
      </c>
    </row>
    <row r="10" spans="2:43" ht="25.5" x14ac:dyDescent="0.25">
      <c r="B10" s="102">
        <v>5</v>
      </c>
      <c r="C10" s="91" t="s">
        <v>135</v>
      </c>
      <c r="D10" s="91" t="s">
        <v>130</v>
      </c>
      <c r="E10" s="91" t="s">
        <v>136</v>
      </c>
      <c r="F10" s="106" t="s">
        <v>91</v>
      </c>
      <c r="G10" s="97" t="s">
        <v>78</v>
      </c>
      <c r="H10" s="98" t="s">
        <v>132</v>
      </c>
      <c r="I10" s="94" t="s">
        <v>74</v>
      </c>
      <c r="J10" s="96">
        <v>15.95</v>
      </c>
      <c r="K10" s="104">
        <v>0.70220000000000005</v>
      </c>
      <c r="L10" s="74">
        <f t="shared" si="0"/>
        <v>4.7499099999999999</v>
      </c>
      <c r="N10" s="105" t="s">
        <v>71</v>
      </c>
      <c r="O10" s="105" t="s">
        <v>71</v>
      </c>
      <c r="P10" s="105" t="s">
        <v>71</v>
      </c>
    </row>
    <row r="11" spans="2:43" ht="25.5" x14ac:dyDescent="0.25">
      <c r="B11" s="102">
        <v>6</v>
      </c>
      <c r="C11" s="91" t="s">
        <v>137</v>
      </c>
      <c r="D11" s="91" t="s">
        <v>130</v>
      </c>
      <c r="E11" s="91" t="s">
        <v>138</v>
      </c>
      <c r="F11" s="106" t="s">
        <v>91</v>
      </c>
      <c r="G11" s="97" t="s">
        <v>78</v>
      </c>
      <c r="H11" s="98" t="s">
        <v>132</v>
      </c>
      <c r="I11" s="94" t="s">
        <v>74</v>
      </c>
      <c r="J11" s="96">
        <v>23.95</v>
      </c>
      <c r="K11" s="104">
        <v>0.61380000000000001</v>
      </c>
      <c r="L11" s="74">
        <f t="shared" si="0"/>
        <v>9.2494899999999998</v>
      </c>
      <c r="N11" s="105" t="s">
        <v>71</v>
      </c>
      <c r="O11" s="105" t="s">
        <v>71</v>
      </c>
      <c r="P11" s="105" t="s">
        <v>71</v>
      </c>
    </row>
    <row r="12" spans="2:43" ht="38.25" x14ac:dyDescent="0.25">
      <c r="B12" s="102">
        <v>7</v>
      </c>
      <c r="C12" s="91" t="s">
        <v>139</v>
      </c>
      <c r="D12" s="91" t="s">
        <v>140</v>
      </c>
      <c r="E12" s="91" t="s">
        <v>141</v>
      </c>
      <c r="F12" s="106" t="s">
        <v>91</v>
      </c>
      <c r="G12" s="97" t="s">
        <v>78</v>
      </c>
      <c r="H12" s="98" t="s">
        <v>142</v>
      </c>
      <c r="I12" s="94" t="s">
        <v>74</v>
      </c>
      <c r="J12" s="96">
        <v>22.9</v>
      </c>
      <c r="K12" s="104">
        <v>0.51090000000000002</v>
      </c>
      <c r="L12" s="74">
        <f t="shared" si="0"/>
        <v>11.200389999999999</v>
      </c>
      <c r="N12" s="105" t="s">
        <v>71</v>
      </c>
      <c r="O12" s="105" t="s">
        <v>71</v>
      </c>
      <c r="P12" s="105" t="s">
        <v>71</v>
      </c>
    </row>
    <row r="13" spans="2:43" ht="25.5" x14ac:dyDescent="0.25">
      <c r="B13" s="102">
        <v>8</v>
      </c>
      <c r="C13" s="91" t="s">
        <v>143</v>
      </c>
      <c r="D13" s="91" t="s">
        <v>144</v>
      </c>
      <c r="E13" s="91" t="s">
        <v>145</v>
      </c>
      <c r="F13" s="106" t="s">
        <v>91</v>
      </c>
      <c r="G13" s="97" t="s">
        <v>78</v>
      </c>
      <c r="H13" s="98" t="s">
        <v>146</v>
      </c>
      <c r="I13" s="94" t="s">
        <v>74</v>
      </c>
      <c r="J13" s="96">
        <v>11.9</v>
      </c>
      <c r="K13" s="104">
        <v>0.66810000000000003</v>
      </c>
      <c r="L13" s="74">
        <f t="shared" si="0"/>
        <v>3.9496099999999998</v>
      </c>
      <c r="N13" s="105" t="s">
        <v>71</v>
      </c>
      <c r="O13" s="105" t="s">
        <v>71</v>
      </c>
      <c r="P13" s="105" t="s">
        <v>71</v>
      </c>
    </row>
    <row r="14" spans="2:43" ht="25.5" x14ac:dyDescent="0.25">
      <c r="B14" s="102">
        <v>9</v>
      </c>
      <c r="C14" s="91" t="s">
        <v>147</v>
      </c>
      <c r="D14" s="91" t="s">
        <v>144</v>
      </c>
      <c r="E14" s="91" t="s">
        <v>148</v>
      </c>
      <c r="F14" s="106" t="s">
        <v>91</v>
      </c>
      <c r="G14" s="97" t="s">
        <v>78</v>
      </c>
      <c r="H14" s="98" t="s">
        <v>146</v>
      </c>
      <c r="I14" s="94" t="s">
        <v>74</v>
      </c>
      <c r="J14" s="96">
        <v>13.4</v>
      </c>
      <c r="K14" s="104">
        <v>0.59330000000000005</v>
      </c>
      <c r="L14" s="74">
        <f t="shared" si="0"/>
        <v>5.4497799999999996</v>
      </c>
      <c r="N14" s="105" t="s">
        <v>71</v>
      </c>
      <c r="O14" s="105" t="s">
        <v>71</v>
      </c>
      <c r="P14" s="105" t="s">
        <v>71</v>
      </c>
    </row>
    <row r="15" spans="2:43" ht="25.5" x14ac:dyDescent="0.25">
      <c r="B15" s="102">
        <v>10</v>
      </c>
      <c r="C15" s="91" t="s">
        <v>149</v>
      </c>
      <c r="D15" s="91" t="s">
        <v>144</v>
      </c>
      <c r="E15" s="91" t="s">
        <v>150</v>
      </c>
      <c r="F15" s="106" t="s">
        <v>91</v>
      </c>
      <c r="G15" s="97" t="s">
        <v>78</v>
      </c>
      <c r="H15" s="98" t="s">
        <v>146</v>
      </c>
      <c r="I15" s="94" t="s">
        <v>74</v>
      </c>
      <c r="J15" s="96">
        <v>23.9</v>
      </c>
      <c r="K15" s="104">
        <v>0.5423</v>
      </c>
      <c r="L15" s="74">
        <f t="shared" si="0"/>
        <v>10.939029999999999</v>
      </c>
      <c r="N15" s="105" t="s">
        <v>71</v>
      </c>
      <c r="O15" s="105" t="s">
        <v>71</v>
      </c>
      <c r="P15" s="105" t="s">
        <v>71</v>
      </c>
    </row>
    <row r="16" spans="2:43" ht="25.5" x14ac:dyDescent="0.25">
      <c r="B16" s="102">
        <v>11</v>
      </c>
      <c r="C16" s="91" t="s">
        <v>151</v>
      </c>
      <c r="D16" s="91" t="s">
        <v>144</v>
      </c>
      <c r="E16" s="91" t="s">
        <v>152</v>
      </c>
      <c r="F16" s="106" t="s">
        <v>91</v>
      </c>
      <c r="G16" s="97" t="s">
        <v>78</v>
      </c>
      <c r="H16" s="98" t="s">
        <v>146</v>
      </c>
      <c r="I16" s="94" t="s">
        <v>74</v>
      </c>
      <c r="J16" s="96">
        <v>28.9</v>
      </c>
      <c r="K16" s="104">
        <v>0.4637</v>
      </c>
      <c r="L16" s="74">
        <f t="shared" si="0"/>
        <v>15.49907</v>
      </c>
      <c r="N16" s="105" t="s">
        <v>71</v>
      </c>
      <c r="O16" s="105" t="s">
        <v>71</v>
      </c>
      <c r="P16" s="105" t="s">
        <v>71</v>
      </c>
    </row>
    <row r="17" spans="2:16" ht="25.5" x14ac:dyDescent="0.25">
      <c r="B17" s="102">
        <v>12</v>
      </c>
      <c r="C17" s="91" t="s">
        <v>153</v>
      </c>
      <c r="D17" s="91" t="s">
        <v>105</v>
      </c>
      <c r="E17" s="91" t="s">
        <v>154</v>
      </c>
      <c r="F17" s="106" t="s">
        <v>91</v>
      </c>
      <c r="G17" s="97" t="s">
        <v>78</v>
      </c>
      <c r="H17" s="98" t="s">
        <v>93</v>
      </c>
      <c r="I17" s="94" t="s">
        <v>74</v>
      </c>
      <c r="J17" s="96">
        <v>10</v>
      </c>
      <c r="K17" s="104">
        <v>0.60499999999999998</v>
      </c>
      <c r="L17" s="74">
        <f t="shared" si="0"/>
        <v>3.95</v>
      </c>
      <c r="N17" s="105" t="s">
        <v>71</v>
      </c>
      <c r="O17" s="105" t="s">
        <v>71</v>
      </c>
      <c r="P17" s="105" t="s">
        <v>71</v>
      </c>
    </row>
    <row r="18" spans="2:16" ht="38.25" x14ac:dyDescent="0.25">
      <c r="B18" s="102">
        <v>13</v>
      </c>
      <c r="C18" s="91" t="s">
        <v>155</v>
      </c>
      <c r="D18" s="91" t="s">
        <v>156</v>
      </c>
      <c r="E18" s="91" t="s">
        <v>157</v>
      </c>
      <c r="F18" s="106" t="s">
        <v>91</v>
      </c>
      <c r="G18" s="97" t="s">
        <v>78</v>
      </c>
      <c r="H18" s="98" t="s">
        <v>158</v>
      </c>
      <c r="I18" s="94" t="s">
        <v>74</v>
      </c>
      <c r="J18" s="96">
        <v>13.9</v>
      </c>
      <c r="K18" s="104">
        <v>0.64390000000000003</v>
      </c>
      <c r="L18" s="74">
        <f t="shared" si="0"/>
        <v>4.9497900000000001</v>
      </c>
      <c r="N18" s="105" t="s">
        <v>71</v>
      </c>
      <c r="O18" s="105" t="s">
        <v>71</v>
      </c>
      <c r="P18" s="105" t="s">
        <v>71</v>
      </c>
    </row>
    <row r="19" spans="2:16" ht="38.25" x14ac:dyDescent="0.25">
      <c r="B19" s="102">
        <v>14</v>
      </c>
      <c r="C19" s="91" t="s">
        <v>228</v>
      </c>
      <c r="D19" s="91" t="s">
        <v>159</v>
      </c>
      <c r="E19" s="91" t="s">
        <v>160</v>
      </c>
      <c r="F19" s="106" t="s">
        <v>91</v>
      </c>
      <c r="G19" s="97" t="s">
        <v>78</v>
      </c>
      <c r="H19" s="98" t="s">
        <v>158</v>
      </c>
      <c r="I19" s="94" t="s">
        <v>74</v>
      </c>
      <c r="J19" s="96">
        <v>13.9</v>
      </c>
      <c r="K19" s="104">
        <v>0.64390000000000003</v>
      </c>
      <c r="L19" s="74">
        <f t="shared" si="0"/>
        <v>4.9497900000000001</v>
      </c>
      <c r="N19" s="105" t="s">
        <v>71</v>
      </c>
      <c r="O19" s="105" t="s">
        <v>71</v>
      </c>
      <c r="P19" s="105" t="s">
        <v>71</v>
      </c>
    </row>
    <row r="20" spans="2:16" ht="25.5" x14ac:dyDescent="0.25">
      <c r="B20" s="102">
        <v>15</v>
      </c>
      <c r="C20" s="91" t="s">
        <v>161</v>
      </c>
      <c r="D20" s="91" t="s">
        <v>162</v>
      </c>
      <c r="E20" s="91" t="s">
        <v>243</v>
      </c>
      <c r="F20" s="106" t="s">
        <v>91</v>
      </c>
      <c r="G20" s="97" t="s">
        <v>78</v>
      </c>
      <c r="H20" s="98" t="s">
        <v>163</v>
      </c>
      <c r="I20" s="94" t="s">
        <v>74</v>
      </c>
      <c r="J20" s="96">
        <v>10</v>
      </c>
      <c r="K20" s="104">
        <v>0</v>
      </c>
      <c r="L20" s="74">
        <f t="shared" si="0"/>
        <v>10</v>
      </c>
      <c r="N20" s="105" t="s">
        <v>71</v>
      </c>
      <c r="O20" s="105" t="s">
        <v>71</v>
      </c>
      <c r="P20" s="105" t="s">
        <v>71</v>
      </c>
    </row>
    <row r="21" spans="2:16" ht="25.5" x14ac:dyDescent="0.25">
      <c r="B21" s="102">
        <v>16</v>
      </c>
      <c r="C21" s="91" t="s">
        <v>164</v>
      </c>
      <c r="D21" s="91" t="s">
        <v>165</v>
      </c>
      <c r="E21" s="91" t="s">
        <v>166</v>
      </c>
      <c r="F21" s="106" t="s">
        <v>91</v>
      </c>
      <c r="G21" s="97" t="s">
        <v>78</v>
      </c>
      <c r="H21" s="98" t="s">
        <v>167</v>
      </c>
      <c r="I21" s="94" t="s">
        <v>74</v>
      </c>
      <c r="J21" s="96">
        <v>4</v>
      </c>
      <c r="K21" s="104">
        <v>0</v>
      </c>
      <c r="L21" s="74">
        <f t="shared" si="0"/>
        <v>4</v>
      </c>
      <c r="N21" s="105" t="s">
        <v>71</v>
      </c>
      <c r="O21" s="105" t="s">
        <v>71</v>
      </c>
      <c r="P21" s="105" t="s">
        <v>71</v>
      </c>
    </row>
    <row r="22" spans="2:16" ht="25.5" x14ac:dyDescent="0.25">
      <c r="B22" s="102">
        <v>17</v>
      </c>
      <c r="C22" s="91" t="s">
        <v>168</v>
      </c>
      <c r="D22" s="91" t="s">
        <v>169</v>
      </c>
      <c r="E22" s="91" t="s">
        <v>170</v>
      </c>
      <c r="F22" s="106" t="s">
        <v>91</v>
      </c>
      <c r="G22" s="97" t="s">
        <v>78</v>
      </c>
      <c r="H22" s="98" t="s">
        <v>171</v>
      </c>
      <c r="I22" s="94" t="s">
        <v>74</v>
      </c>
      <c r="J22" s="96">
        <v>2</v>
      </c>
      <c r="K22" s="104">
        <v>0</v>
      </c>
      <c r="L22" s="74">
        <f t="shared" si="0"/>
        <v>2</v>
      </c>
      <c r="N22" s="105" t="s">
        <v>71</v>
      </c>
      <c r="O22" s="105" t="s">
        <v>71</v>
      </c>
      <c r="P22" s="105" t="s">
        <v>71</v>
      </c>
    </row>
    <row r="23" spans="2:16" x14ac:dyDescent="0.25">
      <c r="B23" s="102">
        <v>18</v>
      </c>
      <c r="C23" s="91" t="s">
        <v>172</v>
      </c>
      <c r="D23" s="91" t="s">
        <v>173</v>
      </c>
      <c r="E23" s="91" t="s">
        <v>173</v>
      </c>
      <c r="F23" s="106" t="s">
        <v>91</v>
      </c>
      <c r="G23" s="97" t="s">
        <v>78</v>
      </c>
      <c r="H23" s="98" t="s">
        <v>173</v>
      </c>
      <c r="I23" s="94" t="s">
        <v>75</v>
      </c>
      <c r="J23" s="96">
        <v>10</v>
      </c>
      <c r="K23" s="104">
        <v>1</v>
      </c>
      <c r="L23" s="74">
        <f t="shared" si="0"/>
        <v>0</v>
      </c>
      <c r="N23" s="105" t="s">
        <v>71</v>
      </c>
      <c r="O23" s="105" t="s">
        <v>71</v>
      </c>
      <c r="P23" s="105" t="s">
        <v>71</v>
      </c>
    </row>
    <row r="24" spans="2:16" x14ac:dyDescent="0.25">
      <c r="B24" s="102">
        <v>19</v>
      </c>
      <c r="C24" s="91" t="s">
        <v>174</v>
      </c>
      <c r="D24" s="91" t="s">
        <v>95</v>
      </c>
      <c r="E24" s="91" t="s">
        <v>95</v>
      </c>
      <c r="F24" s="106" t="s">
        <v>91</v>
      </c>
      <c r="G24" s="97" t="s">
        <v>78</v>
      </c>
      <c r="H24" s="98" t="s">
        <v>95</v>
      </c>
      <c r="I24" s="94" t="s">
        <v>74</v>
      </c>
      <c r="J24" s="96">
        <v>9.99</v>
      </c>
      <c r="K24" s="104">
        <v>0.59959959959959996</v>
      </c>
      <c r="L24" s="74">
        <f t="shared" si="0"/>
        <v>3.9999999999999964</v>
      </c>
      <c r="N24" s="105" t="s">
        <v>71</v>
      </c>
      <c r="O24" s="105" t="s">
        <v>71</v>
      </c>
      <c r="P24" s="105" t="s">
        <v>71</v>
      </c>
    </row>
    <row r="25" spans="2:16" ht="25.5" x14ac:dyDescent="0.25">
      <c r="B25" s="102">
        <v>20</v>
      </c>
      <c r="C25" s="91" t="s">
        <v>175</v>
      </c>
      <c r="D25" s="91" t="s">
        <v>96</v>
      </c>
      <c r="E25" s="91" t="s">
        <v>176</v>
      </c>
      <c r="F25" s="106" t="s">
        <v>91</v>
      </c>
      <c r="G25" s="97" t="s">
        <v>78</v>
      </c>
      <c r="H25" s="98" t="s">
        <v>96</v>
      </c>
      <c r="I25" s="94" t="s">
        <v>74</v>
      </c>
      <c r="J25" s="96">
        <v>1</v>
      </c>
      <c r="K25" s="104">
        <v>0.5</v>
      </c>
      <c r="L25" s="74">
        <f t="shared" si="0"/>
        <v>0.5</v>
      </c>
      <c r="N25" s="105" t="s">
        <v>71</v>
      </c>
      <c r="O25" s="105" t="s">
        <v>71</v>
      </c>
      <c r="P25" s="105" t="s">
        <v>71</v>
      </c>
    </row>
    <row r="26" spans="2:16" x14ac:dyDescent="0.25">
      <c r="B26" s="102">
        <v>21</v>
      </c>
      <c r="C26" s="91" t="s">
        <v>177</v>
      </c>
      <c r="D26" s="91" t="s">
        <v>178</v>
      </c>
      <c r="E26" s="91" t="s">
        <v>179</v>
      </c>
      <c r="F26" s="106" t="s">
        <v>91</v>
      </c>
      <c r="G26" s="97" t="s">
        <v>78</v>
      </c>
      <c r="H26" s="98" t="s">
        <v>178</v>
      </c>
      <c r="I26" s="94" t="s">
        <v>74</v>
      </c>
      <c r="J26" s="96">
        <v>4.95</v>
      </c>
      <c r="K26" s="104">
        <v>0.39393939393939398</v>
      </c>
      <c r="L26" s="74">
        <f t="shared" si="0"/>
        <v>3</v>
      </c>
      <c r="N26" s="105" t="s">
        <v>71</v>
      </c>
      <c r="O26" s="105" t="s">
        <v>71</v>
      </c>
      <c r="P26" s="105" t="s">
        <v>71</v>
      </c>
    </row>
    <row r="27" spans="2:16" ht="25.5" x14ac:dyDescent="0.25">
      <c r="B27" s="102">
        <v>22</v>
      </c>
      <c r="C27" s="91" t="s">
        <v>180</v>
      </c>
      <c r="D27" s="91" t="s">
        <v>181</v>
      </c>
      <c r="E27" s="91" t="s">
        <v>182</v>
      </c>
      <c r="F27" s="106" t="s">
        <v>91</v>
      </c>
      <c r="G27" s="97" t="s">
        <v>78</v>
      </c>
      <c r="H27" s="98" t="s">
        <v>181</v>
      </c>
      <c r="I27" s="94" t="s">
        <v>74</v>
      </c>
      <c r="J27" s="96">
        <v>4.95</v>
      </c>
      <c r="K27" s="104">
        <v>0.39393939393939398</v>
      </c>
      <c r="L27" s="74">
        <f t="shared" si="0"/>
        <v>3</v>
      </c>
      <c r="N27" s="105" t="s">
        <v>71</v>
      </c>
      <c r="O27" s="105" t="s">
        <v>71</v>
      </c>
      <c r="P27" s="105" t="s">
        <v>71</v>
      </c>
    </row>
    <row r="28" spans="2:16" x14ac:dyDescent="0.25">
      <c r="B28" s="102">
        <v>23</v>
      </c>
      <c r="C28" s="91" t="s">
        <v>183</v>
      </c>
      <c r="D28" s="91" t="s">
        <v>361</v>
      </c>
      <c r="E28" s="91" t="s">
        <v>185</v>
      </c>
      <c r="F28" s="106" t="s">
        <v>91</v>
      </c>
      <c r="G28" s="97" t="s">
        <v>78</v>
      </c>
      <c r="H28" s="98" t="s">
        <v>184</v>
      </c>
      <c r="I28" s="94" t="s">
        <v>74</v>
      </c>
      <c r="J28" s="96">
        <v>8.9499999999999993</v>
      </c>
      <c r="K28" s="104">
        <v>0.88826815642458101</v>
      </c>
      <c r="L28" s="74">
        <f t="shared" si="0"/>
        <v>1</v>
      </c>
      <c r="N28" s="105" t="s">
        <v>71</v>
      </c>
      <c r="O28" s="105" t="s">
        <v>71</v>
      </c>
      <c r="P28" s="105" t="s">
        <v>71</v>
      </c>
    </row>
    <row r="29" spans="2:16" ht="25.5" x14ac:dyDescent="0.25">
      <c r="B29" s="102">
        <v>24</v>
      </c>
      <c r="C29" s="91" t="s">
        <v>186</v>
      </c>
      <c r="D29" s="91" t="s">
        <v>187</v>
      </c>
      <c r="E29" s="91" t="s">
        <v>188</v>
      </c>
      <c r="F29" s="106" t="s">
        <v>91</v>
      </c>
      <c r="G29" s="97" t="s">
        <v>78</v>
      </c>
      <c r="H29" s="98" t="s">
        <v>189</v>
      </c>
      <c r="I29" s="94" t="s">
        <v>74</v>
      </c>
      <c r="J29" s="96">
        <v>10</v>
      </c>
      <c r="K29" s="104">
        <v>0.25</v>
      </c>
      <c r="L29" s="74">
        <f t="shared" si="0"/>
        <v>7.5</v>
      </c>
      <c r="N29" s="105" t="s">
        <v>71</v>
      </c>
      <c r="O29" s="105" t="s">
        <v>71</v>
      </c>
      <c r="P29" s="105" t="s">
        <v>71</v>
      </c>
    </row>
    <row r="30" spans="2:16" x14ac:dyDescent="0.25">
      <c r="B30" s="102">
        <v>25</v>
      </c>
      <c r="C30" s="91" t="s">
        <v>190</v>
      </c>
      <c r="D30" s="91" t="s">
        <v>98</v>
      </c>
      <c r="E30" s="91" t="s">
        <v>191</v>
      </c>
      <c r="F30" s="106" t="s">
        <v>91</v>
      </c>
      <c r="G30" s="97" t="s">
        <v>78</v>
      </c>
      <c r="H30" s="98" t="s">
        <v>192</v>
      </c>
      <c r="I30" s="94" t="s">
        <v>74</v>
      </c>
      <c r="J30" s="96">
        <v>4.95</v>
      </c>
      <c r="K30" s="104">
        <v>0.39393939393939398</v>
      </c>
      <c r="L30" s="74">
        <f t="shared" si="0"/>
        <v>3</v>
      </c>
      <c r="N30" s="105" t="s">
        <v>71</v>
      </c>
      <c r="O30" s="105" t="s">
        <v>71</v>
      </c>
      <c r="P30" s="105" t="s">
        <v>71</v>
      </c>
    </row>
    <row r="31" spans="2:16" x14ac:dyDescent="0.25">
      <c r="B31" s="102">
        <v>26</v>
      </c>
      <c r="C31" s="91" t="s">
        <v>193</v>
      </c>
      <c r="D31" s="91" t="s">
        <v>194</v>
      </c>
      <c r="E31" s="91" t="s">
        <v>195</v>
      </c>
      <c r="F31" s="106" t="s">
        <v>91</v>
      </c>
      <c r="G31" s="97" t="s">
        <v>78</v>
      </c>
      <c r="H31" s="98" t="s">
        <v>194</v>
      </c>
      <c r="I31" s="94" t="s">
        <v>74</v>
      </c>
      <c r="J31" s="96">
        <v>0.5</v>
      </c>
      <c r="K31" s="104">
        <v>1</v>
      </c>
      <c r="L31" s="74">
        <f t="shared" si="0"/>
        <v>0</v>
      </c>
      <c r="N31" s="105" t="s">
        <v>71</v>
      </c>
      <c r="O31" s="105" t="s">
        <v>71</v>
      </c>
      <c r="P31" s="105" t="s">
        <v>71</v>
      </c>
    </row>
    <row r="32" spans="2:16" x14ac:dyDescent="0.25">
      <c r="B32" s="102">
        <v>27</v>
      </c>
      <c r="C32" s="91" t="s">
        <v>196</v>
      </c>
      <c r="D32" s="91" t="s">
        <v>197</v>
      </c>
      <c r="E32" s="91" t="s">
        <v>198</v>
      </c>
      <c r="F32" s="106" t="s">
        <v>91</v>
      </c>
      <c r="G32" s="97" t="s">
        <v>78</v>
      </c>
      <c r="H32" s="98" t="s">
        <v>199</v>
      </c>
      <c r="I32" s="94" t="s">
        <v>74</v>
      </c>
      <c r="J32" s="96">
        <v>5</v>
      </c>
      <c r="K32" s="104">
        <v>0.6</v>
      </c>
      <c r="L32" s="74">
        <f t="shared" si="0"/>
        <v>2</v>
      </c>
      <c r="N32" s="105" t="s">
        <v>71</v>
      </c>
      <c r="O32" s="105" t="s">
        <v>71</v>
      </c>
      <c r="P32" s="105" t="s">
        <v>71</v>
      </c>
    </row>
    <row r="33" spans="2:16" ht="25.5" x14ac:dyDescent="0.25">
      <c r="B33" s="102">
        <v>28</v>
      </c>
      <c r="C33" s="91" t="s">
        <v>201</v>
      </c>
      <c r="D33" s="91" t="s">
        <v>202</v>
      </c>
      <c r="E33" s="91" t="s">
        <v>203</v>
      </c>
      <c r="F33" s="106" t="s">
        <v>91</v>
      </c>
      <c r="G33" s="97" t="s">
        <v>78</v>
      </c>
      <c r="H33" s="98" t="s">
        <v>204</v>
      </c>
      <c r="I33" s="94" t="s">
        <v>75</v>
      </c>
      <c r="J33" s="96">
        <v>39</v>
      </c>
      <c r="K33" s="104">
        <v>0.48720000000000002</v>
      </c>
      <c r="L33" s="74">
        <f t="shared" si="0"/>
        <v>19.999199999999998</v>
      </c>
      <c r="N33" s="105" t="s">
        <v>71</v>
      </c>
      <c r="O33" s="105" t="s">
        <v>71</v>
      </c>
      <c r="P33" s="105" t="s">
        <v>71</v>
      </c>
    </row>
    <row r="34" spans="2:16" ht="25.5" x14ac:dyDescent="0.25">
      <c r="B34" s="102">
        <v>29</v>
      </c>
      <c r="C34" s="91" t="s">
        <v>205</v>
      </c>
      <c r="D34" s="91" t="s">
        <v>206</v>
      </c>
      <c r="E34" s="91" t="s">
        <v>207</v>
      </c>
      <c r="F34" s="106" t="s">
        <v>91</v>
      </c>
      <c r="G34" s="97" t="s">
        <v>78</v>
      </c>
      <c r="H34" s="98" t="s">
        <v>204</v>
      </c>
      <c r="I34" s="94" t="s">
        <v>75</v>
      </c>
      <c r="J34" s="96">
        <v>69</v>
      </c>
      <c r="K34" s="104">
        <v>0.42030000000000001</v>
      </c>
      <c r="L34" s="74">
        <f t="shared" si="0"/>
        <v>39.999299999999998</v>
      </c>
      <c r="N34" s="105" t="s">
        <v>71</v>
      </c>
      <c r="O34" s="105" t="s">
        <v>71</v>
      </c>
      <c r="P34" s="105" t="s">
        <v>71</v>
      </c>
    </row>
    <row r="35" spans="2:16" ht="25.5" x14ac:dyDescent="0.25">
      <c r="B35" s="102">
        <v>30</v>
      </c>
      <c r="C35" s="91" t="s">
        <v>208</v>
      </c>
      <c r="D35" s="91" t="s">
        <v>209</v>
      </c>
      <c r="E35" s="91" t="s">
        <v>210</v>
      </c>
      <c r="F35" s="106" t="s">
        <v>91</v>
      </c>
      <c r="G35" s="97" t="s">
        <v>78</v>
      </c>
      <c r="H35" s="98" t="s">
        <v>204</v>
      </c>
      <c r="I35" s="94" t="s">
        <v>75</v>
      </c>
      <c r="J35" s="96">
        <v>149</v>
      </c>
      <c r="K35" s="104">
        <v>0.66444999999999999</v>
      </c>
      <c r="L35" s="74">
        <f t="shared" si="0"/>
        <v>49.996949999999998</v>
      </c>
      <c r="N35" s="105" t="s">
        <v>71</v>
      </c>
      <c r="O35" s="105" t="s">
        <v>71</v>
      </c>
      <c r="P35" s="105" t="s">
        <v>71</v>
      </c>
    </row>
    <row r="36" spans="2:16" ht="25.5" x14ac:dyDescent="0.25">
      <c r="B36" s="102">
        <v>31</v>
      </c>
      <c r="C36" s="91" t="s">
        <v>211</v>
      </c>
      <c r="D36" s="91" t="s">
        <v>212</v>
      </c>
      <c r="E36" s="91" t="s">
        <v>213</v>
      </c>
      <c r="F36" s="106" t="s">
        <v>91</v>
      </c>
      <c r="G36" s="97" t="s">
        <v>78</v>
      </c>
      <c r="H36" s="98" t="s">
        <v>204</v>
      </c>
      <c r="I36" s="94" t="s">
        <v>75</v>
      </c>
      <c r="J36" s="96">
        <v>69</v>
      </c>
      <c r="K36" s="104">
        <v>0.42030000000000001</v>
      </c>
      <c r="L36" s="74">
        <f t="shared" si="0"/>
        <v>39.999299999999998</v>
      </c>
      <c r="N36" s="105" t="s">
        <v>71</v>
      </c>
      <c r="O36" s="105" t="s">
        <v>71</v>
      </c>
      <c r="P36" s="105" t="s">
        <v>71</v>
      </c>
    </row>
    <row r="37" spans="2:16" ht="25.5" x14ac:dyDescent="0.25">
      <c r="B37" s="102">
        <v>32</v>
      </c>
      <c r="C37" s="91" t="s">
        <v>214</v>
      </c>
      <c r="D37" s="91" t="s">
        <v>215</v>
      </c>
      <c r="E37" s="91" t="s">
        <v>216</v>
      </c>
      <c r="F37" s="106" t="s">
        <v>91</v>
      </c>
      <c r="G37" s="97" t="s">
        <v>78</v>
      </c>
      <c r="H37" s="98" t="s">
        <v>204</v>
      </c>
      <c r="I37" s="94" t="s">
        <v>75</v>
      </c>
      <c r="J37" s="96">
        <v>49.95</v>
      </c>
      <c r="K37" s="104">
        <v>0</v>
      </c>
      <c r="L37" s="74">
        <f t="shared" si="0"/>
        <v>49.95</v>
      </c>
      <c r="N37" s="105" t="s">
        <v>71</v>
      </c>
      <c r="O37" s="105" t="s">
        <v>71</v>
      </c>
      <c r="P37" s="105" t="s">
        <v>71</v>
      </c>
    </row>
    <row r="38" spans="2:16" ht="51" x14ac:dyDescent="0.25">
      <c r="B38" s="102">
        <v>33</v>
      </c>
      <c r="C38" s="91" t="s">
        <v>217</v>
      </c>
      <c r="D38" s="91" t="s">
        <v>218</v>
      </c>
      <c r="E38" s="91" t="s">
        <v>244</v>
      </c>
      <c r="F38" s="106" t="s">
        <v>91</v>
      </c>
      <c r="G38" s="97" t="s">
        <v>78</v>
      </c>
      <c r="H38" s="98" t="s">
        <v>219</v>
      </c>
      <c r="I38" s="94" t="s">
        <v>75</v>
      </c>
      <c r="J38" s="96">
        <v>0</v>
      </c>
      <c r="K38" s="104">
        <v>0</v>
      </c>
      <c r="L38" s="74">
        <f t="shared" si="0"/>
        <v>0</v>
      </c>
      <c r="N38" s="105" t="s">
        <v>71</v>
      </c>
      <c r="O38" s="105" t="s">
        <v>71</v>
      </c>
      <c r="P38" s="105" t="s">
        <v>71</v>
      </c>
    </row>
    <row r="39" spans="2:16" ht="51" x14ac:dyDescent="0.25">
      <c r="B39" s="102">
        <v>34</v>
      </c>
      <c r="C39" s="91" t="s">
        <v>220</v>
      </c>
      <c r="D39" s="91" t="s">
        <v>221</v>
      </c>
      <c r="E39" s="91" t="s">
        <v>244</v>
      </c>
      <c r="F39" s="106" t="s">
        <v>91</v>
      </c>
      <c r="G39" s="97" t="s">
        <v>78</v>
      </c>
      <c r="H39" s="98" t="s">
        <v>219</v>
      </c>
      <c r="I39" s="94" t="s">
        <v>75</v>
      </c>
      <c r="J39" s="96">
        <v>0</v>
      </c>
      <c r="K39" s="104">
        <v>0</v>
      </c>
      <c r="L39" s="74">
        <f t="shared" ref="L39:L40" si="1">IF(J39="","",(J39-(J39*K39)))</f>
        <v>0</v>
      </c>
      <c r="N39" s="105" t="s">
        <v>71</v>
      </c>
      <c r="O39" s="105" t="s">
        <v>71</v>
      </c>
      <c r="P39" s="105" t="s">
        <v>71</v>
      </c>
    </row>
    <row r="40" spans="2:16" ht="51" x14ac:dyDescent="0.25">
      <c r="B40" s="102">
        <v>35</v>
      </c>
      <c r="C40" s="91" t="s">
        <v>222</v>
      </c>
      <c r="D40" s="91" t="s">
        <v>223</v>
      </c>
      <c r="E40" s="91" t="s">
        <v>244</v>
      </c>
      <c r="F40" s="106" t="s">
        <v>91</v>
      </c>
      <c r="G40" s="97" t="s">
        <v>78</v>
      </c>
      <c r="H40" s="98" t="s">
        <v>219</v>
      </c>
      <c r="I40" s="94" t="s">
        <v>75</v>
      </c>
      <c r="J40" s="96">
        <v>0</v>
      </c>
      <c r="K40" s="104">
        <v>0</v>
      </c>
      <c r="L40" s="74">
        <f t="shared" si="1"/>
        <v>0</v>
      </c>
      <c r="N40" s="105" t="s">
        <v>71</v>
      </c>
      <c r="O40" s="105" t="s">
        <v>71</v>
      </c>
      <c r="P40" s="105" t="s">
        <v>71</v>
      </c>
    </row>
    <row r="41" spans="2:16" ht="38.25" x14ac:dyDescent="0.25">
      <c r="B41" s="107">
        <v>36</v>
      </c>
      <c r="C41" s="108" t="s">
        <v>402</v>
      </c>
      <c r="D41" s="109" t="s">
        <v>403</v>
      </c>
      <c r="E41" s="109" t="s">
        <v>403</v>
      </c>
      <c r="F41" s="110" t="s">
        <v>91</v>
      </c>
      <c r="G41" s="101">
        <v>1</v>
      </c>
      <c r="H41" s="94" t="s">
        <v>404</v>
      </c>
      <c r="I41" s="98" t="s">
        <v>74</v>
      </c>
      <c r="J41" s="111">
        <v>15.95</v>
      </c>
      <c r="K41" s="112">
        <v>0.43890000000000001</v>
      </c>
      <c r="L41" s="74">
        <v>8.9499999999999993</v>
      </c>
      <c r="N41" s="105" t="s">
        <v>71</v>
      </c>
      <c r="O41" s="105" t="s">
        <v>71</v>
      </c>
      <c r="P41" s="105" t="s">
        <v>71</v>
      </c>
    </row>
    <row r="42" spans="2:16" ht="38.25" x14ac:dyDescent="0.25">
      <c r="B42" s="107">
        <v>37</v>
      </c>
      <c r="C42" s="108" t="s">
        <v>405</v>
      </c>
      <c r="D42" s="109" t="s">
        <v>140</v>
      </c>
      <c r="E42" s="109" t="s">
        <v>406</v>
      </c>
      <c r="F42" s="110" t="s">
        <v>91</v>
      </c>
      <c r="G42" s="101">
        <v>1</v>
      </c>
      <c r="H42" s="94" t="s">
        <v>142</v>
      </c>
      <c r="I42" s="98" t="s">
        <v>74</v>
      </c>
      <c r="J42" s="111">
        <v>16.95</v>
      </c>
      <c r="K42" s="112">
        <v>0</v>
      </c>
      <c r="L42" s="74">
        <v>16.95</v>
      </c>
      <c r="N42" s="105" t="s">
        <v>71</v>
      </c>
      <c r="O42" s="105" t="s">
        <v>71</v>
      </c>
      <c r="P42" s="105" t="s">
        <v>71</v>
      </c>
    </row>
    <row r="43" spans="2:16" ht="25.5" x14ac:dyDescent="0.25">
      <c r="B43" s="107">
        <v>38</v>
      </c>
      <c r="C43" s="147" t="s">
        <v>407</v>
      </c>
      <c r="D43" s="148" t="s">
        <v>408</v>
      </c>
      <c r="E43" s="148" t="s">
        <v>409</v>
      </c>
      <c r="F43" s="149" t="s">
        <v>91</v>
      </c>
      <c r="G43" s="143">
        <v>1</v>
      </c>
      <c r="H43" s="144" t="s">
        <v>146</v>
      </c>
      <c r="I43" s="143" t="s">
        <v>74</v>
      </c>
      <c r="J43" s="150">
        <v>10.95</v>
      </c>
      <c r="K43" s="151">
        <v>0.20547000000000001</v>
      </c>
      <c r="L43" s="145">
        <v>8.7001034999999991</v>
      </c>
      <c r="N43" s="146" t="s">
        <v>71</v>
      </c>
      <c r="O43" s="146" t="s">
        <v>71</v>
      </c>
      <c r="P43" s="146" t="s">
        <v>71</v>
      </c>
    </row>
    <row r="44" spans="2:16" ht="25.5" x14ac:dyDescent="0.25">
      <c r="B44" s="107">
        <v>39</v>
      </c>
      <c r="C44" s="147" t="s">
        <v>410</v>
      </c>
      <c r="D44" s="148" t="s">
        <v>411</v>
      </c>
      <c r="E44" s="148" t="s">
        <v>412</v>
      </c>
      <c r="F44" s="149" t="s">
        <v>91</v>
      </c>
      <c r="G44" s="143">
        <v>1</v>
      </c>
      <c r="H44" s="144" t="s">
        <v>204</v>
      </c>
      <c r="I44" s="143" t="s">
        <v>74</v>
      </c>
      <c r="J44" s="150">
        <v>2</v>
      </c>
      <c r="K44" s="151">
        <v>0.75</v>
      </c>
      <c r="L44" s="145">
        <v>0.5</v>
      </c>
      <c r="N44" s="146" t="s">
        <v>71</v>
      </c>
      <c r="O44" s="146" t="s">
        <v>71</v>
      </c>
      <c r="P44" s="146" t="s">
        <v>71</v>
      </c>
    </row>
    <row r="45" spans="2:16" ht="25.5" x14ac:dyDescent="0.25">
      <c r="B45" s="107">
        <v>40</v>
      </c>
      <c r="C45" s="147" t="s">
        <v>413</v>
      </c>
      <c r="D45" s="148" t="s">
        <v>414</v>
      </c>
      <c r="E45" s="148" t="s">
        <v>415</v>
      </c>
      <c r="F45" s="149" t="s">
        <v>91</v>
      </c>
      <c r="G45" s="143">
        <v>1</v>
      </c>
      <c r="H45" s="144" t="s">
        <v>204</v>
      </c>
      <c r="I45" s="143" t="s">
        <v>75</v>
      </c>
      <c r="J45" s="150">
        <v>69.95</v>
      </c>
      <c r="K45" s="151">
        <v>0.42815999999999999</v>
      </c>
      <c r="L45" s="145">
        <v>40.000208000000001</v>
      </c>
      <c r="N45" s="146" t="s">
        <v>71</v>
      </c>
      <c r="O45" s="146" t="s">
        <v>71</v>
      </c>
      <c r="P45" s="146" t="s">
        <v>71</v>
      </c>
    </row>
    <row r="46" spans="2:16" ht="25.5" x14ac:dyDescent="0.25">
      <c r="B46" s="107">
        <v>41</v>
      </c>
      <c r="C46" s="147" t="s">
        <v>416</v>
      </c>
      <c r="D46" s="148" t="s">
        <v>414</v>
      </c>
      <c r="E46" s="148" t="s">
        <v>417</v>
      </c>
      <c r="F46" s="149" t="s">
        <v>91</v>
      </c>
      <c r="G46" s="143">
        <v>1</v>
      </c>
      <c r="H46" s="144" t="s">
        <v>204</v>
      </c>
      <c r="I46" s="143" t="s">
        <v>75</v>
      </c>
      <c r="J46" s="150">
        <v>69.95</v>
      </c>
      <c r="K46" s="151">
        <v>0.21371999999999999</v>
      </c>
      <c r="L46" s="145">
        <v>55.000286000000003</v>
      </c>
      <c r="N46" s="146" t="s">
        <v>71</v>
      </c>
      <c r="O46" s="146" t="s">
        <v>71</v>
      </c>
      <c r="P46" s="146" t="s">
        <v>71</v>
      </c>
    </row>
    <row r="47" spans="2:16" ht="25.5" x14ac:dyDescent="0.25">
      <c r="B47" s="107">
        <v>42</v>
      </c>
      <c r="C47" s="147" t="s">
        <v>418</v>
      </c>
      <c r="D47" s="148" t="s">
        <v>419</v>
      </c>
      <c r="E47" s="148" t="s">
        <v>420</v>
      </c>
      <c r="F47" s="149" t="s">
        <v>91</v>
      </c>
      <c r="G47" s="143">
        <v>1</v>
      </c>
      <c r="H47" s="144" t="s">
        <v>204</v>
      </c>
      <c r="I47" s="143" t="s">
        <v>74</v>
      </c>
      <c r="J47" s="150">
        <v>2</v>
      </c>
      <c r="K47" s="151">
        <v>0.75</v>
      </c>
      <c r="L47" s="145">
        <v>0.5</v>
      </c>
      <c r="N47" s="146" t="s">
        <v>71</v>
      </c>
      <c r="O47" s="146" t="s">
        <v>71</v>
      </c>
      <c r="P47" s="146" t="s">
        <v>71</v>
      </c>
    </row>
    <row r="48" spans="2:16" ht="51" x14ac:dyDescent="0.25">
      <c r="B48" s="107">
        <v>43</v>
      </c>
      <c r="C48" s="147" t="s">
        <v>421</v>
      </c>
      <c r="D48" s="148" t="s">
        <v>422</v>
      </c>
      <c r="E48" s="148" t="s">
        <v>423</v>
      </c>
      <c r="F48" s="149" t="s">
        <v>91</v>
      </c>
      <c r="G48" s="143">
        <v>1</v>
      </c>
      <c r="H48" s="144" t="s">
        <v>204</v>
      </c>
      <c r="I48" s="143" t="s">
        <v>74</v>
      </c>
      <c r="J48" s="150">
        <v>5</v>
      </c>
      <c r="K48" s="151">
        <v>0.55000000000000004</v>
      </c>
      <c r="L48" s="145">
        <v>2.25</v>
      </c>
      <c r="N48" s="146" t="s">
        <v>71</v>
      </c>
      <c r="O48" s="146" t="s">
        <v>71</v>
      </c>
      <c r="P48" s="146" t="s">
        <v>71</v>
      </c>
    </row>
    <row r="49" spans="2:16" ht="38.25" x14ac:dyDescent="0.25">
      <c r="B49" s="107">
        <v>44</v>
      </c>
      <c r="C49" s="147" t="s">
        <v>424</v>
      </c>
      <c r="D49" s="148" t="s">
        <v>425</v>
      </c>
      <c r="E49" s="148" t="s">
        <v>426</v>
      </c>
      <c r="F49" s="149" t="s">
        <v>91</v>
      </c>
      <c r="G49" s="143">
        <v>1</v>
      </c>
      <c r="H49" s="144" t="s">
        <v>204</v>
      </c>
      <c r="I49" s="143" t="s">
        <v>75</v>
      </c>
      <c r="J49" s="150">
        <v>99</v>
      </c>
      <c r="K49" s="151">
        <v>0.59589999999999999</v>
      </c>
      <c r="L49" s="145">
        <v>40.005900000000004</v>
      </c>
      <c r="N49" s="146" t="s">
        <v>71</v>
      </c>
      <c r="O49" s="146" t="s">
        <v>71</v>
      </c>
      <c r="P49" s="146" t="s">
        <v>71</v>
      </c>
    </row>
    <row r="50" spans="2:16" ht="15.75" thickBot="1" x14ac:dyDescent="0.3">
      <c r="B50" s="107">
        <v>45</v>
      </c>
      <c r="C50" s="147" t="s">
        <v>427</v>
      </c>
      <c r="D50" s="147" t="s">
        <v>428</v>
      </c>
      <c r="E50" s="147" t="s">
        <v>420</v>
      </c>
      <c r="F50" s="152" t="s">
        <v>91</v>
      </c>
      <c r="G50" s="143">
        <v>1</v>
      </c>
      <c r="H50" s="144" t="s">
        <v>204</v>
      </c>
      <c r="I50" s="147" t="s">
        <v>74</v>
      </c>
      <c r="J50" s="150">
        <v>8.9499999999999993</v>
      </c>
      <c r="K50" s="151">
        <v>0.33518999999999999</v>
      </c>
      <c r="L50" s="153">
        <v>5.9500494999999995</v>
      </c>
      <c r="N50" s="146" t="s">
        <v>71</v>
      </c>
      <c r="O50" s="146" t="s">
        <v>71</v>
      </c>
      <c r="P50" s="146" t="s">
        <v>71</v>
      </c>
    </row>
  </sheetData>
  <sheetProtection algorithmName="SHA-512" hashValue="6Vr6JwpMn5Ae+SL53lEKZ1qgCw8r6v5WjEUTZ5K7hLs1tP8AmXFsxepv8jAHoKeZmX791a8TcZKQE2+aOwSe4w==" saltValue="HSrOtc8RuQ0VZzyCQFmL1g==" spinCount="100000" sheet="1" formatCells="0" formatColumns="0" formatRows="0"/>
  <mergeCells count="4">
    <mergeCell ref="C1:E1"/>
    <mergeCell ref="C2:E2"/>
    <mergeCell ref="C3:E3"/>
    <mergeCell ref="G1:L3"/>
  </mergeCells>
  <conditionalFormatting sqref="P3">
    <cfRule type="expression" dxfId="67" priority="12">
      <formula>INDIRECT("f"&amp;ROW())="Main Wireless SKU"</formula>
    </cfRule>
  </conditionalFormatting>
  <conditionalFormatting sqref="L6:L7">
    <cfRule type="expression" dxfId="66" priority="11">
      <formula>#REF!&lt;&gt;"Yes"</formula>
    </cfRule>
  </conditionalFormatting>
  <conditionalFormatting sqref="L8">
    <cfRule type="expression" dxfId="65" priority="10">
      <formula>#REF!&lt;&gt;"Yes"</formula>
    </cfRule>
  </conditionalFormatting>
  <conditionalFormatting sqref="L9:L12">
    <cfRule type="expression" dxfId="64" priority="9">
      <formula>#REF!&lt;&gt;"Yes"</formula>
    </cfRule>
  </conditionalFormatting>
  <conditionalFormatting sqref="L13:L14 L20:L21 L27:L28 L34:L35">
    <cfRule type="expression" dxfId="63" priority="8">
      <formula>#REF!&lt;&gt;"Yes"</formula>
    </cfRule>
  </conditionalFormatting>
  <conditionalFormatting sqref="L15 L22 L29 L36">
    <cfRule type="expression" dxfId="62" priority="7">
      <formula>#REF!&lt;&gt;"Yes"</formula>
    </cfRule>
  </conditionalFormatting>
  <conditionalFormatting sqref="L16:L19 L23:L26 L30:L33 L37:L40">
    <cfRule type="expression" dxfId="61" priority="6">
      <formula>#REF!&lt;&gt;"Yes"</formula>
    </cfRule>
  </conditionalFormatting>
  <conditionalFormatting sqref="C1:E3 I6:K40 B6:D40 N6:P50">
    <cfRule type="expression" dxfId="60" priority="24">
      <formula>#REF!&lt;&gt;"Yes"</formula>
    </cfRule>
  </conditionalFormatting>
  <conditionalFormatting sqref="E6:H40">
    <cfRule type="expression" dxfId="59" priority="22">
      <formula>#REF!&lt;&gt;"Yes"</formula>
    </cfRule>
  </conditionalFormatting>
  <conditionalFormatting sqref="L41:L42">
    <cfRule type="expression" dxfId="58" priority="1">
      <formula>#REF!&lt;&gt;"Yes"</formula>
    </cfRule>
  </conditionalFormatting>
  <dataValidations count="1">
    <dataValidation type="list" allowBlank="1" showInputMessage="1" showErrorMessage="1" sqref="I6:I40" xr:uid="{85059BF5-77A7-4181-8F10-E1F10A67AFC3}">
      <formula1>"Recurring, Non-recurring"</formula1>
    </dataValidation>
  </dataValidations>
  <pageMargins left="0.7" right="0.7" top="0.75" bottom="0.75" header="0.3" footer="0.3"/>
  <pageSetup paperSize="5" scale="59" fitToHeight="0" orientation="landscape" horizontalDpi="4294967295" verticalDpi="4294967295" r:id="rId1"/>
  <headerFooter>
    <oddHeader>&amp;L&amp;"Arial,Regular"&amp;8NYS Office of General Services
Procurement Services&amp;C&amp;"Arial,Regular"&amp;8Group 77017 Award 23100
Telecommunication Connectivity Services
(Statewide and County)&amp;R&amp;"Arial,Regular"&amp;8&amp;P of &amp;N</oddHeader>
    <oddFooter>&amp;L&amp;"Arial,Regular"&amp;8September 2019 v 91619&amp;C&amp;"Arial,Regular"&amp;8&amp;A&amp;R&amp;"Arial,Regular"&amp;8Attachment 1 - Pricing</oddFooter>
  </headerFooter>
  <ignoredErrors>
    <ignoredError sqref="G6:G40" numberStoredAsText="1"/>
  </ignoredErrors>
  <extLst>
    <ext xmlns:x14="http://schemas.microsoft.com/office/spreadsheetml/2009/9/main" uri="{78C0D931-6437-407d-A8EE-F0AAD7539E65}">
      <x14:conditionalFormattings>
        <x14:conditionalFormatting xmlns:xm="http://schemas.microsoft.com/office/excel/2006/main">
          <x14:cfRule type="expression" priority="5" id="{4F187F55-C008-48F9-927E-3D9F81B47479}">
            <xm:f>'C:\Users\Michelle.Wolfe\Desktop\[Copy of 23100_Attachment02_Pricing_05.21.19_SPOK  mw091619.xlsx]Bidder Information'!#REF!&lt;&gt;"Yes"</xm:f>
            <x14:dxf>
              <fill>
                <patternFill patternType="darkGray">
                  <bgColor theme="0" tint="-0.499984740745262"/>
                </patternFill>
              </fill>
            </x14:dxf>
          </x14:cfRule>
          <xm:sqref>D41</xm:sqref>
        </x14:conditionalFormatting>
        <x14:conditionalFormatting xmlns:xm="http://schemas.microsoft.com/office/excel/2006/main">
          <x14:cfRule type="expression" priority="4" id="{58ED470F-0F1F-4AC9-BA00-E55A7C163B35}">
            <xm:f>'C:\Users\Michelle.Wolfe\Desktop\[Copy of 23100_Attachment02_Pricing_05.21.19_SPOK  mw091619.xlsx]Bidder Information'!#REF!&lt;&gt;"Yes"</xm:f>
            <x14:dxf>
              <fill>
                <patternFill patternType="darkGray">
                  <bgColor theme="0" tint="-0.499984740745262"/>
                </patternFill>
              </fill>
            </x14:dxf>
          </x14:cfRule>
          <xm:sqref>E41</xm:sqref>
        </x14:conditionalFormatting>
        <x14:conditionalFormatting xmlns:xm="http://schemas.microsoft.com/office/excel/2006/main">
          <x14:cfRule type="expression" priority="3" id="{6A99E93D-47FA-49D4-BCCF-60CD6CFBD767}">
            <xm:f>'C:\Users\Michelle.Wolfe\Desktop\[Copy of 23100_Attachment02_Pricing_05.21.19_SPOK  mw091619.xlsx]Bidder Information'!#REF!&lt;&gt;"Yes"</xm:f>
            <x14:dxf>
              <fill>
                <patternFill patternType="darkGray">
                  <bgColor theme="0" tint="-0.499984740745262"/>
                </patternFill>
              </fill>
            </x14:dxf>
          </x14:cfRule>
          <xm:sqref>D42</xm:sqref>
        </x14:conditionalFormatting>
        <x14:conditionalFormatting xmlns:xm="http://schemas.microsoft.com/office/excel/2006/main">
          <x14:cfRule type="expression" priority="2" id="{2CF34DDA-D467-41C0-B0F6-D3C8CCB46E07}">
            <xm:f>'C:\Users\Michelle.Wolfe\Desktop\[Copy of 23100_Attachment02_Pricing_05.21.19_SPOK  mw091619.xlsx]Bidder Information'!#REF!&lt;&gt;"Yes"</xm:f>
            <x14:dxf>
              <fill>
                <patternFill patternType="darkGray">
                  <bgColor theme="0" tint="-0.499984740745262"/>
                </patternFill>
              </fill>
            </x14:dxf>
          </x14:cfRule>
          <xm:sqref>E42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FE37F-FF63-4F98-B247-F292B875B4BA}">
  <sheetPr>
    <tabColor rgb="FFFFFF99"/>
    <pageSetUpPr fitToPage="1"/>
  </sheetPr>
  <dimension ref="A1:BN518"/>
  <sheetViews>
    <sheetView showGridLines="0" zoomScaleNormal="100" workbookViewId="0">
      <selection activeCell="C16" sqref="C16"/>
    </sheetView>
  </sheetViews>
  <sheetFormatPr defaultColWidth="9.140625" defaultRowHeight="12.75" x14ac:dyDescent="0.2"/>
  <cols>
    <col min="1" max="3" width="15.140625" style="46" customWidth="1"/>
    <col min="4" max="4" width="15.140625" style="40" customWidth="1"/>
    <col min="5" max="63" width="15.140625" style="39" customWidth="1"/>
    <col min="64" max="66" width="13" style="39" customWidth="1"/>
    <col min="67" max="16384" width="9.140625" style="25"/>
  </cols>
  <sheetData>
    <row r="1" spans="1:66" s="15" customFormat="1" ht="15" customHeight="1" thickBot="1" x14ac:dyDescent="0.3">
      <c r="A1" s="23" t="s">
        <v>385</v>
      </c>
      <c r="B1" s="124" t="str">
        <f>'Pricing - Lot 3 Mobile'!C1</f>
        <v>Spōk, Inc.</v>
      </c>
      <c r="C1" s="125"/>
      <c r="D1" s="125"/>
      <c r="E1" s="126"/>
      <c r="F1" s="54"/>
      <c r="G1" s="5"/>
      <c r="H1" s="5"/>
      <c r="I1" s="5"/>
      <c r="J1" s="5"/>
      <c r="K1" s="7"/>
      <c r="L1" s="13"/>
      <c r="M1" s="6"/>
      <c r="N1" s="6"/>
      <c r="O1" s="6"/>
      <c r="P1" s="6"/>
      <c r="Q1" s="6"/>
      <c r="R1" s="17"/>
      <c r="T1" s="16"/>
      <c r="V1" s="16"/>
    </row>
    <row r="2" spans="1:66" s="15" customFormat="1" ht="15" customHeight="1" thickBot="1" x14ac:dyDescent="0.3">
      <c r="A2" s="24" t="s">
        <v>386</v>
      </c>
      <c r="B2" s="124" t="str">
        <f>'Pricing - Lot 3 Mobile'!C2</f>
        <v>PS68704</v>
      </c>
      <c r="C2" s="125"/>
      <c r="D2" s="125"/>
      <c r="E2" s="126"/>
      <c r="F2" s="54"/>
      <c r="G2" s="5"/>
      <c r="H2" s="5"/>
      <c r="I2" s="5"/>
      <c r="J2" s="5"/>
      <c r="K2" s="7"/>
      <c r="L2" s="13"/>
      <c r="M2" s="6"/>
      <c r="N2" s="6"/>
      <c r="O2" s="6"/>
      <c r="P2" s="6"/>
      <c r="Q2" s="6"/>
      <c r="R2" s="17"/>
      <c r="T2" s="16"/>
      <c r="V2" s="16"/>
    </row>
    <row r="3" spans="1:66" ht="15.75" customHeight="1" x14ac:dyDescent="0.2">
      <c r="A3" s="24" t="s">
        <v>66</v>
      </c>
      <c r="B3" s="127">
        <f>'Pricing - Lot 3 Mobile'!C3</f>
        <v>44529</v>
      </c>
      <c r="C3" s="128"/>
      <c r="D3" s="128"/>
      <c r="E3" s="129"/>
      <c r="F3" s="38"/>
      <c r="G3" s="38"/>
      <c r="H3" s="38"/>
      <c r="I3" s="38"/>
      <c r="J3" s="38"/>
      <c r="K3" s="38"/>
      <c r="BN3" s="25"/>
    </row>
    <row r="4" spans="1:66" x14ac:dyDescent="0.2">
      <c r="A4" s="41"/>
      <c r="B4" s="40"/>
      <c r="C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25"/>
      <c r="BM4" s="25"/>
      <c r="BN4" s="25"/>
    </row>
    <row r="5" spans="1:66" ht="15" customHeight="1" x14ac:dyDescent="0.25">
      <c r="A5" s="42" t="s">
        <v>68</v>
      </c>
      <c r="B5" s="43"/>
      <c r="C5" s="43"/>
      <c r="D5" s="43">
        <f>COUNTIFS(A8:J8,"Yes")+COUNTIFS(A11:J11,"Yes")+COUNTIFS(A14:J14,"Yes")+COUNTIFS(A17:J17,"Yes")+COUNTIFS(A20:J20,"Yes")+COUNTIFS(A23:J23,"Yes")+COUNTIFS(A26:C26,"Yes")</f>
        <v>40</v>
      </c>
      <c r="E5" s="43"/>
      <c r="F5" s="43"/>
      <c r="G5" s="43"/>
      <c r="H5" s="43"/>
      <c r="I5" s="43"/>
      <c r="J5" s="43"/>
      <c r="BL5" s="25"/>
      <c r="BM5" s="25"/>
      <c r="BN5" s="25"/>
    </row>
    <row r="6" spans="1:66" x14ac:dyDescent="0.2">
      <c r="A6" s="41"/>
      <c r="B6" s="40"/>
      <c r="C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25"/>
      <c r="BM6" s="25"/>
      <c r="BN6" s="25"/>
    </row>
    <row r="7" spans="1:66" s="45" customFormat="1" ht="15" x14ac:dyDescent="0.25">
      <c r="A7" s="44" t="s">
        <v>1</v>
      </c>
      <c r="B7" s="44" t="s">
        <v>2</v>
      </c>
      <c r="C7" s="44" t="s">
        <v>3</v>
      </c>
      <c r="D7" s="44" t="s">
        <v>4</v>
      </c>
      <c r="E7" s="44" t="s">
        <v>5</v>
      </c>
      <c r="F7" s="44" t="s">
        <v>6</v>
      </c>
      <c r="G7" s="44" t="s">
        <v>7</v>
      </c>
      <c r="H7" s="44" t="s">
        <v>8</v>
      </c>
      <c r="I7" s="44" t="s">
        <v>9</v>
      </c>
      <c r="J7" s="44" t="s">
        <v>10</v>
      </c>
    </row>
    <row r="8" spans="1:66" ht="21" customHeight="1" x14ac:dyDescent="0.2">
      <c r="A8" s="101" t="s">
        <v>91</v>
      </c>
      <c r="B8" s="101" t="s">
        <v>77</v>
      </c>
      <c r="C8" s="101" t="s">
        <v>91</v>
      </c>
      <c r="D8" s="101" t="s">
        <v>77</v>
      </c>
      <c r="E8" s="101" t="s">
        <v>77</v>
      </c>
      <c r="F8" s="101" t="s">
        <v>91</v>
      </c>
      <c r="G8" s="101" t="s">
        <v>77</v>
      </c>
      <c r="H8" s="101" t="s">
        <v>77</v>
      </c>
      <c r="I8" s="101" t="s">
        <v>91</v>
      </c>
      <c r="J8" s="101" t="s">
        <v>91</v>
      </c>
      <c r="BL8" s="25"/>
      <c r="BM8" s="25"/>
      <c r="BN8" s="25"/>
    </row>
    <row r="9" spans="1:66" x14ac:dyDescent="0.2">
      <c r="A9" s="41"/>
      <c r="B9" s="40"/>
      <c r="C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25"/>
      <c r="BM9" s="25"/>
      <c r="BN9" s="25"/>
    </row>
    <row r="10" spans="1:66" ht="15" x14ac:dyDescent="0.2">
      <c r="A10" s="44" t="s">
        <v>11</v>
      </c>
      <c r="B10" s="44" t="s">
        <v>12</v>
      </c>
      <c r="C10" s="44" t="s">
        <v>13</v>
      </c>
      <c r="D10" s="44" t="s">
        <v>14</v>
      </c>
      <c r="E10" s="44" t="s">
        <v>15</v>
      </c>
      <c r="F10" s="44" t="s">
        <v>16</v>
      </c>
      <c r="G10" s="44" t="s">
        <v>17</v>
      </c>
      <c r="H10" s="44" t="s">
        <v>18</v>
      </c>
      <c r="I10" s="44" t="s">
        <v>19</v>
      </c>
      <c r="J10" s="44" t="s">
        <v>20</v>
      </c>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25"/>
      <c r="BM10" s="25"/>
      <c r="BN10" s="25"/>
    </row>
    <row r="11" spans="1:66" ht="21" customHeight="1" x14ac:dyDescent="0.2">
      <c r="A11" s="101" t="s">
        <v>91</v>
      </c>
      <c r="B11" s="101" t="s">
        <v>77</v>
      </c>
      <c r="C11" s="101" t="s">
        <v>77</v>
      </c>
      <c r="D11" s="101" t="s">
        <v>91</v>
      </c>
      <c r="E11" s="101" t="s">
        <v>77</v>
      </c>
      <c r="F11" s="101" t="s">
        <v>77</v>
      </c>
      <c r="G11" s="101" t="s">
        <v>91</v>
      </c>
      <c r="H11" s="101" t="s">
        <v>91</v>
      </c>
      <c r="I11" s="101" t="s">
        <v>77</v>
      </c>
      <c r="J11" s="101" t="s">
        <v>77</v>
      </c>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25"/>
      <c r="BM11" s="25"/>
      <c r="BN11" s="25"/>
    </row>
    <row r="12" spans="1:66" x14ac:dyDescent="0.2">
      <c r="A12" s="40"/>
      <c r="B12" s="40"/>
      <c r="C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25"/>
      <c r="BM12" s="25"/>
      <c r="BN12" s="25"/>
    </row>
    <row r="13" spans="1:66" ht="15" x14ac:dyDescent="0.2">
      <c r="A13" s="44" t="s">
        <v>21</v>
      </c>
      <c r="B13" s="44" t="s">
        <v>22</v>
      </c>
      <c r="C13" s="44" t="s">
        <v>23</v>
      </c>
      <c r="D13" s="44" t="s">
        <v>24</v>
      </c>
      <c r="E13" s="44" t="s">
        <v>25</v>
      </c>
      <c r="F13" s="44" t="s">
        <v>26</v>
      </c>
      <c r="G13" s="44" t="s">
        <v>27</v>
      </c>
      <c r="H13" s="44" t="s">
        <v>28</v>
      </c>
      <c r="I13" s="44" t="s">
        <v>29</v>
      </c>
      <c r="J13" s="44" t="s">
        <v>30</v>
      </c>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25"/>
      <c r="BM13" s="25"/>
      <c r="BN13" s="25"/>
    </row>
    <row r="14" spans="1:66" ht="21" customHeight="1" x14ac:dyDescent="0.2">
      <c r="A14" s="101" t="s">
        <v>91</v>
      </c>
      <c r="B14" s="101" t="s">
        <v>91</v>
      </c>
      <c r="C14" s="101" t="s">
        <v>77</v>
      </c>
      <c r="D14" s="101" t="s">
        <v>91</v>
      </c>
      <c r="E14" s="101" t="s">
        <v>77</v>
      </c>
      <c r="F14" s="101" t="s">
        <v>91</v>
      </c>
      <c r="G14" s="101" t="s">
        <v>77</v>
      </c>
      <c r="H14" s="101" t="s">
        <v>77</v>
      </c>
      <c r="I14" s="101" t="s">
        <v>77</v>
      </c>
      <c r="J14" s="101" t="s">
        <v>91</v>
      </c>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25"/>
      <c r="BM14" s="25"/>
      <c r="BN14" s="25"/>
    </row>
    <row r="15" spans="1:66" x14ac:dyDescent="0.2">
      <c r="A15" s="40"/>
      <c r="B15" s="40"/>
      <c r="C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25"/>
      <c r="BM15" s="25"/>
      <c r="BN15" s="25"/>
    </row>
    <row r="16" spans="1:66" ht="15" x14ac:dyDescent="0.2">
      <c r="A16" s="44" t="s">
        <v>31</v>
      </c>
      <c r="B16" s="44" t="s">
        <v>32</v>
      </c>
      <c r="C16" s="44" t="s">
        <v>33</v>
      </c>
      <c r="D16" s="44" t="s">
        <v>34</v>
      </c>
      <c r="E16" s="44" t="s">
        <v>35</v>
      </c>
      <c r="F16" s="44" t="s">
        <v>36</v>
      </c>
      <c r="G16" s="44" t="s">
        <v>37</v>
      </c>
      <c r="H16" s="44" t="s">
        <v>38</v>
      </c>
      <c r="I16" s="44" t="s">
        <v>39</v>
      </c>
      <c r="J16" s="44" t="s">
        <v>40</v>
      </c>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25"/>
      <c r="BM16" s="25"/>
      <c r="BN16" s="25"/>
    </row>
    <row r="17" spans="1:66" ht="21" customHeight="1" x14ac:dyDescent="0.2">
      <c r="A17" s="101" t="s">
        <v>77</v>
      </c>
      <c r="B17" s="101" t="s">
        <v>77</v>
      </c>
      <c r="C17" s="101" t="s">
        <v>77</v>
      </c>
      <c r="D17" s="101" t="s">
        <v>77</v>
      </c>
      <c r="E17" s="101" t="s">
        <v>77</v>
      </c>
      <c r="F17" s="101" t="s">
        <v>77</v>
      </c>
      <c r="G17" s="101" t="s">
        <v>77</v>
      </c>
      <c r="H17" s="101" t="s">
        <v>77</v>
      </c>
      <c r="I17" s="101" t="s">
        <v>77</v>
      </c>
      <c r="J17" s="101" t="s">
        <v>91</v>
      </c>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25"/>
      <c r="BM17" s="25"/>
      <c r="BN17" s="25"/>
    </row>
    <row r="18" spans="1:66" x14ac:dyDescent="0.2">
      <c r="A18" s="40"/>
      <c r="B18" s="40"/>
      <c r="C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25"/>
      <c r="BM18" s="25"/>
      <c r="BN18" s="25"/>
    </row>
    <row r="19" spans="1:66" ht="15" x14ac:dyDescent="0.2">
      <c r="A19" s="44" t="s">
        <v>41</v>
      </c>
      <c r="B19" s="44" t="s">
        <v>42</v>
      </c>
      <c r="C19" s="44" t="s">
        <v>43</v>
      </c>
      <c r="D19" s="44" t="s">
        <v>44</v>
      </c>
      <c r="E19" s="44" t="s">
        <v>45</v>
      </c>
      <c r="F19" s="44" t="s">
        <v>46</v>
      </c>
      <c r="G19" s="44" t="s">
        <v>47</v>
      </c>
      <c r="H19" s="44" t="s">
        <v>48</v>
      </c>
      <c r="I19" s="44" t="s">
        <v>49</v>
      </c>
      <c r="J19" s="44" t="s">
        <v>50</v>
      </c>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25"/>
      <c r="BM19" s="25"/>
      <c r="BN19" s="25"/>
    </row>
    <row r="20" spans="1:66" ht="21" customHeight="1" x14ac:dyDescent="0.2">
      <c r="A20" s="101" t="s">
        <v>77</v>
      </c>
      <c r="B20" s="101" t="s">
        <v>77</v>
      </c>
      <c r="C20" s="101" t="s">
        <v>77</v>
      </c>
      <c r="D20" s="101" t="s">
        <v>77</v>
      </c>
      <c r="E20" s="101" t="s">
        <v>77</v>
      </c>
      <c r="F20" s="101" t="s">
        <v>77</v>
      </c>
      <c r="G20" s="101" t="s">
        <v>77</v>
      </c>
      <c r="H20" s="101" t="s">
        <v>91</v>
      </c>
      <c r="I20" s="101" t="s">
        <v>91</v>
      </c>
      <c r="J20" s="101" t="s">
        <v>77</v>
      </c>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25"/>
      <c r="BM20" s="25"/>
      <c r="BN20" s="25"/>
    </row>
    <row r="21" spans="1:66" x14ac:dyDescent="0.2">
      <c r="A21" s="40"/>
      <c r="B21" s="40"/>
      <c r="C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25"/>
      <c r="BM21" s="25"/>
      <c r="BN21" s="25"/>
    </row>
    <row r="22" spans="1:66" ht="15" x14ac:dyDescent="0.2">
      <c r="A22" s="44" t="s">
        <v>73</v>
      </c>
      <c r="B22" s="44" t="s">
        <v>51</v>
      </c>
      <c r="C22" s="44" t="s">
        <v>52</v>
      </c>
      <c r="D22" s="44" t="s">
        <v>53</v>
      </c>
      <c r="E22" s="44" t="s">
        <v>54</v>
      </c>
      <c r="F22" s="44" t="s">
        <v>55</v>
      </c>
      <c r="G22" s="44" t="s">
        <v>56</v>
      </c>
      <c r="H22" s="44" t="s">
        <v>57</v>
      </c>
      <c r="I22" s="44" t="s">
        <v>58</v>
      </c>
      <c r="J22" s="44" t="s">
        <v>59</v>
      </c>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25"/>
      <c r="BM22" s="25"/>
      <c r="BN22" s="25"/>
    </row>
    <row r="23" spans="1:66" ht="21" customHeight="1" x14ac:dyDescent="0.2">
      <c r="A23" s="101" t="s">
        <v>91</v>
      </c>
      <c r="B23" s="101" t="s">
        <v>91</v>
      </c>
      <c r="C23" s="101" t="s">
        <v>77</v>
      </c>
      <c r="D23" s="101" t="s">
        <v>77</v>
      </c>
      <c r="E23" s="101" t="s">
        <v>91</v>
      </c>
      <c r="F23" s="101" t="s">
        <v>77</v>
      </c>
      <c r="G23" s="101" t="s">
        <v>77</v>
      </c>
      <c r="H23" s="101" t="s">
        <v>91</v>
      </c>
      <c r="I23" s="101" t="s">
        <v>91</v>
      </c>
      <c r="J23" s="101" t="s">
        <v>77</v>
      </c>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25"/>
      <c r="BM23" s="25"/>
      <c r="BN23" s="25"/>
    </row>
    <row r="24" spans="1:66" x14ac:dyDescent="0.2">
      <c r="A24" s="40"/>
      <c r="B24" s="40"/>
      <c r="C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25"/>
      <c r="BM24" s="25"/>
      <c r="BN24" s="25"/>
    </row>
    <row r="25" spans="1:66" ht="15" x14ac:dyDescent="0.2">
      <c r="A25" s="44" t="s">
        <v>60</v>
      </c>
      <c r="B25" s="44" t="s">
        <v>61</v>
      </c>
      <c r="C25" s="44" t="s">
        <v>62</v>
      </c>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25"/>
      <c r="BM25" s="25"/>
      <c r="BN25" s="25"/>
    </row>
    <row r="26" spans="1:66" ht="21" customHeight="1" x14ac:dyDescent="0.2">
      <c r="A26" s="101" t="s">
        <v>77</v>
      </c>
      <c r="B26" s="101" t="s">
        <v>91</v>
      </c>
      <c r="C26" s="101" t="s">
        <v>77</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25"/>
      <c r="BM26" s="25"/>
      <c r="BN26" s="25"/>
    </row>
    <row r="27" spans="1:66" x14ac:dyDescent="0.2">
      <c r="A27" s="40"/>
      <c r="B27" s="40"/>
      <c r="C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25"/>
      <c r="BM27" s="25"/>
      <c r="BN27" s="25"/>
    </row>
    <row r="28" spans="1:66" x14ac:dyDescent="0.2">
      <c r="A28" s="40"/>
      <c r="B28" s="40"/>
      <c r="C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25"/>
      <c r="BM28" s="25"/>
      <c r="BN28" s="25"/>
    </row>
    <row r="29" spans="1:66" x14ac:dyDescent="0.2">
      <c r="A29" s="40"/>
      <c r="B29" s="40"/>
      <c r="C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25"/>
      <c r="BM29" s="25"/>
      <c r="BN29" s="25"/>
    </row>
    <row r="30" spans="1:66" x14ac:dyDescent="0.2">
      <c r="A30" s="40"/>
      <c r="B30" s="40"/>
      <c r="C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25"/>
      <c r="BM30" s="25"/>
      <c r="BN30" s="25"/>
    </row>
    <row r="31" spans="1:66" x14ac:dyDescent="0.2">
      <c r="A31" s="40"/>
      <c r="B31" s="40"/>
      <c r="C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25"/>
      <c r="BM31" s="25"/>
      <c r="BN31" s="25"/>
    </row>
    <row r="32" spans="1:66" x14ac:dyDescent="0.2">
      <c r="A32" s="40"/>
      <c r="B32" s="40"/>
      <c r="C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25"/>
      <c r="BM32" s="25"/>
      <c r="BN32" s="25"/>
    </row>
    <row r="33" spans="1:66" x14ac:dyDescent="0.2">
      <c r="A33" s="40"/>
      <c r="B33" s="40"/>
      <c r="C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25"/>
      <c r="BM33" s="25"/>
      <c r="BN33" s="25"/>
    </row>
    <row r="34" spans="1:66" x14ac:dyDescent="0.2">
      <c r="A34" s="40"/>
      <c r="B34" s="40"/>
      <c r="C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25"/>
      <c r="BM34" s="25"/>
      <c r="BN34" s="25"/>
    </row>
    <row r="35" spans="1:66" x14ac:dyDescent="0.2">
      <c r="A35" s="40"/>
      <c r="B35" s="40"/>
      <c r="C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25"/>
      <c r="BM35" s="25"/>
      <c r="BN35" s="25"/>
    </row>
    <row r="36" spans="1:66" x14ac:dyDescent="0.2">
      <c r="A36" s="40"/>
      <c r="B36" s="40"/>
      <c r="C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25"/>
      <c r="BM36" s="25"/>
      <c r="BN36" s="25"/>
    </row>
    <row r="37" spans="1:66" x14ac:dyDescent="0.2">
      <c r="A37" s="40"/>
      <c r="B37" s="40"/>
      <c r="C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25"/>
      <c r="BM37" s="25"/>
      <c r="BN37" s="25"/>
    </row>
    <row r="38" spans="1:66" x14ac:dyDescent="0.2">
      <c r="A38" s="40"/>
      <c r="B38" s="40"/>
      <c r="C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25"/>
      <c r="BM38" s="25"/>
      <c r="BN38" s="25"/>
    </row>
    <row r="39" spans="1:66" x14ac:dyDescent="0.2">
      <c r="A39" s="40"/>
      <c r="B39" s="40"/>
      <c r="C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25"/>
      <c r="BM39" s="25"/>
      <c r="BN39" s="25"/>
    </row>
    <row r="40" spans="1:66" x14ac:dyDescent="0.2">
      <c r="A40" s="40"/>
      <c r="B40" s="40"/>
      <c r="C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25"/>
      <c r="BM40" s="25"/>
      <c r="BN40" s="25"/>
    </row>
    <row r="41" spans="1:66" x14ac:dyDescent="0.2">
      <c r="A41" s="40"/>
      <c r="B41" s="40"/>
      <c r="C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25"/>
      <c r="BM41" s="25"/>
      <c r="BN41" s="25"/>
    </row>
    <row r="42" spans="1:66" x14ac:dyDescent="0.2">
      <c r="A42" s="40"/>
      <c r="B42" s="40"/>
      <c r="C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25"/>
      <c r="BM42" s="25"/>
      <c r="BN42" s="25"/>
    </row>
    <row r="43" spans="1:66" x14ac:dyDescent="0.2">
      <c r="A43" s="40"/>
      <c r="B43" s="40"/>
      <c r="C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25"/>
      <c r="BM43" s="25"/>
      <c r="BN43" s="25"/>
    </row>
    <row r="44" spans="1:66" x14ac:dyDescent="0.2">
      <c r="A44" s="40"/>
      <c r="B44" s="40"/>
      <c r="C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25"/>
      <c r="BM44" s="25"/>
      <c r="BN44" s="25"/>
    </row>
    <row r="45" spans="1:66" x14ac:dyDescent="0.2">
      <c r="A45" s="40"/>
      <c r="B45" s="40"/>
      <c r="C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25"/>
      <c r="BM45" s="25"/>
      <c r="BN45" s="25"/>
    </row>
    <row r="46" spans="1:66" x14ac:dyDescent="0.2">
      <c r="A46" s="40"/>
      <c r="B46" s="40"/>
      <c r="C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25"/>
      <c r="BM46" s="25"/>
      <c r="BN46" s="25"/>
    </row>
    <row r="47" spans="1:66" x14ac:dyDescent="0.2">
      <c r="A47" s="40"/>
      <c r="B47" s="40"/>
      <c r="C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25"/>
      <c r="BM47" s="25"/>
      <c r="BN47" s="25"/>
    </row>
    <row r="48" spans="1:66" x14ac:dyDescent="0.2">
      <c r="A48" s="40"/>
      <c r="B48" s="40"/>
      <c r="C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25"/>
      <c r="BM48" s="25"/>
      <c r="BN48" s="25"/>
    </row>
    <row r="49" spans="1:66" x14ac:dyDescent="0.2">
      <c r="A49" s="40"/>
      <c r="B49" s="40"/>
      <c r="C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25"/>
      <c r="BM49" s="25"/>
      <c r="BN49" s="25"/>
    </row>
    <row r="50" spans="1:66" x14ac:dyDescent="0.2">
      <c r="A50" s="40"/>
      <c r="B50" s="40"/>
      <c r="C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25"/>
      <c r="BM50" s="25"/>
      <c r="BN50" s="25"/>
    </row>
    <row r="51" spans="1:66" x14ac:dyDescent="0.2">
      <c r="A51" s="40"/>
      <c r="B51" s="40"/>
      <c r="C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25"/>
      <c r="BM51" s="25"/>
      <c r="BN51" s="25"/>
    </row>
    <row r="52" spans="1:66" x14ac:dyDescent="0.2">
      <c r="A52" s="40"/>
      <c r="B52" s="40"/>
      <c r="C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25"/>
      <c r="BM52" s="25"/>
      <c r="BN52" s="25"/>
    </row>
    <row r="53" spans="1:66" x14ac:dyDescent="0.2">
      <c r="A53" s="40"/>
      <c r="B53" s="40"/>
      <c r="C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25"/>
      <c r="BM53" s="25"/>
      <c r="BN53" s="25"/>
    </row>
    <row r="54" spans="1:66" x14ac:dyDescent="0.2">
      <c r="A54" s="40"/>
      <c r="B54" s="40"/>
      <c r="C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25"/>
      <c r="BM54" s="25"/>
      <c r="BN54" s="25"/>
    </row>
    <row r="55" spans="1:66" x14ac:dyDescent="0.2">
      <c r="A55" s="40"/>
      <c r="B55" s="40"/>
      <c r="C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25"/>
      <c r="BM55" s="25"/>
      <c r="BN55" s="25"/>
    </row>
    <row r="56" spans="1:66" x14ac:dyDescent="0.2">
      <c r="A56" s="40"/>
      <c r="B56" s="40"/>
      <c r="C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25"/>
      <c r="BM56" s="25"/>
      <c r="BN56" s="25"/>
    </row>
    <row r="57" spans="1:66" x14ac:dyDescent="0.2">
      <c r="A57" s="40"/>
      <c r="B57" s="40"/>
      <c r="C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25"/>
      <c r="BM57" s="25"/>
      <c r="BN57" s="25"/>
    </row>
    <row r="58" spans="1:66" x14ac:dyDescent="0.2">
      <c r="A58" s="40"/>
      <c r="B58" s="40"/>
      <c r="C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25"/>
      <c r="BM58" s="25"/>
      <c r="BN58" s="25"/>
    </row>
    <row r="59" spans="1:66" x14ac:dyDescent="0.2">
      <c r="A59" s="40"/>
      <c r="B59" s="40"/>
      <c r="C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25"/>
      <c r="BM59" s="25"/>
      <c r="BN59" s="25"/>
    </row>
    <row r="60" spans="1:66" x14ac:dyDescent="0.2">
      <c r="A60" s="40"/>
      <c r="B60" s="40"/>
      <c r="C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25"/>
      <c r="BM60" s="25"/>
      <c r="BN60" s="25"/>
    </row>
    <row r="61" spans="1:66" x14ac:dyDescent="0.2">
      <c r="A61" s="40"/>
      <c r="B61" s="40"/>
      <c r="C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25"/>
      <c r="BM61" s="25"/>
      <c r="BN61" s="25"/>
    </row>
    <row r="62" spans="1:66" x14ac:dyDescent="0.2">
      <c r="A62" s="40"/>
      <c r="B62" s="40"/>
      <c r="C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25"/>
      <c r="BM62" s="25"/>
      <c r="BN62" s="25"/>
    </row>
    <row r="63" spans="1:66" x14ac:dyDescent="0.2">
      <c r="A63" s="40"/>
      <c r="B63" s="40"/>
      <c r="C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25"/>
      <c r="BM63" s="25"/>
      <c r="BN63" s="25"/>
    </row>
    <row r="64" spans="1:66" x14ac:dyDescent="0.2">
      <c r="A64" s="40"/>
      <c r="B64" s="40"/>
      <c r="C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25"/>
      <c r="BM64" s="25"/>
      <c r="BN64" s="25"/>
    </row>
    <row r="65" spans="1:66" x14ac:dyDescent="0.2">
      <c r="A65" s="40"/>
      <c r="B65" s="40"/>
      <c r="C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25"/>
      <c r="BM65" s="25"/>
      <c r="BN65" s="25"/>
    </row>
    <row r="66" spans="1:66" x14ac:dyDescent="0.2">
      <c r="A66" s="40"/>
      <c r="B66" s="40"/>
      <c r="C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25"/>
      <c r="BM66" s="25"/>
      <c r="BN66" s="25"/>
    </row>
    <row r="67" spans="1:66" x14ac:dyDescent="0.2">
      <c r="A67" s="40"/>
      <c r="B67" s="40"/>
      <c r="C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25"/>
      <c r="BM67" s="25"/>
      <c r="BN67" s="25"/>
    </row>
    <row r="68" spans="1:66" x14ac:dyDescent="0.2">
      <c r="A68" s="40"/>
      <c r="B68" s="40"/>
      <c r="C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25"/>
      <c r="BM68" s="25"/>
      <c r="BN68" s="25"/>
    </row>
    <row r="69" spans="1:66" x14ac:dyDescent="0.2">
      <c r="A69" s="40"/>
      <c r="B69" s="40"/>
      <c r="C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25"/>
      <c r="BM69" s="25"/>
      <c r="BN69" s="25"/>
    </row>
    <row r="70" spans="1:66" x14ac:dyDescent="0.2">
      <c r="A70" s="40"/>
      <c r="B70" s="40"/>
      <c r="C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25"/>
      <c r="BM70" s="25"/>
      <c r="BN70" s="25"/>
    </row>
    <row r="71" spans="1:66" x14ac:dyDescent="0.2">
      <c r="A71" s="40"/>
      <c r="B71" s="40"/>
      <c r="C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25"/>
      <c r="BM71" s="25"/>
      <c r="BN71" s="25"/>
    </row>
    <row r="72" spans="1:66" x14ac:dyDescent="0.2">
      <c r="A72" s="40"/>
      <c r="B72" s="40"/>
      <c r="C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25"/>
      <c r="BM72" s="25"/>
      <c r="BN72" s="25"/>
    </row>
    <row r="73" spans="1:66" x14ac:dyDescent="0.2">
      <c r="A73" s="40"/>
      <c r="B73" s="40"/>
      <c r="C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25"/>
      <c r="BM73" s="25"/>
      <c r="BN73" s="25"/>
    </row>
    <row r="74" spans="1:66" x14ac:dyDescent="0.2">
      <c r="A74" s="40"/>
      <c r="B74" s="40"/>
      <c r="C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25"/>
      <c r="BM74" s="25"/>
      <c r="BN74" s="25"/>
    </row>
    <row r="75" spans="1:66" x14ac:dyDescent="0.2">
      <c r="A75" s="40"/>
      <c r="B75" s="40"/>
      <c r="C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25"/>
      <c r="BM75" s="25"/>
      <c r="BN75" s="25"/>
    </row>
    <row r="76" spans="1:66" x14ac:dyDescent="0.2">
      <c r="A76" s="40"/>
      <c r="B76" s="40"/>
      <c r="C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25"/>
      <c r="BM76" s="25"/>
      <c r="BN76" s="25"/>
    </row>
    <row r="77" spans="1:66" x14ac:dyDescent="0.2">
      <c r="A77" s="40"/>
      <c r="B77" s="40"/>
      <c r="C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25"/>
      <c r="BM77" s="25"/>
      <c r="BN77" s="25"/>
    </row>
    <row r="78" spans="1:66" x14ac:dyDescent="0.2">
      <c r="A78" s="40"/>
      <c r="B78" s="40"/>
      <c r="C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25"/>
      <c r="BM78" s="25"/>
      <c r="BN78" s="25"/>
    </row>
    <row r="79" spans="1:66" x14ac:dyDescent="0.2">
      <c r="A79" s="40"/>
      <c r="B79" s="40"/>
      <c r="C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25"/>
      <c r="BM79" s="25"/>
      <c r="BN79" s="25"/>
    </row>
    <row r="80" spans="1:66" x14ac:dyDescent="0.2">
      <c r="A80" s="40"/>
      <c r="B80" s="40"/>
      <c r="C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25"/>
      <c r="BM80" s="25"/>
      <c r="BN80" s="25"/>
    </row>
    <row r="81" spans="1:66" x14ac:dyDescent="0.2">
      <c r="A81" s="40"/>
      <c r="B81" s="40"/>
      <c r="C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25"/>
      <c r="BM81" s="25"/>
      <c r="BN81" s="25"/>
    </row>
    <row r="82" spans="1:66" x14ac:dyDescent="0.2">
      <c r="A82" s="40"/>
      <c r="B82" s="40"/>
      <c r="C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25"/>
      <c r="BM82" s="25"/>
      <c r="BN82" s="25"/>
    </row>
    <row r="83" spans="1:66" x14ac:dyDescent="0.2">
      <c r="A83" s="40"/>
      <c r="B83" s="40"/>
      <c r="C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25"/>
      <c r="BM83" s="25"/>
      <c r="BN83" s="25"/>
    </row>
    <row r="84" spans="1:66" x14ac:dyDescent="0.2">
      <c r="A84" s="40"/>
      <c r="B84" s="40"/>
      <c r="C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25"/>
      <c r="BM84" s="25"/>
      <c r="BN84" s="25"/>
    </row>
    <row r="85" spans="1:66" x14ac:dyDescent="0.2">
      <c r="A85" s="40"/>
      <c r="B85" s="40"/>
      <c r="C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25"/>
      <c r="BM85" s="25"/>
      <c r="BN85" s="25"/>
    </row>
    <row r="86" spans="1:66" x14ac:dyDescent="0.2">
      <c r="A86" s="40"/>
      <c r="B86" s="40"/>
      <c r="C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25"/>
      <c r="BM86" s="25"/>
      <c r="BN86" s="25"/>
    </row>
    <row r="87" spans="1:66" x14ac:dyDescent="0.2">
      <c r="A87" s="40"/>
      <c r="B87" s="40"/>
      <c r="C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25"/>
      <c r="BM87" s="25"/>
      <c r="BN87" s="25"/>
    </row>
    <row r="88" spans="1:66" x14ac:dyDescent="0.2">
      <c r="A88" s="40"/>
      <c r="B88" s="40"/>
      <c r="C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25"/>
      <c r="BM88" s="25"/>
      <c r="BN88" s="25"/>
    </row>
    <row r="89" spans="1:66" x14ac:dyDescent="0.2">
      <c r="A89" s="40"/>
      <c r="B89" s="40"/>
      <c r="C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25"/>
      <c r="BM89" s="25"/>
      <c r="BN89" s="25"/>
    </row>
    <row r="90" spans="1:66" x14ac:dyDescent="0.2">
      <c r="A90" s="40"/>
      <c r="B90" s="40"/>
      <c r="C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25"/>
      <c r="BM90" s="25"/>
      <c r="BN90" s="25"/>
    </row>
    <row r="91" spans="1:66" x14ac:dyDescent="0.2">
      <c r="A91" s="40"/>
      <c r="B91" s="40"/>
      <c r="C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25"/>
      <c r="BM91" s="25"/>
      <c r="BN91" s="25"/>
    </row>
    <row r="92" spans="1:66" x14ac:dyDescent="0.2">
      <c r="A92" s="40"/>
      <c r="B92" s="40"/>
      <c r="C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25"/>
      <c r="BM92" s="25"/>
      <c r="BN92" s="25"/>
    </row>
    <row r="93" spans="1:66" x14ac:dyDescent="0.2">
      <c r="A93" s="40"/>
      <c r="B93" s="40"/>
      <c r="C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25"/>
      <c r="BM93" s="25"/>
      <c r="BN93" s="25"/>
    </row>
    <row r="94" spans="1:66" x14ac:dyDescent="0.2">
      <c r="A94" s="40"/>
      <c r="B94" s="40"/>
      <c r="C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25"/>
      <c r="BM94" s="25"/>
      <c r="BN94" s="25"/>
    </row>
    <row r="95" spans="1:66" x14ac:dyDescent="0.2">
      <c r="A95" s="40"/>
      <c r="B95" s="40"/>
      <c r="C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25"/>
      <c r="BM95" s="25"/>
      <c r="BN95" s="25"/>
    </row>
    <row r="96" spans="1:66" x14ac:dyDescent="0.2">
      <c r="A96" s="40"/>
      <c r="B96" s="40"/>
      <c r="C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25"/>
      <c r="BM96" s="25"/>
      <c r="BN96" s="25"/>
    </row>
    <row r="97" spans="1:66" x14ac:dyDescent="0.2">
      <c r="A97" s="40"/>
      <c r="B97" s="40"/>
      <c r="C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25"/>
      <c r="BM97" s="25"/>
      <c r="BN97" s="25"/>
    </row>
    <row r="98" spans="1:66" x14ac:dyDescent="0.2">
      <c r="A98" s="40"/>
      <c r="B98" s="40"/>
      <c r="C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25"/>
      <c r="BM98" s="25"/>
      <c r="BN98" s="25"/>
    </row>
    <row r="99" spans="1:66" x14ac:dyDescent="0.2">
      <c r="A99" s="40"/>
      <c r="B99" s="40"/>
      <c r="C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25"/>
      <c r="BM99" s="25"/>
      <c r="BN99" s="25"/>
    </row>
    <row r="100" spans="1:66" x14ac:dyDescent="0.2">
      <c r="A100" s="40"/>
      <c r="B100" s="40"/>
      <c r="C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25"/>
      <c r="BM100" s="25"/>
      <c r="BN100" s="25"/>
    </row>
    <row r="101" spans="1:66" x14ac:dyDescent="0.2">
      <c r="A101" s="40"/>
      <c r="B101" s="40"/>
      <c r="C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25"/>
      <c r="BM101" s="25"/>
      <c r="BN101" s="25"/>
    </row>
    <row r="102" spans="1:66" x14ac:dyDescent="0.2">
      <c r="A102" s="40"/>
      <c r="B102" s="40"/>
      <c r="C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25"/>
      <c r="BM102" s="25"/>
      <c r="BN102" s="25"/>
    </row>
    <row r="103" spans="1:66" x14ac:dyDescent="0.2">
      <c r="A103" s="40"/>
      <c r="B103" s="40"/>
      <c r="C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25"/>
      <c r="BM103" s="25"/>
      <c r="BN103" s="25"/>
    </row>
    <row r="104" spans="1:66" x14ac:dyDescent="0.2">
      <c r="A104" s="40"/>
      <c r="B104" s="40"/>
      <c r="C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25"/>
      <c r="BM104" s="25"/>
      <c r="BN104" s="25"/>
    </row>
    <row r="105" spans="1:66" x14ac:dyDescent="0.2">
      <c r="A105" s="40"/>
      <c r="B105" s="40"/>
      <c r="C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25"/>
      <c r="BM105" s="25"/>
      <c r="BN105" s="25"/>
    </row>
    <row r="106" spans="1:66" x14ac:dyDescent="0.2">
      <c r="A106" s="40"/>
      <c r="B106" s="40"/>
      <c r="C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25"/>
      <c r="BM106" s="25"/>
      <c r="BN106" s="25"/>
    </row>
    <row r="107" spans="1:66" x14ac:dyDescent="0.2">
      <c r="A107" s="40"/>
      <c r="B107" s="40"/>
      <c r="C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25"/>
      <c r="BM107" s="25"/>
      <c r="BN107" s="25"/>
    </row>
    <row r="108" spans="1:66" x14ac:dyDescent="0.2">
      <c r="A108" s="40"/>
      <c r="B108" s="40"/>
      <c r="C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25"/>
      <c r="BM108" s="25"/>
      <c r="BN108" s="25"/>
    </row>
    <row r="109" spans="1:66" x14ac:dyDescent="0.2">
      <c r="A109" s="40"/>
      <c r="B109" s="40"/>
      <c r="C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25"/>
      <c r="BM109" s="25"/>
      <c r="BN109" s="25"/>
    </row>
    <row r="110" spans="1:66" x14ac:dyDescent="0.2">
      <c r="A110" s="40"/>
      <c r="B110" s="40"/>
      <c r="C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25"/>
      <c r="BM110" s="25"/>
      <c r="BN110" s="25"/>
    </row>
    <row r="111" spans="1:66" x14ac:dyDescent="0.2">
      <c r="A111" s="40"/>
      <c r="B111" s="40"/>
      <c r="C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25"/>
      <c r="BM111" s="25"/>
      <c r="BN111" s="25"/>
    </row>
    <row r="112" spans="1:66" x14ac:dyDescent="0.2">
      <c r="A112" s="40"/>
      <c r="B112" s="40"/>
      <c r="C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25"/>
      <c r="BM112" s="25"/>
      <c r="BN112" s="25"/>
    </row>
    <row r="113" spans="1:66" x14ac:dyDescent="0.2">
      <c r="A113" s="40"/>
      <c r="B113" s="40"/>
      <c r="C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25"/>
      <c r="BM113" s="25"/>
      <c r="BN113" s="25"/>
    </row>
    <row r="114" spans="1:66" x14ac:dyDescent="0.2">
      <c r="A114" s="40"/>
      <c r="B114" s="40"/>
      <c r="C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25"/>
      <c r="BM114" s="25"/>
      <c r="BN114" s="25"/>
    </row>
    <row r="115" spans="1:66" x14ac:dyDescent="0.2">
      <c r="A115" s="40"/>
      <c r="B115" s="40"/>
      <c r="C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25"/>
      <c r="BM115" s="25"/>
      <c r="BN115" s="25"/>
    </row>
    <row r="116" spans="1:66" x14ac:dyDescent="0.2">
      <c r="A116" s="40"/>
      <c r="B116" s="40"/>
      <c r="C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25"/>
      <c r="BM116" s="25"/>
      <c r="BN116" s="25"/>
    </row>
    <row r="117" spans="1:66" x14ac:dyDescent="0.2">
      <c r="A117" s="40"/>
      <c r="B117" s="40"/>
      <c r="C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25"/>
      <c r="BM117" s="25"/>
      <c r="BN117" s="25"/>
    </row>
    <row r="118" spans="1:66" x14ac:dyDescent="0.2">
      <c r="A118" s="40"/>
      <c r="B118" s="40"/>
      <c r="C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25"/>
      <c r="BM118" s="25"/>
      <c r="BN118" s="25"/>
    </row>
    <row r="119" spans="1:66" x14ac:dyDescent="0.2">
      <c r="A119" s="40"/>
      <c r="B119" s="40"/>
      <c r="C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25"/>
      <c r="BM119" s="25"/>
      <c r="BN119" s="25"/>
    </row>
    <row r="120" spans="1:66" x14ac:dyDescent="0.2">
      <c r="A120" s="40"/>
      <c r="B120" s="40"/>
      <c r="C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25"/>
      <c r="BM120" s="25"/>
      <c r="BN120" s="25"/>
    </row>
    <row r="121" spans="1:66" x14ac:dyDescent="0.2">
      <c r="A121" s="40"/>
      <c r="B121" s="40"/>
      <c r="C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25"/>
      <c r="BM121" s="25"/>
      <c r="BN121" s="25"/>
    </row>
    <row r="122" spans="1:66" x14ac:dyDescent="0.2">
      <c r="A122" s="40"/>
      <c r="B122" s="40"/>
      <c r="C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25"/>
      <c r="BM122" s="25"/>
      <c r="BN122" s="25"/>
    </row>
    <row r="123" spans="1:66" x14ac:dyDescent="0.2">
      <c r="A123" s="40"/>
      <c r="B123" s="40"/>
      <c r="C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25"/>
      <c r="BM123" s="25"/>
      <c r="BN123" s="25"/>
    </row>
    <row r="124" spans="1:66" x14ac:dyDescent="0.2">
      <c r="A124" s="40"/>
      <c r="B124" s="40"/>
      <c r="C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25"/>
      <c r="BM124" s="25"/>
      <c r="BN124" s="25"/>
    </row>
    <row r="125" spans="1:66" x14ac:dyDescent="0.2">
      <c r="A125" s="40"/>
      <c r="B125" s="40"/>
      <c r="C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25"/>
      <c r="BM125" s="25"/>
      <c r="BN125" s="25"/>
    </row>
    <row r="126" spans="1:66" x14ac:dyDescent="0.2">
      <c r="A126" s="40"/>
      <c r="B126" s="40"/>
      <c r="C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25"/>
      <c r="BM126" s="25"/>
      <c r="BN126" s="25"/>
    </row>
    <row r="127" spans="1:66" x14ac:dyDescent="0.2">
      <c r="A127" s="40"/>
      <c r="B127" s="40"/>
      <c r="C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25"/>
      <c r="BM127" s="25"/>
      <c r="BN127" s="25"/>
    </row>
    <row r="128" spans="1:66" x14ac:dyDescent="0.2">
      <c r="A128" s="40"/>
      <c r="B128" s="40"/>
      <c r="C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25"/>
      <c r="BM128" s="25"/>
      <c r="BN128" s="25"/>
    </row>
    <row r="129" spans="1:66" x14ac:dyDescent="0.2">
      <c r="A129" s="40"/>
      <c r="B129" s="40"/>
      <c r="C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25"/>
      <c r="BM129" s="25"/>
      <c r="BN129" s="25"/>
    </row>
    <row r="130" spans="1:66" x14ac:dyDescent="0.2">
      <c r="A130" s="40"/>
      <c r="B130" s="40"/>
      <c r="C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25"/>
      <c r="BM130" s="25"/>
      <c r="BN130" s="25"/>
    </row>
    <row r="131" spans="1:66" x14ac:dyDescent="0.2">
      <c r="A131" s="40"/>
      <c r="B131" s="40"/>
      <c r="C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25"/>
      <c r="BM131" s="25"/>
      <c r="BN131" s="25"/>
    </row>
    <row r="132" spans="1:66" x14ac:dyDescent="0.2">
      <c r="A132" s="40"/>
      <c r="B132" s="40"/>
      <c r="C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25"/>
      <c r="BM132" s="25"/>
      <c r="BN132" s="25"/>
    </row>
    <row r="133" spans="1:66" x14ac:dyDescent="0.2">
      <c r="A133" s="40"/>
      <c r="B133" s="40"/>
      <c r="C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25"/>
      <c r="BM133" s="25"/>
      <c r="BN133" s="25"/>
    </row>
    <row r="134" spans="1:66" x14ac:dyDescent="0.2">
      <c r="A134" s="40"/>
      <c r="B134" s="40"/>
      <c r="C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25"/>
      <c r="BM134" s="25"/>
      <c r="BN134" s="25"/>
    </row>
    <row r="135" spans="1:66" x14ac:dyDescent="0.2">
      <c r="A135" s="40"/>
      <c r="B135" s="40"/>
      <c r="C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25"/>
      <c r="BM135" s="25"/>
      <c r="BN135" s="25"/>
    </row>
    <row r="136" spans="1:66" x14ac:dyDescent="0.2">
      <c r="A136" s="40"/>
      <c r="B136" s="40"/>
      <c r="C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25"/>
      <c r="BM136" s="25"/>
      <c r="BN136" s="25"/>
    </row>
    <row r="137" spans="1:66" x14ac:dyDescent="0.2">
      <c r="A137" s="40"/>
      <c r="B137" s="40"/>
      <c r="C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25"/>
      <c r="BM137" s="25"/>
      <c r="BN137" s="25"/>
    </row>
    <row r="138" spans="1:66" x14ac:dyDescent="0.2">
      <c r="A138" s="40"/>
      <c r="B138" s="40"/>
      <c r="C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25"/>
      <c r="BM138" s="25"/>
      <c r="BN138" s="25"/>
    </row>
    <row r="139" spans="1:66" x14ac:dyDescent="0.2">
      <c r="A139" s="40"/>
      <c r="B139" s="40"/>
      <c r="C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25"/>
      <c r="BM139" s="25"/>
      <c r="BN139" s="25"/>
    </row>
    <row r="140" spans="1:66" x14ac:dyDescent="0.2">
      <c r="A140" s="40"/>
      <c r="B140" s="40"/>
      <c r="C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25"/>
      <c r="BM140" s="25"/>
      <c r="BN140" s="25"/>
    </row>
    <row r="141" spans="1:66" x14ac:dyDescent="0.2">
      <c r="A141" s="40"/>
      <c r="B141" s="40"/>
      <c r="C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25"/>
      <c r="BM141" s="25"/>
      <c r="BN141" s="25"/>
    </row>
    <row r="142" spans="1:66" x14ac:dyDescent="0.2">
      <c r="A142" s="40"/>
      <c r="B142" s="40"/>
      <c r="C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25"/>
      <c r="BM142" s="25"/>
      <c r="BN142" s="25"/>
    </row>
    <row r="143" spans="1:66" x14ac:dyDescent="0.2">
      <c r="A143" s="40"/>
      <c r="B143" s="40"/>
      <c r="C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25"/>
      <c r="BM143" s="25"/>
      <c r="BN143" s="25"/>
    </row>
    <row r="144" spans="1:66" x14ac:dyDescent="0.2">
      <c r="A144" s="40"/>
      <c r="B144" s="40"/>
      <c r="C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25"/>
      <c r="BM144" s="25"/>
      <c r="BN144" s="25"/>
    </row>
    <row r="145" spans="1:66" x14ac:dyDescent="0.2">
      <c r="A145" s="40"/>
      <c r="B145" s="40"/>
      <c r="C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25"/>
      <c r="BM145" s="25"/>
      <c r="BN145" s="25"/>
    </row>
    <row r="146" spans="1:66" x14ac:dyDescent="0.2">
      <c r="A146" s="40"/>
      <c r="B146" s="40"/>
      <c r="C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25"/>
      <c r="BM146" s="25"/>
      <c r="BN146" s="25"/>
    </row>
    <row r="147" spans="1:66" x14ac:dyDescent="0.2">
      <c r="A147" s="40"/>
      <c r="B147" s="40"/>
      <c r="C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25"/>
      <c r="BM147" s="25"/>
      <c r="BN147" s="25"/>
    </row>
    <row r="148" spans="1:66" x14ac:dyDescent="0.2">
      <c r="A148" s="40"/>
      <c r="B148" s="40"/>
      <c r="C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25"/>
      <c r="BM148" s="25"/>
      <c r="BN148" s="25"/>
    </row>
    <row r="149" spans="1:66" x14ac:dyDescent="0.2">
      <c r="A149" s="40"/>
      <c r="B149" s="40"/>
      <c r="C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25"/>
      <c r="BM149" s="25"/>
      <c r="BN149" s="25"/>
    </row>
    <row r="150" spans="1:66" x14ac:dyDescent="0.2">
      <c r="A150" s="40"/>
      <c r="B150" s="40"/>
      <c r="C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25"/>
      <c r="BM150" s="25"/>
      <c r="BN150" s="25"/>
    </row>
    <row r="151" spans="1:66" x14ac:dyDescent="0.2">
      <c r="A151" s="40"/>
      <c r="B151" s="40"/>
      <c r="C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25"/>
      <c r="BM151" s="25"/>
      <c r="BN151" s="25"/>
    </row>
    <row r="152" spans="1:66" x14ac:dyDescent="0.2">
      <c r="A152" s="40"/>
      <c r="B152" s="40"/>
      <c r="C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25"/>
      <c r="BM152" s="25"/>
      <c r="BN152" s="25"/>
    </row>
    <row r="153" spans="1:66" x14ac:dyDescent="0.2">
      <c r="A153" s="40"/>
      <c r="B153" s="40"/>
      <c r="C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25"/>
      <c r="BM153" s="25"/>
      <c r="BN153" s="25"/>
    </row>
    <row r="154" spans="1:66" x14ac:dyDescent="0.2">
      <c r="A154" s="40"/>
      <c r="B154" s="40"/>
      <c r="C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25"/>
      <c r="BM154" s="25"/>
      <c r="BN154" s="25"/>
    </row>
    <row r="155" spans="1:66" x14ac:dyDescent="0.2">
      <c r="A155" s="40"/>
      <c r="B155" s="40"/>
      <c r="C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25"/>
      <c r="BM155" s="25"/>
      <c r="BN155" s="25"/>
    </row>
    <row r="156" spans="1:66" x14ac:dyDescent="0.2">
      <c r="A156" s="40"/>
      <c r="B156" s="40"/>
      <c r="C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25"/>
      <c r="BM156" s="25"/>
      <c r="BN156" s="25"/>
    </row>
    <row r="157" spans="1:66" x14ac:dyDescent="0.2">
      <c r="A157" s="40"/>
      <c r="B157" s="40"/>
      <c r="C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25"/>
      <c r="BM157" s="25"/>
      <c r="BN157" s="25"/>
    </row>
    <row r="158" spans="1:66" x14ac:dyDescent="0.2">
      <c r="A158" s="40"/>
      <c r="B158" s="40"/>
      <c r="C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25"/>
      <c r="BM158" s="25"/>
      <c r="BN158" s="25"/>
    </row>
    <row r="159" spans="1:66" x14ac:dyDescent="0.2">
      <c r="A159" s="40"/>
      <c r="B159" s="40"/>
      <c r="C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25"/>
      <c r="BM159" s="25"/>
      <c r="BN159" s="25"/>
    </row>
    <row r="160" spans="1:66" x14ac:dyDescent="0.2">
      <c r="A160" s="40"/>
      <c r="B160" s="40"/>
      <c r="C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25"/>
      <c r="BM160" s="25"/>
      <c r="BN160" s="25"/>
    </row>
    <row r="161" spans="1:66" x14ac:dyDescent="0.2">
      <c r="A161" s="40"/>
      <c r="B161" s="40"/>
      <c r="C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25"/>
      <c r="BM161" s="25"/>
      <c r="BN161" s="25"/>
    </row>
    <row r="162" spans="1:66" x14ac:dyDescent="0.2">
      <c r="A162" s="40"/>
      <c r="B162" s="40"/>
      <c r="C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25"/>
      <c r="BM162" s="25"/>
      <c r="BN162" s="25"/>
    </row>
    <row r="163" spans="1:66" x14ac:dyDescent="0.2">
      <c r="A163" s="40"/>
      <c r="B163" s="40"/>
      <c r="C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25"/>
      <c r="BM163" s="25"/>
      <c r="BN163" s="25"/>
    </row>
    <row r="164" spans="1:66" x14ac:dyDescent="0.2">
      <c r="A164" s="40"/>
      <c r="B164" s="40"/>
      <c r="C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25"/>
      <c r="BM164" s="25"/>
      <c r="BN164" s="25"/>
    </row>
    <row r="165" spans="1:66" x14ac:dyDescent="0.2">
      <c r="A165" s="40"/>
      <c r="B165" s="40"/>
      <c r="C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25"/>
      <c r="BM165" s="25"/>
      <c r="BN165" s="25"/>
    </row>
    <row r="166" spans="1:66" x14ac:dyDescent="0.2">
      <c r="A166" s="40"/>
      <c r="B166" s="40"/>
      <c r="C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25"/>
      <c r="BM166" s="25"/>
      <c r="BN166" s="25"/>
    </row>
    <row r="167" spans="1:66" x14ac:dyDescent="0.2">
      <c r="A167" s="40"/>
      <c r="B167" s="40"/>
      <c r="C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25"/>
      <c r="BM167" s="25"/>
      <c r="BN167" s="25"/>
    </row>
    <row r="168" spans="1:66" x14ac:dyDescent="0.2">
      <c r="A168" s="40"/>
      <c r="B168" s="40"/>
      <c r="C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25"/>
      <c r="BM168" s="25"/>
      <c r="BN168" s="25"/>
    </row>
    <row r="169" spans="1:66" x14ac:dyDescent="0.2">
      <c r="A169" s="40"/>
      <c r="B169" s="40"/>
      <c r="C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25"/>
      <c r="BM169" s="25"/>
      <c r="BN169" s="25"/>
    </row>
    <row r="170" spans="1:66" x14ac:dyDescent="0.2">
      <c r="A170" s="40"/>
      <c r="B170" s="40"/>
      <c r="C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25"/>
      <c r="BM170" s="25"/>
      <c r="BN170" s="25"/>
    </row>
    <row r="171" spans="1:66" x14ac:dyDescent="0.2">
      <c r="A171" s="40"/>
      <c r="B171" s="40"/>
      <c r="C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25"/>
      <c r="BM171" s="25"/>
      <c r="BN171" s="25"/>
    </row>
    <row r="172" spans="1:66" x14ac:dyDescent="0.2">
      <c r="A172" s="40"/>
      <c r="B172" s="40"/>
      <c r="C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25"/>
      <c r="BM172" s="25"/>
      <c r="BN172" s="25"/>
    </row>
    <row r="173" spans="1:66" x14ac:dyDescent="0.2">
      <c r="A173" s="40"/>
      <c r="B173" s="40"/>
      <c r="C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25"/>
      <c r="BM173" s="25"/>
      <c r="BN173" s="25"/>
    </row>
    <row r="174" spans="1:66" x14ac:dyDescent="0.2">
      <c r="A174" s="40"/>
      <c r="B174" s="40"/>
      <c r="C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25"/>
      <c r="BM174" s="25"/>
      <c r="BN174" s="25"/>
    </row>
    <row r="175" spans="1:66" x14ac:dyDescent="0.2">
      <c r="A175" s="40"/>
      <c r="B175" s="40"/>
      <c r="C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25"/>
      <c r="BM175" s="25"/>
      <c r="BN175" s="25"/>
    </row>
    <row r="176" spans="1:66" x14ac:dyDescent="0.2">
      <c r="A176" s="40"/>
      <c r="B176" s="40"/>
      <c r="C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25"/>
      <c r="BM176" s="25"/>
      <c r="BN176" s="25"/>
    </row>
    <row r="177" spans="1:66" x14ac:dyDescent="0.2">
      <c r="A177" s="40"/>
      <c r="B177" s="40"/>
      <c r="C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25"/>
      <c r="BM177" s="25"/>
      <c r="BN177" s="25"/>
    </row>
    <row r="178" spans="1:66" x14ac:dyDescent="0.2">
      <c r="A178" s="40"/>
      <c r="B178" s="40"/>
      <c r="C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25"/>
      <c r="BM178" s="25"/>
      <c r="BN178" s="25"/>
    </row>
    <row r="179" spans="1:66" x14ac:dyDescent="0.2">
      <c r="A179" s="40"/>
      <c r="B179" s="40"/>
      <c r="C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25"/>
      <c r="BM179" s="25"/>
      <c r="BN179" s="25"/>
    </row>
    <row r="180" spans="1:66" x14ac:dyDescent="0.2">
      <c r="A180" s="40"/>
      <c r="B180" s="40"/>
      <c r="C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25"/>
      <c r="BM180" s="25"/>
      <c r="BN180" s="25"/>
    </row>
    <row r="181" spans="1:66" x14ac:dyDescent="0.2">
      <c r="A181" s="40"/>
      <c r="B181" s="40"/>
      <c r="C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25"/>
      <c r="BM181" s="25"/>
      <c r="BN181" s="25"/>
    </row>
    <row r="182" spans="1:66" x14ac:dyDescent="0.2">
      <c r="A182" s="40"/>
      <c r="B182" s="40"/>
      <c r="C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25"/>
      <c r="BM182" s="25"/>
      <c r="BN182" s="25"/>
    </row>
    <row r="183" spans="1:66" x14ac:dyDescent="0.2">
      <c r="A183" s="40"/>
      <c r="B183" s="40"/>
      <c r="C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25"/>
      <c r="BM183" s="25"/>
      <c r="BN183" s="25"/>
    </row>
    <row r="184" spans="1:66" x14ac:dyDescent="0.2">
      <c r="A184" s="40"/>
      <c r="B184" s="40"/>
      <c r="C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25"/>
      <c r="BM184" s="25"/>
      <c r="BN184" s="25"/>
    </row>
    <row r="185" spans="1:66" x14ac:dyDescent="0.2">
      <c r="A185" s="40"/>
      <c r="B185" s="40"/>
      <c r="C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25"/>
      <c r="BM185" s="25"/>
      <c r="BN185" s="25"/>
    </row>
    <row r="186" spans="1:66" x14ac:dyDescent="0.2">
      <c r="A186" s="40"/>
      <c r="B186" s="40"/>
      <c r="C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25"/>
      <c r="BM186" s="25"/>
      <c r="BN186" s="25"/>
    </row>
    <row r="187" spans="1:66" x14ac:dyDescent="0.2">
      <c r="A187" s="40"/>
      <c r="B187" s="40"/>
      <c r="C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25"/>
      <c r="BM187" s="25"/>
      <c r="BN187" s="25"/>
    </row>
    <row r="188" spans="1:66" x14ac:dyDescent="0.2">
      <c r="A188" s="40"/>
      <c r="B188" s="40"/>
      <c r="C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25"/>
      <c r="BM188" s="25"/>
      <c r="BN188" s="25"/>
    </row>
    <row r="189" spans="1:66" x14ac:dyDescent="0.2">
      <c r="A189" s="40"/>
      <c r="B189" s="40"/>
      <c r="C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25"/>
      <c r="BM189" s="25"/>
      <c r="BN189" s="25"/>
    </row>
    <row r="190" spans="1:66" x14ac:dyDescent="0.2">
      <c r="A190" s="40"/>
      <c r="B190" s="40"/>
      <c r="C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25"/>
      <c r="BM190" s="25"/>
      <c r="BN190" s="25"/>
    </row>
    <row r="191" spans="1:66" x14ac:dyDescent="0.2">
      <c r="A191" s="40"/>
      <c r="B191" s="40"/>
      <c r="C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25"/>
      <c r="BM191" s="25"/>
      <c r="BN191" s="25"/>
    </row>
    <row r="192" spans="1:66" x14ac:dyDescent="0.2">
      <c r="A192" s="40"/>
      <c r="B192" s="40"/>
      <c r="C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25"/>
      <c r="BM192" s="25"/>
      <c r="BN192" s="25"/>
    </row>
    <row r="193" spans="1:66" x14ac:dyDescent="0.2">
      <c r="A193" s="40"/>
      <c r="B193" s="40"/>
      <c r="C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25"/>
      <c r="BM193" s="25"/>
      <c r="BN193" s="25"/>
    </row>
    <row r="194" spans="1:66" x14ac:dyDescent="0.2">
      <c r="A194" s="40"/>
      <c r="B194" s="40"/>
      <c r="C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25"/>
      <c r="BM194" s="25"/>
      <c r="BN194" s="25"/>
    </row>
    <row r="195" spans="1:66" x14ac:dyDescent="0.2">
      <c r="A195" s="40"/>
      <c r="B195" s="40"/>
      <c r="C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25"/>
      <c r="BM195" s="25"/>
      <c r="BN195" s="25"/>
    </row>
    <row r="196" spans="1:66" x14ac:dyDescent="0.2">
      <c r="A196" s="40"/>
      <c r="B196" s="40"/>
      <c r="C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25"/>
      <c r="BM196" s="25"/>
      <c r="BN196" s="25"/>
    </row>
    <row r="197" spans="1:66" x14ac:dyDescent="0.2">
      <c r="A197" s="40"/>
      <c r="B197" s="40"/>
      <c r="C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25"/>
      <c r="BM197" s="25"/>
      <c r="BN197" s="25"/>
    </row>
    <row r="198" spans="1:66" x14ac:dyDescent="0.2">
      <c r="A198" s="40"/>
      <c r="B198" s="40"/>
      <c r="C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25"/>
      <c r="BM198" s="25"/>
      <c r="BN198" s="25"/>
    </row>
    <row r="199" spans="1:66" x14ac:dyDescent="0.2">
      <c r="A199" s="40"/>
      <c r="B199" s="40"/>
      <c r="C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25"/>
      <c r="BM199" s="25"/>
      <c r="BN199" s="25"/>
    </row>
    <row r="200" spans="1:66" x14ac:dyDescent="0.2">
      <c r="A200" s="40"/>
      <c r="B200" s="40"/>
      <c r="C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25"/>
      <c r="BM200" s="25"/>
      <c r="BN200" s="25"/>
    </row>
    <row r="201" spans="1:66" x14ac:dyDescent="0.2">
      <c r="A201" s="40"/>
      <c r="B201" s="40"/>
      <c r="C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25"/>
      <c r="BM201" s="25"/>
      <c r="BN201" s="25"/>
    </row>
    <row r="202" spans="1:66" x14ac:dyDescent="0.2">
      <c r="A202" s="40"/>
      <c r="B202" s="40"/>
      <c r="C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25"/>
      <c r="BM202" s="25"/>
      <c r="BN202" s="25"/>
    </row>
    <row r="203" spans="1:66" x14ac:dyDescent="0.2">
      <c r="A203" s="40"/>
      <c r="B203" s="40"/>
      <c r="C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25"/>
      <c r="BM203" s="25"/>
      <c r="BN203" s="25"/>
    </row>
    <row r="204" spans="1:66" x14ac:dyDescent="0.2">
      <c r="A204" s="40"/>
      <c r="B204" s="40"/>
      <c r="C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25"/>
      <c r="BM204" s="25"/>
      <c r="BN204" s="25"/>
    </row>
    <row r="205" spans="1:66" x14ac:dyDescent="0.2">
      <c r="A205" s="40"/>
      <c r="B205" s="40"/>
      <c r="C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25"/>
      <c r="BM205" s="25"/>
      <c r="BN205" s="25"/>
    </row>
    <row r="206" spans="1:66" x14ac:dyDescent="0.2">
      <c r="A206" s="40"/>
      <c r="B206" s="40"/>
      <c r="C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25"/>
      <c r="BM206" s="25"/>
      <c r="BN206" s="25"/>
    </row>
    <row r="207" spans="1:66" x14ac:dyDescent="0.2">
      <c r="A207" s="40"/>
      <c r="B207" s="40"/>
      <c r="C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25"/>
      <c r="BM207" s="25"/>
      <c r="BN207" s="25"/>
    </row>
    <row r="208" spans="1:66" x14ac:dyDescent="0.2">
      <c r="A208" s="40"/>
      <c r="B208" s="40"/>
      <c r="C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25"/>
      <c r="BM208" s="25"/>
      <c r="BN208" s="25"/>
    </row>
    <row r="209" spans="1:66" x14ac:dyDescent="0.2">
      <c r="A209" s="40"/>
      <c r="B209" s="40"/>
      <c r="C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25"/>
      <c r="BM209" s="25"/>
      <c r="BN209" s="25"/>
    </row>
    <row r="210" spans="1:66" x14ac:dyDescent="0.2">
      <c r="A210" s="40"/>
      <c r="B210" s="40"/>
      <c r="C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25"/>
      <c r="BM210" s="25"/>
      <c r="BN210" s="25"/>
    </row>
    <row r="211" spans="1:66" x14ac:dyDescent="0.2">
      <c r="A211" s="40"/>
      <c r="B211" s="40"/>
      <c r="C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25"/>
      <c r="BM211" s="25"/>
      <c r="BN211" s="25"/>
    </row>
    <row r="212" spans="1:66" x14ac:dyDescent="0.2">
      <c r="A212" s="40"/>
      <c r="B212" s="40"/>
      <c r="C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25"/>
      <c r="BM212" s="25"/>
      <c r="BN212" s="25"/>
    </row>
    <row r="213" spans="1:66" x14ac:dyDescent="0.2">
      <c r="A213" s="40"/>
      <c r="B213" s="40"/>
      <c r="C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25"/>
      <c r="BM213" s="25"/>
      <c r="BN213" s="25"/>
    </row>
    <row r="214" spans="1:66" x14ac:dyDescent="0.2">
      <c r="A214" s="40"/>
      <c r="B214" s="40"/>
      <c r="C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25"/>
      <c r="BM214" s="25"/>
      <c r="BN214" s="25"/>
    </row>
    <row r="215" spans="1:66" x14ac:dyDescent="0.2">
      <c r="A215" s="40"/>
      <c r="B215" s="40"/>
      <c r="C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25"/>
      <c r="BM215" s="25"/>
      <c r="BN215" s="25"/>
    </row>
    <row r="216" spans="1:66" x14ac:dyDescent="0.2">
      <c r="A216" s="40"/>
      <c r="B216" s="40"/>
      <c r="C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25"/>
      <c r="BM216" s="25"/>
      <c r="BN216" s="25"/>
    </row>
    <row r="217" spans="1:66" x14ac:dyDescent="0.2">
      <c r="A217" s="40"/>
      <c r="B217" s="40"/>
      <c r="C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25"/>
      <c r="BM217" s="25"/>
      <c r="BN217" s="25"/>
    </row>
    <row r="218" spans="1:66" x14ac:dyDescent="0.2">
      <c r="A218" s="40"/>
      <c r="B218" s="40"/>
      <c r="C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25"/>
      <c r="BM218" s="25"/>
      <c r="BN218" s="25"/>
    </row>
    <row r="219" spans="1:66" x14ac:dyDescent="0.2">
      <c r="A219" s="40"/>
      <c r="B219" s="40"/>
      <c r="C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25"/>
      <c r="BM219" s="25"/>
      <c r="BN219" s="25"/>
    </row>
    <row r="220" spans="1:66" x14ac:dyDescent="0.2">
      <c r="A220" s="40"/>
      <c r="B220" s="40"/>
      <c r="C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25"/>
      <c r="BM220" s="25"/>
      <c r="BN220" s="25"/>
    </row>
    <row r="221" spans="1:66" x14ac:dyDescent="0.2">
      <c r="A221" s="40"/>
      <c r="B221" s="40"/>
      <c r="C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25"/>
      <c r="BM221" s="25"/>
      <c r="BN221" s="25"/>
    </row>
    <row r="222" spans="1:66" x14ac:dyDescent="0.2">
      <c r="A222" s="40"/>
      <c r="B222" s="40"/>
      <c r="C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25"/>
      <c r="BM222" s="25"/>
      <c r="BN222" s="25"/>
    </row>
    <row r="223" spans="1:66" x14ac:dyDescent="0.2">
      <c r="A223" s="40"/>
      <c r="B223" s="40"/>
      <c r="C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25"/>
      <c r="BM223" s="25"/>
      <c r="BN223" s="25"/>
    </row>
    <row r="224" spans="1:66" x14ac:dyDescent="0.2">
      <c r="A224" s="40"/>
      <c r="B224" s="40"/>
      <c r="C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25"/>
      <c r="BM224" s="25"/>
      <c r="BN224" s="25"/>
    </row>
    <row r="225" spans="1:66" x14ac:dyDescent="0.2">
      <c r="A225" s="40"/>
      <c r="B225" s="40"/>
      <c r="C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25"/>
      <c r="BM225" s="25"/>
      <c r="BN225" s="25"/>
    </row>
    <row r="226" spans="1:66" x14ac:dyDescent="0.2">
      <c r="A226" s="40"/>
      <c r="B226" s="40"/>
      <c r="C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25"/>
      <c r="BM226" s="25"/>
      <c r="BN226" s="25"/>
    </row>
    <row r="227" spans="1:66" x14ac:dyDescent="0.2">
      <c r="A227" s="40"/>
      <c r="B227" s="40"/>
      <c r="C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25"/>
      <c r="BM227" s="25"/>
      <c r="BN227" s="25"/>
    </row>
    <row r="228" spans="1:66" x14ac:dyDescent="0.2">
      <c r="A228" s="40"/>
      <c r="B228" s="40"/>
      <c r="C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25"/>
      <c r="BM228" s="25"/>
      <c r="BN228" s="25"/>
    </row>
    <row r="229" spans="1:66" x14ac:dyDescent="0.2">
      <c r="A229" s="40"/>
      <c r="B229" s="40"/>
      <c r="C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25"/>
      <c r="BM229" s="25"/>
      <c r="BN229" s="25"/>
    </row>
    <row r="230" spans="1:66" x14ac:dyDescent="0.2">
      <c r="A230" s="40"/>
      <c r="B230" s="40"/>
      <c r="C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25"/>
      <c r="BM230" s="25"/>
      <c r="BN230" s="25"/>
    </row>
    <row r="231" spans="1:66" x14ac:dyDescent="0.2">
      <c r="A231" s="40"/>
      <c r="B231" s="40"/>
      <c r="C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25"/>
      <c r="BM231" s="25"/>
      <c r="BN231" s="25"/>
    </row>
    <row r="232" spans="1:66" x14ac:dyDescent="0.2">
      <c r="A232" s="40"/>
      <c r="B232" s="40"/>
      <c r="C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25"/>
      <c r="BM232" s="25"/>
      <c r="BN232" s="25"/>
    </row>
    <row r="233" spans="1:66" x14ac:dyDescent="0.2">
      <c r="A233" s="40"/>
      <c r="B233" s="40"/>
      <c r="C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25"/>
      <c r="BM233" s="25"/>
      <c r="BN233" s="25"/>
    </row>
    <row r="234" spans="1:66" x14ac:dyDescent="0.2">
      <c r="A234" s="40"/>
      <c r="B234" s="40"/>
      <c r="C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25"/>
      <c r="BM234" s="25"/>
      <c r="BN234" s="25"/>
    </row>
    <row r="235" spans="1:66" x14ac:dyDescent="0.2">
      <c r="A235" s="40"/>
      <c r="B235" s="40"/>
      <c r="C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25"/>
      <c r="BM235" s="25"/>
      <c r="BN235" s="25"/>
    </row>
    <row r="236" spans="1:66" x14ac:dyDescent="0.2">
      <c r="A236" s="40"/>
      <c r="B236" s="40"/>
      <c r="C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25"/>
      <c r="BM236" s="25"/>
      <c r="BN236" s="25"/>
    </row>
    <row r="237" spans="1:66" x14ac:dyDescent="0.2">
      <c r="A237" s="40"/>
      <c r="B237" s="40"/>
      <c r="C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25"/>
      <c r="BM237" s="25"/>
      <c r="BN237" s="25"/>
    </row>
    <row r="238" spans="1:66" x14ac:dyDescent="0.2">
      <c r="A238" s="40"/>
      <c r="B238" s="40"/>
      <c r="C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25"/>
      <c r="BM238" s="25"/>
      <c r="BN238" s="25"/>
    </row>
    <row r="239" spans="1:66" x14ac:dyDescent="0.2">
      <c r="A239" s="40"/>
      <c r="B239" s="40"/>
      <c r="C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25"/>
      <c r="BM239" s="25"/>
      <c r="BN239" s="25"/>
    </row>
    <row r="240" spans="1:66" x14ac:dyDescent="0.2">
      <c r="A240" s="40"/>
      <c r="B240" s="40"/>
      <c r="C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25"/>
      <c r="BM240" s="25"/>
      <c r="BN240" s="25"/>
    </row>
    <row r="241" spans="1:66" x14ac:dyDescent="0.2">
      <c r="A241" s="40"/>
      <c r="B241" s="40"/>
      <c r="C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25"/>
      <c r="BM241" s="25"/>
      <c r="BN241" s="25"/>
    </row>
    <row r="242" spans="1:66" x14ac:dyDescent="0.2">
      <c r="A242" s="40"/>
      <c r="B242" s="40"/>
      <c r="C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25"/>
      <c r="BM242" s="25"/>
      <c r="BN242" s="25"/>
    </row>
    <row r="243" spans="1:66" x14ac:dyDescent="0.2">
      <c r="A243" s="40"/>
      <c r="B243" s="40"/>
      <c r="C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25"/>
      <c r="BM243" s="25"/>
      <c r="BN243" s="25"/>
    </row>
    <row r="244" spans="1:66" x14ac:dyDescent="0.2">
      <c r="A244" s="40"/>
      <c r="B244" s="40"/>
      <c r="C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25"/>
      <c r="BM244" s="25"/>
      <c r="BN244" s="25"/>
    </row>
    <row r="245" spans="1:66" x14ac:dyDescent="0.2">
      <c r="A245" s="40"/>
      <c r="B245" s="40"/>
      <c r="C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25"/>
      <c r="BM245" s="25"/>
      <c r="BN245" s="25"/>
    </row>
    <row r="246" spans="1:66" x14ac:dyDescent="0.2">
      <c r="A246" s="40"/>
      <c r="B246" s="40"/>
      <c r="C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25"/>
      <c r="BM246" s="25"/>
      <c r="BN246" s="25"/>
    </row>
    <row r="247" spans="1:66" x14ac:dyDescent="0.2">
      <c r="A247" s="40"/>
      <c r="B247" s="40"/>
      <c r="C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25"/>
      <c r="BM247" s="25"/>
      <c r="BN247" s="25"/>
    </row>
    <row r="248" spans="1:66" x14ac:dyDescent="0.2">
      <c r="A248" s="40"/>
      <c r="B248" s="40"/>
      <c r="C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25"/>
      <c r="BM248" s="25"/>
      <c r="BN248" s="25"/>
    </row>
    <row r="249" spans="1:66" x14ac:dyDescent="0.2">
      <c r="A249" s="40"/>
      <c r="B249" s="40"/>
      <c r="C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25"/>
      <c r="BM249" s="25"/>
      <c r="BN249" s="25"/>
    </row>
    <row r="250" spans="1:66" x14ac:dyDescent="0.2">
      <c r="A250" s="40"/>
      <c r="B250" s="40"/>
      <c r="C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25"/>
      <c r="BM250" s="25"/>
      <c r="BN250" s="25"/>
    </row>
    <row r="251" spans="1:66" x14ac:dyDescent="0.2">
      <c r="A251" s="40"/>
      <c r="B251" s="40"/>
      <c r="C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25"/>
      <c r="BM251" s="25"/>
      <c r="BN251" s="25"/>
    </row>
    <row r="252" spans="1:66" x14ac:dyDescent="0.2">
      <c r="A252" s="40"/>
      <c r="B252" s="40"/>
      <c r="C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25"/>
      <c r="BM252" s="25"/>
      <c r="BN252" s="25"/>
    </row>
    <row r="253" spans="1:66" x14ac:dyDescent="0.2">
      <c r="A253" s="40"/>
      <c r="B253" s="40"/>
      <c r="C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25"/>
      <c r="BM253" s="25"/>
      <c r="BN253" s="25"/>
    </row>
    <row r="254" spans="1:66" x14ac:dyDescent="0.2">
      <c r="A254" s="40"/>
      <c r="B254" s="40"/>
      <c r="C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25"/>
      <c r="BM254" s="25"/>
      <c r="BN254" s="25"/>
    </row>
    <row r="255" spans="1:66" x14ac:dyDescent="0.2">
      <c r="A255" s="40"/>
      <c r="B255" s="40"/>
      <c r="C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25"/>
      <c r="BM255" s="25"/>
      <c r="BN255" s="25"/>
    </row>
    <row r="256" spans="1:66" x14ac:dyDescent="0.2">
      <c r="A256" s="40"/>
      <c r="B256" s="40"/>
      <c r="C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25"/>
      <c r="BM256" s="25"/>
      <c r="BN256" s="25"/>
    </row>
    <row r="257" spans="1:66" x14ac:dyDescent="0.2">
      <c r="A257" s="40"/>
      <c r="B257" s="40"/>
      <c r="C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25"/>
      <c r="BM257" s="25"/>
      <c r="BN257" s="25"/>
    </row>
    <row r="258" spans="1:66" x14ac:dyDescent="0.2">
      <c r="A258" s="40"/>
      <c r="B258" s="40"/>
      <c r="C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25"/>
      <c r="BM258" s="25"/>
      <c r="BN258" s="25"/>
    </row>
    <row r="259" spans="1:66" x14ac:dyDescent="0.2">
      <c r="A259" s="40"/>
      <c r="B259" s="40"/>
      <c r="C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25"/>
      <c r="BM259" s="25"/>
      <c r="BN259" s="25"/>
    </row>
    <row r="260" spans="1:66" x14ac:dyDescent="0.2">
      <c r="A260" s="40"/>
      <c r="B260" s="40"/>
      <c r="C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25"/>
      <c r="BM260" s="25"/>
      <c r="BN260" s="25"/>
    </row>
    <row r="261" spans="1:66" x14ac:dyDescent="0.2">
      <c r="A261" s="40"/>
      <c r="B261" s="40"/>
      <c r="C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25"/>
      <c r="BM261" s="25"/>
      <c r="BN261" s="25"/>
    </row>
    <row r="262" spans="1:66" x14ac:dyDescent="0.2">
      <c r="A262" s="40"/>
      <c r="B262" s="40"/>
      <c r="C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25"/>
      <c r="BM262" s="25"/>
      <c r="BN262" s="25"/>
    </row>
    <row r="263" spans="1:66" x14ac:dyDescent="0.2">
      <c r="A263" s="40"/>
      <c r="B263" s="40"/>
      <c r="C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25"/>
      <c r="BM263" s="25"/>
      <c r="BN263" s="25"/>
    </row>
    <row r="264" spans="1:66" x14ac:dyDescent="0.2">
      <c r="A264" s="40"/>
      <c r="B264" s="40"/>
      <c r="C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25"/>
      <c r="BM264" s="25"/>
      <c r="BN264" s="25"/>
    </row>
    <row r="265" spans="1:66" x14ac:dyDescent="0.2">
      <c r="A265" s="40"/>
      <c r="B265" s="40"/>
      <c r="C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25"/>
      <c r="BM265" s="25"/>
      <c r="BN265" s="25"/>
    </row>
    <row r="266" spans="1:66" x14ac:dyDescent="0.2">
      <c r="A266" s="40"/>
      <c r="B266" s="40"/>
      <c r="C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25"/>
      <c r="BM266" s="25"/>
      <c r="BN266" s="25"/>
    </row>
    <row r="267" spans="1:66" x14ac:dyDescent="0.2">
      <c r="A267" s="40"/>
      <c r="B267" s="40"/>
      <c r="C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25"/>
      <c r="BM267" s="25"/>
      <c r="BN267" s="25"/>
    </row>
    <row r="268" spans="1:66" x14ac:dyDescent="0.2">
      <c r="A268" s="40"/>
      <c r="B268" s="40"/>
      <c r="C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25"/>
      <c r="BM268" s="25"/>
      <c r="BN268" s="25"/>
    </row>
    <row r="269" spans="1:66" x14ac:dyDescent="0.2">
      <c r="A269" s="40"/>
      <c r="B269" s="40"/>
      <c r="C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25"/>
      <c r="BM269" s="25"/>
      <c r="BN269" s="25"/>
    </row>
    <row r="270" spans="1:66" x14ac:dyDescent="0.2">
      <c r="A270" s="40"/>
      <c r="B270" s="40"/>
      <c r="C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25"/>
      <c r="BM270" s="25"/>
      <c r="BN270" s="25"/>
    </row>
    <row r="271" spans="1:66" x14ac:dyDescent="0.2">
      <c r="A271" s="40"/>
      <c r="B271" s="40"/>
      <c r="C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25"/>
      <c r="BM271" s="25"/>
      <c r="BN271" s="25"/>
    </row>
    <row r="272" spans="1:66" x14ac:dyDescent="0.2">
      <c r="A272" s="40"/>
      <c r="B272" s="40"/>
      <c r="C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25"/>
      <c r="BM272" s="25"/>
      <c r="BN272" s="25"/>
    </row>
    <row r="273" spans="1:66" x14ac:dyDescent="0.2">
      <c r="A273" s="40"/>
      <c r="B273" s="40"/>
      <c r="C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25"/>
      <c r="BM273" s="25"/>
      <c r="BN273" s="25"/>
    </row>
    <row r="274" spans="1:66" x14ac:dyDescent="0.2">
      <c r="A274" s="40"/>
      <c r="B274" s="40"/>
      <c r="C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25"/>
      <c r="BM274" s="25"/>
      <c r="BN274" s="25"/>
    </row>
    <row r="275" spans="1:66" x14ac:dyDescent="0.2">
      <c r="A275" s="40"/>
      <c r="B275" s="40"/>
      <c r="C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25"/>
      <c r="BM275" s="25"/>
      <c r="BN275" s="25"/>
    </row>
    <row r="276" spans="1:66" x14ac:dyDescent="0.2">
      <c r="A276" s="40"/>
      <c r="B276" s="40"/>
      <c r="C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25"/>
      <c r="BM276" s="25"/>
      <c r="BN276" s="25"/>
    </row>
    <row r="277" spans="1:66" x14ac:dyDescent="0.2">
      <c r="A277" s="40"/>
      <c r="B277" s="40"/>
      <c r="C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25"/>
      <c r="BM277" s="25"/>
      <c r="BN277" s="25"/>
    </row>
    <row r="278" spans="1:66" x14ac:dyDescent="0.2">
      <c r="A278" s="40"/>
      <c r="B278" s="40"/>
      <c r="C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25"/>
      <c r="BM278" s="25"/>
      <c r="BN278" s="25"/>
    </row>
    <row r="279" spans="1:66" x14ac:dyDescent="0.2">
      <c r="A279" s="40"/>
      <c r="B279" s="40"/>
      <c r="C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25"/>
      <c r="BM279" s="25"/>
      <c r="BN279" s="25"/>
    </row>
    <row r="280" spans="1:66" x14ac:dyDescent="0.2">
      <c r="A280" s="40"/>
      <c r="B280" s="40"/>
      <c r="C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25"/>
      <c r="BM280" s="25"/>
      <c r="BN280" s="25"/>
    </row>
    <row r="281" spans="1:66" x14ac:dyDescent="0.2">
      <c r="A281" s="40"/>
      <c r="B281" s="40"/>
      <c r="C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25"/>
      <c r="BM281" s="25"/>
      <c r="BN281" s="25"/>
    </row>
    <row r="282" spans="1:66" x14ac:dyDescent="0.2">
      <c r="A282" s="40"/>
      <c r="B282" s="40"/>
      <c r="C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25"/>
      <c r="BM282" s="25"/>
      <c r="BN282" s="25"/>
    </row>
    <row r="283" spans="1:66" x14ac:dyDescent="0.2">
      <c r="A283" s="40"/>
      <c r="B283" s="40"/>
      <c r="C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25"/>
      <c r="BM283" s="25"/>
      <c r="BN283" s="25"/>
    </row>
    <row r="284" spans="1:66" x14ac:dyDescent="0.2">
      <c r="A284" s="40"/>
      <c r="B284" s="40"/>
      <c r="C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25"/>
      <c r="BM284" s="25"/>
      <c r="BN284" s="25"/>
    </row>
    <row r="285" spans="1:66" x14ac:dyDescent="0.2">
      <c r="A285" s="40"/>
      <c r="B285" s="40"/>
      <c r="C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25"/>
      <c r="BM285" s="25"/>
      <c r="BN285" s="25"/>
    </row>
    <row r="286" spans="1:66" x14ac:dyDescent="0.2">
      <c r="A286" s="40"/>
      <c r="B286" s="40"/>
      <c r="C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25"/>
      <c r="BM286" s="25"/>
      <c r="BN286" s="25"/>
    </row>
    <row r="287" spans="1:66" x14ac:dyDescent="0.2">
      <c r="A287" s="40"/>
      <c r="B287" s="40"/>
      <c r="C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25"/>
      <c r="BM287" s="25"/>
      <c r="BN287" s="25"/>
    </row>
    <row r="288" spans="1:66" x14ac:dyDescent="0.2">
      <c r="A288" s="40"/>
      <c r="B288" s="40"/>
      <c r="C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25"/>
      <c r="BM288" s="25"/>
      <c r="BN288" s="25"/>
    </row>
    <row r="289" spans="1:66" x14ac:dyDescent="0.2">
      <c r="A289" s="40"/>
      <c r="B289" s="40"/>
      <c r="C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25"/>
      <c r="BM289" s="25"/>
      <c r="BN289" s="25"/>
    </row>
    <row r="290" spans="1:66" x14ac:dyDescent="0.2">
      <c r="A290" s="40"/>
      <c r="B290" s="40"/>
      <c r="C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25"/>
      <c r="BM290" s="25"/>
      <c r="BN290" s="25"/>
    </row>
    <row r="291" spans="1:66" x14ac:dyDescent="0.2">
      <c r="A291" s="40"/>
      <c r="B291" s="40"/>
      <c r="C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25"/>
      <c r="BM291" s="25"/>
      <c r="BN291" s="25"/>
    </row>
    <row r="292" spans="1:66" x14ac:dyDescent="0.2">
      <c r="A292" s="40"/>
      <c r="B292" s="40"/>
      <c r="C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25"/>
      <c r="BM292" s="25"/>
      <c r="BN292" s="25"/>
    </row>
    <row r="293" spans="1:66" x14ac:dyDescent="0.2">
      <c r="A293" s="40"/>
      <c r="B293" s="40"/>
      <c r="C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25"/>
      <c r="BM293" s="25"/>
      <c r="BN293" s="25"/>
    </row>
    <row r="294" spans="1:66" x14ac:dyDescent="0.2">
      <c r="A294" s="40"/>
      <c r="B294" s="40"/>
      <c r="C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25"/>
      <c r="BM294" s="25"/>
      <c r="BN294" s="25"/>
    </row>
    <row r="295" spans="1:66" x14ac:dyDescent="0.2">
      <c r="A295" s="40"/>
      <c r="B295" s="40"/>
      <c r="C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25"/>
      <c r="BM295" s="25"/>
      <c r="BN295" s="25"/>
    </row>
    <row r="296" spans="1:66" x14ac:dyDescent="0.2">
      <c r="A296" s="40"/>
      <c r="B296" s="40"/>
      <c r="C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25"/>
      <c r="BM296" s="25"/>
      <c r="BN296" s="25"/>
    </row>
    <row r="297" spans="1:66" x14ac:dyDescent="0.2">
      <c r="A297" s="40"/>
      <c r="B297" s="40"/>
      <c r="C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25"/>
      <c r="BM297" s="25"/>
      <c r="BN297" s="25"/>
    </row>
    <row r="298" spans="1:66" x14ac:dyDescent="0.2">
      <c r="A298" s="40"/>
      <c r="B298" s="40"/>
      <c r="C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25"/>
      <c r="BM298" s="25"/>
      <c r="BN298" s="25"/>
    </row>
    <row r="299" spans="1:66" x14ac:dyDescent="0.2">
      <c r="A299" s="40"/>
      <c r="B299" s="40"/>
      <c r="C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25"/>
      <c r="BM299" s="25"/>
      <c r="BN299" s="25"/>
    </row>
    <row r="300" spans="1:66" x14ac:dyDescent="0.2">
      <c r="A300" s="40"/>
      <c r="B300" s="40"/>
      <c r="C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25"/>
      <c r="BM300" s="25"/>
      <c r="BN300" s="25"/>
    </row>
    <row r="301" spans="1:66" x14ac:dyDescent="0.2">
      <c r="A301" s="40"/>
      <c r="B301" s="40"/>
      <c r="C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25"/>
      <c r="BM301" s="25"/>
      <c r="BN301" s="25"/>
    </row>
    <row r="302" spans="1:66" x14ac:dyDescent="0.2">
      <c r="A302" s="40"/>
      <c r="B302" s="40"/>
      <c r="C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25"/>
      <c r="BM302" s="25"/>
      <c r="BN302" s="25"/>
    </row>
    <row r="303" spans="1:66" x14ac:dyDescent="0.2">
      <c r="A303" s="40"/>
      <c r="B303" s="40"/>
      <c r="C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25"/>
      <c r="BM303" s="25"/>
      <c r="BN303" s="25"/>
    </row>
    <row r="304" spans="1:66" x14ac:dyDescent="0.2">
      <c r="A304" s="40"/>
      <c r="B304" s="40"/>
      <c r="C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25"/>
      <c r="BM304" s="25"/>
      <c r="BN304" s="25"/>
    </row>
    <row r="305" spans="1:66" x14ac:dyDescent="0.2">
      <c r="A305" s="40"/>
      <c r="B305" s="40"/>
      <c r="C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25"/>
      <c r="BM305" s="25"/>
      <c r="BN305" s="25"/>
    </row>
    <row r="306" spans="1:66" x14ac:dyDescent="0.2">
      <c r="A306" s="40"/>
      <c r="B306" s="40"/>
      <c r="C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25"/>
      <c r="BM306" s="25"/>
      <c r="BN306" s="25"/>
    </row>
    <row r="307" spans="1:66" x14ac:dyDescent="0.2">
      <c r="A307" s="40"/>
      <c r="B307" s="40"/>
      <c r="C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25"/>
      <c r="BM307" s="25"/>
      <c r="BN307" s="25"/>
    </row>
    <row r="308" spans="1:66" x14ac:dyDescent="0.2">
      <c r="A308" s="40"/>
      <c r="B308" s="40"/>
      <c r="C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25"/>
      <c r="BM308" s="25"/>
      <c r="BN308" s="25"/>
    </row>
    <row r="309" spans="1:66" x14ac:dyDescent="0.2">
      <c r="A309" s="40"/>
      <c r="B309" s="40"/>
      <c r="C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25"/>
      <c r="BM309" s="25"/>
      <c r="BN309" s="25"/>
    </row>
    <row r="310" spans="1:66" x14ac:dyDescent="0.2">
      <c r="A310" s="40"/>
      <c r="B310" s="40"/>
      <c r="C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25"/>
      <c r="BM310" s="25"/>
      <c r="BN310" s="25"/>
    </row>
    <row r="311" spans="1:66" x14ac:dyDescent="0.2">
      <c r="A311" s="40"/>
      <c r="B311" s="40"/>
      <c r="C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25"/>
      <c r="BM311" s="25"/>
      <c r="BN311" s="25"/>
    </row>
    <row r="312" spans="1:66" x14ac:dyDescent="0.2">
      <c r="A312" s="40"/>
      <c r="B312" s="40"/>
      <c r="C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25"/>
      <c r="BM312" s="25"/>
      <c r="BN312" s="25"/>
    </row>
    <row r="313" spans="1:66" x14ac:dyDescent="0.2">
      <c r="A313" s="40"/>
      <c r="B313" s="40"/>
      <c r="C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25"/>
      <c r="BM313" s="25"/>
      <c r="BN313" s="25"/>
    </row>
    <row r="314" spans="1:66" x14ac:dyDescent="0.2">
      <c r="A314" s="40"/>
      <c r="B314" s="40"/>
      <c r="C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25"/>
      <c r="BM314" s="25"/>
      <c r="BN314" s="25"/>
    </row>
    <row r="315" spans="1:66" x14ac:dyDescent="0.2">
      <c r="A315" s="40"/>
      <c r="B315" s="40"/>
      <c r="C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25"/>
      <c r="BM315" s="25"/>
      <c r="BN315" s="25"/>
    </row>
    <row r="316" spans="1:66" x14ac:dyDescent="0.2">
      <c r="A316" s="40"/>
      <c r="B316" s="40"/>
      <c r="C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25"/>
      <c r="BM316" s="25"/>
      <c r="BN316" s="25"/>
    </row>
    <row r="317" spans="1:66" x14ac:dyDescent="0.2">
      <c r="A317" s="40"/>
      <c r="B317" s="40"/>
      <c r="C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25"/>
      <c r="BM317" s="25"/>
      <c r="BN317" s="25"/>
    </row>
    <row r="318" spans="1:66" x14ac:dyDescent="0.2">
      <c r="A318" s="40"/>
      <c r="B318" s="40"/>
      <c r="C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25"/>
      <c r="BM318" s="25"/>
      <c r="BN318" s="25"/>
    </row>
    <row r="319" spans="1:66" x14ac:dyDescent="0.2">
      <c r="A319" s="40"/>
      <c r="B319" s="40"/>
      <c r="C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25"/>
      <c r="BM319" s="25"/>
      <c r="BN319" s="25"/>
    </row>
    <row r="320" spans="1:66" x14ac:dyDescent="0.2">
      <c r="A320" s="40"/>
      <c r="B320" s="40"/>
      <c r="C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25"/>
      <c r="BM320" s="25"/>
      <c r="BN320" s="25"/>
    </row>
    <row r="321" spans="1:66" x14ac:dyDescent="0.2">
      <c r="A321" s="40"/>
      <c r="B321" s="40"/>
      <c r="C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25"/>
      <c r="BM321" s="25"/>
      <c r="BN321" s="25"/>
    </row>
    <row r="322" spans="1:66" x14ac:dyDescent="0.2">
      <c r="A322" s="40"/>
      <c r="B322" s="40"/>
      <c r="C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25"/>
      <c r="BM322" s="25"/>
      <c r="BN322" s="25"/>
    </row>
    <row r="323" spans="1:66" x14ac:dyDescent="0.2">
      <c r="A323" s="40"/>
      <c r="B323" s="40"/>
      <c r="C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25"/>
      <c r="BM323" s="25"/>
      <c r="BN323" s="25"/>
    </row>
    <row r="324" spans="1:66" x14ac:dyDescent="0.2">
      <c r="A324" s="40"/>
      <c r="B324" s="40"/>
      <c r="C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25"/>
      <c r="BM324" s="25"/>
      <c r="BN324" s="25"/>
    </row>
    <row r="325" spans="1:66" x14ac:dyDescent="0.2">
      <c r="A325" s="40"/>
      <c r="B325" s="40"/>
      <c r="C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25"/>
      <c r="BM325" s="25"/>
      <c r="BN325" s="25"/>
    </row>
    <row r="326" spans="1:66" x14ac:dyDescent="0.2">
      <c r="A326" s="40"/>
      <c r="B326" s="40"/>
      <c r="C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25"/>
      <c r="BM326" s="25"/>
      <c r="BN326" s="25"/>
    </row>
    <row r="327" spans="1:66" x14ac:dyDescent="0.2">
      <c r="A327" s="40"/>
      <c r="B327" s="40"/>
      <c r="C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25"/>
      <c r="BM327" s="25"/>
      <c r="BN327" s="25"/>
    </row>
    <row r="328" spans="1:66" x14ac:dyDescent="0.2">
      <c r="A328" s="40"/>
      <c r="B328" s="40"/>
      <c r="C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25"/>
      <c r="BM328" s="25"/>
      <c r="BN328" s="25"/>
    </row>
    <row r="329" spans="1:66" x14ac:dyDescent="0.2">
      <c r="A329" s="40"/>
      <c r="B329" s="40"/>
      <c r="C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25"/>
      <c r="BM329" s="25"/>
      <c r="BN329" s="25"/>
    </row>
    <row r="330" spans="1:66" x14ac:dyDescent="0.2">
      <c r="A330" s="40"/>
      <c r="B330" s="40"/>
      <c r="C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25"/>
      <c r="BM330" s="25"/>
      <c r="BN330" s="25"/>
    </row>
    <row r="331" spans="1:66" x14ac:dyDescent="0.2">
      <c r="A331" s="40"/>
      <c r="B331" s="40"/>
      <c r="C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25"/>
      <c r="BM331" s="25"/>
      <c r="BN331" s="25"/>
    </row>
    <row r="332" spans="1:66" x14ac:dyDescent="0.2">
      <c r="A332" s="40"/>
      <c r="B332" s="40"/>
      <c r="C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25"/>
      <c r="BM332" s="25"/>
      <c r="BN332" s="25"/>
    </row>
    <row r="333" spans="1:66" x14ac:dyDescent="0.2">
      <c r="A333" s="40"/>
      <c r="B333" s="40"/>
      <c r="C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25"/>
      <c r="BM333" s="25"/>
      <c r="BN333" s="25"/>
    </row>
    <row r="334" spans="1:66" x14ac:dyDescent="0.2">
      <c r="A334" s="40"/>
      <c r="B334" s="40"/>
      <c r="C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25"/>
      <c r="BM334" s="25"/>
      <c r="BN334" s="25"/>
    </row>
    <row r="335" spans="1:66" x14ac:dyDescent="0.2">
      <c r="A335" s="40"/>
      <c r="B335" s="40"/>
      <c r="C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25"/>
      <c r="BM335" s="25"/>
      <c r="BN335" s="25"/>
    </row>
    <row r="336" spans="1:66" x14ac:dyDescent="0.2">
      <c r="A336" s="40"/>
      <c r="B336" s="40"/>
      <c r="C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25"/>
      <c r="BM336" s="25"/>
      <c r="BN336" s="25"/>
    </row>
    <row r="337" spans="1:66" x14ac:dyDescent="0.2">
      <c r="A337" s="40"/>
      <c r="B337" s="40"/>
      <c r="C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25"/>
      <c r="BM337" s="25"/>
      <c r="BN337" s="25"/>
    </row>
    <row r="338" spans="1:66" x14ac:dyDescent="0.2">
      <c r="A338" s="40"/>
      <c r="B338" s="40"/>
      <c r="C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25"/>
      <c r="BM338" s="25"/>
      <c r="BN338" s="25"/>
    </row>
    <row r="339" spans="1:66" x14ac:dyDescent="0.2">
      <c r="A339" s="40"/>
      <c r="B339" s="40"/>
      <c r="C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25"/>
      <c r="BM339" s="25"/>
      <c r="BN339" s="25"/>
    </row>
    <row r="340" spans="1:66" x14ac:dyDescent="0.2">
      <c r="A340" s="40"/>
      <c r="B340" s="40"/>
      <c r="C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25"/>
      <c r="BM340" s="25"/>
      <c r="BN340" s="25"/>
    </row>
    <row r="341" spans="1:66" x14ac:dyDescent="0.2">
      <c r="A341" s="40"/>
      <c r="B341" s="40"/>
      <c r="C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25"/>
      <c r="BM341" s="25"/>
      <c r="BN341" s="25"/>
    </row>
    <row r="342" spans="1:66" x14ac:dyDescent="0.2">
      <c r="A342" s="40"/>
      <c r="B342" s="40"/>
      <c r="C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25"/>
      <c r="BM342" s="25"/>
      <c r="BN342" s="25"/>
    </row>
    <row r="343" spans="1:66" x14ac:dyDescent="0.2">
      <c r="A343" s="40"/>
      <c r="B343" s="40"/>
      <c r="C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25"/>
      <c r="BM343" s="25"/>
      <c r="BN343" s="25"/>
    </row>
    <row r="344" spans="1:66" x14ac:dyDescent="0.2">
      <c r="A344" s="40"/>
      <c r="B344" s="40"/>
      <c r="C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25"/>
      <c r="BM344" s="25"/>
      <c r="BN344" s="25"/>
    </row>
    <row r="345" spans="1:66" x14ac:dyDescent="0.2">
      <c r="A345" s="40"/>
      <c r="B345" s="40"/>
      <c r="C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25"/>
      <c r="BM345" s="25"/>
      <c r="BN345" s="25"/>
    </row>
    <row r="346" spans="1:66" x14ac:dyDescent="0.2">
      <c r="A346" s="40"/>
      <c r="B346" s="40"/>
      <c r="C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25"/>
      <c r="BM346" s="25"/>
      <c r="BN346" s="25"/>
    </row>
    <row r="347" spans="1:66" x14ac:dyDescent="0.2">
      <c r="A347" s="40"/>
      <c r="B347" s="40"/>
      <c r="C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25"/>
      <c r="BM347" s="25"/>
      <c r="BN347" s="25"/>
    </row>
    <row r="348" spans="1:66" x14ac:dyDescent="0.2">
      <c r="A348" s="40"/>
      <c r="B348" s="40"/>
      <c r="C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25"/>
      <c r="BM348" s="25"/>
      <c r="BN348" s="25"/>
    </row>
    <row r="349" spans="1:66" x14ac:dyDescent="0.2">
      <c r="A349" s="40"/>
      <c r="B349" s="40"/>
      <c r="C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25"/>
      <c r="BM349" s="25"/>
      <c r="BN349" s="25"/>
    </row>
    <row r="350" spans="1:66" x14ac:dyDescent="0.2">
      <c r="A350" s="40"/>
      <c r="B350" s="40"/>
      <c r="C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25"/>
      <c r="BM350" s="25"/>
      <c r="BN350" s="25"/>
    </row>
    <row r="351" spans="1:66" x14ac:dyDescent="0.2">
      <c r="A351" s="40"/>
      <c r="B351" s="40"/>
      <c r="C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25"/>
      <c r="BM351" s="25"/>
      <c r="BN351" s="25"/>
    </row>
    <row r="352" spans="1:66" x14ac:dyDescent="0.2">
      <c r="A352" s="40"/>
      <c r="B352" s="40"/>
      <c r="C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25"/>
      <c r="BM352" s="25"/>
      <c r="BN352" s="25"/>
    </row>
    <row r="353" spans="1:66" x14ac:dyDescent="0.2">
      <c r="A353" s="40"/>
      <c r="B353" s="40"/>
      <c r="C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25"/>
      <c r="BM353" s="25"/>
      <c r="BN353" s="25"/>
    </row>
    <row r="354" spans="1:66" x14ac:dyDescent="0.2">
      <c r="A354" s="40"/>
      <c r="B354" s="40"/>
      <c r="C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25"/>
      <c r="BM354" s="25"/>
      <c r="BN354" s="25"/>
    </row>
    <row r="355" spans="1:66" x14ac:dyDescent="0.2">
      <c r="A355" s="40"/>
      <c r="B355" s="40"/>
      <c r="C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25"/>
      <c r="BM355" s="25"/>
      <c r="BN355" s="25"/>
    </row>
    <row r="356" spans="1:66" x14ac:dyDescent="0.2">
      <c r="A356" s="40"/>
      <c r="B356" s="40"/>
      <c r="C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25"/>
      <c r="BM356" s="25"/>
      <c r="BN356" s="25"/>
    </row>
    <row r="357" spans="1:66" x14ac:dyDescent="0.2">
      <c r="A357" s="40"/>
      <c r="B357" s="40"/>
      <c r="C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25"/>
      <c r="BM357" s="25"/>
      <c r="BN357" s="25"/>
    </row>
    <row r="358" spans="1:66" x14ac:dyDescent="0.2">
      <c r="A358" s="40"/>
      <c r="B358" s="40"/>
      <c r="C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25"/>
      <c r="BM358" s="25"/>
      <c r="BN358" s="25"/>
    </row>
    <row r="359" spans="1:66" x14ac:dyDescent="0.2">
      <c r="A359" s="40"/>
      <c r="B359" s="40"/>
      <c r="C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25"/>
      <c r="BM359" s="25"/>
      <c r="BN359" s="25"/>
    </row>
    <row r="360" spans="1:66" x14ac:dyDescent="0.2">
      <c r="A360" s="40"/>
      <c r="B360" s="40"/>
      <c r="C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25"/>
      <c r="BM360" s="25"/>
      <c r="BN360" s="25"/>
    </row>
    <row r="361" spans="1:66" x14ac:dyDescent="0.2">
      <c r="A361" s="40"/>
      <c r="B361" s="40"/>
      <c r="C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25"/>
      <c r="BM361" s="25"/>
      <c r="BN361" s="25"/>
    </row>
    <row r="362" spans="1:66" x14ac:dyDescent="0.2">
      <c r="A362" s="40"/>
      <c r="B362" s="40"/>
      <c r="C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25"/>
      <c r="BM362" s="25"/>
      <c r="BN362" s="25"/>
    </row>
    <row r="363" spans="1:66" x14ac:dyDescent="0.2">
      <c r="A363" s="40"/>
      <c r="B363" s="40"/>
      <c r="C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25"/>
      <c r="BM363" s="25"/>
      <c r="BN363" s="25"/>
    </row>
    <row r="364" spans="1:66" x14ac:dyDescent="0.2">
      <c r="A364" s="40"/>
      <c r="B364" s="40"/>
      <c r="C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25"/>
      <c r="BM364" s="25"/>
      <c r="BN364" s="25"/>
    </row>
    <row r="365" spans="1:66" x14ac:dyDescent="0.2">
      <c r="A365" s="40"/>
      <c r="B365" s="40"/>
      <c r="C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25"/>
      <c r="BM365" s="25"/>
      <c r="BN365" s="25"/>
    </row>
    <row r="366" spans="1:66" x14ac:dyDescent="0.2">
      <c r="A366" s="40"/>
      <c r="B366" s="40"/>
      <c r="C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25"/>
      <c r="BM366" s="25"/>
      <c r="BN366" s="25"/>
    </row>
    <row r="367" spans="1:66" x14ac:dyDescent="0.2">
      <c r="A367" s="40"/>
      <c r="B367" s="40"/>
      <c r="C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25"/>
      <c r="BM367" s="25"/>
      <c r="BN367" s="25"/>
    </row>
    <row r="368" spans="1:66" x14ac:dyDescent="0.2">
      <c r="A368" s="40"/>
      <c r="B368" s="40"/>
      <c r="C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25"/>
      <c r="BM368" s="25"/>
      <c r="BN368" s="25"/>
    </row>
    <row r="369" spans="1:66" x14ac:dyDescent="0.2">
      <c r="A369" s="40"/>
      <c r="B369" s="40"/>
      <c r="C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25"/>
      <c r="BM369" s="25"/>
      <c r="BN369" s="25"/>
    </row>
    <row r="370" spans="1:66" x14ac:dyDescent="0.2">
      <c r="A370" s="40"/>
      <c r="B370" s="40"/>
      <c r="C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25"/>
      <c r="BM370" s="25"/>
      <c r="BN370" s="25"/>
    </row>
    <row r="371" spans="1:66" x14ac:dyDescent="0.2">
      <c r="A371" s="40"/>
      <c r="B371" s="40"/>
      <c r="C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25"/>
      <c r="BM371" s="25"/>
      <c r="BN371" s="25"/>
    </row>
    <row r="372" spans="1:66" x14ac:dyDescent="0.2">
      <c r="A372" s="40"/>
      <c r="B372" s="40"/>
      <c r="C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25"/>
      <c r="BM372" s="25"/>
      <c r="BN372" s="25"/>
    </row>
    <row r="373" spans="1:66" x14ac:dyDescent="0.2">
      <c r="A373" s="40"/>
      <c r="B373" s="40"/>
      <c r="C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25"/>
      <c r="BM373" s="25"/>
      <c r="BN373" s="25"/>
    </row>
    <row r="374" spans="1:66" x14ac:dyDescent="0.2">
      <c r="A374" s="40"/>
      <c r="B374" s="40"/>
      <c r="C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25"/>
      <c r="BM374" s="25"/>
      <c r="BN374" s="25"/>
    </row>
    <row r="375" spans="1:66" x14ac:dyDescent="0.2">
      <c r="A375" s="40"/>
      <c r="B375" s="40"/>
      <c r="C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25"/>
      <c r="BM375" s="25"/>
      <c r="BN375" s="25"/>
    </row>
    <row r="376" spans="1:66" x14ac:dyDescent="0.2">
      <c r="A376" s="40"/>
      <c r="B376" s="40"/>
      <c r="C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25"/>
      <c r="BM376" s="25"/>
      <c r="BN376" s="25"/>
    </row>
    <row r="377" spans="1:66" x14ac:dyDescent="0.2">
      <c r="A377" s="40"/>
      <c r="B377" s="40"/>
      <c r="C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25"/>
      <c r="BM377" s="25"/>
      <c r="BN377" s="25"/>
    </row>
    <row r="378" spans="1:66" x14ac:dyDescent="0.2">
      <c r="A378" s="40"/>
      <c r="B378" s="40"/>
      <c r="C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25"/>
      <c r="BM378" s="25"/>
      <c r="BN378" s="25"/>
    </row>
    <row r="379" spans="1:66" x14ac:dyDescent="0.2">
      <c r="A379" s="40"/>
      <c r="B379" s="40"/>
      <c r="C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25"/>
      <c r="BM379" s="25"/>
      <c r="BN379" s="25"/>
    </row>
    <row r="380" spans="1:66" x14ac:dyDescent="0.2">
      <c r="A380" s="40"/>
      <c r="B380" s="40"/>
      <c r="C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25"/>
      <c r="BM380" s="25"/>
      <c r="BN380" s="25"/>
    </row>
    <row r="381" spans="1:66" x14ac:dyDescent="0.2">
      <c r="A381" s="40"/>
      <c r="B381" s="40"/>
      <c r="C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25"/>
      <c r="BM381" s="25"/>
      <c r="BN381" s="25"/>
    </row>
    <row r="382" spans="1:66" x14ac:dyDescent="0.2">
      <c r="A382" s="40"/>
      <c r="B382" s="40"/>
      <c r="C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25"/>
      <c r="BM382" s="25"/>
      <c r="BN382" s="25"/>
    </row>
    <row r="383" spans="1:66" x14ac:dyDescent="0.2">
      <c r="A383" s="40"/>
      <c r="B383" s="40"/>
      <c r="C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25"/>
      <c r="BM383" s="25"/>
      <c r="BN383" s="25"/>
    </row>
    <row r="384" spans="1:66" x14ac:dyDescent="0.2">
      <c r="A384" s="40"/>
      <c r="B384" s="40"/>
      <c r="C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25"/>
      <c r="BM384" s="25"/>
      <c r="BN384" s="25"/>
    </row>
    <row r="385" spans="1:66" x14ac:dyDescent="0.2">
      <c r="A385" s="40"/>
      <c r="B385" s="40"/>
      <c r="C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25"/>
      <c r="BM385" s="25"/>
      <c r="BN385" s="25"/>
    </row>
    <row r="386" spans="1:66" x14ac:dyDescent="0.2">
      <c r="A386" s="40"/>
      <c r="B386" s="40"/>
      <c r="C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25"/>
      <c r="BM386" s="25"/>
      <c r="BN386" s="25"/>
    </row>
    <row r="387" spans="1:66" x14ac:dyDescent="0.2">
      <c r="A387" s="40"/>
      <c r="B387" s="40"/>
      <c r="C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25"/>
      <c r="BM387" s="25"/>
      <c r="BN387" s="25"/>
    </row>
    <row r="388" spans="1:66" x14ac:dyDescent="0.2">
      <c r="A388" s="40"/>
      <c r="B388" s="40"/>
      <c r="C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25"/>
      <c r="BM388" s="25"/>
      <c r="BN388" s="25"/>
    </row>
    <row r="389" spans="1:66" x14ac:dyDescent="0.2">
      <c r="A389" s="40"/>
      <c r="B389" s="40"/>
      <c r="C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25"/>
      <c r="BM389" s="25"/>
      <c r="BN389" s="25"/>
    </row>
    <row r="390" spans="1:66" x14ac:dyDescent="0.2">
      <c r="A390" s="40"/>
      <c r="B390" s="40"/>
      <c r="C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25"/>
      <c r="BM390" s="25"/>
      <c r="BN390" s="25"/>
    </row>
    <row r="391" spans="1:66" x14ac:dyDescent="0.2">
      <c r="A391" s="40"/>
      <c r="B391" s="40"/>
      <c r="C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25"/>
      <c r="BM391" s="25"/>
      <c r="BN391" s="25"/>
    </row>
    <row r="392" spans="1:66" x14ac:dyDescent="0.2">
      <c r="A392" s="40"/>
      <c r="B392" s="40"/>
      <c r="C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25"/>
      <c r="BM392" s="25"/>
      <c r="BN392" s="25"/>
    </row>
    <row r="393" spans="1:66" x14ac:dyDescent="0.2">
      <c r="A393" s="40"/>
      <c r="B393" s="40"/>
      <c r="C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25"/>
      <c r="BM393" s="25"/>
      <c r="BN393" s="25"/>
    </row>
    <row r="394" spans="1:66" x14ac:dyDescent="0.2">
      <c r="A394" s="40"/>
      <c r="B394" s="40"/>
      <c r="C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25"/>
      <c r="BM394" s="25"/>
      <c r="BN394" s="25"/>
    </row>
    <row r="395" spans="1:66" x14ac:dyDescent="0.2">
      <c r="A395" s="40"/>
      <c r="B395" s="40"/>
      <c r="C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25"/>
      <c r="BM395" s="25"/>
      <c r="BN395" s="25"/>
    </row>
    <row r="396" spans="1:66" x14ac:dyDescent="0.2">
      <c r="A396" s="40"/>
      <c r="B396" s="40"/>
      <c r="C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25"/>
      <c r="BM396" s="25"/>
      <c r="BN396" s="25"/>
    </row>
    <row r="397" spans="1:66" x14ac:dyDescent="0.2">
      <c r="A397" s="40"/>
      <c r="B397" s="40"/>
      <c r="C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25"/>
      <c r="BM397" s="25"/>
      <c r="BN397" s="25"/>
    </row>
    <row r="398" spans="1:66" x14ac:dyDescent="0.2">
      <c r="A398" s="40"/>
      <c r="B398" s="40"/>
      <c r="C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25"/>
      <c r="BM398" s="25"/>
      <c r="BN398" s="25"/>
    </row>
    <row r="399" spans="1:66" x14ac:dyDescent="0.2">
      <c r="A399" s="40"/>
      <c r="B399" s="40"/>
      <c r="C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25"/>
      <c r="BM399" s="25"/>
      <c r="BN399" s="25"/>
    </row>
    <row r="400" spans="1:66" x14ac:dyDescent="0.2">
      <c r="A400" s="40"/>
      <c r="B400" s="40"/>
      <c r="C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25"/>
      <c r="BM400" s="25"/>
      <c r="BN400" s="25"/>
    </row>
    <row r="401" spans="1:66" x14ac:dyDescent="0.2">
      <c r="A401" s="40"/>
      <c r="B401" s="40"/>
      <c r="C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25"/>
      <c r="BM401" s="25"/>
      <c r="BN401" s="25"/>
    </row>
    <row r="402" spans="1:66" x14ac:dyDescent="0.2">
      <c r="A402" s="40"/>
      <c r="B402" s="40"/>
      <c r="C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25"/>
      <c r="BM402" s="25"/>
      <c r="BN402" s="25"/>
    </row>
    <row r="403" spans="1:66" x14ac:dyDescent="0.2">
      <c r="A403" s="40"/>
      <c r="B403" s="40"/>
      <c r="C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25"/>
      <c r="BM403" s="25"/>
      <c r="BN403" s="25"/>
    </row>
    <row r="404" spans="1:66" x14ac:dyDescent="0.2">
      <c r="A404" s="40"/>
      <c r="B404" s="40"/>
      <c r="C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25"/>
      <c r="BM404" s="25"/>
      <c r="BN404" s="25"/>
    </row>
    <row r="405" spans="1:66" x14ac:dyDescent="0.2">
      <c r="A405" s="40"/>
      <c r="B405" s="40"/>
      <c r="C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25"/>
      <c r="BM405" s="25"/>
      <c r="BN405" s="25"/>
    </row>
    <row r="406" spans="1:66" x14ac:dyDescent="0.2">
      <c r="A406" s="40"/>
      <c r="B406" s="40"/>
      <c r="C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25"/>
      <c r="BM406" s="25"/>
      <c r="BN406" s="25"/>
    </row>
    <row r="407" spans="1:66" x14ac:dyDescent="0.2">
      <c r="A407" s="40"/>
      <c r="B407" s="40"/>
      <c r="C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25"/>
      <c r="BM407" s="25"/>
      <c r="BN407" s="25"/>
    </row>
    <row r="408" spans="1:66" x14ac:dyDescent="0.2">
      <c r="A408" s="40"/>
      <c r="B408" s="40"/>
      <c r="C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25"/>
      <c r="BM408" s="25"/>
      <c r="BN408" s="25"/>
    </row>
    <row r="409" spans="1:66" x14ac:dyDescent="0.2">
      <c r="A409" s="40"/>
      <c r="B409" s="40"/>
      <c r="C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25"/>
      <c r="BM409" s="25"/>
      <c r="BN409" s="25"/>
    </row>
    <row r="410" spans="1:66" x14ac:dyDescent="0.2">
      <c r="A410" s="40"/>
      <c r="B410" s="40"/>
      <c r="C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25"/>
      <c r="BM410" s="25"/>
      <c r="BN410" s="25"/>
    </row>
    <row r="411" spans="1:66" x14ac:dyDescent="0.2">
      <c r="A411" s="40"/>
      <c r="B411" s="40"/>
      <c r="C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25"/>
      <c r="BM411" s="25"/>
      <c r="BN411" s="25"/>
    </row>
    <row r="412" spans="1:66" x14ac:dyDescent="0.2">
      <c r="A412" s="40"/>
      <c r="B412" s="40"/>
      <c r="C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25"/>
      <c r="BM412" s="25"/>
      <c r="BN412" s="25"/>
    </row>
    <row r="413" spans="1:66" x14ac:dyDescent="0.2">
      <c r="A413" s="40"/>
      <c r="B413" s="40"/>
      <c r="C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25"/>
      <c r="BM413" s="25"/>
      <c r="BN413" s="25"/>
    </row>
    <row r="414" spans="1:66" x14ac:dyDescent="0.2">
      <c r="A414" s="40"/>
      <c r="B414" s="40"/>
      <c r="C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25"/>
      <c r="BM414" s="25"/>
      <c r="BN414" s="25"/>
    </row>
    <row r="415" spans="1:66" x14ac:dyDescent="0.2">
      <c r="A415" s="40"/>
      <c r="B415" s="40"/>
      <c r="C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25"/>
      <c r="BM415" s="25"/>
      <c r="BN415" s="25"/>
    </row>
    <row r="416" spans="1:66" x14ac:dyDescent="0.2">
      <c r="A416" s="40"/>
      <c r="B416" s="40"/>
      <c r="C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25"/>
      <c r="BM416" s="25"/>
      <c r="BN416" s="25"/>
    </row>
    <row r="417" spans="1:66" x14ac:dyDescent="0.2">
      <c r="A417" s="40"/>
      <c r="B417" s="40"/>
      <c r="C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25"/>
      <c r="BM417" s="25"/>
      <c r="BN417" s="25"/>
    </row>
    <row r="418" spans="1:66" x14ac:dyDescent="0.2">
      <c r="A418" s="40"/>
      <c r="B418" s="40"/>
      <c r="C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25"/>
      <c r="BM418" s="25"/>
      <c r="BN418" s="25"/>
    </row>
    <row r="419" spans="1:66" x14ac:dyDescent="0.2">
      <c r="A419" s="40"/>
      <c r="B419" s="40"/>
      <c r="C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25"/>
      <c r="BM419" s="25"/>
      <c r="BN419" s="25"/>
    </row>
    <row r="420" spans="1:66" x14ac:dyDescent="0.2">
      <c r="A420" s="40"/>
      <c r="B420" s="40"/>
      <c r="C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25"/>
      <c r="BM420" s="25"/>
      <c r="BN420" s="25"/>
    </row>
    <row r="421" spans="1:66" x14ac:dyDescent="0.2">
      <c r="A421" s="40"/>
      <c r="B421" s="40"/>
      <c r="C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25"/>
      <c r="BM421" s="25"/>
      <c r="BN421" s="25"/>
    </row>
    <row r="422" spans="1:66" x14ac:dyDescent="0.2">
      <c r="A422" s="40"/>
      <c r="B422" s="40"/>
      <c r="C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25"/>
      <c r="BM422" s="25"/>
      <c r="BN422" s="25"/>
    </row>
    <row r="423" spans="1:66" x14ac:dyDescent="0.2">
      <c r="A423" s="40"/>
      <c r="B423" s="40"/>
      <c r="C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25"/>
      <c r="BM423" s="25"/>
      <c r="BN423" s="25"/>
    </row>
    <row r="424" spans="1:66" x14ac:dyDescent="0.2">
      <c r="A424" s="40"/>
      <c r="B424" s="40"/>
      <c r="C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25"/>
      <c r="BM424" s="25"/>
      <c r="BN424" s="25"/>
    </row>
    <row r="425" spans="1:66" x14ac:dyDescent="0.2">
      <c r="A425" s="40"/>
      <c r="B425" s="40"/>
      <c r="C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25"/>
      <c r="BM425" s="25"/>
      <c r="BN425" s="25"/>
    </row>
    <row r="426" spans="1:66" x14ac:dyDescent="0.2">
      <c r="A426" s="40"/>
      <c r="B426" s="40"/>
      <c r="C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25"/>
      <c r="BM426" s="25"/>
      <c r="BN426" s="25"/>
    </row>
    <row r="427" spans="1:66" x14ac:dyDescent="0.2">
      <c r="A427" s="40"/>
      <c r="B427" s="40"/>
      <c r="C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25"/>
      <c r="BM427" s="25"/>
      <c r="BN427" s="25"/>
    </row>
    <row r="428" spans="1:66" x14ac:dyDescent="0.2">
      <c r="A428" s="40"/>
      <c r="B428" s="40"/>
      <c r="C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25"/>
      <c r="BM428" s="25"/>
      <c r="BN428" s="25"/>
    </row>
    <row r="429" spans="1:66" x14ac:dyDescent="0.2">
      <c r="A429" s="40"/>
      <c r="B429" s="40"/>
      <c r="C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25"/>
      <c r="BM429" s="25"/>
      <c r="BN429" s="25"/>
    </row>
    <row r="430" spans="1:66" x14ac:dyDescent="0.2">
      <c r="A430" s="40"/>
      <c r="B430" s="40"/>
      <c r="C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25"/>
      <c r="BM430" s="25"/>
      <c r="BN430" s="25"/>
    </row>
    <row r="431" spans="1:66" x14ac:dyDescent="0.2">
      <c r="A431" s="40"/>
      <c r="B431" s="40"/>
      <c r="C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25"/>
      <c r="BM431" s="25"/>
      <c r="BN431" s="25"/>
    </row>
    <row r="432" spans="1:66" x14ac:dyDescent="0.2">
      <c r="A432" s="40"/>
      <c r="B432" s="40"/>
      <c r="C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25"/>
      <c r="BM432" s="25"/>
      <c r="BN432" s="25"/>
    </row>
    <row r="433" spans="1:66" x14ac:dyDescent="0.2">
      <c r="A433" s="40"/>
      <c r="B433" s="40"/>
      <c r="C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25"/>
      <c r="BM433" s="25"/>
      <c r="BN433" s="25"/>
    </row>
    <row r="434" spans="1:66" x14ac:dyDescent="0.2">
      <c r="A434" s="40"/>
      <c r="B434" s="40"/>
      <c r="C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25"/>
      <c r="BM434" s="25"/>
      <c r="BN434" s="25"/>
    </row>
    <row r="435" spans="1:66" x14ac:dyDescent="0.2">
      <c r="A435" s="40"/>
      <c r="B435" s="40"/>
      <c r="C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25"/>
      <c r="BM435" s="25"/>
      <c r="BN435" s="25"/>
    </row>
    <row r="436" spans="1:66" x14ac:dyDescent="0.2">
      <c r="A436" s="40"/>
      <c r="B436" s="40"/>
      <c r="C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25"/>
      <c r="BM436" s="25"/>
      <c r="BN436" s="25"/>
    </row>
    <row r="437" spans="1:66" x14ac:dyDescent="0.2">
      <c r="A437" s="40"/>
      <c r="B437" s="40"/>
      <c r="C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25"/>
      <c r="BM437" s="25"/>
      <c r="BN437" s="25"/>
    </row>
    <row r="438" spans="1:66" x14ac:dyDescent="0.2">
      <c r="A438" s="40"/>
      <c r="B438" s="40"/>
      <c r="C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25"/>
      <c r="BM438" s="25"/>
      <c r="BN438" s="25"/>
    </row>
    <row r="439" spans="1:66" x14ac:dyDescent="0.2">
      <c r="A439" s="40"/>
      <c r="B439" s="40"/>
      <c r="C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25"/>
      <c r="BM439" s="25"/>
      <c r="BN439" s="25"/>
    </row>
    <row r="440" spans="1:66" x14ac:dyDescent="0.2">
      <c r="A440" s="40"/>
      <c r="B440" s="40"/>
      <c r="C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25"/>
      <c r="BM440" s="25"/>
      <c r="BN440" s="25"/>
    </row>
    <row r="441" spans="1:66" x14ac:dyDescent="0.2">
      <c r="A441" s="40"/>
      <c r="B441" s="40"/>
      <c r="C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25"/>
      <c r="BM441" s="25"/>
      <c r="BN441" s="25"/>
    </row>
    <row r="442" spans="1:66" x14ac:dyDescent="0.2">
      <c r="A442" s="40"/>
      <c r="B442" s="40"/>
      <c r="C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25"/>
      <c r="BM442" s="25"/>
      <c r="BN442" s="25"/>
    </row>
    <row r="443" spans="1:66" x14ac:dyDescent="0.2">
      <c r="A443" s="40"/>
      <c r="B443" s="40"/>
      <c r="C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25"/>
      <c r="BM443" s="25"/>
      <c r="BN443" s="25"/>
    </row>
    <row r="444" spans="1:66" x14ac:dyDescent="0.2">
      <c r="A444" s="40"/>
      <c r="B444" s="40"/>
      <c r="C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25"/>
      <c r="BM444" s="25"/>
      <c r="BN444" s="25"/>
    </row>
    <row r="445" spans="1:66" x14ac:dyDescent="0.2">
      <c r="A445" s="40"/>
      <c r="B445" s="40"/>
      <c r="C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25"/>
      <c r="BM445" s="25"/>
      <c r="BN445" s="25"/>
    </row>
    <row r="446" spans="1:66" x14ac:dyDescent="0.2">
      <c r="A446" s="40"/>
      <c r="B446" s="40"/>
      <c r="C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25"/>
      <c r="BM446" s="25"/>
      <c r="BN446" s="25"/>
    </row>
    <row r="447" spans="1:66" x14ac:dyDescent="0.2">
      <c r="A447" s="40"/>
      <c r="B447" s="40"/>
      <c r="C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25"/>
      <c r="BM447" s="25"/>
      <c r="BN447" s="25"/>
    </row>
    <row r="448" spans="1:66" x14ac:dyDescent="0.2">
      <c r="A448" s="40"/>
      <c r="B448" s="40"/>
      <c r="C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25"/>
      <c r="BM448" s="25"/>
      <c r="BN448" s="25"/>
    </row>
    <row r="449" spans="1:66" x14ac:dyDescent="0.2">
      <c r="A449" s="40"/>
      <c r="B449" s="40"/>
      <c r="C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25"/>
      <c r="BM449" s="25"/>
      <c r="BN449" s="25"/>
    </row>
    <row r="450" spans="1:66" x14ac:dyDescent="0.2">
      <c r="A450" s="40"/>
      <c r="B450" s="40"/>
      <c r="C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25"/>
      <c r="BM450" s="25"/>
      <c r="BN450" s="25"/>
    </row>
    <row r="451" spans="1:66" x14ac:dyDescent="0.2">
      <c r="A451" s="40"/>
      <c r="B451" s="40"/>
      <c r="C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25"/>
      <c r="BM451" s="25"/>
      <c r="BN451" s="25"/>
    </row>
    <row r="452" spans="1:66" x14ac:dyDescent="0.2">
      <c r="A452" s="40"/>
      <c r="B452" s="40"/>
      <c r="C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25"/>
      <c r="BM452" s="25"/>
      <c r="BN452" s="25"/>
    </row>
    <row r="453" spans="1:66" x14ac:dyDescent="0.2">
      <c r="A453" s="40"/>
      <c r="B453" s="40"/>
      <c r="C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25"/>
      <c r="BM453" s="25"/>
      <c r="BN453" s="25"/>
    </row>
    <row r="454" spans="1:66" x14ac:dyDescent="0.2">
      <c r="A454" s="40"/>
      <c r="B454" s="40"/>
      <c r="C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25"/>
      <c r="BM454" s="25"/>
      <c r="BN454" s="25"/>
    </row>
    <row r="455" spans="1:66" x14ac:dyDescent="0.2">
      <c r="A455" s="40"/>
      <c r="B455" s="40"/>
      <c r="C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25"/>
      <c r="BM455" s="25"/>
      <c r="BN455" s="25"/>
    </row>
    <row r="456" spans="1:66" x14ac:dyDescent="0.2">
      <c r="A456" s="40"/>
      <c r="B456" s="40"/>
      <c r="C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25"/>
      <c r="BM456" s="25"/>
      <c r="BN456" s="25"/>
    </row>
    <row r="457" spans="1:66" x14ac:dyDescent="0.2">
      <c r="A457" s="40"/>
      <c r="B457" s="40"/>
      <c r="C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25"/>
      <c r="BM457" s="25"/>
      <c r="BN457" s="25"/>
    </row>
    <row r="458" spans="1:66" x14ac:dyDescent="0.2">
      <c r="A458" s="40"/>
      <c r="B458" s="40"/>
      <c r="C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25"/>
      <c r="BM458" s="25"/>
      <c r="BN458" s="25"/>
    </row>
    <row r="459" spans="1:66" x14ac:dyDescent="0.2">
      <c r="A459" s="40"/>
      <c r="B459" s="40"/>
      <c r="C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40"/>
      <c r="AN459" s="40"/>
      <c r="AO459" s="40"/>
      <c r="AP459" s="40"/>
      <c r="AQ459" s="40"/>
      <c r="AR459" s="40"/>
      <c r="AS459" s="40"/>
      <c r="AT459" s="40"/>
      <c r="AU459" s="40"/>
      <c r="AV459" s="40"/>
      <c r="AW459" s="40"/>
      <c r="AX459" s="40"/>
      <c r="AY459" s="40"/>
      <c r="AZ459" s="40"/>
      <c r="BA459" s="40"/>
      <c r="BB459" s="40"/>
      <c r="BC459" s="40"/>
      <c r="BD459" s="40"/>
      <c r="BE459" s="40"/>
      <c r="BF459" s="40"/>
      <c r="BG459" s="40"/>
      <c r="BH459" s="40"/>
      <c r="BI459" s="40"/>
      <c r="BJ459" s="40"/>
      <c r="BK459" s="40"/>
      <c r="BL459" s="25"/>
      <c r="BM459" s="25"/>
      <c r="BN459" s="25"/>
    </row>
    <row r="460" spans="1:66" x14ac:dyDescent="0.2">
      <c r="A460" s="40"/>
      <c r="B460" s="40"/>
      <c r="C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40"/>
      <c r="AN460" s="40"/>
      <c r="AO460" s="40"/>
      <c r="AP460" s="40"/>
      <c r="AQ460" s="40"/>
      <c r="AR460" s="40"/>
      <c r="AS460" s="40"/>
      <c r="AT460" s="40"/>
      <c r="AU460" s="40"/>
      <c r="AV460" s="40"/>
      <c r="AW460" s="40"/>
      <c r="AX460" s="40"/>
      <c r="AY460" s="40"/>
      <c r="AZ460" s="40"/>
      <c r="BA460" s="40"/>
      <c r="BB460" s="40"/>
      <c r="BC460" s="40"/>
      <c r="BD460" s="40"/>
      <c r="BE460" s="40"/>
      <c r="BF460" s="40"/>
      <c r="BG460" s="40"/>
      <c r="BH460" s="40"/>
      <c r="BI460" s="40"/>
      <c r="BJ460" s="40"/>
      <c r="BK460" s="40"/>
      <c r="BL460" s="25"/>
      <c r="BM460" s="25"/>
      <c r="BN460" s="25"/>
    </row>
    <row r="461" spans="1:66" x14ac:dyDescent="0.2">
      <c r="A461" s="40"/>
      <c r="B461" s="40"/>
      <c r="C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c r="BB461" s="40"/>
      <c r="BC461" s="40"/>
      <c r="BD461" s="40"/>
      <c r="BE461" s="40"/>
      <c r="BF461" s="40"/>
      <c r="BG461" s="40"/>
      <c r="BH461" s="40"/>
      <c r="BI461" s="40"/>
      <c r="BJ461" s="40"/>
      <c r="BK461" s="40"/>
      <c r="BL461" s="25"/>
      <c r="BM461" s="25"/>
      <c r="BN461" s="25"/>
    </row>
    <row r="462" spans="1:66" x14ac:dyDescent="0.2">
      <c r="A462" s="40"/>
      <c r="B462" s="40"/>
      <c r="C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c r="BB462" s="40"/>
      <c r="BC462" s="40"/>
      <c r="BD462" s="40"/>
      <c r="BE462" s="40"/>
      <c r="BF462" s="40"/>
      <c r="BG462" s="40"/>
      <c r="BH462" s="40"/>
      <c r="BI462" s="40"/>
      <c r="BJ462" s="40"/>
      <c r="BK462" s="40"/>
      <c r="BL462" s="25"/>
      <c r="BM462" s="25"/>
      <c r="BN462" s="25"/>
    </row>
    <row r="463" spans="1:66" x14ac:dyDescent="0.2">
      <c r="A463" s="40"/>
      <c r="B463" s="40"/>
      <c r="C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c r="BB463" s="40"/>
      <c r="BC463" s="40"/>
      <c r="BD463" s="40"/>
      <c r="BE463" s="40"/>
      <c r="BF463" s="40"/>
      <c r="BG463" s="40"/>
      <c r="BH463" s="40"/>
      <c r="BI463" s="40"/>
      <c r="BJ463" s="40"/>
      <c r="BK463" s="40"/>
      <c r="BL463" s="25"/>
      <c r="BM463" s="25"/>
      <c r="BN463" s="25"/>
    </row>
    <row r="464" spans="1:66" x14ac:dyDescent="0.2">
      <c r="A464" s="40"/>
      <c r="B464" s="40"/>
      <c r="C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c r="BB464" s="40"/>
      <c r="BC464" s="40"/>
      <c r="BD464" s="40"/>
      <c r="BE464" s="40"/>
      <c r="BF464" s="40"/>
      <c r="BG464" s="40"/>
      <c r="BH464" s="40"/>
      <c r="BI464" s="40"/>
      <c r="BJ464" s="40"/>
      <c r="BK464" s="40"/>
      <c r="BL464" s="25"/>
      <c r="BM464" s="25"/>
      <c r="BN464" s="25"/>
    </row>
    <row r="465" spans="1:66" x14ac:dyDescent="0.2">
      <c r="A465" s="40"/>
      <c r="B465" s="40"/>
      <c r="C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c r="BB465" s="40"/>
      <c r="BC465" s="40"/>
      <c r="BD465" s="40"/>
      <c r="BE465" s="40"/>
      <c r="BF465" s="40"/>
      <c r="BG465" s="40"/>
      <c r="BH465" s="40"/>
      <c r="BI465" s="40"/>
      <c r="BJ465" s="40"/>
      <c r="BK465" s="40"/>
      <c r="BL465" s="25"/>
      <c r="BM465" s="25"/>
      <c r="BN465" s="25"/>
    </row>
    <row r="466" spans="1:66" x14ac:dyDescent="0.2">
      <c r="A466" s="40"/>
      <c r="B466" s="40"/>
      <c r="C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40"/>
      <c r="AN466" s="40"/>
      <c r="AO466" s="40"/>
      <c r="AP466" s="40"/>
      <c r="AQ466" s="40"/>
      <c r="AR466" s="40"/>
      <c r="AS466" s="40"/>
      <c r="AT466" s="40"/>
      <c r="AU466" s="40"/>
      <c r="AV466" s="40"/>
      <c r="AW466" s="40"/>
      <c r="AX466" s="40"/>
      <c r="AY466" s="40"/>
      <c r="AZ466" s="40"/>
      <c r="BA466" s="40"/>
      <c r="BB466" s="40"/>
      <c r="BC466" s="40"/>
      <c r="BD466" s="40"/>
      <c r="BE466" s="40"/>
      <c r="BF466" s="40"/>
      <c r="BG466" s="40"/>
      <c r="BH466" s="40"/>
      <c r="BI466" s="40"/>
      <c r="BJ466" s="40"/>
      <c r="BK466" s="40"/>
      <c r="BL466" s="25"/>
      <c r="BM466" s="25"/>
      <c r="BN466" s="25"/>
    </row>
    <row r="467" spans="1:66" x14ac:dyDescent="0.2">
      <c r="A467" s="40"/>
      <c r="B467" s="40"/>
      <c r="C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c r="BA467" s="40"/>
      <c r="BB467" s="40"/>
      <c r="BC467" s="40"/>
      <c r="BD467" s="40"/>
      <c r="BE467" s="40"/>
      <c r="BF467" s="40"/>
      <c r="BG467" s="40"/>
      <c r="BH467" s="40"/>
      <c r="BI467" s="40"/>
      <c r="BJ467" s="40"/>
      <c r="BK467" s="40"/>
      <c r="BL467" s="25"/>
      <c r="BM467" s="25"/>
      <c r="BN467" s="25"/>
    </row>
    <row r="468" spans="1:66" x14ac:dyDescent="0.2">
      <c r="A468" s="40"/>
      <c r="B468" s="40"/>
      <c r="C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c r="AZ468" s="40"/>
      <c r="BA468" s="40"/>
      <c r="BB468" s="40"/>
      <c r="BC468" s="40"/>
      <c r="BD468" s="40"/>
      <c r="BE468" s="40"/>
      <c r="BF468" s="40"/>
      <c r="BG468" s="40"/>
      <c r="BH468" s="40"/>
      <c r="BI468" s="40"/>
      <c r="BJ468" s="40"/>
      <c r="BK468" s="40"/>
      <c r="BL468" s="25"/>
      <c r="BM468" s="25"/>
      <c r="BN468" s="25"/>
    </row>
    <row r="469" spans="1:66" x14ac:dyDescent="0.2">
      <c r="A469" s="40"/>
      <c r="B469" s="40"/>
      <c r="C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c r="BA469" s="40"/>
      <c r="BB469" s="40"/>
      <c r="BC469" s="40"/>
      <c r="BD469" s="40"/>
      <c r="BE469" s="40"/>
      <c r="BF469" s="40"/>
      <c r="BG469" s="40"/>
      <c r="BH469" s="40"/>
      <c r="BI469" s="40"/>
      <c r="BJ469" s="40"/>
      <c r="BK469" s="40"/>
      <c r="BL469" s="25"/>
      <c r="BM469" s="25"/>
      <c r="BN469" s="25"/>
    </row>
    <row r="470" spans="1:66" x14ac:dyDescent="0.2">
      <c r="A470" s="40"/>
      <c r="B470" s="40"/>
      <c r="C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c r="AZ470" s="40"/>
      <c r="BA470" s="40"/>
      <c r="BB470" s="40"/>
      <c r="BC470" s="40"/>
      <c r="BD470" s="40"/>
      <c r="BE470" s="40"/>
      <c r="BF470" s="40"/>
      <c r="BG470" s="40"/>
      <c r="BH470" s="40"/>
      <c r="BI470" s="40"/>
      <c r="BJ470" s="40"/>
      <c r="BK470" s="40"/>
      <c r="BL470" s="25"/>
      <c r="BM470" s="25"/>
      <c r="BN470" s="25"/>
    </row>
    <row r="471" spans="1:66" x14ac:dyDescent="0.2">
      <c r="A471" s="40"/>
      <c r="B471" s="40"/>
      <c r="C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c r="BA471" s="40"/>
      <c r="BB471" s="40"/>
      <c r="BC471" s="40"/>
      <c r="BD471" s="40"/>
      <c r="BE471" s="40"/>
      <c r="BF471" s="40"/>
      <c r="BG471" s="40"/>
      <c r="BH471" s="40"/>
      <c r="BI471" s="40"/>
      <c r="BJ471" s="40"/>
      <c r="BK471" s="40"/>
      <c r="BL471" s="25"/>
      <c r="BM471" s="25"/>
      <c r="BN471" s="25"/>
    </row>
    <row r="472" spans="1:66" x14ac:dyDescent="0.2">
      <c r="A472" s="40"/>
      <c r="B472" s="40"/>
      <c r="C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c r="BA472" s="40"/>
      <c r="BB472" s="40"/>
      <c r="BC472" s="40"/>
      <c r="BD472" s="40"/>
      <c r="BE472" s="40"/>
      <c r="BF472" s="40"/>
      <c r="BG472" s="40"/>
      <c r="BH472" s="40"/>
      <c r="BI472" s="40"/>
      <c r="BJ472" s="40"/>
      <c r="BK472" s="40"/>
      <c r="BL472" s="25"/>
      <c r="BM472" s="25"/>
      <c r="BN472" s="25"/>
    </row>
    <row r="473" spans="1:66" x14ac:dyDescent="0.2">
      <c r="A473" s="40"/>
      <c r="B473" s="40"/>
      <c r="C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40"/>
      <c r="BB473" s="40"/>
      <c r="BC473" s="40"/>
      <c r="BD473" s="40"/>
      <c r="BE473" s="40"/>
      <c r="BF473" s="40"/>
      <c r="BG473" s="40"/>
      <c r="BH473" s="40"/>
      <c r="BI473" s="40"/>
      <c r="BJ473" s="40"/>
      <c r="BK473" s="40"/>
      <c r="BL473" s="25"/>
      <c r="BM473" s="25"/>
      <c r="BN473" s="25"/>
    </row>
    <row r="474" spans="1:66" x14ac:dyDescent="0.2">
      <c r="A474" s="40"/>
      <c r="B474" s="40"/>
      <c r="C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c r="BA474" s="40"/>
      <c r="BB474" s="40"/>
      <c r="BC474" s="40"/>
      <c r="BD474" s="40"/>
      <c r="BE474" s="40"/>
      <c r="BF474" s="40"/>
      <c r="BG474" s="40"/>
      <c r="BH474" s="40"/>
      <c r="BI474" s="40"/>
      <c r="BJ474" s="40"/>
      <c r="BK474" s="40"/>
      <c r="BL474" s="25"/>
      <c r="BM474" s="25"/>
      <c r="BN474" s="25"/>
    </row>
    <row r="475" spans="1:66" x14ac:dyDescent="0.2">
      <c r="A475" s="40"/>
      <c r="B475" s="40"/>
      <c r="C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c r="BA475" s="40"/>
      <c r="BB475" s="40"/>
      <c r="BC475" s="40"/>
      <c r="BD475" s="40"/>
      <c r="BE475" s="40"/>
      <c r="BF475" s="40"/>
      <c r="BG475" s="40"/>
      <c r="BH475" s="40"/>
      <c r="BI475" s="40"/>
      <c r="BJ475" s="40"/>
      <c r="BK475" s="40"/>
      <c r="BL475" s="25"/>
      <c r="BM475" s="25"/>
      <c r="BN475" s="25"/>
    </row>
    <row r="476" spans="1:66" x14ac:dyDescent="0.2">
      <c r="A476" s="40"/>
      <c r="B476" s="40"/>
      <c r="C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c r="BA476" s="40"/>
      <c r="BB476" s="40"/>
      <c r="BC476" s="40"/>
      <c r="BD476" s="40"/>
      <c r="BE476" s="40"/>
      <c r="BF476" s="40"/>
      <c r="BG476" s="40"/>
      <c r="BH476" s="40"/>
      <c r="BI476" s="40"/>
      <c r="BJ476" s="40"/>
      <c r="BK476" s="40"/>
      <c r="BL476" s="25"/>
      <c r="BM476" s="25"/>
      <c r="BN476" s="25"/>
    </row>
    <row r="477" spans="1:66" x14ac:dyDescent="0.2">
      <c r="A477" s="40"/>
      <c r="B477" s="40"/>
      <c r="C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c r="BA477" s="40"/>
      <c r="BB477" s="40"/>
      <c r="BC477" s="40"/>
      <c r="BD477" s="40"/>
      <c r="BE477" s="40"/>
      <c r="BF477" s="40"/>
      <c r="BG477" s="40"/>
      <c r="BH477" s="40"/>
      <c r="BI477" s="40"/>
      <c r="BJ477" s="40"/>
      <c r="BK477" s="40"/>
      <c r="BL477" s="25"/>
      <c r="BM477" s="25"/>
      <c r="BN477" s="25"/>
    </row>
    <row r="478" spans="1:66" x14ac:dyDescent="0.2">
      <c r="A478" s="40"/>
      <c r="B478" s="40"/>
      <c r="C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c r="BA478" s="40"/>
      <c r="BB478" s="40"/>
      <c r="BC478" s="40"/>
      <c r="BD478" s="40"/>
      <c r="BE478" s="40"/>
      <c r="BF478" s="40"/>
      <c r="BG478" s="40"/>
      <c r="BH478" s="40"/>
      <c r="BI478" s="40"/>
      <c r="BJ478" s="40"/>
      <c r="BK478" s="40"/>
      <c r="BL478" s="25"/>
      <c r="BM478" s="25"/>
      <c r="BN478" s="25"/>
    </row>
    <row r="479" spans="1:66" x14ac:dyDescent="0.2">
      <c r="A479" s="40"/>
      <c r="B479" s="40"/>
      <c r="C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c r="BA479" s="40"/>
      <c r="BB479" s="40"/>
      <c r="BC479" s="40"/>
      <c r="BD479" s="40"/>
      <c r="BE479" s="40"/>
      <c r="BF479" s="40"/>
      <c r="BG479" s="40"/>
      <c r="BH479" s="40"/>
      <c r="BI479" s="40"/>
      <c r="BJ479" s="40"/>
      <c r="BK479" s="40"/>
      <c r="BL479" s="25"/>
      <c r="BM479" s="25"/>
      <c r="BN479" s="25"/>
    </row>
    <row r="480" spans="1:66" x14ac:dyDescent="0.2">
      <c r="A480" s="40"/>
      <c r="B480" s="40"/>
      <c r="C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c r="AZ480" s="40"/>
      <c r="BA480" s="40"/>
      <c r="BB480" s="40"/>
      <c r="BC480" s="40"/>
      <c r="BD480" s="40"/>
      <c r="BE480" s="40"/>
      <c r="BF480" s="40"/>
      <c r="BG480" s="40"/>
      <c r="BH480" s="40"/>
      <c r="BI480" s="40"/>
      <c r="BJ480" s="40"/>
      <c r="BK480" s="40"/>
      <c r="BL480" s="25"/>
      <c r="BM480" s="25"/>
      <c r="BN480" s="25"/>
    </row>
    <row r="481" spans="1:66" x14ac:dyDescent="0.2">
      <c r="A481" s="40"/>
      <c r="B481" s="40"/>
      <c r="C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c r="BA481" s="40"/>
      <c r="BB481" s="40"/>
      <c r="BC481" s="40"/>
      <c r="BD481" s="40"/>
      <c r="BE481" s="40"/>
      <c r="BF481" s="40"/>
      <c r="BG481" s="40"/>
      <c r="BH481" s="40"/>
      <c r="BI481" s="40"/>
      <c r="BJ481" s="40"/>
      <c r="BK481" s="40"/>
      <c r="BL481" s="25"/>
      <c r="BM481" s="25"/>
      <c r="BN481" s="25"/>
    </row>
    <row r="482" spans="1:66" x14ac:dyDescent="0.2">
      <c r="A482" s="40"/>
      <c r="B482" s="40"/>
      <c r="C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c r="AZ482" s="40"/>
      <c r="BA482" s="40"/>
      <c r="BB482" s="40"/>
      <c r="BC482" s="40"/>
      <c r="BD482" s="40"/>
      <c r="BE482" s="40"/>
      <c r="BF482" s="40"/>
      <c r="BG482" s="40"/>
      <c r="BH482" s="40"/>
      <c r="BI482" s="40"/>
      <c r="BJ482" s="40"/>
      <c r="BK482" s="40"/>
      <c r="BL482" s="25"/>
      <c r="BM482" s="25"/>
      <c r="BN482" s="25"/>
    </row>
    <row r="483" spans="1:66" x14ac:dyDescent="0.2">
      <c r="A483" s="40"/>
      <c r="B483" s="40"/>
      <c r="C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c r="BA483" s="40"/>
      <c r="BB483" s="40"/>
      <c r="BC483" s="40"/>
      <c r="BD483" s="40"/>
      <c r="BE483" s="40"/>
      <c r="BF483" s="40"/>
      <c r="BG483" s="40"/>
      <c r="BH483" s="40"/>
      <c r="BI483" s="40"/>
      <c r="BJ483" s="40"/>
      <c r="BK483" s="40"/>
      <c r="BL483" s="25"/>
      <c r="BM483" s="25"/>
      <c r="BN483" s="25"/>
    </row>
    <row r="484" spans="1:66" x14ac:dyDescent="0.2">
      <c r="A484" s="40"/>
      <c r="B484" s="40"/>
      <c r="C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c r="BB484" s="40"/>
      <c r="BC484" s="40"/>
      <c r="BD484" s="40"/>
      <c r="BE484" s="40"/>
      <c r="BF484" s="40"/>
      <c r="BG484" s="40"/>
      <c r="BH484" s="40"/>
      <c r="BI484" s="40"/>
      <c r="BJ484" s="40"/>
      <c r="BK484" s="40"/>
      <c r="BL484" s="25"/>
      <c r="BM484" s="25"/>
      <c r="BN484" s="25"/>
    </row>
    <row r="485" spans="1:66" x14ac:dyDescent="0.2">
      <c r="A485" s="40"/>
      <c r="B485" s="40"/>
      <c r="C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c r="BB485" s="40"/>
      <c r="BC485" s="40"/>
      <c r="BD485" s="40"/>
      <c r="BE485" s="40"/>
      <c r="BF485" s="40"/>
      <c r="BG485" s="40"/>
      <c r="BH485" s="40"/>
      <c r="BI485" s="40"/>
      <c r="BJ485" s="40"/>
      <c r="BK485" s="40"/>
      <c r="BL485" s="25"/>
      <c r="BM485" s="25"/>
      <c r="BN485" s="25"/>
    </row>
    <row r="486" spans="1:66" x14ac:dyDescent="0.2">
      <c r="A486" s="40"/>
      <c r="B486" s="40"/>
      <c r="C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c r="BC486" s="40"/>
      <c r="BD486" s="40"/>
      <c r="BE486" s="40"/>
      <c r="BF486" s="40"/>
      <c r="BG486" s="40"/>
      <c r="BH486" s="40"/>
      <c r="BI486" s="40"/>
      <c r="BJ486" s="40"/>
      <c r="BK486" s="40"/>
      <c r="BL486" s="25"/>
      <c r="BM486" s="25"/>
      <c r="BN486" s="25"/>
    </row>
    <row r="487" spans="1:66" x14ac:dyDescent="0.2">
      <c r="A487" s="40"/>
      <c r="B487" s="40"/>
      <c r="C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c r="BB487" s="40"/>
      <c r="BC487" s="40"/>
      <c r="BD487" s="40"/>
      <c r="BE487" s="40"/>
      <c r="BF487" s="40"/>
      <c r="BG487" s="40"/>
      <c r="BH487" s="40"/>
      <c r="BI487" s="40"/>
      <c r="BJ487" s="40"/>
      <c r="BK487" s="40"/>
      <c r="BL487" s="25"/>
      <c r="BM487" s="25"/>
      <c r="BN487" s="25"/>
    </row>
    <row r="488" spans="1:66" x14ac:dyDescent="0.2">
      <c r="A488" s="40"/>
      <c r="B488" s="40"/>
      <c r="C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25"/>
      <c r="BM488" s="25"/>
      <c r="BN488" s="25"/>
    </row>
    <row r="489" spans="1:66" x14ac:dyDescent="0.2">
      <c r="A489" s="40"/>
      <c r="B489" s="40"/>
      <c r="C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25"/>
      <c r="BM489" s="25"/>
      <c r="BN489" s="25"/>
    </row>
    <row r="490" spans="1:66" x14ac:dyDescent="0.2">
      <c r="A490" s="40"/>
      <c r="B490" s="40"/>
      <c r="C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c r="BB490" s="40"/>
      <c r="BC490" s="40"/>
      <c r="BD490" s="40"/>
      <c r="BE490" s="40"/>
      <c r="BF490" s="40"/>
      <c r="BG490" s="40"/>
      <c r="BH490" s="40"/>
      <c r="BI490" s="40"/>
      <c r="BJ490" s="40"/>
      <c r="BK490" s="40"/>
      <c r="BL490" s="25"/>
      <c r="BM490" s="25"/>
      <c r="BN490" s="25"/>
    </row>
    <row r="491" spans="1:66" x14ac:dyDescent="0.2">
      <c r="A491" s="40"/>
      <c r="B491" s="40"/>
      <c r="C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c r="BB491" s="40"/>
      <c r="BC491" s="40"/>
      <c r="BD491" s="40"/>
      <c r="BE491" s="40"/>
      <c r="BF491" s="40"/>
      <c r="BG491" s="40"/>
      <c r="BH491" s="40"/>
      <c r="BI491" s="40"/>
      <c r="BJ491" s="40"/>
      <c r="BK491" s="40"/>
      <c r="BL491" s="25"/>
      <c r="BM491" s="25"/>
      <c r="BN491" s="25"/>
    </row>
    <row r="492" spans="1:66" x14ac:dyDescent="0.2">
      <c r="A492" s="40"/>
      <c r="B492" s="40"/>
      <c r="C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c r="BB492" s="40"/>
      <c r="BC492" s="40"/>
      <c r="BD492" s="40"/>
      <c r="BE492" s="40"/>
      <c r="BF492" s="40"/>
      <c r="BG492" s="40"/>
      <c r="BH492" s="40"/>
      <c r="BI492" s="40"/>
      <c r="BJ492" s="40"/>
      <c r="BK492" s="40"/>
      <c r="BL492" s="25"/>
      <c r="BM492" s="25"/>
      <c r="BN492" s="25"/>
    </row>
    <row r="493" spans="1:66" x14ac:dyDescent="0.2">
      <c r="A493" s="40"/>
      <c r="B493" s="40"/>
      <c r="C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c r="BB493" s="40"/>
      <c r="BC493" s="40"/>
      <c r="BD493" s="40"/>
      <c r="BE493" s="40"/>
      <c r="BF493" s="40"/>
      <c r="BG493" s="40"/>
      <c r="BH493" s="40"/>
      <c r="BI493" s="40"/>
      <c r="BJ493" s="40"/>
      <c r="BK493" s="40"/>
      <c r="BL493" s="25"/>
      <c r="BM493" s="25"/>
      <c r="BN493" s="25"/>
    </row>
    <row r="494" spans="1:66" x14ac:dyDescent="0.2">
      <c r="A494" s="40"/>
      <c r="B494" s="40"/>
      <c r="C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c r="BB494" s="40"/>
      <c r="BC494" s="40"/>
      <c r="BD494" s="40"/>
      <c r="BE494" s="40"/>
      <c r="BF494" s="40"/>
      <c r="BG494" s="40"/>
      <c r="BH494" s="40"/>
      <c r="BI494" s="40"/>
      <c r="BJ494" s="40"/>
      <c r="BK494" s="40"/>
      <c r="BL494" s="25"/>
      <c r="BM494" s="25"/>
      <c r="BN494" s="25"/>
    </row>
    <row r="495" spans="1:66" x14ac:dyDescent="0.2">
      <c r="A495" s="40"/>
      <c r="B495" s="40"/>
      <c r="C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c r="BB495" s="40"/>
      <c r="BC495" s="40"/>
      <c r="BD495" s="40"/>
      <c r="BE495" s="40"/>
      <c r="BF495" s="40"/>
      <c r="BG495" s="40"/>
      <c r="BH495" s="40"/>
      <c r="BI495" s="40"/>
      <c r="BJ495" s="40"/>
      <c r="BK495" s="40"/>
      <c r="BL495" s="25"/>
      <c r="BM495" s="25"/>
      <c r="BN495" s="25"/>
    </row>
    <row r="496" spans="1:66" x14ac:dyDescent="0.2">
      <c r="A496" s="40"/>
      <c r="B496" s="40"/>
      <c r="C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I496" s="40"/>
      <c r="BJ496" s="40"/>
      <c r="BK496" s="40"/>
      <c r="BL496" s="25"/>
      <c r="BM496" s="25"/>
      <c r="BN496" s="25"/>
    </row>
    <row r="497" spans="1:66" x14ac:dyDescent="0.2">
      <c r="A497" s="40"/>
      <c r="B497" s="40"/>
      <c r="C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c r="BF497" s="40"/>
      <c r="BG497" s="40"/>
      <c r="BH497" s="40"/>
      <c r="BI497" s="40"/>
      <c r="BJ497" s="40"/>
      <c r="BK497" s="40"/>
      <c r="BL497" s="25"/>
      <c r="BM497" s="25"/>
      <c r="BN497" s="25"/>
    </row>
    <row r="498" spans="1:66" x14ac:dyDescent="0.2">
      <c r="A498" s="40"/>
      <c r="B498" s="40"/>
      <c r="C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c r="BF498" s="40"/>
      <c r="BG498" s="40"/>
      <c r="BH498" s="40"/>
      <c r="BI498" s="40"/>
      <c r="BJ498" s="40"/>
      <c r="BK498" s="40"/>
      <c r="BL498" s="25"/>
      <c r="BM498" s="25"/>
      <c r="BN498" s="25"/>
    </row>
    <row r="499" spans="1:66" x14ac:dyDescent="0.2">
      <c r="A499" s="40"/>
      <c r="B499" s="40"/>
      <c r="C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c r="BF499" s="40"/>
      <c r="BG499" s="40"/>
      <c r="BH499" s="40"/>
      <c r="BI499" s="40"/>
      <c r="BJ499" s="40"/>
      <c r="BK499" s="40"/>
      <c r="BL499" s="25"/>
      <c r="BM499" s="25"/>
      <c r="BN499" s="25"/>
    </row>
    <row r="500" spans="1:66" x14ac:dyDescent="0.2">
      <c r="A500" s="40"/>
      <c r="B500" s="40"/>
      <c r="C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c r="BF500" s="40"/>
      <c r="BG500" s="40"/>
      <c r="BH500" s="40"/>
      <c r="BI500" s="40"/>
      <c r="BJ500" s="40"/>
      <c r="BK500" s="40"/>
      <c r="BL500" s="25"/>
      <c r="BM500" s="25"/>
      <c r="BN500" s="25"/>
    </row>
    <row r="501" spans="1:66" x14ac:dyDescent="0.2">
      <c r="A501" s="40"/>
      <c r="B501" s="40"/>
      <c r="C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c r="BF501" s="40"/>
      <c r="BG501" s="40"/>
      <c r="BH501" s="40"/>
      <c r="BI501" s="40"/>
      <c r="BJ501" s="40"/>
      <c r="BK501" s="40"/>
      <c r="BL501" s="25"/>
      <c r="BM501" s="25"/>
      <c r="BN501" s="25"/>
    </row>
    <row r="502" spans="1:66" x14ac:dyDescent="0.2">
      <c r="A502" s="40"/>
      <c r="B502" s="40"/>
      <c r="C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c r="BF502" s="40"/>
      <c r="BG502" s="40"/>
      <c r="BH502" s="40"/>
      <c r="BI502" s="40"/>
      <c r="BJ502" s="40"/>
      <c r="BK502" s="40"/>
      <c r="BL502" s="25"/>
      <c r="BM502" s="25"/>
      <c r="BN502" s="25"/>
    </row>
    <row r="503" spans="1:66" x14ac:dyDescent="0.2">
      <c r="A503" s="40"/>
      <c r="B503" s="39"/>
      <c r="C503" s="39"/>
      <c r="D503" s="39"/>
      <c r="BL503" s="25"/>
      <c r="BM503" s="25"/>
      <c r="BN503" s="25"/>
    </row>
    <row r="504" spans="1:66" x14ac:dyDescent="0.2">
      <c r="A504" s="40"/>
      <c r="B504" s="39"/>
      <c r="C504" s="39"/>
      <c r="D504" s="39"/>
      <c r="BL504" s="25"/>
      <c r="BM504" s="25"/>
      <c r="BN504" s="25"/>
    </row>
    <row r="505" spans="1:66" x14ac:dyDescent="0.2">
      <c r="A505" s="40"/>
      <c r="B505" s="39"/>
      <c r="C505" s="39"/>
      <c r="D505" s="39"/>
      <c r="BL505" s="25"/>
      <c r="BM505" s="25"/>
      <c r="BN505" s="25"/>
    </row>
    <row r="506" spans="1:66" x14ac:dyDescent="0.2">
      <c r="A506" s="40"/>
      <c r="B506" s="39"/>
      <c r="C506" s="39"/>
      <c r="D506" s="39"/>
      <c r="BL506" s="25"/>
      <c r="BM506" s="25"/>
      <c r="BN506" s="25"/>
    </row>
    <row r="507" spans="1:66" x14ac:dyDescent="0.2">
      <c r="A507" s="40"/>
      <c r="B507" s="39"/>
      <c r="C507" s="39"/>
      <c r="D507" s="39"/>
      <c r="BL507" s="25"/>
      <c r="BM507" s="25"/>
      <c r="BN507" s="25"/>
    </row>
    <row r="508" spans="1:66" x14ac:dyDescent="0.2">
      <c r="A508" s="40"/>
      <c r="B508" s="39"/>
      <c r="C508" s="39"/>
      <c r="D508" s="39"/>
      <c r="BL508" s="25"/>
      <c r="BM508" s="25"/>
      <c r="BN508" s="25"/>
    </row>
    <row r="509" spans="1:66" x14ac:dyDescent="0.2">
      <c r="A509" s="40"/>
      <c r="B509" s="39"/>
      <c r="C509" s="39"/>
      <c r="D509" s="39"/>
      <c r="BL509" s="25"/>
      <c r="BM509" s="25"/>
      <c r="BN509" s="25"/>
    </row>
    <row r="510" spans="1:66" x14ac:dyDescent="0.2">
      <c r="A510" s="40"/>
      <c r="B510" s="39"/>
      <c r="C510" s="39"/>
      <c r="D510" s="39"/>
      <c r="BL510" s="25"/>
      <c r="BM510" s="25"/>
      <c r="BN510" s="25"/>
    </row>
    <row r="511" spans="1:66" x14ac:dyDescent="0.2">
      <c r="A511" s="40"/>
      <c r="B511" s="39"/>
      <c r="C511" s="39"/>
      <c r="D511" s="39"/>
      <c r="BL511" s="25"/>
      <c r="BM511" s="25"/>
      <c r="BN511" s="25"/>
    </row>
    <row r="512" spans="1:66" x14ac:dyDescent="0.2">
      <c r="A512" s="40"/>
      <c r="B512" s="39"/>
      <c r="C512" s="39"/>
      <c r="D512" s="39"/>
      <c r="BL512" s="25"/>
      <c r="BM512" s="25"/>
      <c r="BN512" s="25"/>
    </row>
    <row r="513" spans="1:66" x14ac:dyDescent="0.2">
      <c r="A513" s="40"/>
      <c r="B513" s="39"/>
      <c r="C513" s="39"/>
      <c r="D513" s="39"/>
      <c r="BL513" s="25"/>
      <c r="BM513" s="25"/>
      <c r="BN513" s="25"/>
    </row>
    <row r="514" spans="1:66" x14ac:dyDescent="0.2">
      <c r="A514" s="40"/>
      <c r="B514" s="39"/>
      <c r="C514" s="39"/>
      <c r="D514" s="39"/>
      <c r="BL514" s="25"/>
      <c r="BM514" s="25"/>
      <c r="BN514" s="25"/>
    </row>
    <row r="515" spans="1:66" x14ac:dyDescent="0.2">
      <c r="A515" s="40"/>
      <c r="B515" s="39"/>
      <c r="C515" s="39"/>
      <c r="D515" s="39"/>
      <c r="BL515" s="25"/>
      <c r="BM515" s="25"/>
      <c r="BN515" s="25"/>
    </row>
    <row r="516" spans="1:66" x14ac:dyDescent="0.2">
      <c r="A516" s="40"/>
      <c r="B516" s="39"/>
      <c r="C516" s="39"/>
      <c r="D516" s="39"/>
      <c r="BL516" s="25"/>
      <c r="BM516" s="25"/>
      <c r="BN516" s="25"/>
    </row>
    <row r="517" spans="1:66" x14ac:dyDescent="0.2">
      <c r="A517" s="40"/>
      <c r="B517" s="39"/>
      <c r="C517" s="39"/>
      <c r="D517" s="39"/>
      <c r="BL517" s="25"/>
      <c r="BM517" s="25"/>
      <c r="BN517" s="25"/>
    </row>
    <row r="518" spans="1:66" x14ac:dyDescent="0.2">
      <c r="A518" s="40"/>
      <c r="B518" s="39"/>
      <c r="C518" s="39"/>
      <c r="D518" s="39"/>
      <c r="BL518" s="25"/>
      <c r="BM518" s="25"/>
      <c r="BN518" s="25"/>
    </row>
  </sheetData>
  <sheetProtection algorithmName="SHA-512" hashValue="xIsK/asI8xC6ON9jq5I00GbyOEIzpx3+VjX/GSbYREo2Jktt4E51rROkZnvTYbS/E0IdUvQVc7pAKUzzjyTiyg==" saltValue="XUZBagJIQ8On2h7pUqnHcQ==" spinCount="100000" sheet="1" formatCells="0" formatColumns="0" formatRows="0"/>
  <mergeCells count="3">
    <mergeCell ref="B1:E1"/>
    <mergeCell ref="B2:E2"/>
    <mergeCell ref="B3:E3"/>
  </mergeCells>
  <conditionalFormatting sqref="B1:B3">
    <cfRule type="expression" dxfId="53" priority="3">
      <formula>INDIRECT("f"&amp;ROW())="Wireless Plan Component"</formula>
    </cfRule>
  </conditionalFormatting>
  <conditionalFormatting sqref="U1:V2 G1:Q2">
    <cfRule type="expression" dxfId="52" priority="4">
      <formula>INDIRECT("f"&amp;ROW())="Main Wireless SKU"</formula>
    </cfRule>
  </conditionalFormatting>
  <conditionalFormatting sqref="R1:T2">
    <cfRule type="expression" dxfId="51" priority="2">
      <formula>INDIRECT("f"&amp;ROW())="Main Wireless SKU"</formula>
    </cfRule>
  </conditionalFormatting>
  <conditionalFormatting sqref="A8:J8 A11:J11 A14:J14 A17:J17 A20:J20 A23:J23 A26:C26 B1:E3">
    <cfRule type="expression" dxfId="50" priority="1">
      <formula>#REF!&lt;&gt;"Yes"</formula>
    </cfRule>
  </conditionalFormatting>
  <dataValidations count="2">
    <dataValidation type="list" allowBlank="1" showInputMessage="1" showErrorMessage="1" sqref="A8:J8 A11:J11 A14:J14 A17:J17 A20:J20 A23:J23 A26:C26" xr:uid="{FEE87F3A-BFC1-4518-A21A-B4B14C9C48AE}">
      <formula1>"Yes, No"</formula1>
    </dataValidation>
    <dataValidation type="list" allowBlank="1" showInputMessage="1" showErrorMessage="1" sqref="F1:F2" xr:uid="{95CD7745-00D1-450E-A90B-EB3C153B197C}">
      <formula1>"Main Wireless SKU, Wireless Plan Component"</formula1>
    </dataValidation>
  </dataValidations>
  <pageMargins left="0.7" right="0.7" top="0.75" bottom="0.75" header="0.3" footer="0.3"/>
  <pageSetup scale="59" fitToHeight="0" orientation="portrait" r:id="rId1"/>
  <headerFooter>
    <oddHeader>&amp;L&amp;"Arial,Regular"&amp;8NYS Office of General Services
Procurement Services&amp;C&amp;"Arial,Regular"&amp;8Group 77017 Award 23100
Telecommunication Connectivity Services
(Statewide and County)&amp;R&amp;"Arial,Regular"&amp;8&amp;P of &amp;N</oddHeader>
    <oddFooter>&amp;L&amp;"Arial,Regular"&amp;8September 2019 v 91619&amp;C&amp;"Arial,Regular"&amp;8&amp;A&amp;R&amp;"Arial,Regular"&amp;8Attachment 1 - Pricing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4CBF5-2F01-4C7E-9B6E-8F41286229C8}">
  <sheetPr>
    <tabColor rgb="FFFFFF99"/>
  </sheetPr>
  <dimension ref="A1:K42"/>
  <sheetViews>
    <sheetView showGridLines="0" zoomScale="90" zoomScaleNormal="90" workbookViewId="0">
      <pane xSplit="1" ySplit="5" topLeftCell="B7" activePane="bottomRight" state="frozen"/>
      <selection activeCell="E44" sqref="E44"/>
      <selection pane="topRight" activeCell="E44" sqref="E44"/>
      <selection pane="bottomLeft" activeCell="E44" sqref="E44"/>
      <selection pane="bottomRight" activeCell="A37" sqref="A37"/>
    </sheetView>
  </sheetViews>
  <sheetFormatPr defaultColWidth="8.85546875" defaultRowHeight="12.75" x14ac:dyDescent="0.2"/>
  <cols>
    <col min="1" max="1" width="45.140625" style="51" customWidth="1"/>
    <col min="2" max="2" width="66.7109375" style="50" customWidth="1"/>
    <col min="3" max="3" width="52" style="52" customWidth="1"/>
    <col min="4" max="4" width="47.28515625" style="50" customWidth="1"/>
    <col min="5" max="5" width="45" style="50" customWidth="1"/>
    <col min="6" max="6" width="48.42578125" style="50" customWidth="1"/>
    <col min="7" max="7" width="48.5703125" style="50" customWidth="1"/>
    <col min="8" max="8" width="44.5703125" style="50" customWidth="1"/>
    <col min="9" max="10" width="32.85546875" style="50" customWidth="1"/>
    <col min="11" max="11" width="23.42578125" style="50" customWidth="1"/>
    <col min="12" max="16384" width="8.85546875" style="50"/>
  </cols>
  <sheetData>
    <row r="1" spans="1:11" ht="21" customHeight="1" x14ac:dyDescent="0.2">
      <c r="A1" s="23" t="s">
        <v>385</v>
      </c>
      <c r="B1" s="53" t="str">
        <f>'Pricing - Lot 3 Mobile'!C1</f>
        <v>Spōk, Inc.</v>
      </c>
      <c r="C1" s="130" t="s">
        <v>65</v>
      </c>
      <c r="D1" s="130"/>
      <c r="E1" s="130"/>
      <c r="F1" s="19"/>
      <c r="G1" s="19"/>
      <c r="H1" s="19"/>
      <c r="I1" s="19"/>
      <c r="J1" s="19"/>
      <c r="K1" s="19"/>
    </row>
    <row r="2" spans="1:11" ht="21" customHeight="1" x14ac:dyDescent="0.2">
      <c r="A2" s="24" t="s">
        <v>386</v>
      </c>
      <c r="B2" s="53" t="str">
        <f>'Pricing - Lot 3 Mobile'!C2</f>
        <v>PS68704</v>
      </c>
      <c r="C2" s="130"/>
      <c r="D2" s="130"/>
      <c r="E2" s="130"/>
      <c r="F2" s="19"/>
      <c r="G2" s="19"/>
      <c r="H2" s="19"/>
      <c r="I2" s="19"/>
      <c r="J2" s="19"/>
      <c r="K2" s="19"/>
    </row>
    <row r="3" spans="1:11" ht="21" customHeight="1" x14ac:dyDescent="0.2">
      <c r="A3" s="24" t="s">
        <v>66</v>
      </c>
      <c r="B3" s="75">
        <f>'Pricing - Lot 3 Mobile'!C3</f>
        <v>44529</v>
      </c>
      <c r="C3" s="130"/>
      <c r="D3" s="130"/>
      <c r="E3" s="130"/>
      <c r="F3" s="19"/>
      <c r="G3" s="19"/>
      <c r="H3" s="19"/>
      <c r="I3" s="19"/>
      <c r="J3" s="19"/>
      <c r="K3" s="19"/>
    </row>
    <row r="4" spans="1:11" x14ac:dyDescent="0.2">
      <c r="A4" s="27"/>
      <c r="B4" s="27"/>
      <c r="C4" s="28"/>
      <c r="D4" s="27"/>
      <c r="E4" s="28"/>
      <c r="F4" s="28"/>
      <c r="G4" s="29"/>
      <c r="H4" s="29"/>
      <c r="I4" s="29"/>
      <c r="J4" s="29"/>
      <c r="K4" s="29"/>
    </row>
    <row r="5" spans="1:11" ht="25.5" x14ac:dyDescent="0.2">
      <c r="A5" s="8" t="s">
        <v>0</v>
      </c>
      <c r="B5" s="8" t="s">
        <v>82</v>
      </c>
      <c r="C5" s="49" t="s">
        <v>83</v>
      </c>
      <c r="D5" s="9" t="s">
        <v>84</v>
      </c>
      <c r="E5" s="9" t="s">
        <v>85</v>
      </c>
      <c r="F5" s="22" t="s">
        <v>86</v>
      </c>
      <c r="G5" s="26" t="s">
        <v>90</v>
      </c>
      <c r="H5" s="26" t="s">
        <v>396</v>
      </c>
      <c r="I5" s="26" t="s">
        <v>89</v>
      </c>
      <c r="J5" s="26" t="s">
        <v>88</v>
      </c>
      <c r="K5" s="26" t="s">
        <v>87</v>
      </c>
    </row>
    <row r="6" spans="1:11" ht="38.25" x14ac:dyDescent="0.2">
      <c r="A6" s="90" t="s">
        <v>97</v>
      </c>
      <c r="B6" s="91" t="s">
        <v>339</v>
      </c>
      <c r="C6" s="92" t="s">
        <v>106</v>
      </c>
      <c r="D6" s="93" t="s">
        <v>338</v>
      </c>
      <c r="E6" s="94" t="s">
        <v>71</v>
      </c>
      <c r="F6" s="95" t="s">
        <v>107</v>
      </c>
      <c r="G6" s="95" t="s">
        <v>107</v>
      </c>
      <c r="H6" s="95" t="s">
        <v>107</v>
      </c>
      <c r="I6" s="95" t="s">
        <v>107</v>
      </c>
      <c r="J6" s="96" t="s">
        <v>71</v>
      </c>
      <c r="K6" s="96" t="s">
        <v>71</v>
      </c>
    </row>
    <row r="7" spans="1:11" ht="25.5" x14ac:dyDescent="0.2">
      <c r="A7" s="90" t="s">
        <v>98</v>
      </c>
      <c r="B7" s="91" t="s">
        <v>111</v>
      </c>
      <c r="C7" s="92" t="s">
        <v>110</v>
      </c>
      <c r="D7" s="93" t="s">
        <v>71</v>
      </c>
      <c r="E7" s="94" t="s">
        <v>71</v>
      </c>
      <c r="F7" s="95" t="s">
        <v>107</v>
      </c>
      <c r="G7" s="95" t="s">
        <v>107</v>
      </c>
      <c r="H7" s="95" t="s">
        <v>107</v>
      </c>
      <c r="I7" s="95" t="s">
        <v>107</v>
      </c>
      <c r="J7" s="96" t="s">
        <v>71</v>
      </c>
      <c r="K7" s="96" t="s">
        <v>71</v>
      </c>
    </row>
    <row r="8" spans="1:11" ht="25.5" x14ac:dyDescent="0.2">
      <c r="A8" s="90" t="s">
        <v>99</v>
      </c>
      <c r="B8" s="91" t="s">
        <v>116</v>
      </c>
      <c r="C8" s="92" t="s">
        <v>117</v>
      </c>
      <c r="D8" s="93" t="s">
        <v>71</v>
      </c>
      <c r="E8" s="94" t="s">
        <v>71</v>
      </c>
      <c r="F8" s="95" t="s">
        <v>107</v>
      </c>
      <c r="G8" s="95" t="s">
        <v>107</v>
      </c>
      <c r="H8" s="95" t="s">
        <v>107</v>
      </c>
      <c r="I8" s="95" t="s">
        <v>107</v>
      </c>
      <c r="J8" s="96" t="s">
        <v>71</v>
      </c>
      <c r="K8" s="96" t="s">
        <v>71</v>
      </c>
    </row>
    <row r="9" spans="1:11" ht="25.5" x14ac:dyDescent="0.2">
      <c r="A9" s="90" t="s">
        <v>100</v>
      </c>
      <c r="B9" s="91" t="s">
        <v>118</v>
      </c>
      <c r="C9" s="92" t="s">
        <v>119</v>
      </c>
      <c r="D9" s="93" t="s">
        <v>71</v>
      </c>
      <c r="E9" s="94" t="s">
        <v>71</v>
      </c>
      <c r="F9" s="95" t="s">
        <v>107</v>
      </c>
      <c r="G9" s="95" t="s">
        <v>107</v>
      </c>
      <c r="H9" s="95" t="s">
        <v>107</v>
      </c>
      <c r="I9" s="95" t="s">
        <v>107</v>
      </c>
      <c r="J9" s="96" t="s">
        <v>71</v>
      </c>
      <c r="K9" s="96" t="s">
        <v>71</v>
      </c>
    </row>
    <row r="10" spans="1:11" ht="63.75" x14ac:dyDescent="0.2">
      <c r="A10" s="90" t="s">
        <v>101</v>
      </c>
      <c r="B10" s="91" t="s">
        <v>120</v>
      </c>
      <c r="C10" s="91" t="s">
        <v>121</v>
      </c>
      <c r="D10" s="97" t="s">
        <v>71</v>
      </c>
      <c r="E10" s="94" t="s">
        <v>71</v>
      </c>
      <c r="F10" s="95" t="s">
        <v>114</v>
      </c>
      <c r="G10" s="95" t="s">
        <v>114</v>
      </c>
      <c r="H10" s="95" t="s">
        <v>114</v>
      </c>
      <c r="I10" s="95" t="s">
        <v>114</v>
      </c>
      <c r="J10" s="96" t="s">
        <v>71</v>
      </c>
      <c r="K10" s="96" t="s">
        <v>71</v>
      </c>
    </row>
    <row r="11" spans="1:11" ht="63.75" x14ac:dyDescent="0.2">
      <c r="A11" s="90" t="s">
        <v>200</v>
      </c>
      <c r="B11" s="91" t="s">
        <v>115</v>
      </c>
      <c r="C11" s="92" t="s">
        <v>241</v>
      </c>
      <c r="D11" s="93" t="s">
        <v>240</v>
      </c>
      <c r="E11" s="94" t="s">
        <v>71</v>
      </c>
      <c r="F11" s="95" t="s">
        <v>107</v>
      </c>
      <c r="G11" s="95" t="s">
        <v>107</v>
      </c>
      <c r="H11" s="95" t="s">
        <v>107</v>
      </c>
      <c r="I11" s="95" t="s">
        <v>107</v>
      </c>
      <c r="J11" s="96" t="s">
        <v>71</v>
      </c>
      <c r="K11" s="96" t="s">
        <v>71</v>
      </c>
    </row>
    <row r="12" spans="1:11" ht="25.5" x14ac:dyDescent="0.2">
      <c r="A12" s="90" t="s">
        <v>102</v>
      </c>
      <c r="B12" s="91" t="s">
        <v>108</v>
      </c>
      <c r="C12" s="92" t="s">
        <v>109</v>
      </c>
      <c r="D12" s="93" t="s">
        <v>71</v>
      </c>
      <c r="E12" s="94" t="s">
        <v>71</v>
      </c>
      <c r="F12" s="95" t="s">
        <v>107</v>
      </c>
      <c r="G12" s="95" t="s">
        <v>107</v>
      </c>
      <c r="H12" s="96" t="s">
        <v>71</v>
      </c>
      <c r="I12" s="95" t="s">
        <v>94</v>
      </c>
      <c r="J12" s="96" t="s">
        <v>71</v>
      </c>
      <c r="K12" s="96" t="s">
        <v>71</v>
      </c>
    </row>
    <row r="13" spans="1:11" ht="38.25" x14ac:dyDescent="0.2">
      <c r="A13" s="90" t="s">
        <v>104</v>
      </c>
      <c r="B13" s="91" t="s">
        <v>112</v>
      </c>
      <c r="C13" s="91" t="s">
        <v>340</v>
      </c>
      <c r="D13" s="97" t="s">
        <v>71</v>
      </c>
      <c r="E13" s="94" t="s">
        <v>71</v>
      </c>
      <c r="F13" s="91" t="s">
        <v>113</v>
      </c>
      <c r="G13" s="91" t="s">
        <v>112</v>
      </c>
      <c r="H13" s="93" t="s">
        <v>71</v>
      </c>
      <c r="I13" s="96" t="s">
        <v>71</v>
      </c>
      <c r="J13" s="96" t="s">
        <v>71</v>
      </c>
      <c r="K13" s="96" t="s">
        <v>71</v>
      </c>
    </row>
    <row r="14" spans="1:11" ht="38.25" x14ac:dyDescent="0.2">
      <c r="A14" s="90" t="s">
        <v>224</v>
      </c>
      <c r="B14" s="91" t="s">
        <v>231</v>
      </c>
      <c r="C14" s="98" t="s">
        <v>341</v>
      </c>
      <c r="D14" s="98" t="s">
        <v>71</v>
      </c>
      <c r="E14" s="98" t="s">
        <v>71</v>
      </c>
      <c r="F14" s="98" t="s">
        <v>71</v>
      </c>
      <c r="G14" s="95" t="s">
        <v>232</v>
      </c>
      <c r="H14" s="93" t="s">
        <v>71</v>
      </c>
      <c r="I14" s="96" t="s">
        <v>71</v>
      </c>
      <c r="J14" s="96" t="s">
        <v>71</v>
      </c>
      <c r="K14" s="96" t="s">
        <v>71</v>
      </c>
    </row>
    <row r="15" spans="1:11" ht="51" x14ac:dyDescent="0.2">
      <c r="A15" s="90" t="s">
        <v>229</v>
      </c>
      <c r="B15" s="91" t="s">
        <v>230</v>
      </c>
      <c r="C15" s="98" t="s">
        <v>342</v>
      </c>
      <c r="D15" s="98" t="s">
        <v>71</v>
      </c>
      <c r="E15" s="98" t="s">
        <v>71</v>
      </c>
      <c r="F15" s="98" t="s">
        <v>71</v>
      </c>
      <c r="G15" s="95" t="s">
        <v>233</v>
      </c>
      <c r="H15" s="93" t="s">
        <v>71</v>
      </c>
      <c r="I15" s="96" t="s">
        <v>71</v>
      </c>
      <c r="J15" s="96" t="s">
        <v>71</v>
      </c>
      <c r="K15" s="96" t="s">
        <v>71</v>
      </c>
    </row>
    <row r="16" spans="1:11" ht="76.5" x14ac:dyDescent="0.2">
      <c r="A16" s="90" t="s">
        <v>225</v>
      </c>
      <c r="B16" s="91" t="s">
        <v>343</v>
      </c>
      <c r="C16" s="98" t="s">
        <v>71</v>
      </c>
      <c r="D16" s="98" t="s">
        <v>71</v>
      </c>
      <c r="E16" s="98" t="s">
        <v>71</v>
      </c>
      <c r="F16" s="98" t="s">
        <v>71</v>
      </c>
      <c r="G16" s="95" t="s">
        <v>234</v>
      </c>
      <c r="H16" s="93" t="s">
        <v>71</v>
      </c>
      <c r="I16" s="95" t="s">
        <v>356</v>
      </c>
      <c r="J16" s="96" t="s">
        <v>71</v>
      </c>
      <c r="K16" s="96" t="s">
        <v>71</v>
      </c>
    </row>
    <row r="17" spans="1:11" ht="79.5" customHeight="1" x14ac:dyDescent="0.2">
      <c r="A17" s="90" t="s">
        <v>226</v>
      </c>
      <c r="B17" s="91" t="s">
        <v>344</v>
      </c>
      <c r="C17" s="98" t="s">
        <v>71</v>
      </c>
      <c r="D17" s="98" t="s">
        <v>71</v>
      </c>
      <c r="E17" s="98" t="s">
        <v>71</v>
      </c>
      <c r="F17" s="98" t="s">
        <v>71</v>
      </c>
      <c r="G17" s="95" t="s">
        <v>234</v>
      </c>
      <c r="H17" s="93" t="s">
        <v>71</v>
      </c>
      <c r="I17" s="95" t="s">
        <v>236</v>
      </c>
      <c r="J17" s="96" t="s">
        <v>71</v>
      </c>
      <c r="K17" s="96" t="s">
        <v>71</v>
      </c>
    </row>
    <row r="18" spans="1:11" ht="66.75" customHeight="1" x14ac:dyDescent="0.2">
      <c r="A18" s="90" t="s">
        <v>227</v>
      </c>
      <c r="B18" s="91" t="s">
        <v>345</v>
      </c>
      <c r="C18" s="98" t="s">
        <v>71</v>
      </c>
      <c r="D18" s="98" t="s">
        <v>71</v>
      </c>
      <c r="E18" s="98" t="s">
        <v>71</v>
      </c>
      <c r="F18" s="98" t="s">
        <v>71</v>
      </c>
      <c r="G18" s="95" t="s">
        <v>234</v>
      </c>
      <c r="H18" s="93" t="s">
        <v>71</v>
      </c>
      <c r="I18" s="95" t="s">
        <v>237</v>
      </c>
      <c r="J18" s="96" t="s">
        <v>71</v>
      </c>
      <c r="K18" s="96" t="s">
        <v>71</v>
      </c>
    </row>
    <row r="19" spans="1:11" ht="64.5" customHeight="1" x14ac:dyDescent="0.2">
      <c r="A19" s="90" t="s">
        <v>103</v>
      </c>
      <c r="B19" s="91" t="s">
        <v>238</v>
      </c>
      <c r="C19" s="92" t="s">
        <v>239</v>
      </c>
      <c r="D19" s="97" t="s">
        <v>71</v>
      </c>
      <c r="E19" s="94" t="s">
        <v>71</v>
      </c>
      <c r="F19" s="98" t="s">
        <v>71</v>
      </c>
      <c r="G19" s="95" t="s">
        <v>242</v>
      </c>
      <c r="H19" s="93" t="s">
        <v>71</v>
      </c>
      <c r="I19" s="93" t="s">
        <v>71</v>
      </c>
      <c r="J19" s="93" t="s">
        <v>71</v>
      </c>
      <c r="K19" s="93" t="s">
        <v>71</v>
      </c>
    </row>
    <row r="20" spans="1:11" ht="159.75" customHeight="1" x14ac:dyDescent="0.2">
      <c r="A20" s="90" t="s">
        <v>245</v>
      </c>
      <c r="B20" s="91" t="s">
        <v>312</v>
      </c>
      <c r="C20" s="92" t="s">
        <v>249</v>
      </c>
      <c r="D20" s="97" t="s">
        <v>246</v>
      </c>
      <c r="E20" s="99" t="s">
        <v>313</v>
      </c>
      <c r="F20" s="99" t="s">
        <v>314</v>
      </c>
      <c r="G20" s="99" t="s">
        <v>314</v>
      </c>
      <c r="H20" s="99" t="s">
        <v>347</v>
      </c>
      <c r="I20" s="95" t="s">
        <v>247</v>
      </c>
      <c r="J20" s="96" t="s">
        <v>71</v>
      </c>
      <c r="K20" s="95" t="s">
        <v>71</v>
      </c>
    </row>
    <row r="21" spans="1:11" ht="183" customHeight="1" x14ac:dyDescent="0.2">
      <c r="A21" s="90" t="s">
        <v>248</v>
      </c>
      <c r="B21" s="91" t="s">
        <v>315</v>
      </c>
      <c r="C21" s="92" t="s">
        <v>309</v>
      </c>
      <c r="D21" s="97" t="s">
        <v>246</v>
      </c>
      <c r="E21" s="99" t="s">
        <v>316</v>
      </c>
      <c r="F21" s="99" t="s">
        <v>310</v>
      </c>
      <c r="G21" s="99" t="s">
        <v>310</v>
      </c>
      <c r="H21" s="99" t="s">
        <v>348</v>
      </c>
      <c r="I21" s="95" t="s">
        <v>267</v>
      </c>
      <c r="J21" s="96" t="s">
        <v>71</v>
      </c>
      <c r="K21" s="95" t="s">
        <v>71</v>
      </c>
    </row>
    <row r="22" spans="1:11" ht="132" customHeight="1" x14ac:dyDescent="0.2">
      <c r="A22" s="90" t="s">
        <v>250</v>
      </c>
      <c r="B22" s="91" t="s">
        <v>393</v>
      </c>
      <c r="C22" s="92" t="s">
        <v>249</v>
      </c>
      <c r="D22" s="97" t="s">
        <v>246</v>
      </c>
      <c r="E22" s="99" t="s">
        <v>317</v>
      </c>
      <c r="F22" s="99" t="s">
        <v>314</v>
      </c>
      <c r="G22" s="99" t="s">
        <v>314</v>
      </c>
      <c r="H22" s="99" t="s">
        <v>347</v>
      </c>
      <c r="I22" s="95" t="s">
        <v>247</v>
      </c>
      <c r="J22" s="96" t="s">
        <v>71</v>
      </c>
      <c r="K22" s="95" t="s">
        <v>71</v>
      </c>
    </row>
    <row r="23" spans="1:11" ht="76.5" x14ac:dyDescent="0.2">
      <c r="A23" s="90" t="s">
        <v>92</v>
      </c>
      <c r="B23" s="91" t="s">
        <v>251</v>
      </c>
      <c r="C23" s="92" t="s">
        <v>252</v>
      </c>
      <c r="D23" s="97" t="s">
        <v>246</v>
      </c>
      <c r="E23" s="94" t="s">
        <v>71</v>
      </c>
      <c r="F23" s="99" t="s">
        <v>318</v>
      </c>
      <c r="G23" s="99" t="s">
        <v>318</v>
      </c>
      <c r="H23" s="99" t="s">
        <v>349</v>
      </c>
      <c r="I23" s="95" t="s">
        <v>257</v>
      </c>
      <c r="J23" s="96" t="s">
        <v>71</v>
      </c>
      <c r="K23" s="95" t="s">
        <v>71</v>
      </c>
    </row>
    <row r="24" spans="1:11" ht="38.25" x14ac:dyDescent="0.2">
      <c r="A24" s="90" t="s">
        <v>126</v>
      </c>
      <c r="B24" s="91" t="s">
        <v>253</v>
      </c>
      <c r="C24" s="92" t="s">
        <v>254</v>
      </c>
      <c r="D24" s="93" t="s">
        <v>71</v>
      </c>
      <c r="E24" s="94" t="s">
        <v>71</v>
      </c>
      <c r="F24" s="95" t="s">
        <v>255</v>
      </c>
      <c r="G24" s="95" t="s">
        <v>256</v>
      </c>
      <c r="H24" s="95" t="s">
        <v>71</v>
      </c>
      <c r="I24" s="95" t="s">
        <v>258</v>
      </c>
      <c r="J24" s="96" t="s">
        <v>71</v>
      </c>
      <c r="K24" s="95" t="s">
        <v>71</v>
      </c>
    </row>
    <row r="25" spans="1:11" ht="152.25" customHeight="1" x14ac:dyDescent="0.2">
      <c r="A25" s="90" t="s">
        <v>259</v>
      </c>
      <c r="B25" s="91" t="s">
        <v>319</v>
      </c>
      <c r="C25" s="92" t="s">
        <v>261</v>
      </c>
      <c r="D25" s="93" t="s">
        <v>320</v>
      </c>
      <c r="E25" s="99" t="s">
        <v>321</v>
      </c>
      <c r="F25" s="99" t="s">
        <v>322</v>
      </c>
      <c r="G25" s="99" t="s">
        <v>322</v>
      </c>
      <c r="H25" s="99" t="s">
        <v>350</v>
      </c>
      <c r="I25" s="95" t="s">
        <v>262</v>
      </c>
      <c r="J25" s="96" t="s">
        <v>71</v>
      </c>
      <c r="K25" s="96" t="s">
        <v>71</v>
      </c>
    </row>
    <row r="26" spans="1:11" ht="179.25" customHeight="1" x14ac:dyDescent="0.2">
      <c r="A26" s="90" t="s">
        <v>260</v>
      </c>
      <c r="B26" s="91" t="s">
        <v>323</v>
      </c>
      <c r="C26" s="92" t="s">
        <v>311</v>
      </c>
      <c r="D26" s="93" t="s">
        <v>324</v>
      </c>
      <c r="E26" s="99" t="s">
        <v>325</v>
      </c>
      <c r="F26" s="99" t="s">
        <v>322</v>
      </c>
      <c r="G26" s="99" t="s">
        <v>326</v>
      </c>
      <c r="H26" s="99" t="s">
        <v>350</v>
      </c>
      <c r="I26" s="95" t="s">
        <v>263</v>
      </c>
      <c r="J26" s="96" t="s">
        <v>71</v>
      </c>
      <c r="K26" s="96" t="s">
        <v>71</v>
      </c>
    </row>
    <row r="27" spans="1:11" ht="177.75" customHeight="1" x14ac:dyDescent="0.2">
      <c r="A27" s="90" t="s">
        <v>264</v>
      </c>
      <c r="B27" s="91" t="s">
        <v>327</v>
      </c>
      <c r="C27" s="92" t="s">
        <v>328</v>
      </c>
      <c r="D27" s="93" t="s">
        <v>329</v>
      </c>
      <c r="E27" s="99" t="s">
        <v>330</v>
      </c>
      <c r="F27" s="99" t="s">
        <v>331</v>
      </c>
      <c r="G27" s="99" t="s">
        <v>331</v>
      </c>
      <c r="H27" s="99" t="s">
        <v>354</v>
      </c>
      <c r="I27" s="95" t="s">
        <v>265</v>
      </c>
      <c r="J27" s="96" t="s">
        <v>71</v>
      </c>
      <c r="K27" s="96" t="s">
        <v>71</v>
      </c>
    </row>
    <row r="28" spans="1:11" ht="114.75" x14ac:dyDescent="0.2">
      <c r="A28" s="90" t="s">
        <v>266</v>
      </c>
      <c r="B28" s="91" t="s">
        <v>275</v>
      </c>
      <c r="C28" s="92" t="s">
        <v>276</v>
      </c>
      <c r="D28" s="93" t="s">
        <v>332</v>
      </c>
      <c r="E28" s="93" t="s">
        <v>333</v>
      </c>
      <c r="F28" s="95" t="s">
        <v>277</v>
      </c>
      <c r="G28" s="95" t="s">
        <v>277</v>
      </c>
      <c r="H28" s="95" t="s">
        <v>351</v>
      </c>
      <c r="I28" s="95" t="s">
        <v>235</v>
      </c>
      <c r="J28" s="96" t="s">
        <v>71</v>
      </c>
      <c r="K28" s="96" t="s">
        <v>71</v>
      </c>
    </row>
    <row r="29" spans="1:11" ht="50.25" customHeight="1" x14ac:dyDescent="0.2">
      <c r="A29" s="90" t="s">
        <v>268</v>
      </c>
      <c r="B29" s="99" t="s">
        <v>271</v>
      </c>
      <c r="C29" s="91" t="s">
        <v>269</v>
      </c>
      <c r="D29" s="97" t="s">
        <v>71</v>
      </c>
      <c r="E29" s="99" t="s">
        <v>71</v>
      </c>
      <c r="F29" s="99" t="s">
        <v>71</v>
      </c>
      <c r="G29" s="91" t="s">
        <v>270</v>
      </c>
      <c r="H29" s="93" t="s">
        <v>71</v>
      </c>
      <c r="I29" s="91" t="s">
        <v>269</v>
      </c>
      <c r="J29" s="96" t="s">
        <v>71</v>
      </c>
      <c r="K29" s="96" t="s">
        <v>71</v>
      </c>
    </row>
    <row r="30" spans="1:11" ht="114" customHeight="1" x14ac:dyDescent="0.2">
      <c r="A30" s="90" t="s">
        <v>292</v>
      </c>
      <c r="B30" s="91" t="s">
        <v>293</v>
      </c>
      <c r="C30" s="92" t="s">
        <v>294</v>
      </c>
      <c r="D30" s="98" t="s">
        <v>246</v>
      </c>
      <c r="E30" s="98" t="s">
        <v>71</v>
      </c>
      <c r="F30" s="95" t="s">
        <v>295</v>
      </c>
      <c r="G30" s="95" t="s">
        <v>295</v>
      </c>
      <c r="H30" s="95" t="s">
        <v>351</v>
      </c>
      <c r="I30" s="91" t="s">
        <v>296</v>
      </c>
      <c r="J30" s="96" t="s">
        <v>71</v>
      </c>
      <c r="K30" s="96" t="s">
        <v>71</v>
      </c>
    </row>
    <row r="31" spans="1:11" ht="102" x14ac:dyDescent="0.2">
      <c r="A31" s="90" t="s">
        <v>274</v>
      </c>
      <c r="B31" s="95" t="s">
        <v>355</v>
      </c>
      <c r="C31" s="92" t="s">
        <v>284</v>
      </c>
      <c r="D31" s="98" t="s">
        <v>246</v>
      </c>
      <c r="E31" s="99" t="s">
        <v>334</v>
      </c>
      <c r="F31" s="99" t="s">
        <v>314</v>
      </c>
      <c r="G31" s="99" t="s">
        <v>335</v>
      </c>
      <c r="H31" s="99" t="s">
        <v>352</v>
      </c>
      <c r="I31" s="96" t="s">
        <v>71</v>
      </c>
      <c r="J31" s="96" t="s">
        <v>71</v>
      </c>
      <c r="K31" s="96" t="s">
        <v>71</v>
      </c>
    </row>
    <row r="32" spans="1:11" ht="89.25" x14ac:dyDescent="0.2">
      <c r="A32" s="90" t="s">
        <v>281</v>
      </c>
      <c r="B32" s="95" t="s">
        <v>336</v>
      </c>
      <c r="C32" s="98" t="s">
        <v>283</v>
      </c>
      <c r="D32" s="92" t="s">
        <v>246</v>
      </c>
      <c r="E32" s="99" t="s">
        <v>334</v>
      </c>
      <c r="F32" s="95" t="s">
        <v>285</v>
      </c>
      <c r="G32" s="95" t="s">
        <v>286</v>
      </c>
      <c r="H32" s="93" t="s">
        <v>353</v>
      </c>
      <c r="I32" s="95" t="s">
        <v>71</v>
      </c>
      <c r="J32" s="96" t="s">
        <v>71</v>
      </c>
      <c r="K32" s="96" t="s">
        <v>71</v>
      </c>
    </row>
    <row r="33" spans="1:11" ht="51" x14ac:dyDescent="0.2">
      <c r="A33" s="90" t="s">
        <v>95</v>
      </c>
      <c r="B33" s="91" t="s">
        <v>308</v>
      </c>
      <c r="C33" s="92" t="s">
        <v>337</v>
      </c>
      <c r="D33" s="98" t="s">
        <v>71</v>
      </c>
      <c r="E33" s="98" t="s">
        <v>71</v>
      </c>
      <c r="F33" s="95" t="s">
        <v>297</v>
      </c>
      <c r="G33" s="95" t="s">
        <v>302</v>
      </c>
      <c r="H33" s="93" t="s">
        <v>71</v>
      </c>
      <c r="I33" s="91" t="s">
        <v>296</v>
      </c>
      <c r="J33" s="96" t="s">
        <v>71</v>
      </c>
      <c r="K33" s="96" t="s">
        <v>71</v>
      </c>
    </row>
    <row r="34" spans="1:11" ht="38.25" x14ac:dyDescent="0.2">
      <c r="A34" s="90" t="s">
        <v>96</v>
      </c>
      <c r="B34" s="91" t="s">
        <v>300</v>
      </c>
      <c r="C34" s="92" t="s">
        <v>301</v>
      </c>
      <c r="D34" s="98" t="s">
        <v>71</v>
      </c>
      <c r="E34" s="98" t="s">
        <v>71</v>
      </c>
      <c r="F34" s="95" t="s">
        <v>298</v>
      </c>
      <c r="G34" s="95" t="s">
        <v>303</v>
      </c>
      <c r="H34" s="93" t="s">
        <v>71</v>
      </c>
      <c r="I34" s="91" t="s">
        <v>299</v>
      </c>
      <c r="J34" s="96" t="s">
        <v>71</v>
      </c>
      <c r="K34" s="96" t="s">
        <v>71</v>
      </c>
    </row>
    <row r="35" spans="1:11" ht="51" x14ac:dyDescent="0.2">
      <c r="A35" s="90" t="s">
        <v>272</v>
      </c>
      <c r="B35" s="95" t="s">
        <v>282</v>
      </c>
      <c r="C35" s="92" t="s">
        <v>288</v>
      </c>
      <c r="D35" s="97" t="s">
        <v>71</v>
      </c>
      <c r="E35" s="94" t="s">
        <v>71</v>
      </c>
      <c r="F35" s="92" t="s">
        <v>290</v>
      </c>
      <c r="G35" s="92" t="s">
        <v>304</v>
      </c>
      <c r="H35" s="93" t="s">
        <v>71</v>
      </c>
      <c r="I35" s="92" t="s">
        <v>291</v>
      </c>
      <c r="J35" s="93" t="s">
        <v>71</v>
      </c>
      <c r="K35" s="93" t="s">
        <v>71</v>
      </c>
    </row>
    <row r="36" spans="1:11" ht="38.25" x14ac:dyDescent="0.2">
      <c r="A36" s="90" t="s">
        <v>273</v>
      </c>
      <c r="B36" s="91" t="s">
        <v>278</v>
      </c>
      <c r="C36" s="92" t="s">
        <v>279</v>
      </c>
      <c r="D36" s="97" t="s">
        <v>71</v>
      </c>
      <c r="E36" s="94" t="s">
        <v>71</v>
      </c>
      <c r="F36" s="92" t="s">
        <v>280</v>
      </c>
      <c r="G36" s="92" t="s">
        <v>305</v>
      </c>
      <c r="H36" s="100" t="s">
        <v>71</v>
      </c>
      <c r="I36" s="91" t="s">
        <v>289</v>
      </c>
      <c r="J36" s="100" t="s">
        <v>71</v>
      </c>
      <c r="K36" s="100" t="s">
        <v>71</v>
      </c>
    </row>
    <row r="37" spans="1:11" ht="63.75" x14ac:dyDescent="0.2">
      <c r="A37" s="90" t="s">
        <v>357</v>
      </c>
      <c r="B37" s="91" t="s">
        <v>394</v>
      </c>
      <c r="C37" s="92" t="s">
        <v>287</v>
      </c>
      <c r="D37" s="93" t="s">
        <v>346</v>
      </c>
      <c r="E37" s="94" t="s">
        <v>71</v>
      </c>
      <c r="F37" s="95" t="s">
        <v>307</v>
      </c>
      <c r="G37" s="95" t="s">
        <v>306</v>
      </c>
      <c r="H37" s="96" t="s">
        <v>71</v>
      </c>
      <c r="I37" s="91" t="s">
        <v>289</v>
      </c>
      <c r="J37" s="96" t="s">
        <v>71</v>
      </c>
      <c r="K37" s="96" t="s">
        <v>71</v>
      </c>
    </row>
    <row r="38" spans="1:11" ht="63.75" x14ac:dyDescent="0.2">
      <c r="A38" s="90" t="s">
        <v>358</v>
      </c>
      <c r="B38" s="91" t="s">
        <v>394</v>
      </c>
      <c r="C38" s="92" t="s">
        <v>359</v>
      </c>
      <c r="D38" s="93" t="s">
        <v>360</v>
      </c>
      <c r="E38" s="94" t="s">
        <v>71</v>
      </c>
      <c r="F38" s="95" t="s">
        <v>307</v>
      </c>
      <c r="G38" s="95" t="s">
        <v>306</v>
      </c>
      <c r="H38" s="96" t="s">
        <v>71</v>
      </c>
      <c r="I38" s="91" t="s">
        <v>289</v>
      </c>
      <c r="J38" s="96" t="s">
        <v>71</v>
      </c>
      <c r="K38" s="96" t="s">
        <v>71</v>
      </c>
    </row>
    <row r="39" spans="1:11" ht="51" x14ac:dyDescent="0.2">
      <c r="A39" s="157" t="s">
        <v>429</v>
      </c>
      <c r="B39" s="154" t="s">
        <v>430</v>
      </c>
      <c r="C39" s="158" t="s">
        <v>71</v>
      </c>
      <c r="D39" s="159" t="s">
        <v>71</v>
      </c>
      <c r="E39" s="155" t="s">
        <v>71</v>
      </c>
      <c r="F39" s="160" t="s">
        <v>71</v>
      </c>
      <c r="G39" s="160" t="s">
        <v>234</v>
      </c>
      <c r="H39" s="156" t="s">
        <v>71</v>
      </c>
      <c r="I39" s="154" t="s">
        <v>422</v>
      </c>
      <c r="J39" s="156" t="s">
        <v>71</v>
      </c>
      <c r="K39" s="156" t="s">
        <v>71</v>
      </c>
    </row>
    <row r="40" spans="1:11" ht="51" x14ac:dyDescent="0.2">
      <c r="A40" s="157" t="s">
        <v>431</v>
      </c>
      <c r="B40" s="154" t="s">
        <v>430</v>
      </c>
      <c r="C40" s="158" t="s">
        <v>71</v>
      </c>
      <c r="D40" s="159" t="s">
        <v>71</v>
      </c>
      <c r="E40" s="155" t="s">
        <v>71</v>
      </c>
      <c r="F40" s="160" t="s">
        <v>71</v>
      </c>
      <c r="G40" s="160" t="s">
        <v>234</v>
      </c>
      <c r="H40" s="156" t="s">
        <v>71</v>
      </c>
      <c r="I40" s="154" t="s">
        <v>408</v>
      </c>
      <c r="J40" s="156" t="s">
        <v>71</v>
      </c>
      <c r="K40" s="156" t="s">
        <v>71</v>
      </c>
    </row>
    <row r="41" spans="1:11" ht="114.75" x14ac:dyDescent="0.2">
      <c r="A41" s="157" t="s">
        <v>432</v>
      </c>
      <c r="B41" s="154" t="s">
        <v>433</v>
      </c>
      <c r="C41" s="158" t="s">
        <v>249</v>
      </c>
      <c r="D41" s="159" t="s">
        <v>246</v>
      </c>
      <c r="E41" s="161" t="s">
        <v>434</v>
      </c>
      <c r="F41" s="161" t="s">
        <v>435</v>
      </c>
      <c r="G41" s="161" t="s">
        <v>314</v>
      </c>
      <c r="H41" s="161" t="s">
        <v>347</v>
      </c>
      <c r="I41" s="160" t="s">
        <v>247</v>
      </c>
      <c r="J41" s="156" t="s">
        <v>71</v>
      </c>
      <c r="K41" s="160" t="s">
        <v>71</v>
      </c>
    </row>
    <row r="42" spans="1:11" ht="38.25" x14ac:dyDescent="0.2">
      <c r="A42" s="157" t="s">
        <v>436</v>
      </c>
      <c r="B42" s="154" t="s">
        <v>437</v>
      </c>
      <c r="C42" s="158" t="s">
        <v>438</v>
      </c>
      <c r="D42" s="159" t="s">
        <v>246</v>
      </c>
      <c r="E42" s="155" t="s">
        <v>71</v>
      </c>
      <c r="F42" s="160" t="s">
        <v>439</v>
      </c>
      <c r="G42" s="160" t="s">
        <v>440</v>
      </c>
      <c r="H42" s="156" t="s">
        <v>441</v>
      </c>
      <c r="I42" s="154" t="s">
        <v>408</v>
      </c>
      <c r="J42" s="156" t="s">
        <v>71</v>
      </c>
      <c r="K42" s="156" t="s">
        <v>71</v>
      </c>
    </row>
  </sheetData>
  <sheetProtection algorithmName="SHA-512" hashValue="GPJh/O9cA0PD8uJHhbe9B85EsyctdzS92gRc2baKtOqaRuzJrHZ8r+rkY0TOKjdpwbVQocJDcBpKKqEcxD0mfA==" saltValue="3utu34EvNkFLvYSiaCA9Vw==" spinCount="100000" sheet="1" formatCells="0" formatColumns="0" formatRows="0"/>
  <mergeCells count="1">
    <mergeCell ref="C1:E3"/>
  </mergeCells>
  <conditionalFormatting sqref="C1">
    <cfRule type="expression" dxfId="49" priority="67">
      <formula>INDIRECT("f"&amp;ROW())="Wireless Plan Component"</formula>
    </cfRule>
  </conditionalFormatting>
  <conditionalFormatting sqref="A34 C34 A22:A23 C23 E23 I23 A24:I24 A25:A26 D25:D26 J25:K25 A27:D27 I26:K26 A29:K29 A28:H28 J27:K28 A35:E35 A30:C33 I31:K31 G32:K35 G30:K30 A36:K38">
    <cfRule type="expression" dxfId="48" priority="66">
      <formula>#REF!&lt;&gt;"Yes"</formula>
    </cfRule>
  </conditionalFormatting>
  <conditionalFormatting sqref="B1:B3">
    <cfRule type="expression" dxfId="47" priority="60">
      <formula>#REF!&lt;&gt;"Yes"</formula>
    </cfRule>
  </conditionalFormatting>
  <conditionalFormatting sqref="B34">
    <cfRule type="expression" dxfId="46" priority="58">
      <formula>#REF!&lt;&gt;"Yes"</formula>
    </cfRule>
  </conditionalFormatting>
  <conditionalFormatting sqref="D30:E30 D33:E34 D31:D32">
    <cfRule type="expression" dxfId="45" priority="57">
      <formula>#REF!&lt;&gt;"Yes"</formula>
    </cfRule>
  </conditionalFormatting>
  <conditionalFormatting sqref="A18 C18 A6:K13 A19:E19 G14:K19 A14:C17">
    <cfRule type="expression" dxfId="44" priority="49">
      <formula>#REF!&lt;&gt;"Yes"</formula>
    </cfRule>
  </conditionalFormatting>
  <conditionalFormatting sqref="B18">
    <cfRule type="expression" dxfId="43" priority="48">
      <formula>#REF!&lt;&gt;"Yes"</formula>
    </cfRule>
  </conditionalFormatting>
  <conditionalFormatting sqref="D14:E18">
    <cfRule type="expression" dxfId="42" priority="47">
      <formula>#REF!&lt;&gt;"Yes"</formula>
    </cfRule>
  </conditionalFormatting>
  <conditionalFormatting sqref="F14:F18">
    <cfRule type="expression" dxfId="41" priority="46">
      <formula>#REF!&lt;&gt;"Yes"</formula>
    </cfRule>
  </conditionalFormatting>
  <conditionalFormatting sqref="F19">
    <cfRule type="expression" dxfId="40" priority="45">
      <formula>#REF!&lt;&gt;"Yes"</formula>
    </cfRule>
  </conditionalFormatting>
  <conditionalFormatting sqref="I27">
    <cfRule type="expression" dxfId="39" priority="14">
      <formula>#REF!&lt;&gt;"Yes"</formula>
    </cfRule>
  </conditionalFormatting>
  <conditionalFormatting sqref="I28">
    <cfRule type="expression" dxfId="38" priority="12">
      <formula>#REF!&lt;&gt;"Yes"</formula>
    </cfRule>
  </conditionalFormatting>
  <conditionalFormatting sqref="F32">
    <cfRule type="expression" dxfId="37" priority="10">
      <formula>#REF!&lt;&gt;"Yes"</formula>
    </cfRule>
  </conditionalFormatting>
  <conditionalFormatting sqref="F35">
    <cfRule type="expression" dxfId="36" priority="5">
      <formula>#REF!&lt;&gt;"Yes"</formula>
    </cfRule>
  </conditionalFormatting>
  <conditionalFormatting sqref="F30">
    <cfRule type="expression" dxfId="35" priority="4">
      <formula>#REF!&lt;&gt;"Yes"</formula>
    </cfRule>
  </conditionalFormatting>
  <conditionalFormatting sqref="F33">
    <cfRule type="expression" dxfId="34" priority="3">
      <formula>#REF!&lt;&gt;"Yes"</formula>
    </cfRule>
  </conditionalFormatting>
  <conditionalFormatting sqref="F34">
    <cfRule type="expression" dxfId="33" priority="2">
      <formula>#REF!&lt;&gt;"Yes"</formula>
    </cfRule>
  </conditionalFormatting>
  <dataValidations count="2">
    <dataValidation operator="greaterThanOrEqual" allowBlank="1" showInputMessage="1" showErrorMessage="1" sqref="G1:K4" xr:uid="{762CB873-8B30-4CCD-A608-D155E783BDA5}"/>
    <dataValidation allowBlank="1" showErrorMessage="1" sqref="A5:K38" xr:uid="{8D561C9E-A726-4896-B9FD-3A41D373EE39}"/>
  </dataValidations>
  <pageMargins left="0.7" right="0.7" top="0.75" bottom="0.75" header="0.3" footer="0.3"/>
  <pageSetup paperSize="5" scale="59" fitToHeight="0" orientation="landscape" r:id="rId1"/>
  <headerFooter>
    <oddHeader>&amp;L&amp;"Arial,Regular"&amp;8NYS Office of General Services
Procurement Services&amp;C&amp;"Arial,Regular"&amp;8Group 77017 Award 23100
Telecommunication Connectivity Services
(Statewide and County)&amp;R&amp;"Arial,Regular"&amp;8&amp;P of &amp;N</oddHeader>
    <oddFooter>&amp;L&amp;"Arial,Regular"&amp;8September 2019 v 91619&amp;C&amp;"Arial,Regular"&amp;8&amp;A&amp;R&amp;"Arial,Regular"&amp;8Attachment 1 - Pricing</oddFooter>
  </headerFooter>
  <extLst>
    <ext xmlns:x14="http://schemas.microsoft.com/office/spreadsheetml/2009/9/main" uri="{78C0D931-6437-407d-A8EE-F0AAD7539E65}">
      <x14:conditionalFormattings>
        <x14:conditionalFormatting xmlns:xm="http://schemas.microsoft.com/office/excel/2006/main">
          <x14:cfRule type="expression" priority="44" id="{927C8CCA-7FAE-451A-BA1C-714DDD8818DE}">
            <xm:f>'E:\[23100_Attachment02_Pricing_v05.16.19 - Sharon.xlsx]Bidder Information'!#REF!&lt;&gt;"Yes"</xm:f>
            <x14:dxf>
              <fill>
                <patternFill patternType="darkGray">
                  <fgColor theme="1"/>
                  <bgColor theme="0" tint="-0.499984740745262"/>
                </patternFill>
              </fill>
            </x14:dxf>
          </x14:cfRule>
          <xm:sqref>A20:K21</xm:sqref>
        </x14:conditionalFormatting>
        <x14:conditionalFormatting xmlns:xm="http://schemas.microsoft.com/office/excel/2006/main">
          <x14:cfRule type="expression" priority="42" id="{03FE2966-5604-4314-8D99-191FDDDE1824}">
            <xm:f>'E:\[23100_Attachment02_Pricing_v05.16.19 - Sharon.xlsx]Bidder Information'!#REF!&lt;&gt;"Yes"</xm:f>
            <x14:dxf>
              <fill>
                <patternFill patternType="darkGray">
                  <fgColor theme="1"/>
                  <bgColor theme="0" tint="-0.499984740745262"/>
                </patternFill>
              </fill>
            </x14:dxf>
          </x14:cfRule>
          <xm:sqref>B22:G22 I22:K22</xm:sqref>
        </x14:conditionalFormatting>
        <x14:conditionalFormatting xmlns:xm="http://schemas.microsoft.com/office/excel/2006/main">
          <x14:cfRule type="expression" priority="41" id="{EB44B2DB-86BF-4746-8D81-2A281D852162}">
            <xm:f>'E:\[23100_Attachment02_Pricing_v05.16.19 - Sharon.xlsx]Bidder Information'!#REF!&lt;&gt;"Yes"</xm:f>
            <x14:dxf>
              <fill>
                <patternFill patternType="darkGray">
                  <fgColor theme="1"/>
                  <bgColor theme="0" tint="-0.499984740745262"/>
                </patternFill>
              </fill>
            </x14:dxf>
          </x14:cfRule>
          <xm:sqref>B23</xm:sqref>
        </x14:conditionalFormatting>
        <x14:conditionalFormatting xmlns:xm="http://schemas.microsoft.com/office/excel/2006/main">
          <x14:cfRule type="expression" priority="40" id="{423C3F2B-6164-4071-9987-25BBD01B74EC}">
            <xm:f>'E:\[23100_Attachment02_Pricing_v05.16.19 - Sharon.xlsx]Bidder Information'!#REF!&lt;&gt;"Yes"</xm:f>
            <x14:dxf>
              <fill>
                <patternFill patternType="darkGray">
                  <fgColor theme="1"/>
                  <bgColor theme="0" tint="-0.499984740745262"/>
                </patternFill>
              </fill>
            </x14:dxf>
          </x14:cfRule>
          <xm:sqref>D23</xm:sqref>
        </x14:conditionalFormatting>
        <x14:conditionalFormatting xmlns:xm="http://schemas.microsoft.com/office/excel/2006/main">
          <x14:cfRule type="expression" priority="38" id="{81C8C97E-22D9-40B2-B3A3-3509941C8ADD}">
            <xm:f>'E:\[23100_Attachment02_Pricing_v05.16.19 - Sharon.xlsx]Bidder Information'!#REF!&lt;&gt;"Yes"</xm:f>
            <x14:dxf>
              <fill>
                <patternFill patternType="darkGray">
                  <fgColor theme="1"/>
                  <bgColor theme="0" tint="-0.499984740745262"/>
                </patternFill>
              </fill>
            </x14:dxf>
          </x14:cfRule>
          <xm:sqref>G23</xm:sqref>
        </x14:conditionalFormatting>
        <x14:conditionalFormatting xmlns:xm="http://schemas.microsoft.com/office/excel/2006/main">
          <x14:cfRule type="expression" priority="37" id="{02277D1D-0F22-433C-A82B-7F0EC393AE6D}">
            <xm:f>'E:\[23100_Attachment02_Pricing_v05.16.19 - Sharon.xlsx]Bidder Information'!#REF!&lt;&gt;"Yes"</xm:f>
            <x14:dxf>
              <fill>
                <patternFill patternType="darkGray">
                  <fgColor theme="1"/>
                  <bgColor theme="0" tint="-0.499984740745262"/>
                </patternFill>
              </fill>
            </x14:dxf>
          </x14:cfRule>
          <xm:sqref>F23</xm:sqref>
        </x14:conditionalFormatting>
        <x14:conditionalFormatting xmlns:xm="http://schemas.microsoft.com/office/excel/2006/main">
          <x14:cfRule type="expression" priority="36" id="{3074729A-E7F1-44FF-813E-966618C2ADAA}">
            <xm:f>'E:\[23100_Attachment02_Pricing_v05.16.19 - Sharon.xlsx]Bidder Information'!#REF!&lt;&gt;"Yes"</xm:f>
            <x14:dxf>
              <fill>
                <patternFill patternType="darkGray">
                  <fgColor theme="1"/>
                  <bgColor theme="0" tint="-0.499984740745262"/>
                </patternFill>
              </fill>
            </x14:dxf>
          </x14:cfRule>
          <xm:sqref>H23</xm:sqref>
        </x14:conditionalFormatting>
        <x14:conditionalFormatting xmlns:xm="http://schemas.microsoft.com/office/excel/2006/main">
          <x14:cfRule type="expression" priority="35" id="{F7652F56-5D1A-4AC1-B69C-B7A5AC492D8E}">
            <xm:f>'E:\[23100_Attachment02_Pricing_v05.16.19 - Sharon.xlsx]Bidder Information'!#REF!&lt;&gt;"Yes"</xm:f>
            <x14:dxf>
              <fill>
                <patternFill patternType="darkGray">
                  <fgColor theme="1"/>
                  <bgColor theme="0" tint="-0.499984740745262"/>
                </patternFill>
              </fill>
            </x14:dxf>
          </x14:cfRule>
          <xm:sqref>J23:K23</xm:sqref>
        </x14:conditionalFormatting>
        <x14:conditionalFormatting xmlns:xm="http://schemas.microsoft.com/office/excel/2006/main">
          <x14:cfRule type="expression" priority="34" id="{0BD73C60-FBDC-42BF-9F2E-ADEF8C928F10}">
            <xm:f>'E:\[23100_Attachment02_Pricing_v05.16.19 - Sharon.xlsx]Bidder Information'!#REF!&lt;&gt;"Yes"</xm:f>
            <x14:dxf>
              <fill>
                <patternFill patternType="darkGray">
                  <fgColor theme="1"/>
                  <bgColor theme="0" tint="-0.499984740745262"/>
                </patternFill>
              </fill>
            </x14:dxf>
          </x14:cfRule>
          <xm:sqref>J24:K24</xm:sqref>
        </x14:conditionalFormatting>
        <x14:conditionalFormatting xmlns:xm="http://schemas.microsoft.com/office/excel/2006/main">
          <x14:cfRule type="expression" priority="33" id="{BCD25786-13B1-4B3B-ABE5-2A20BFFEAE79}">
            <xm:f>'E:\[23100_Attachment02_Pricing_v05.16.19 - Sharon.xlsx]Bidder Information'!#REF!&lt;&gt;"Yes"</xm:f>
            <x14:dxf>
              <fill>
                <patternFill patternType="darkGray">
                  <fgColor theme="1"/>
                  <bgColor theme="0" tint="-0.499984740745262"/>
                </patternFill>
              </fill>
            </x14:dxf>
          </x14:cfRule>
          <xm:sqref>B25</xm:sqref>
        </x14:conditionalFormatting>
        <x14:conditionalFormatting xmlns:xm="http://schemas.microsoft.com/office/excel/2006/main">
          <x14:cfRule type="expression" priority="32" id="{690D3DCC-BBFF-4452-B17B-92C59DFC99FE}">
            <xm:f>'E:\[23100_Attachment02_Pricing_v05.16.19 - Sharon.xlsx]Bidder Information'!#REF!&lt;&gt;"Yes"</xm:f>
            <x14:dxf>
              <fill>
                <patternFill patternType="darkGray">
                  <fgColor theme="1"/>
                  <bgColor theme="0" tint="-0.499984740745262"/>
                </patternFill>
              </fill>
            </x14:dxf>
          </x14:cfRule>
          <xm:sqref>C25</xm:sqref>
        </x14:conditionalFormatting>
        <x14:conditionalFormatting xmlns:xm="http://schemas.microsoft.com/office/excel/2006/main">
          <x14:cfRule type="expression" priority="31" id="{0C9D5C5C-7222-45F3-A553-3CAE9151A313}">
            <xm:f>'E:\[23100_Attachment02_Pricing_v05.16.19 - Sharon.xlsx]Bidder Information'!#REF!&lt;&gt;"Yes"</xm:f>
            <x14:dxf>
              <fill>
                <patternFill patternType="darkGray">
                  <fgColor theme="1"/>
                  <bgColor theme="0" tint="-0.499984740745262"/>
                </patternFill>
              </fill>
            </x14:dxf>
          </x14:cfRule>
          <xm:sqref>B26</xm:sqref>
        </x14:conditionalFormatting>
        <x14:conditionalFormatting xmlns:xm="http://schemas.microsoft.com/office/excel/2006/main">
          <x14:cfRule type="expression" priority="30" id="{0C1FC395-ED8E-4BA1-B808-41E56E5B7AF4}">
            <xm:f>'E:\[23100_Attachment02_Pricing_v05.16.19 - Sharon.xlsx]Bidder Information'!#REF!&lt;&gt;"Yes"</xm:f>
            <x14:dxf>
              <fill>
                <patternFill patternType="darkGray">
                  <fgColor theme="1"/>
                  <bgColor theme="0" tint="-0.499984740745262"/>
                </patternFill>
              </fill>
            </x14:dxf>
          </x14:cfRule>
          <xm:sqref>C26</xm:sqref>
        </x14:conditionalFormatting>
        <x14:conditionalFormatting xmlns:xm="http://schemas.microsoft.com/office/excel/2006/main">
          <x14:cfRule type="expression" priority="29" id="{7EDEFA88-F8EB-41EE-9EF6-E72346BC8F11}">
            <xm:f>'E:\[23100_Attachment02_Pricing_v05.16.19 - Sharon.xlsx]Bidder Information'!#REF!&lt;&gt;"Yes"</xm:f>
            <x14:dxf>
              <fill>
                <patternFill patternType="darkGray">
                  <fgColor theme="1"/>
                  <bgColor theme="0" tint="-0.499984740745262"/>
                </patternFill>
              </fill>
            </x14:dxf>
          </x14:cfRule>
          <xm:sqref>E25</xm:sqref>
        </x14:conditionalFormatting>
        <x14:conditionalFormatting xmlns:xm="http://schemas.microsoft.com/office/excel/2006/main">
          <x14:cfRule type="expression" priority="28" id="{5B2EBB38-0EC5-4AB1-9CF4-D74D9F0F4554}">
            <xm:f>'E:\[23100_Attachment02_Pricing_v05.16.19 - Sharon.xlsx]Bidder Information'!#REF!&lt;&gt;"Yes"</xm:f>
            <x14:dxf>
              <fill>
                <patternFill patternType="darkGray">
                  <fgColor theme="1"/>
                  <bgColor theme="0" tint="-0.499984740745262"/>
                </patternFill>
              </fill>
            </x14:dxf>
          </x14:cfRule>
          <xm:sqref>E26</xm:sqref>
        </x14:conditionalFormatting>
        <x14:conditionalFormatting xmlns:xm="http://schemas.microsoft.com/office/excel/2006/main">
          <x14:cfRule type="expression" priority="27" id="{2A06DE39-5D1E-4D7C-A877-FED4E8F289F2}">
            <xm:f>'E:\[23100_Attachment02_Pricing_v05.16.19 - Sharon.xlsx]Bidder Information'!#REF!&lt;&gt;"Yes"</xm:f>
            <x14:dxf>
              <fill>
                <patternFill patternType="darkGray">
                  <fgColor theme="1"/>
                  <bgColor theme="0" tint="-0.499984740745262"/>
                </patternFill>
              </fill>
            </x14:dxf>
          </x14:cfRule>
          <xm:sqref>G25</xm:sqref>
        </x14:conditionalFormatting>
        <x14:conditionalFormatting xmlns:xm="http://schemas.microsoft.com/office/excel/2006/main">
          <x14:cfRule type="expression" priority="26" id="{52FA6DB3-F2C5-4430-AB02-11C9B27BE524}">
            <xm:f>'E:\[23100_Attachment02_Pricing_v05.16.19 - Sharon.xlsx]Bidder Information'!#REF!&lt;&gt;"Yes"</xm:f>
            <x14:dxf>
              <fill>
                <patternFill patternType="darkGray">
                  <fgColor theme="1"/>
                  <bgColor theme="0" tint="-0.499984740745262"/>
                </patternFill>
              </fill>
            </x14:dxf>
          </x14:cfRule>
          <xm:sqref>F25</xm:sqref>
        </x14:conditionalFormatting>
        <x14:conditionalFormatting xmlns:xm="http://schemas.microsoft.com/office/excel/2006/main">
          <x14:cfRule type="expression" priority="25" id="{734DDD75-90F9-470F-8332-31FB32128D31}">
            <xm:f>'E:\[23100_Attachment02_Pricing_v05.16.19 - Sharon.xlsx]Bidder Information'!#REF!&lt;&gt;"Yes"</xm:f>
            <x14:dxf>
              <fill>
                <patternFill patternType="darkGray">
                  <fgColor theme="1"/>
                  <bgColor theme="0" tint="-0.499984740745262"/>
                </patternFill>
              </fill>
            </x14:dxf>
          </x14:cfRule>
          <xm:sqref>G26</xm:sqref>
        </x14:conditionalFormatting>
        <x14:conditionalFormatting xmlns:xm="http://schemas.microsoft.com/office/excel/2006/main">
          <x14:cfRule type="expression" priority="24" id="{ADED4774-3877-4367-88F2-D75C40B97B65}">
            <xm:f>'E:\[23100_Attachment02_Pricing_v05.16.19 - Sharon.xlsx]Bidder Information'!#REF!&lt;&gt;"Yes"</xm:f>
            <x14:dxf>
              <fill>
                <patternFill patternType="darkGray">
                  <fgColor theme="1"/>
                  <bgColor theme="0" tint="-0.499984740745262"/>
                </patternFill>
              </fill>
            </x14:dxf>
          </x14:cfRule>
          <xm:sqref>F26</xm:sqref>
        </x14:conditionalFormatting>
        <x14:conditionalFormatting xmlns:xm="http://schemas.microsoft.com/office/excel/2006/main">
          <x14:cfRule type="expression" priority="23" id="{7FDDF0C5-C14A-43C6-BA13-266546F0C3AA}">
            <xm:f>'E:\[23100_Attachment02_Pricing_v05.16.19 - Sharon.xlsx]Bidder Information'!#REF!&lt;&gt;"Yes"</xm:f>
            <x14:dxf>
              <fill>
                <patternFill patternType="darkGray">
                  <fgColor theme="1"/>
                  <bgColor theme="0" tint="-0.499984740745262"/>
                </patternFill>
              </fill>
            </x14:dxf>
          </x14:cfRule>
          <xm:sqref>H25</xm:sqref>
        </x14:conditionalFormatting>
        <x14:conditionalFormatting xmlns:xm="http://schemas.microsoft.com/office/excel/2006/main">
          <x14:cfRule type="expression" priority="21" id="{6B87D808-22C7-44CA-B793-892BFF9C37A3}">
            <xm:f>'E:\[23100_Attachment02_Pricing_v05.16.19 - Sharon.xlsx]Bidder Information'!#REF!&lt;&gt;"Yes"</xm:f>
            <x14:dxf>
              <fill>
                <patternFill patternType="darkGray">
                  <fgColor theme="1"/>
                  <bgColor theme="0" tint="-0.499984740745262"/>
                </patternFill>
              </fill>
            </x14:dxf>
          </x14:cfRule>
          <xm:sqref>H26</xm:sqref>
        </x14:conditionalFormatting>
        <x14:conditionalFormatting xmlns:xm="http://schemas.microsoft.com/office/excel/2006/main">
          <x14:cfRule type="expression" priority="20" id="{6CB7B4D3-FB53-4EA1-8084-8AF7F140BB83}">
            <xm:f>'E:\[23100_Attachment02_Pricing_v05.16.19 - Sharon.xlsx]Bidder Information'!#REF!&lt;&gt;"Yes"</xm:f>
            <x14:dxf>
              <fill>
                <patternFill patternType="darkGray">
                  <fgColor theme="1"/>
                  <bgColor theme="0" tint="-0.499984740745262"/>
                </patternFill>
              </fill>
            </x14:dxf>
          </x14:cfRule>
          <xm:sqref>I25</xm:sqref>
        </x14:conditionalFormatting>
        <x14:conditionalFormatting xmlns:xm="http://schemas.microsoft.com/office/excel/2006/main">
          <x14:cfRule type="expression" priority="19" id="{77008831-A22D-40FD-9960-50EE9AEEB9FE}">
            <xm:f>'E:\[23100_Attachment02_Pricing_v05.16.19 - Sharon.xlsx]Bidder Information'!#REF!&lt;&gt;"Yes"</xm:f>
            <x14:dxf>
              <fill>
                <patternFill patternType="darkGray">
                  <fgColor theme="1"/>
                  <bgColor theme="0" tint="-0.499984740745262"/>
                </patternFill>
              </fill>
            </x14:dxf>
          </x14:cfRule>
          <xm:sqref>E27</xm:sqref>
        </x14:conditionalFormatting>
        <x14:conditionalFormatting xmlns:xm="http://schemas.microsoft.com/office/excel/2006/main">
          <x14:cfRule type="expression" priority="18" id="{9B58E089-074A-47F0-9DF6-8B15E4F62B20}">
            <xm:f>'E:\[23100_Attachment02_Pricing_v05.16.19 - Sharon.xlsx]Bidder Information'!#REF!&lt;&gt;"Yes"</xm:f>
            <x14:dxf>
              <fill>
                <patternFill patternType="darkGray">
                  <fgColor theme="1"/>
                  <bgColor theme="0" tint="-0.499984740745262"/>
                </patternFill>
              </fill>
            </x14:dxf>
          </x14:cfRule>
          <xm:sqref>G27</xm:sqref>
        </x14:conditionalFormatting>
        <x14:conditionalFormatting xmlns:xm="http://schemas.microsoft.com/office/excel/2006/main">
          <x14:cfRule type="expression" priority="16" id="{6DBE9AAD-A32D-4A90-93AA-A8A5B42B1FBF}">
            <xm:f>'E:\[23100_Attachment02_Pricing_v05.16.19 - Sharon.xlsx]Bidder Information'!#REF!&lt;&gt;"Yes"</xm:f>
            <x14:dxf>
              <fill>
                <patternFill patternType="darkGray">
                  <fgColor theme="1"/>
                  <bgColor theme="0" tint="-0.499984740745262"/>
                </patternFill>
              </fill>
            </x14:dxf>
          </x14:cfRule>
          <xm:sqref>H22</xm:sqref>
        </x14:conditionalFormatting>
        <x14:conditionalFormatting xmlns:xm="http://schemas.microsoft.com/office/excel/2006/main">
          <x14:cfRule type="expression" priority="15" id="{01925D7E-DD3B-43DE-8F74-A6EF31DD8F11}">
            <xm:f>'E:\[23100_Attachment02_Pricing_v05.16.19 - Sharon.xlsx]Bidder Information'!#REF!&lt;&gt;"Yes"</xm:f>
            <x14:dxf>
              <fill>
                <patternFill patternType="darkGray">
                  <fgColor theme="1"/>
                  <bgColor theme="0" tint="-0.499984740745262"/>
                </patternFill>
              </fill>
            </x14:dxf>
          </x14:cfRule>
          <xm:sqref>H27</xm:sqref>
        </x14:conditionalFormatting>
        <x14:conditionalFormatting xmlns:xm="http://schemas.microsoft.com/office/excel/2006/main">
          <x14:cfRule type="expression" priority="11" id="{7E29A5D3-D13C-473E-B14C-42FAD9B48F13}">
            <xm:f>'E:\[23100_Attachment02_Pricing_v05.16.19 - Sharon.xlsx]Bidder Information'!#REF!&lt;&gt;"Yes"</xm:f>
            <x14:dxf>
              <fill>
                <patternFill patternType="darkGray">
                  <fgColor theme="1"/>
                  <bgColor theme="0" tint="-0.499984740745262"/>
                </patternFill>
              </fill>
            </x14:dxf>
          </x14:cfRule>
          <xm:sqref>E32</xm:sqref>
        </x14:conditionalFormatting>
        <x14:conditionalFormatting xmlns:xm="http://schemas.microsoft.com/office/excel/2006/main">
          <x14:cfRule type="expression" priority="9" id="{4E60D7CF-9C2A-4C7E-8C8A-99E56BD960D3}">
            <xm:f>'E:\[23100_Attachment02_Pricing_v05.16.19 - Sharon.xlsx]Bidder Information'!#REF!&lt;&gt;"Yes"</xm:f>
            <x14:dxf>
              <fill>
                <patternFill patternType="darkGray">
                  <fgColor theme="1"/>
                  <bgColor theme="0" tint="-0.499984740745262"/>
                </patternFill>
              </fill>
            </x14:dxf>
          </x14:cfRule>
          <xm:sqref>E31</xm:sqref>
        </x14:conditionalFormatting>
        <x14:conditionalFormatting xmlns:xm="http://schemas.microsoft.com/office/excel/2006/main">
          <x14:cfRule type="expression" priority="8" id="{E2679F1C-33E0-413E-98E1-2B61C13FCF29}">
            <xm:f>'E:\[23100_Attachment02_Pricing_v05.16.19 - Sharon.xlsx]Bidder Information'!#REF!&lt;&gt;"Yes"</xm:f>
            <x14:dxf>
              <fill>
                <patternFill patternType="darkGray">
                  <fgColor theme="1"/>
                  <bgColor theme="0" tint="-0.499984740745262"/>
                </patternFill>
              </fill>
            </x14:dxf>
          </x14:cfRule>
          <xm:sqref>F31</xm:sqref>
        </x14:conditionalFormatting>
        <x14:conditionalFormatting xmlns:xm="http://schemas.microsoft.com/office/excel/2006/main">
          <x14:cfRule type="expression" priority="7" id="{012418AD-61B0-412E-8AF6-4D87F294ED52}">
            <xm:f>'E:\[23100_Attachment02_Pricing_v05.16.19 - Sharon.xlsx]Bidder Information'!#REF!&lt;&gt;"Yes"</xm:f>
            <x14:dxf>
              <fill>
                <patternFill patternType="darkGray">
                  <fgColor theme="1"/>
                  <bgColor theme="0" tint="-0.499984740745262"/>
                </patternFill>
              </fill>
            </x14:dxf>
          </x14:cfRule>
          <xm:sqref>G31</xm:sqref>
        </x14:conditionalFormatting>
        <x14:conditionalFormatting xmlns:xm="http://schemas.microsoft.com/office/excel/2006/main">
          <x14:cfRule type="expression" priority="6" id="{F16F2B26-1DCA-4CA2-BE25-DBA403B12057}">
            <xm:f>'E:\[23100_Attachment02_Pricing_v05.16.19 - Sharon.xlsx]Bidder Information'!#REF!&lt;&gt;"Yes"</xm:f>
            <x14:dxf>
              <fill>
                <patternFill patternType="darkGray">
                  <fgColor theme="1"/>
                  <bgColor theme="0" tint="-0.499984740745262"/>
                </patternFill>
              </fill>
            </x14:dxf>
          </x14:cfRule>
          <xm:sqref>H31</xm:sqref>
        </x14:conditionalFormatting>
        <x14:conditionalFormatting xmlns:xm="http://schemas.microsoft.com/office/excel/2006/main">
          <x14:cfRule type="expression" priority="1" id="{01498A1F-834C-41B5-A0F6-E362BF92736C}">
            <xm:f>'E:\[23100_Attachment02_Pricing_v05.16.19 - Sharon.xlsx]Bidder Information'!#REF!&lt;&gt;"Yes"</xm:f>
            <x14:dxf>
              <fill>
                <patternFill patternType="darkGray">
                  <fgColor theme="1"/>
                  <bgColor theme="0" tint="-0.499984740745262"/>
                </patternFill>
              </fill>
            </x14:dxf>
          </x14:cfRule>
          <xm:sqref>F27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9616C-61C0-496A-BD42-ED7237B998AD}">
  <sheetPr>
    <tabColor rgb="FFFFFF99"/>
  </sheetPr>
  <dimension ref="A1:J10"/>
  <sheetViews>
    <sheetView showGridLines="0" zoomScale="80" zoomScaleNormal="80" workbookViewId="0">
      <selection activeCell="C5" sqref="C5"/>
    </sheetView>
  </sheetViews>
  <sheetFormatPr defaultColWidth="9.140625" defaultRowHeight="12" x14ac:dyDescent="0.25"/>
  <cols>
    <col min="1" max="1" width="1.7109375" style="55" customWidth="1"/>
    <col min="2" max="2" width="14.5703125" style="86" customWidth="1"/>
    <col min="3" max="3" width="24.42578125" style="86" customWidth="1"/>
    <col min="4" max="4" width="17.28515625" style="86" bestFit="1" customWidth="1"/>
    <col min="5" max="6" width="35.7109375" style="56" customWidth="1"/>
    <col min="7" max="7" width="25.28515625" style="87" customWidth="1"/>
    <col min="8" max="8" width="15.7109375" style="88" customWidth="1"/>
    <col min="9" max="9" width="27.85546875" style="88" bestFit="1" customWidth="1"/>
    <col min="10" max="10" width="27.5703125" style="89" customWidth="1"/>
    <col min="11" max="16384" width="9.140625" style="56"/>
  </cols>
  <sheetData>
    <row r="1" spans="1:10" ht="12.75" thickBot="1" x14ac:dyDescent="0.25">
      <c r="B1" s="85"/>
    </row>
    <row r="2" spans="1:10" s="15" customFormat="1" ht="19.5" customHeight="1" x14ac:dyDescent="0.25">
      <c r="B2" s="23" t="s">
        <v>385</v>
      </c>
      <c r="C2" s="137" t="str">
        <f>'Pricing - Lot 3 Mobile'!C1</f>
        <v>Spōk, Inc.</v>
      </c>
      <c r="D2" s="138"/>
      <c r="E2" s="139"/>
      <c r="F2" s="131" t="s">
        <v>395</v>
      </c>
      <c r="G2" s="131"/>
      <c r="H2" s="131"/>
      <c r="I2" s="131"/>
      <c r="J2" s="132"/>
    </row>
    <row r="3" spans="1:10" s="15" customFormat="1" ht="19.5" customHeight="1" x14ac:dyDescent="0.25">
      <c r="B3" s="24" t="s">
        <v>386</v>
      </c>
      <c r="C3" s="137" t="str">
        <f>'Pricing - Lot 3 Mobile'!C2</f>
        <v>PS68704</v>
      </c>
      <c r="D3" s="138"/>
      <c r="E3" s="139"/>
      <c r="F3" s="133"/>
      <c r="G3" s="133"/>
      <c r="H3" s="133"/>
      <c r="I3" s="133"/>
      <c r="J3" s="134"/>
    </row>
    <row r="4" spans="1:10" s="15" customFormat="1" ht="19.5" customHeight="1" thickBot="1" x14ac:dyDescent="0.3">
      <c r="B4" s="24" t="s">
        <v>66</v>
      </c>
      <c r="C4" s="140">
        <f>'Pricing - Lot 3 Mobile'!C3</f>
        <v>44529</v>
      </c>
      <c r="D4" s="141"/>
      <c r="E4" s="142"/>
      <c r="F4" s="135"/>
      <c r="G4" s="135"/>
      <c r="H4" s="135"/>
      <c r="I4" s="135"/>
      <c r="J4" s="136"/>
    </row>
    <row r="5" spans="1:10" s="11" customFormat="1" ht="25.5" customHeight="1" x14ac:dyDescent="0.25">
      <c r="A5" s="57"/>
      <c r="B5" s="58"/>
      <c r="C5" s="58"/>
      <c r="D5" s="58"/>
      <c r="G5" s="60"/>
      <c r="H5" s="58"/>
      <c r="I5" s="59"/>
      <c r="J5" s="58"/>
    </row>
    <row r="6" spans="1:10" s="11" customFormat="1" ht="51" x14ac:dyDescent="0.25">
      <c r="A6" s="61"/>
      <c r="B6" s="9" t="s">
        <v>67</v>
      </c>
      <c r="C6" s="79" t="s">
        <v>397</v>
      </c>
      <c r="D6" s="79" t="s">
        <v>362</v>
      </c>
      <c r="E6" s="80" t="s">
        <v>398</v>
      </c>
      <c r="F6" s="81" t="s">
        <v>366</v>
      </c>
      <c r="G6" s="82" t="s">
        <v>364</v>
      </c>
      <c r="H6" s="83" t="s">
        <v>365</v>
      </c>
      <c r="I6" s="79" t="s">
        <v>363</v>
      </c>
      <c r="J6" s="83" t="s">
        <v>399</v>
      </c>
    </row>
    <row r="7" spans="1:10" ht="354.75" customHeight="1" x14ac:dyDescent="0.25">
      <c r="B7" s="62">
        <v>1</v>
      </c>
      <c r="C7" s="63" t="s">
        <v>370</v>
      </c>
      <c r="D7" s="63" t="s">
        <v>371</v>
      </c>
      <c r="E7" s="63" t="s">
        <v>374</v>
      </c>
      <c r="F7" s="77" t="s">
        <v>71</v>
      </c>
      <c r="G7" s="66" t="s">
        <v>373</v>
      </c>
      <c r="H7" s="67" t="s">
        <v>368</v>
      </c>
      <c r="I7" s="64" t="s">
        <v>372</v>
      </c>
      <c r="J7" s="68" t="s">
        <v>77</v>
      </c>
    </row>
    <row r="8" spans="1:10" ht="336.75" customHeight="1" x14ac:dyDescent="0.25">
      <c r="B8" s="62">
        <v>2</v>
      </c>
      <c r="C8" s="76" t="s">
        <v>375</v>
      </c>
      <c r="D8" s="63" t="s">
        <v>371</v>
      </c>
      <c r="E8" s="84" t="s">
        <v>377</v>
      </c>
      <c r="F8" s="77" t="s">
        <v>71</v>
      </c>
      <c r="G8" s="64" t="s">
        <v>376</v>
      </c>
      <c r="H8" s="67" t="s">
        <v>368</v>
      </c>
      <c r="I8" s="63" t="s">
        <v>400</v>
      </c>
      <c r="J8" s="68" t="s">
        <v>77</v>
      </c>
    </row>
    <row r="9" spans="1:10" ht="294" customHeight="1" x14ac:dyDescent="0.25">
      <c r="B9" s="62">
        <v>3</v>
      </c>
      <c r="C9" s="76" t="s">
        <v>378</v>
      </c>
      <c r="D9" s="63" t="s">
        <v>367</v>
      </c>
      <c r="E9" s="84" t="s">
        <v>381</v>
      </c>
      <c r="F9" s="77" t="s">
        <v>71</v>
      </c>
      <c r="G9" s="65" t="s">
        <v>380</v>
      </c>
      <c r="H9" s="67" t="s">
        <v>368</v>
      </c>
      <c r="I9" s="64" t="s">
        <v>379</v>
      </c>
      <c r="J9" s="68" t="s">
        <v>77</v>
      </c>
    </row>
    <row r="10" spans="1:10" ht="409.5" customHeight="1" x14ac:dyDescent="0.25">
      <c r="B10" s="62">
        <v>4</v>
      </c>
      <c r="C10" s="76" t="s">
        <v>375</v>
      </c>
      <c r="D10" s="69" t="s">
        <v>369</v>
      </c>
      <c r="E10" s="84" t="s">
        <v>401</v>
      </c>
      <c r="F10" s="78" t="s">
        <v>71</v>
      </c>
      <c r="G10" s="66" t="s">
        <v>383</v>
      </c>
      <c r="H10" s="67" t="s">
        <v>368</v>
      </c>
      <c r="I10" s="64" t="s">
        <v>382</v>
      </c>
      <c r="J10" s="68" t="s">
        <v>77</v>
      </c>
    </row>
  </sheetData>
  <sheetProtection algorithmName="SHA-512" hashValue="QbMt+fSgt7RaLhOgc53Qx0CZcdI/GsAvoHLneuTTJEtFB7lw0nWJMdmEbUTfiUN9UxcjAfM0POwTnQLWM3dk8Q==" saltValue="eUQDc3bZczlUCPDA9sP34Q==" spinCount="100000" sheet="1" formatCells="0" formatColumns="0" formatRows="0"/>
  <protectedRanges>
    <protectedRange sqref="J5 G5:H5 J7:J1048571" name="Range1"/>
    <protectedRange sqref="J6" name="Range1_1"/>
  </protectedRanges>
  <mergeCells count="4">
    <mergeCell ref="F2:J4"/>
    <mergeCell ref="C2:E2"/>
    <mergeCell ref="C3:E3"/>
    <mergeCell ref="C4:E4"/>
  </mergeCells>
  <conditionalFormatting sqref="C2:C4">
    <cfRule type="expression" dxfId="0" priority="1">
      <formula>#REF!&lt;&gt;"Yes"</formula>
    </cfRule>
  </conditionalFormatting>
  <dataValidations count="1">
    <dataValidation allowBlank="1" showErrorMessage="1" sqref="A1:A1048576 K1:XFD1048576 B1:J1 B5:J5 B7:J1048576" xr:uid="{C75FE708-12FD-43D9-BB7E-4AB777742069}"/>
  </dataValidations>
  <pageMargins left="0.7" right="0.7" top="0.75" bottom="0.75" header="0.3" footer="0.3"/>
  <pageSetup scale="59" fitToHeight="0" orientation="landscape" r:id="rId1"/>
  <headerFooter>
    <oddHeader>&amp;L&amp;"Arial,Regular"&amp;8NYS Office of General Services
Procurement Services&amp;C&amp;"Arial,Regular"&amp;8Group 77017 Award 23100
Telecommunication Connectivity Services
(Statewide and County)&amp;R&amp;"Arial,Regular"&amp;8&amp;P of &amp;N</oddHeader>
    <oddFooter>&amp;L&amp;"Arial,Regular"&amp;8September 2019 v 91619&amp;C&amp;"Arial,Regular"&amp;8&amp;A&amp;R&amp;"Arial,Regular"&amp;8Attachment 1 - Pricing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678ff5ba-7e10-4e2b-ab41-c6b2b3c0abbf">QVJDQTP4TD7R-320-3667</_dlc_DocId>
    <_dlc_DocIdUrl xmlns="678ff5ba-7e10-4e2b-ab41-c6b2b3c0abbf">
      <Url>http://ogssp/sites/psg/it/ITTelcomFinance/_layouts/DocIdRedir.aspx?ID=QVJDQTP4TD7R-320-3667</Url>
      <Description>QVJDQTP4TD7R-320-3667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9C9ADF09F5FB6E46AB9D399EBEC17702" ma:contentTypeVersion="0" ma:contentTypeDescription="Create a new document." ma:contentTypeScope="" ma:versionID="ad6268212a694854ce3f4879f59f8ce5">
  <xsd:schema xmlns:xsd="http://www.w3.org/2001/XMLSchema" xmlns:xs="http://www.w3.org/2001/XMLSchema" xmlns:p="http://schemas.microsoft.com/office/2006/metadata/properties" xmlns:ns2="678ff5ba-7e10-4e2b-ab41-c6b2b3c0abbf" targetNamespace="http://schemas.microsoft.com/office/2006/metadata/properties" ma:root="true" ma:fieldsID="74ffe6fde04e472b126d70c7be0654c4" ns2:_="">
    <xsd:import namespace="678ff5ba-7e10-4e2b-ab41-c6b2b3c0abb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ff5ba-7e10-4e2b-ab41-c6b2b3c0abb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953958-274C-4496-9743-044D3E774B56}">
  <ds:schemaRefs>
    <ds:schemaRef ds:uri="http://schemas.microsoft.com/sharepoint/v3/contenttype/forms"/>
  </ds:schemaRefs>
</ds:datastoreItem>
</file>

<file path=customXml/itemProps2.xml><?xml version="1.0" encoding="utf-8"?>
<ds:datastoreItem xmlns:ds="http://schemas.openxmlformats.org/officeDocument/2006/customXml" ds:itemID="{BE5E41A7-0C04-4853-8B46-153056B3A1B0}">
  <ds:schemaRefs>
    <ds:schemaRef ds:uri="http://purl.org/dc/terms/"/>
    <ds:schemaRef ds:uri="http://schemas.microsoft.com/office/infopath/2007/PartnerControls"/>
    <ds:schemaRef ds:uri="http://purl.org/dc/dcmitype/"/>
    <ds:schemaRef ds:uri="http://schemas.microsoft.com/office/2006/documentManagement/types"/>
    <ds:schemaRef ds:uri="http://schemas.microsoft.com/office/2006/metadata/properties"/>
    <ds:schemaRef ds:uri="http://purl.org/dc/elements/1.1/"/>
    <ds:schemaRef ds:uri="http://www.w3.org/XML/1998/namespace"/>
    <ds:schemaRef ds:uri="http://schemas.openxmlformats.org/package/2006/metadata/core-properties"/>
    <ds:schemaRef ds:uri="678ff5ba-7e10-4e2b-ab41-c6b2b3c0abbf"/>
  </ds:schemaRefs>
</ds:datastoreItem>
</file>

<file path=customXml/itemProps3.xml><?xml version="1.0" encoding="utf-8"?>
<ds:datastoreItem xmlns:ds="http://schemas.openxmlformats.org/officeDocument/2006/customXml" ds:itemID="{00656B85-5F80-4764-8086-415A65A6B558}">
  <ds:schemaRefs>
    <ds:schemaRef ds:uri="http://schemas.microsoft.com/sharepoint/events"/>
  </ds:schemaRefs>
</ds:datastoreItem>
</file>

<file path=customXml/itemProps4.xml><?xml version="1.0" encoding="utf-8"?>
<ds:datastoreItem xmlns:ds="http://schemas.openxmlformats.org/officeDocument/2006/customXml" ds:itemID="{184FDA1E-7F59-4109-A281-18E5915579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ff5ba-7e10-4e2b-ab41-c6b2b3c0ab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 (2)</vt:lpstr>
      <vt:lpstr>Pricing - Lot 3 Mobile</vt:lpstr>
      <vt:lpstr>Geographic Location - Lot 3</vt:lpstr>
      <vt:lpstr>Service Descriptions - Lot 3</vt:lpstr>
      <vt:lpstr>Pass-Through Charges</vt:lpstr>
      <vt:lpstr>'Pricing - Lot 3 Mobile'!Print_Titles</vt:lpstr>
      <vt:lpstr>'Service Descriptions - Lot 3'!Print_Titles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michael.falstich</dc:creator>
  <cp:lastModifiedBy>Charles, Steven</cp:lastModifiedBy>
  <cp:lastPrinted>2019-05-30T18:15:21Z</cp:lastPrinted>
  <dcterms:created xsi:type="dcterms:W3CDTF">2011-04-27T14:49:10Z</dcterms:created>
  <dcterms:modified xsi:type="dcterms:W3CDTF">2021-11-29T14:59:37Z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0x0101009C9ADF09F5FB6E46AB9D399EBEC17702</vt:lpwstr>
  </property>
  <property fmtid="{D5CDD505-2E9C-101B-9397-08002B2CF9AE}" pid="3" name="_dlc_DocIdItemGuid">
    <vt:lpwstr>12c13905-1cef-41c2-bcea-af1e165f3a6e</vt:lpwstr>
  </property>
  <property fmtid="{D5CDD505-2E9C-101B-9397-08002B2CF9AE}" pid="4" name="_NewReviewCycle">
    <vt:lpwstr/>
  </property>
</Properties>
</file>