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ProcurementServices\PSTm07(Boyce)\Procurements\22700-23141 Public Safety Comm Equip\FPR\02Procurement\Final Contract Docs\For Web Posting\Labor Rates\"/>
    </mc:Choice>
  </mc:AlternateContent>
  <xr:revisionPtr revIDLastSave="0" documentId="13_ncr:1_{344678E3-67A6-4942-BB8D-792EA1CB7275}" xr6:coauthVersionLast="41" xr6:coauthVersionMax="41" xr10:uidLastSave="{00000000-0000-0000-0000-000000000000}"/>
  <bookViews>
    <workbookView xWindow="-120" yWindow="-120" windowWidth="24240" windowHeight="13140" xr2:uid="{71233CBD-2A79-4F6E-A19F-411DF654BFCB}"/>
  </bookViews>
  <sheets>
    <sheet name="Regions List" sheetId="3" r:id="rId1"/>
    <sheet name="Subcontractor Percent Markup" sheetId="18" r:id="rId2"/>
    <sheet name="Labor Rates 1" sheetId="5" state="hidden" r:id="rId3"/>
    <sheet name="Job Titles" sheetId="1" r:id="rId4"/>
    <sheet name="Region 1 PW Labor Rates" sheetId="7" r:id="rId5"/>
    <sheet name="Region 2 PW Labor Rates" sheetId="11" r:id="rId6"/>
    <sheet name="Region 3 PW Labor Rates" sheetId="12" r:id="rId7"/>
    <sheet name="Region 4 PW Labor Rates" sheetId="13" r:id="rId8"/>
    <sheet name="Region 5 PW Labor Rates" sheetId="14" r:id="rId9"/>
    <sheet name="Region 6 PW Labor Rates" sheetId="15" r:id="rId10"/>
    <sheet name="Region 7 PW Labor Rates" sheetId="16" r:id="rId11"/>
    <sheet name="Rates for Non-PW Job Titles" sheetId="9" r:id="rId12"/>
  </sheets>
  <definedNames>
    <definedName name="_xlnm._FilterDatabase" localSheetId="3" hidden="1">'Job Titles'!$A$5:$B$5</definedName>
    <definedName name="_xlnm._FilterDatabase" localSheetId="11" hidden="1">'Rates for Non-PW Job Titles'!$A$3:$G$3</definedName>
    <definedName name="_xlnm._FilterDatabase" localSheetId="4" hidden="1">'Region 1 PW Labor Rates'!$A$3:$C$3</definedName>
    <definedName name="_xlnm._FilterDatabase" localSheetId="5" hidden="1">'Region 2 PW Labor Rates'!$A$3:$C$3</definedName>
    <definedName name="_xlnm._FilterDatabase" localSheetId="6" hidden="1">'Region 3 PW Labor Rates'!$A$3:$C$3</definedName>
    <definedName name="_xlnm._FilterDatabase" localSheetId="7" hidden="1">'Region 4 PW Labor Rates'!$A$3:$C$3</definedName>
    <definedName name="_xlnm._FilterDatabase" localSheetId="8" hidden="1">'Region 5 PW Labor Rates'!$A$3:$C$3</definedName>
    <definedName name="_xlnm._FilterDatabase" localSheetId="9" hidden="1">'Region 6 PW Labor Rates'!$A$3:$C$3</definedName>
    <definedName name="_xlnm._FilterDatabase" localSheetId="10" hidden="1">'Region 7 PW Labor Rates'!$A$3:$C$3</definedName>
    <definedName name="_xlnm._FilterDatabase" localSheetId="0" hidden="1">'Regions List'!$A$5:$C$5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0" i="9" l="1"/>
  <c r="F20" i="9"/>
  <c r="G20" i="9"/>
  <c r="E21" i="9"/>
  <c r="F21" i="9"/>
  <c r="G21" i="9"/>
  <c r="E22" i="9"/>
  <c r="F22" i="9"/>
  <c r="G22" i="9"/>
  <c r="E23" i="9"/>
  <c r="F23" i="9"/>
  <c r="G23" i="9"/>
  <c r="E24" i="9"/>
  <c r="F24" i="9"/>
  <c r="G24" i="9"/>
  <c r="E25" i="9"/>
  <c r="F25" i="9"/>
  <c r="G25" i="9"/>
  <c r="E26" i="9"/>
  <c r="F26" i="9"/>
  <c r="G26" i="9"/>
  <c r="E27" i="9"/>
  <c r="F27" i="9"/>
  <c r="G27" i="9"/>
  <c r="E28" i="9"/>
  <c r="F28" i="9"/>
  <c r="G28" i="9"/>
  <c r="E29" i="9"/>
  <c r="F29" i="9"/>
  <c r="G29" i="9"/>
  <c r="E30" i="9"/>
  <c r="F30" i="9"/>
  <c r="G30" i="9"/>
  <c r="E31" i="9"/>
  <c r="F31" i="9"/>
  <c r="G31" i="9"/>
  <c r="E32" i="9"/>
  <c r="F32" i="9"/>
  <c r="G32" i="9"/>
  <c r="E33" i="9"/>
  <c r="F33" i="9"/>
  <c r="G33" i="9"/>
  <c r="E34" i="9"/>
  <c r="F34" i="9"/>
  <c r="G34" i="9"/>
  <c r="E35" i="9"/>
  <c r="F35" i="9"/>
  <c r="G35" i="9"/>
  <c r="E36" i="9"/>
  <c r="F36" i="9"/>
  <c r="G36" i="9"/>
  <c r="E37" i="9"/>
  <c r="F37" i="9"/>
  <c r="G37" i="9"/>
  <c r="E38" i="9"/>
  <c r="F38" i="9"/>
  <c r="G38" i="9"/>
  <c r="E39" i="9"/>
  <c r="F39" i="9"/>
  <c r="G39" i="9"/>
  <c r="E40" i="9"/>
  <c r="F40" i="9"/>
  <c r="G40" i="9"/>
  <c r="E41" i="9"/>
  <c r="F41" i="9"/>
  <c r="G41" i="9"/>
  <c r="E42" i="9"/>
  <c r="F42" i="9"/>
  <c r="G42" i="9"/>
  <c r="E43" i="9"/>
  <c r="F43" i="9"/>
  <c r="G43" i="9"/>
  <c r="E44" i="9"/>
  <c r="F44" i="9"/>
  <c r="G44" i="9"/>
  <c r="E45" i="9"/>
  <c r="F45" i="9"/>
  <c r="G45" i="9"/>
  <c r="E46" i="9"/>
  <c r="F46" i="9"/>
  <c r="G46" i="9"/>
  <c r="E47" i="9"/>
  <c r="F47" i="9"/>
  <c r="G47" i="9"/>
  <c r="E48" i="9"/>
  <c r="F48" i="9"/>
  <c r="G48" i="9"/>
  <c r="E49" i="9"/>
  <c r="F49" i="9"/>
  <c r="G49" i="9"/>
  <c r="E50" i="9"/>
  <c r="F50" i="9"/>
  <c r="G50" i="9"/>
  <c r="E51" i="9"/>
  <c r="F51" i="9"/>
  <c r="G51" i="9"/>
  <c r="E52" i="9"/>
  <c r="F52" i="9"/>
  <c r="G52" i="9"/>
  <c r="E53" i="9"/>
  <c r="F53" i="9"/>
  <c r="G53" i="9"/>
  <c r="E54" i="9"/>
  <c r="F54" i="9"/>
  <c r="G54" i="9"/>
  <c r="E55" i="9"/>
  <c r="F55" i="9"/>
  <c r="G55" i="9"/>
  <c r="E56" i="9"/>
  <c r="F56" i="9"/>
  <c r="G56" i="9"/>
  <c r="E57" i="9"/>
  <c r="F57" i="9"/>
  <c r="G57" i="9"/>
  <c r="E58" i="9"/>
  <c r="F58" i="9"/>
  <c r="G58" i="9"/>
  <c r="E59" i="9"/>
  <c r="F59" i="9"/>
  <c r="G5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G5" i="9" l="1"/>
  <c r="G6" i="9"/>
  <c r="G7" i="9"/>
  <c r="G8" i="9"/>
  <c r="G9" i="9"/>
  <c r="G10" i="9"/>
  <c r="G11" i="9"/>
  <c r="G12" i="9"/>
  <c r="G13" i="9"/>
  <c r="G14" i="9"/>
  <c r="G15" i="9"/>
  <c r="G16" i="9"/>
  <c r="G17" i="9"/>
  <c r="G18" i="9"/>
  <c r="G19" i="9"/>
  <c r="F5" i="9"/>
  <c r="F6" i="9"/>
  <c r="F7" i="9"/>
  <c r="F8" i="9"/>
  <c r="F9" i="9"/>
  <c r="F10" i="9"/>
  <c r="F11" i="9"/>
  <c r="F12" i="9"/>
  <c r="F13" i="9"/>
  <c r="F14" i="9"/>
  <c r="F15" i="9"/>
  <c r="F16" i="9"/>
  <c r="F17" i="9"/>
  <c r="F18" i="9"/>
  <c r="F19" i="9"/>
  <c r="E5" i="9"/>
  <c r="E6" i="9"/>
  <c r="E7" i="9"/>
  <c r="E8" i="9"/>
  <c r="E9" i="9"/>
  <c r="E10" i="9"/>
  <c r="E11" i="9"/>
  <c r="E12" i="9"/>
  <c r="E13" i="9"/>
  <c r="E14" i="9"/>
  <c r="E15" i="9"/>
  <c r="E16" i="9"/>
  <c r="E17" i="9"/>
  <c r="E18" i="9"/>
  <c r="E19" i="9"/>
  <c r="G4" i="9"/>
  <c r="F4" i="9"/>
  <c r="E4" i="9"/>
  <c r="D4" i="9"/>
  <c r="D5" i="9"/>
  <c r="D6" i="9"/>
  <c r="D7" i="9"/>
  <c r="D8" i="9"/>
  <c r="D9" i="9"/>
  <c r="D10" i="9"/>
  <c r="D11" i="9"/>
  <c r="D12" i="9"/>
  <c r="D13" i="9"/>
  <c r="D14" i="9"/>
  <c r="D15" i="9"/>
  <c r="D16" i="9"/>
  <c r="D17" i="9"/>
  <c r="D18" i="9"/>
  <c r="D19" i="9"/>
</calcChain>
</file>

<file path=xl/sharedStrings.xml><?xml version="1.0" encoding="utf-8"?>
<sst xmlns="http://schemas.openxmlformats.org/spreadsheetml/2006/main" count="265" uniqueCount="123">
  <si>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</si>
  <si>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</si>
  <si>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</si>
  <si>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</si>
  <si>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</si>
  <si>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</si>
  <si>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</si>
  <si>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</si>
  <si>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</si>
  <si>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</si>
  <si>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</si>
  <si>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</si>
  <si>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</si>
  <si>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</si>
  <si>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</si>
  <si>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</si>
  <si>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</si>
  <si>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</si>
  <si>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</si>
  <si>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</si>
  <si>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</si>
  <si>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</si>
  <si>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</si>
  <si>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</si>
  <si>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</si>
  <si>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</si>
  <si>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</si>
  <si>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</si>
  <si>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</si>
  <si>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</si>
  <si>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</si>
  <si>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</si>
  <si>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</si>
  <si>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</si>
  <si>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</si>
  <si>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</si>
  <si>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</si>
  <si>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</si>
  <si>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</si>
  <si>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</si>
  <si>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</si>
  <si>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</si>
  <si>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</si>
  <si>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</si>
  <si>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</si>
  <si>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</si>
  <si>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</si>
  <si>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</si>
  <si>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</si>
  <si>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</si>
  <si>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</si>
  <si>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</si>
  <si>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</si>
  <si>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</si>
  <si>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</si>
  <si>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</si>
  <si>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</si>
  <si>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</si>
  <si>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</si>
  <si>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</si>
  <si>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</si>
  <si>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</si>
  <si>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</si>
  <si>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</si>
  <si>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</si>
  <si>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</si>
  <si>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</si>
  <si>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</si>
  <si>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</si>
  <si>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</si>
  <si>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</si>
  <si>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</si>
  <si>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</si>
  <si>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</si>
  <si>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t>Hourly Rates for Non-NYS DOL Prevailing Wage Rate Job Titles</t>
  </si>
  <si>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</si>
  <si>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</si>
  <si>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</si>
  <si>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</si>
  <si>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</si>
  <si>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</si>
  <si>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</si>
  <si>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</si>
  <si>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</si>
  <si>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</si>
  <si>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</si>
  <si>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</si>
  <si>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</si>
  <si>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</si>
  <si>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</si>
  <si>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</si>
  <si>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</si>
  <si>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</si>
  <si>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</si>
  <si>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</si>
  <si>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</si>
  <si>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</si>
  <si>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</si>
  <si>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</si>
  <si>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</si>
  <si>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</si>
  <si>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</si>
  <si>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</si>
  <si>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</si>
  <si>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</si>
  <si>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</si>
  <si>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</si>
  <si>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</si>
  <si>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The following is a list of all Regions within New York State for Award 23141:</t>
  </si>
  <si>
    <t>GROUP 77200 Award 23141 - Public Safety Communications Equipment and Services 
(Two-Way Radios and Satellite Phones)</t>
  </si>
  <si>
    <t>Contract #</t>
  </si>
  <si>
    <t>Lot(s) Awarded:</t>
  </si>
  <si>
    <t>Regions Awarded:</t>
  </si>
  <si>
    <t>Effective Date:</t>
  </si>
  <si>
    <t>SUBCONTRACTOR PERCENT MARKUP</t>
  </si>
  <si>
    <r>
      <rPr>
        <b/>
        <sz val="16"/>
        <color theme="1"/>
        <rFont val="Arial"/>
        <family val="2"/>
      </rPr>
      <t xml:space="preserve">Subconcractor Percent (%) Markup </t>
    </r>
    <r>
      <rPr>
        <sz val="16"/>
        <color theme="1"/>
        <rFont val="Arial"/>
        <family val="2"/>
      </rPr>
      <t xml:space="preserve">
</t>
    </r>
    <r>
      <rPr>
        <b/>
        <u/>
        <sz val="12"/>
        <color theme="1"/>
        <rFont val="Arial"/>
        <family val="2"/>
      </rPr>
      <t>Applicable to Job Titles in All Regions</t>
    </r>
    <r>
      <rPr>
        <sz val="12"/>
        <color theme="1"/>
        <rFont val="Arial"/>
        <family val="2"/>
      </rPr>
      <t xml:space="preserve"> 
(e.g. Region 1, Region 2, etc.)</t>
    </r>
  </si>
  <si>
    <t>Percent (%) Markup</t>
  </si>
  <si>
    <t>Percent (%) Markup)</t>
  </si>
  <si>
    <r>
      <rPr>
        <u/>
        <sz val="11"/>
        <color theme="1"/>
        <rFont val="Arial"/>
        <family val="2"/>
      </rPr>
      <t>Entire Counties</t>
    </r>
    <r>
      <rPr>
        <b/>
        <sz val="11"/>
        <color theme="1"/>
        <rFont val="Arial"/>
        <family val="2"/>
      </rPr>
      <t xml:space="preserve"> - Bronx, Kings (Brooklyn), New York, Queens, Richmond (Staten Island)</t>
    </r>
  </si>
  <si>
    <t>Bear Communications INC dba Bearcom</t>
  </si>
  <si>
    <t>PT68710</t>
  </si>
  <si>
    <t>Lot 2 - Equipment, Installation, Integration, and Maintenance (Two-Way Radios)</t>
  </si>
  <si>
    <t>1, 2, 3, 4, 5, 6, 7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</si>
</sst>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mmmm\ dd\,\ yyyy"/>
  </numFmts>
  <fonts count="1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
      <b/>
      <sz val="12"/>
      <name val="Arial"/>
      <family val="2"/>
    </font>
    <font>
      <sz val="12"/>
      <name val="Arial"/>
      <family val="2"/>
    </font>
    <font>
      <sz val="16"/>
      <color theme="1"/>
      <name val="Arial"/>
      <family val="2"/>
    </font>
    <font>
      <b/>
      <sz val="16"/>
      <color theme="1"/>
      <name val="Arial"/>
      <family val="2"/>
    </font>
    <font>
      <b/>
      <u/>
      <sz val="12"/>
      <color theme="1"/>
      <name val="Arial"/>
      <family val="2"/>
    </font>
    <font>
      <sz val="12"/>
      <color theme="1"/>
      <name val="Arial"/>
      <family val="2"/>
    </font>
    <font>
      <sz val="16"/>
      <color rgb="FFFF0000"/>
      <name val="Arial"/>
      <family val="2"/>
    </font>
  </fonts>
  <fills count="11">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1" fillId="0" borderId="0"/>
  </cellStyleXfs>
  <cellXfs count="57">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0" borderId="0" xfId="2" applyFont="1" applyAlignment="1" applyProtection="1">
      <alignment horizontal="left" vertical="top"/>
    </xf>
    <xf numFmtId="0" fontId="10" fillId="0" borderId="1" xfId="2" applyFont="1" applyBorder="1" applyAlignment="1" applyProtection="1">
      <alignment horizontal="right" vertical="top"/>
    </xf>
    <xf numFmtId="0" fontId="3" fillId="0" borderId="0" xfId="0" applyFont="1" applyProtection="1"/>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1"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165" fontId="11" fillId="8" borderId="3" xfId="2" quotePrefix="1" applyNumberFormat="1" applyFont="1" applyFill="1" applyBorder="1" applyAlignment="1" applyProtection="1">
      <alignment horizontal="left" vertical="top"/>
    </xf>
    <xf numFmtId="165" fontId="11" fillId="8" borderId="10" xfId="2" quotePrefix="1" applyNumberFormat="1" applyFont="1" applyFill="1" applyBorder="1" applyAlignment="1" applyProtection="1">
      <alignment horizontal="left" vertical="top"/>
    </xf>
    <xf numFmtId="165" fontId="11" fillId="8" borderId="4" xfId="2" quotePrefix="1" applyNumberFormat="1" applyFont="1" applyFill="1" applyBorder="1" applyAlignment="1" applyProtection="1">
      <alignment horizontal="left" vertical="top"/>
    </xf>
    <xf numFmtId="0" fontId="12" fillId="9"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6" fillId="4" borderId="8" xfId="2" applyFont="1" applyFill="1" applyBorder="1" applyAlignment="1" applyProtection="1">
      <alignment horizontal="center" vertical="center" wrapText="1"/>
    </xf>
    <xf numFmtId="0" fontId="6" fillId="4" borderId="9" xfId="2" applyFont="1" applyFill="1" applyBorder="1" applyAlignment="1" applyProtection="1">
      <alignment horizontal="center" vertical="center" wrapText="1"/>
    </xf>
    <xf numFmtId="0" fontId="11" fillId="8" borderId="3" xfId="2" quotePrefix="1" applyNumberFormat="1" applyFont="1" applyFill="1" applyBorder="1" applyAlignment="1" applyProtection="1">
      <alignment horizontal="left" vertical="top"/>
    </xf>
    <xf numFmtId="0" fontId="11" fillId="8" borderId="10" xfId="2" quotePrefix="1" applyNumberFormat="1" applyFont="1" applyFill="1" applyBorder="1" applyAlignment="1" applyProtection="1">
      <alignment horizontal="left" vertical="top"/>
    </xf>
    <xf numFmtId="0" fontId="11" fillId="8" borderId="4" xfId="2" quotePrefix="1" applyNumberFormat="1" applyFont="1" applyFill="1" applyBorder="1" applyAlignment="1" applyProtection="1">
      <alignment horizontal="left" vertical="top"/>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2" applyFont="1" applyFill="1" applyBorder="1" applyAlignment="1" applyProtection="1">
      <alignment vertical="center"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5" fillId="4" borderId="2" xfId="2" applyFont="1" applyFill="1" applyBorder="1" applyAlignment="1" applyProtection="1"/>
    <xf numFmtId="0" fontId="5" fillId="4" borderId="0" xfId="2" applyFont="1" applyFill="1" applyBorder="1" applyAlignment="1" applyProtection="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9" fontId="16" fillId="10" borderId="1" xfId="0" applyNumberFormat="1" applyFont="1" applyFill="1" applyBorder="1" applyAlignment="1">
      <alignment horizontal="center" vertical="center" wrapText="1"/>
    </xf>
    <xf numFmtId="10"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cellXfs>
  <cellStyles count="4">
    <cellStyle name="Currency" xfId="1" builtinId="4"/>
    <cellStyle name="Normal" xfId="0" builtinId="0"/>
    <cellStyle name="Normal 10" xfId="2" xr:uid="{F86B67C5-7581-4C3A-A5E4-BDF01D1F96DB}"/>
    <cellStyle name="Normal 3" xfId="3" xr:uid="{5842537A-B304-432F-BF9D-80231DD8B6AA}"/>
  </cellStyles>
  <dxfs count="72">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tabSelected="1" workbookViewId="0">
      <pane ySplit="5" topLeftCell="A6" activePane="bottomLeft" state="frozen"/>
      <selection pane="bottomLeft" activeCell="C17" sqref="C17"/>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21" t="s">
        <v>82</v>
      </c>
      <c r="B1" s="22"/>
      <c r="C1" s="22"/>
    </row>
    <row r="2" spans="1:3" ht="39" customHeight="1" x14ac:dyDescent="0.2">
      <c r="A2" s="23" t="s">
        <v>22</v>
      </c>
      <c r="B2" s="23"/>
      <c r="C2" s="23"/>
    </row>
    <row r="4" spans="1:3" ht="18" customHeight="1" x14ac:dyDescent="0.2">
      <c r="A4" s="24" t="s">
        <v>108</v>
      </c>
      <c r="B4" s="24"/>
      <c r="C4" s="24"/>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E3MskhMQvFotEm3Lt8CZIX4r2VHSfCpV/bLV77KDkXnYGm4j2DhK6zYjgPQzeAoxHqj0EhVj0MxKz20xeZpSPA==" saltValue="HYY34spCckp+QCp8rr397Q==" spinCount="100000" sheet="1" objects="1" scenarios="1" sort="0" autoFilter="0"/>
  <autoFilter ref="A5:C5" xr:uid="{F865DF47-0152-4EEC-A2F4-0292350D80AB}"/>
  <mergeCells count="3">
    <mergeCell ref="A1:C1"/>
    <mergeCell ref="A2:C2"/>
    <mergeCell ref="A4:C4"/>
  </mergeCells>
  <conditionalFormatting sqref="A1">
    <cfRule type="cellIs" dxfId="71" priority="4" operator="equal">
      <formula>"Word"</formula>
    </cfRule>
    <cfRule type="cellIs" dxfId="70" priority="5" operator="equal">
      <formula>"PDF"</formula>
    </cfRule>
    <cfRule type="cellIs" dxfId="69" priority="6" operator="equal">
      <formula>"Excel"</formula>
    </cfRule>
  </conditionalFormatting>
  <conditionalFormatting sqref="A2">
    <cfRule type="cellIs" dxfId="68" priority="1" operator="equal">
      <formula>"Word"</formula>
    </cfRule>
    <cfRule type="cellIs" dxfId="67" priority="2" operator="equal">
      <formula>"PDF"</formula>
    </cfRule>
    <cfRule type="cellIs" dxfId="66"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7"/>
  <sheetViews>
    <sheetView showGridLines="0" workbookViewId="0">
      <pane xSplit="1" ySplit="3" topLeftCell="B4" activePane="bottomRight" state="frozen"/>
      <selection pane="topRight" activeCell="B1" sqref="B1"/>
      <selection pane="bottomLeft" activeCell="A4" sqref="A4"/>
      <selection pane="bottomRight" activeCell="D6" sqref="D6"/>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1" t="s">
        <v>100</v>
      </c>
      <c r="B1" s="42"/>
      <c r="C1" s="42"/>
    </row>
    <row r="2" spans="1:3" ht="18" x14ac:dyDescent="0.2">
      <c r="A2" s="6" t="s">
        <v>73</v>
      </c>
      <c r="B2" s="40" t="s">
        <v>119</v>
      </c>
      <c r="C2" s="40"/>
    </row>
    <row r="3" spans="1:3" ht="15" x14ac:dyDescent="0.2">
      <c r="A3" s="14" t="s">
        <v>60</v>
      </c>
      <c r="B3" s="14" t="s">
        <v>0</v>
      </c>
      <c r="C3" s="15" t="s">
        <v>117</v>
      </c>
    </row>
    <row r="4" spans="1:3" ht="60" customHeight="1" x14ac:dyDescent="0.2">
      <c r="A4" s="47" t="s">
        <v>101</v>
      </c>
      <c r="B4" s="16" t="s">
        <v>66</v>
      </c>
      <c r="C4" s="55">
        <v>1.2874000000000001</v>
      </c>
    </row>
    <row r="5" spans="1:3" ht="60" customHeight="1" x14ac:dyDescent="0.2">
      <c r="A5" s="39"/>
      <c r="B5" s="16" t="s">
        <v>65</v>
      </c>
      <c r="C5" s="55">
        <v>1.2874000000000001</v>
      </c>
    </row>
    <row r="6" spans="1:3" ht="60" customHeight="1" x14ac:dyDescent="0.2">
      <c r="A6" s="46" t="s">
        <v>102</v>
      </c>
      <c r="B6" s="17" t="s">
        <v>66</v>
      </c>
      <c r="C6" s="55">
        <v>1.5973999999999999</v>
      </c>
    </row>
    <row r="7" spans="1:3" ht="60" customHeight="1" x14ac:dyDescent="0.2">
      <c r="A7" s="45"/>
      <c r="B7" s="17" t="s">
        <v>65</v>
      </c>
      <c r="C7" s="55">
        <v>1.5973999999999999</v>
      </c>
    </row>
  </sheetData>
  <sheetProtection algorithmName="SHA-512" hashValue="hnA2uiCS6p3whAbGI6gZ404JLufJsJrXrPy/UovhNiOSh8ffj7HY2OB23ZX6NdjQ2VS/JVNB/6n4bVHSOFnMtA==" saltValue="cJqawXGsQitSIAYhKhvHkA==" spinCount="100000" sheet="1" objects="1" scenarios="1" sort="0" autoFilter="0"/>
  <autoFilter ref="A3:C3" xr:uid="{8A41F439-6B2C-4B6C-886B-47BF8843011E}"/>
  <mergeCells count="4">
    <mergeCell ref="A1:C1"/>
    <mergeCell ref="B2:C2"/>
    <mergeCell ref="A4:A5"/>
    <mergeCell ref="A6:A7"/>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3" topLeftCell="B4" activePane="bottomRight" state="frozen"/>
      <selection pane="topRight" activeCell="B1" sqref="B1"/>
      <selection pane="bottomLeft" activeCell="A4" sqref="A4"/>
      <selection pane="bottomRight" activeCell="C6" sqref="C6"/>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1" t="s">
        <v>103</v>
      </c>
      <c r="B1" s="42"/>
      <c r="C1" s="42"/>
    </row>
    <row r="2" spans="1:3" ht="18" x14ac:dyDescent="0.2">
      <c r="A2" s="6" t="s">
        <v>73</v>
      </c>
      <c r="B2" s="40" t="s">
        <v>119</v>
      </c>
      <c r="C2" s="40"/>
    </row>
    <row r="3" spans="1:3" ht="15" x14ac:dyDescent="0.2">
      <c r="A3" s="14" t="s">
        <v>60</v>
      </c>
      <c r="B3" s="14" t="s">
        <v>0</v>
      </c>
      <c r="C3" s="15" t="s">
        <v>116</v>
      </c>
    </row>
    <row r="4" spans="1:3" ht="60" customHeight="1" x14ac:dyDescent="0.2">
      <c r="A4" s="47" t="s">
        <v>104</v>
      </c>
      <c r="B4" s="16" t="s">
        <v>66</v>
      </c>
      <c r="C4" s="55">
        <v>1.6708000000000001</v>
      </c>
    </row>
    <row r="5" spans="1:3" ht="60" customHeight="1" x14ac:dyDescent="0.2">
      <c r="A5" s="39"/>
      <c r="B5" s="16" t="s">
        <v>65</v>
      </c>
      <c r="C5" s="55">
        <v>1.6708000000000001</v>
      </c>
    </row>
    <row r="6" spans="1:3" ht="60" customHeight="1" x14ac:dyDescent="0.2">
      <c r="A6" s="46" t="s">
        <v>105</v>
      </c>
      <c r="B6" s="17" t="s">
        <v>66</v>
      </c>
      <c r="C6" s="55">
        <v>1.4818</v>
      </c>
    </row>
    <row r="7" spans="1:3" ht="60" customHeight="1" x14ac:dyDescent="0.2">
      <c r="A7" s="45"/>
      <c r="B7" s="17" t="s">
        <v>65</v>
      </c>
      <c r="C7" s="55">
        <v>1.4818</v>
      </c>
    </row>
    <row r="8" spans="1:3" ht="60" customHeight="1" x14ac:dyDescent="0.2">
      <c r="A8" s="47" t="s">
        <v>106</v>
      </c>
      <c r="B8" s="16" t="s">
        <v>66</v>
      </c>
      <c r="C8" s="55">
        <v>1.6458999999999999</v>
      </c>
    </row>
    <row r="9" spans="1:3" ht="60" customHeight="1" x14ac:dyDescent="0.2">
      <c r="A9" s="39"/>
      <c r="B9" s="16" t="s">
        <v>65</v>
      </c>
      <c r="C9" s="55">
        <v>1.6458999999999999</v>
      </c>
    </row>
    <row r="10" spans="1:3" ht="60" customHeight="1" x14ac:dyDescent="0.2">
      <c r="A10" s="45" t="s">
        <v>107</v>
      </c>
      <c r="B10" s="17" t="s">
        <v>66</v>
      </c>
      <c r="C10" s="55">
        <v>1.3885000000000001</v>
      </c>
    </row>
    <row r="11" spans="1:3" ht="60" customHeight="1" x14ac:dyDescent="0.2">
      <c r="A11" s="45"/>
      <c r="B11" s="17" t="s">
        <v>65</v>
      </c>
      <c r="C11" s="55">
        <v>1.3885000000000001</v>
      </c>
    </row>
  </sheetData>
  <sheetProtection algorithmName="SHA-512" hashValue="ob0nLTRcSurgfcUDhsb3/QFCCd6R32PHAMhJV0DV8f66PC2buGwkhZc7Irea+RfGMCuTAHweR99105ahzzPmqA==" saltValue="8dfE2Uj5JRhj5cZ0FqEV1A==" spinCount="100000" sheet="1" objects="1" scenarios="1" sort="0" autoFilter="0"/>
  <autoFilter ref="A3:C3" xr:uid="{AAD83F52-EB25-4047-A64A-FF2F6F3F2F79}"/>
  <mergeCells count="6">
    <mergeCell ref="A10:A11"/>
    <mergeCell ref="A1:C1"/>
    <mergeCell ref="B2:C2"/>
    <mergeCell ref="A4:A5"/>
    <mergeCell ref="A6:A7"/>
    <mergeCell ref="A8:A9"/>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B524-4494-4558-8CED-1D58CD11FD01}">
  <dimension ref="A1:G59"/>
  <sheetViews>
    <sheetView showGridLines="0" workbookViewId="0">
      <pane xSplit="1" ySplit="3" topLeftCell="B4" activePane="bottomRight" state="frozen"/>
      <selection pane="topRight" activeCell="B1" sqref="B1"/>
      <selection pane="bottomLeft" activeCell="A4" sqref="A4"/>
      <selection pane="bottomRight" activeCell="C12" sqref="C12"/>
    </sheetView>
  </sheetViews>
  <sheetFormatPr defaultRowHeight="14.25" x14ac:dyDescent="0.2"/>
  <cols>
    <col min="1" max="1" width="39.5703125" style="2" bestFit="1" customWidth="1"/>
    <col min="2" max="2" width="37.42578125" style="2" bestFit="1" customWidth="1"/>
    <col min="3" max="3" width="17.28515625" style="2"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43" t="s">
        <v>74</v>
      </c>
      <c r="B1" s="44"/>
      <c r="C1" s="44"/>
      <c r="D1" s="44"/>
      <c r="E1" s="44"/>
      <c r="F1" s="44"/>
      <c r="G1" s="44"/>
    </row>
    <row r="2" spans="1:7" ht="18" customHeight="1" x14ac:dyDescent="0.2">
      <c r="A2" s="6" t="s">
        <v>73</v>
      </c>
      <c r="B2" s="40" t="s">
        <v>119</v>
      </c>
      <c r="C2" s="40"/>
      <c r="D2" s="40"/>
      <c r="E2" s="40"/>
      <c r="F2" s="40"/>
      <c r="G2" s="40"/>
    </row>
    <row r="3" spans="1:7" ht="45" x14ac:dyDescent="0.2">
      <c r="A3" s="14" t="s">
        <v>24</v>
      </c>
      <c r="B3" s="14" t="s">
        <v>0</v>
      </c>
      <c r="C3" s="15" t="s">
        <v>72</v>
      </c>
      <c r="D3" s="15" t="s">
        <v>68</v>
      </c>
      <c r="E3" s="15" t="s">
        <v>69</v>
      </c>
      <c r="F3" s="15" t="s">
        <v>70</v>
      </c>
      <c r="G3" s="15" t="s">
        <v>71</v>
      </c>
    </row>
    <row r="4" spans="1:7" ht="30" x14ac:dyDescent="0.2">
      <c r="A4" s="48" t="s">
        <v>75</v>
      </c>
      <c r="B4" s="16" t="s">
        <v>64</v>
      </c>
      <c r="C4" s="11">
        <v>125</v>
      </c>
      <c r="D4" s="11">
        <f>$C4*1.5</f>
        <v>187.5</v>
      </c>
      <c r="E4" s="11">
        <f>$C4*1.5</f>
        <v>187.5</v>
      </c>
      <c r="F4" s="11">
        <f>$C4*1.5</f>
        <v>187.5</v>
      </c>
      <c r="G4" s="11">
        <f>$C4*2</f>
        <v>250</v>
      </c>
    </row>
    <row r="5" spans="1:7" ht="30" x14ac:dyDescent="0.2">
      <c r="A5" s="49"/>
      <c r="B5" s="16" t="s">
        <v>63</v>
      </c>
      <c r="C5" s="11">
        <v>125</v>
      </c>
      <c r="D5" s="11">
        <f t="shared" ref="D5:D59" si="0">C5*1.5</f>
        <v>187.5</v>
      </c>
      <c r="E5" s="11">
        <f t="shared" ref="E5:F20" si="1">$C5*1.5</f>
        <v>187.5</v>
      </c>
      <c r="F5" s="11">
        <f t="shared" si="1"/>
        <v>187.5</v>
      </c>
      <c r="G5" s="11">
        <f t="shared" ref="G5:G59" si="2">$C5*2</f>
        <v>250</v>
      </c>
    </row>
    <row r="6" spans="1:7" ht="15" x14ac:dyDescent="0.2">
      <c r="A6" s="49"/>
      <c r="B6" s="16" t="s">
        <v>10</v>
      </c>
      <c r="C6" s="11">
        <v>150</v>
      </c>
      <c r="D6" s="11">
        <f t="shared" si="0"/>
        <v>225</v>
      </c>
      <c r="E6" s="11">
        <f t="shared" si="1"/>
        <v>225</v>
      </c>
      <c r="F6" s="11">
        <f t="shared" si="1"/>
        <v>225</v>
      </c>
      <c r="G6" s="11">
        <f t="shared" si="2"/>
        <v>300</v>
      </c>
    </row>
    <row r="7" spans="1:7" ht="15" x14ac:dyDescent="0.2">
      <c r="A7" s="49"/>
      <c r="B7" s="16" t="s">
        <v>12</v>
      </c>
      <c r="C7" s="11">
        <v>150</v>
      </c>
      <c r="D7" s="11">
        <f t="shared" si="0"/>
        <v>225</v>
      </c>
      <c r="E7" s="11">
        <f t="shared" si="1"/>
        <v>225</v>
      </c>
      <c r="F7" s="11">
        <f t="shared" si="1"/>
        <v>225</v>
      </c>
      <c r="G7" s="11">
        <f t="shared" si="2"/>
        <v>300</v>
      </c>
    </row>
    <row r="8" spans="1:7" ht="15" x14ac:dyDescent="0.2">
      <c r="A8" s="49"/>
      <c r="B8" s="16" t="s">
        <v>14</v>
      </c>
      <c r="C8" s="11">
        <v>150</v>
      </c>
      <c r="D8" s="11">
        <f t="shared" si="0"/>
        <v>225</v>
      </c>
      <c r="E8" s="11">
        <f t="shared" si="1"/>
        <v>225</v>
      </c>
      <c r="F8" s="11">
        <f t="shared" si="1"/>
        <v>225</v>
      </c>
      <c r="G8" s="11">
        <f t="shared" si="2"/>
        <v>300</v>
      </c>
    </row>
    <row r="9" spans="1:7" ht="30" customHeight="1" x14ac:dyDescent="0.2">
      <c r="A9" s="49"/>
      <c r="B9" s="16" t="s">
        <v>67</v>
      </c>
      <c r="C9" s="11">
        <v>150</v>
      </c>
      <c r="D9" s="11">
        <f t="shared" si="0"/>
        <v>225</v>
      </c>
      <c r="E9" s="11">
        <f t="shared" si="1"/>
        <v>225</v>
      </c>
      <c r="F9" s="11">
        <f t="shared" si="1"/>
        <v>225</v>
      </c>
      <c r="G9" s="11">
        <f t="shared" si="2"/>
        <v>300</v>
      </c>
    </row>
    <row r="10" spans="1:7" ht="15" x14ac:dyDescent="0.2">
      <c r="A10" s="49"/>
      <c r="B10" s="16" t="s">
        <v>18</v>
      </c>
      <c r="C10" s="11">
        <v>150</v>
      </c>
      <c r="D10" s="11">
        <f t="shared" si="0"/>
        <v>225</v>
      </c>
      <c r="E10" s="11">
        <f t="shared" si="1"/>
        <v>225</v>
      </c>
      <c r="F10" s="11">
        <f t="shared" si="1"/>
        <v>225</v>
      </c>
      <c r="G10" s="11">
        <f t="shared" si="2"/>
        <v>300</v>
      </c>
    </row>
    <row r="11" spans="1:7" ht="15" x14ac:dyDescent="0.2">
      <c r="A11" s="50"/>
      <c r="B11" s="16" t="s">
        <v>20</v>
      </c>
      <c r="C11" s="11">
        <v>150</v>
      </c>
      <c r="D11" s="11">
        <f t="shared" si="0"/>
        <v>225</v>
      </c>
      <c r="E11" s="11">
        <f t="shared" si="1"/>
        <v>225</v>
      </c>
      <c r="F11" s="11">
        <f t="shared" si="1"/>
        <v>225</v>
      </c>
      <c r="G11" s="11">
        <f t="shared" si="2"/>
        <v>300</v>
      </c>
    </row>
    <row r="12" spans="1:7" ht="30" x14ac:dyDescent="0.2">
      <c r="A12" s="51" t="s">
        <v>76</v>
      </c>
      <c r="B12" s="17" t="s">
        <v>64</v>
      </c>
      <c r="C12" s="11">
        <v>125</v>
      </c>
      <c r="D12" s="11">
        <f t="shared" si="0"/>
        <v>187.5</v>
      </c>
      <c r="E12" s="11">
        <f t="shared" si="1"/>
        <v>187.5</v>
      </c>
      <c r="F12" s="11">
        <f t="shared" si="1"/>
        <v>187.5</v>
      </c>
      <c r="G12" s="11">
        <f t="shared" si="2"/>
        <v>250</v>
      </c>
    </row>
    <row r="13" spans="1:7" ht="30" x14ac:dyDescent="0.2">
      <c r="A13" s="52"/>
      <c r="B13" s="17" t="s">
        <v>63</v>
      </c>
      <c r="C13" s="11">
        <v>125</v>
      </c>
      <c r="D13" s="11">
        <f t="shared" si="0"/>
        <v>187.5</v>
      </c>
      <c r="E13" s="11">
        <f t="shared" si="1"/>
        <v>187.5</v>
      </c>
      <c r="F13" s="11">
        <f t="shared" si="1"/>
        <v>187.5</v>
      </c>
      <c r="G13" s="11">
        <f t="shared" si="2"/>
        <v>250</v>
      </c>
    </row>
    <row r="14" spans="1:7" ht="15" x14ac:dyDescent="0.2">
      <c r="A14" s="52"/>
      <c r="B14" s="17" t="s">
        <v>10</v>
      </c>
      <c r="C14" s="11">
        <v>150</v>
      </c>
      <c r="D14" s="11">
        <f t="shared" si="0"/>
        <v>225</v>
      </c>
      <c r="E14" s="11">
        <f t="shared" si="1"/>
        <v>225</v>
      </c>
      <c r="F14" s="11">
        <f t="shared" si="1"/>
        <v>225</v>
      </c>
      <c r="G14" s="11">
        <f t="shared" si="2"/>
        <v>300</v>
      </c>
    </row>
    <row r="15" spans="1:7" ht="15" x14ac:dyDescent="0.2">
      <c r="A15" s="52"/>
      <c r="B15" s="17" t="s">
        <v>12</v>
      </c>
      <c r="C15" s="11">
        <v>150</v>
      </c>
      <c r="D15" s="11">
        <f t="shared" si="0"/>
        <v>225</v>
      </c>
      <c r="E15" s="11">
        <f t="shared" si="1"/>
        <v>225</v>
      </c>
      <c r="F15" s="11">
        <f t="shared" si="1"/>
        <v>225</v>
      </c>
      <c r="G15" s="11">
        <f t="shared" si="2"/>
        <v>300</v>
      </c>
    </row>
    <row r="16" spans="1:7" ht="15" x14ac:dyDescent="0.2">
      <c r="A16" s="52"/>
      <c r="B16" s="17" t="s">
        <v>14</v>
      </c>
      <c r="C16" s="11">
        <v>150</v>
      </c>
      <c r="D16" s="11">
        <f t="shared" si="0"/>
        <v>225</v>
      </c>
      <c r="E16" s="11">
        <f t="shared" si="1"/>
        <v>225</v>
      </c>
      <c r="F16" s="11">
        <f t="shared" si="1"/>
        <v>225</v>
      </c>
      <c r="G16" s="11">
        <f t="shared" si="2"/>
        <v>300</v>
      </c>
    </row>
    <row r="17" spans="1:7" ht="30" customHeight="1" x14ac:dyDescent="0.2">
      <c r="A17" s="52"/>
      <c r="B17" s="17" t="s">
        <v>67</v>
      </c>
      <c r="C17" s="11">
        <v>150</v>
      </c>
      <c r="D17" s="11">
        <f t="shared" si="0"/>
        <v>225</v>
      </c>
      <c r="E17" s="11">
        <f t="shared" si="1"/>
        <v>225</v>
      </c>
      <c r="F17" s="11">
        <f t="shared" si="1"/>
        <v>225</v>
      </c>
      <c r="G17" s="11">
        <f t="shared" si="2"/>
        <v>300</v>
      </c>
    </row>
    <row r="18" spans="1:7" ht="15" x14ac:dyDescent="0.2">
      <c r="A18" s="52"/>
      <c r="B18" s="17" t="s">
        <v>18</v>
      </c>
      <c r="C18" s="11">
        <v>150</v>
      </c>
      <c r="D18" s="11">
        <f t="shared" si="0"/>
        <v>225</v>
      </c>
      <c r="E18" s="11">
        <f t="shared" si="1"/>
        <v>225</v>
      </c>
      <c r="F18" s="11">
        <f t="shared" si="1"/>
        <v>225</v>
      </c>
      <c r="G18" s="11">
        <f t="shared" si="2"/>
        <v>300</v>
      </c>
    </row>
    <row r="19" spans="1:7" ht="15" x14ac:dyDescent="0.2">
      <c r="A19" s="53"/>
      <c r="B19" s="17" t="s">
        <v>20</v>
      </c>
      <c r="C19" s="11">
        <v>150</v>
      </c>
      <c r="D19" s="11">
        <f t="shared" si="0"/>
        <v>225</v>
      </c>
      <c r="E19" s="11">
        <f t="shared" si="1"/>
        <v>225</v>
      </c>
      <c r="F19" s="11">
        <f t="shared" si="1"/>
        <v>225</v>
      </c>
      <c r="G19" s="11">
        <f t="shared" si="2"/>
        <v>300</v>
      </c>
    </row>
    <row r="20" spans="1:7" ht="30" x14ac:dyDescent="0.2">
      <c r="A20" s="48" t="s">
        <v>77</v>
      </c>
      <c r="B20" s="16" t="s">
        <v>64</v>
      </c>
      <c r="C20" s="12">
        <v>125</v>
      </c>
      <c r="D20" s="11">
        <f t="shared" si="0"/>
        <v>187.5</v>
      </c>
      <c r="E20" s="11">
        <f t="shared" si="1"/>
        <v>187.5</v>
      </c>
      <c r="F20" s="11">
        <f t="shared" si="1"/>
        <v>187.5</v>
      </c>
      <c r="G20" s="11">
        <f t="shared" si="2"/>
        <v>250</v>
      </c>
    </row>
    <row r="21" spans="1:7" ht="30" x14ac:dyDescent="0.2">
      <c r="A21" s="49"/>
      <c r="B21" s="16" t="s">
        <v>63</v>
      </c>
      <c r="C21" s="12">
        <v>125</v>
      </c>
      <c r="D21" s="11">
        <f t="shared" si="0"/>
        <v>187.5</v>
      </c>
      <c r="E21" s="11">
        <f t="shared" ref="E21:F59" si="3">$C21*1.5</f>
        <v>187.5</v>
      </c>
      <c r="F21" s="11">
        <f t="shared" si="3"/>
        <v>187.5</v>
      </c>
      <c r="G21" s="11">
        <f t="shared" si="2"/>
        <v>250</v>
      </c>
    </row>
    <row r="22" spans="1:7" ht="15" x14ac:dyDescent="0.2">
      <c r="A22" s="49"/>
      <c r="B22" s="16" t="s">
        <v>10</v>
      </c>
      <c r="C22" s="12">
        <v>150</v>
      </c>
      <c r="D22" s="11">
        <f t="shared" si="0"/>
        <v>225</v>
      </c>
      <c r="E22" s="11">
        <f t="shared" si="3"/>
        <v>225</v>
      </c>
      <c r="F22" s="11">
        <f t="shared" si="3"/>
        <v>225</v>
      </c>
      <c r="G22" s="11">
        <f t="shared" si="2"/>
        <v>300</v>
      </c>
    </row>
    <row r="23" spans="1:7" ht="15" x14ac:dyDescent="0.2">
      <c r="A23" s="49"/>
      <c r="B23" s="16" t="s">
        <v>12</v>
      </c>
      <c r="C23" s="12">
        <v>150</v>
      </c>
      <c r="D23" s="11">
        <f t="shared" si="0"/>
        <v>225</v>
      </c>
      <c r="E23" s="11">
        <f t="shared" si="3"/>
        <v>225</v>
      </c>
      <c r="F23" s="11">
        <f t="shared" si="3"/>
        <v>225</v>
      </c>
      <c r="G23" s="11">
        <f t="shared" si="2"/>
        <v>300</v>
      </c>
    </row>
    <row r="24" spans="1:7" ht="15" x14ac:dyDescent="0.2">
      <c r="A24" s="49"/>
      <c r="B24" s="16" t="s">
        <v>14</v>
      </c>
      <c r="C24" s="12">
        <v>150</v>
      </c>
      <c r="D24" s="11">
        <f t="shared" si="0"/>
        <v>225</v>
      </c>
      <c r="E24" s="11">
        <f t="shared" si="3"/>
        <v>225</v>
      </c>
      <c r="F24" s="11">
        <f t="shared" si="3"/>
        <v>225</v>
      </c>
      <c r="G24" s="11">
        <f t="shared" si="2"/>
        <v>300</v>
      </c>
    </row>
    <row r="25" spans="1:7" ht="45" x14ac:dyDescent="0.2">
      <c r="A25" s="49"/>
      <c r="B25" s="16" t="s">
        <v>67</v>
      </c>
      <c r="C25" s="12">
        <v>150</v>
      </c>
      <c r="D25" s="11">
        <f t="shared" si="0"/>
        <v>225</v>
      </c>
      <c r="E25" s="11">
        <f t="shared" si="3"/>
        <v>225</v>
      </c>
      <c r="F25" s="11">
        <f t="shared" si="3"/>
        <v>225</v>
      </c>
      <c r="G25" s="11">
        <f t="shared" si="2"/>
        <v>300</v>
      </c>
    </row>
    <row r="26" spans="1:7" ht="15" x14ac:dyDescent="0.2">
      <c r="A26" s="49"/>
      <c r="B26" s="16" t="s">
        <v>18</v>
      </c>
      <c r="C26" s="12">
        <v>150</v>
      </c>
      <c r="D26" s="11">
        <f t="shared" si="0"/>
        <v>225</v>
      </c>
      <c r="E26" s="11">
        <f t="shared" si="3"/>
        <v>225</v>
      </c>
      <c r="F26" s="11">
        <f t="shared" si="3"/>
        <v>225</v>
      </c>
      <c r="G26" s="11">
        <f t="shared" si="2"/>
        <v>300</v>
      </c>
    </row>
    <row r="27" spans="1:7" ht="15" x14ac:dyDescent="0.2">
      <c r="A27" s="50"/>
      <c r="B27" s="16" t="s">
        <v>20</v>
      </c>
      <c r="C27" s="12">
        <v>150</v>
      </c>
      <c r="D27" s="11">
        <f t="shared" si="0"/>
        <v>225</v>
      </c>
      <c r="E27" s="11">
        <f t="shared" si="3"/>
        <v>225</v>
      </c>
      <c r="F27" s="11">
        <f t="shared" si="3"/>
        <v>225</v>
      </c>
      <c r="G27" s="11">
        <f t="shared" si="2"/>
        <v>300</v>
      </c>
    </row>
    <row r="28" spans="1:7" ht="30" x14ac:dyDescent="0.2">
      <c r="A28" s="51" t="s">
        <v>78</v>
      </c>
      <c r="B28" s="17" t="s">
        <v>64</v>
      </c>
      <c r="C28" s="56">
        <v>125</v>
      </c>
      <c r="D28" s="11">
        <f t="shared" si="0"/>
        <v>187.5</v>
      </c>
      <c r="E28" s="11">
        <f t="shared" si="3"/>
        <v>187.5</v>
      </c>
      <c r="F28" s="11">
        <f t="shared" si="3"/>
        <v>187.5</v>
      </c>
      <c r="G28" s="11">
        <f t="shared" si="2"/>
        <v>250</v>
      </c>
    </row>
    <row r="29" spans="1:7" ht="30" x14ac:dyDescent="0.2">
      <c r="A29" s="52"/>
      <c r="B29" s="17" t="s">
        <v>63</v>
      </c>
      <c r="C29" s="56">
        <v>125</v>
      </c>
      <c r="D29" s="11">
        <f t="shared" si="0"/>
        <v>187.5</v>
      </c>
      <c r="E29" s="11">
        <f t="shared" si="3"/>
        <v>187.5</v>
      </c>
      <c r="F29" s="11">
        <f t="shared" si="3"/>
        <v>187.5</v>
      </c>
      <c r="G29" s="11">
        <f t="shared" si="2"/>
        <v>250</v>
      </c>
    </row>
    <row r="30" spans="1:7" ht="15" x14ac:dyDescent="0.2">
      <c r="A30" s="52"/>
      <c r="B30" s="17" t="s">
        <v>10</v>
      </c>
      <c r="C30" s="56">
        <v>150</v>
      </c>
      <c r="D30" s="11">
        <f t="shared" si="0"/>
        <v>225</v>
      </c>
      <c r="E30" s="11">
        <f t="shared" si="3"/>
        <v>225</v>
      </c>
      <c r="F30" s="11">
        <f t="shared" si="3"/>
        <v>225</v>
      </c>
      <c r="G30" s="11">
        <f t="shared" si="2"/>
        <v>300</v>
      </c>
    </row>
    <row r="31" spans="1:7" ht="15" x14ac:dyDescent="0.2">
      <c r="A31" s="52"/>
      <c r="B31" s="17" t="s">
        <v>12</v>
      </c>
      <c r="C31" s="56">
        <v>150</v>
      </c>
      <c r="D31" s="11">
        <f t="shared" si="0"/>
        <v>225</v>
      </c>
      <c r="E31" s="11">
        <f t="shared" si="3"/>
        <v>225</v>
      </c>
      <c r="F31" s="11">
        <f t="shared" si="3"/>
        <v>225</v>
      </c>
      <c r="G31" s="11">
        <f t="shared" si="2"/>
        <v>300</v>
      </c>
    </row>
    <row r="32" spans="1:7" ht="15" x14ac:dyDescent="0.2">
      <c r="A32" s="52"/>
      <c r="B32" s="17" t="s">
        <v>14</v>
      </c>
      <c r="C32" s="56">
        <v>150</v>
      </c>
      <c r="D32" s="11">
        <f t="shared" si="0"/>
        <v>225</v>
      </c>
      <c r="E32" s="11">
        <f t="shared" si="3"/>
        <v>225</v>
      </c>
      <c r="F32" s="11">
        <f t="shared" si="3"/>
        <v>225</v>
      </c>
      <c r="G32" s="11">
        <f t="shared" si="2"/>
        <v>300</v>
      </c>
    </row>
    <row r="33" spans="1:7" ht="45" x14ac:dyDescent="0.2">
      <c r="A33" s="52"/>
      <c r="B33" s="17" t="s">
        <v>67</v>
      </c>
      <c r="C33" s="56">
        <v>150</v>
      </c>
      <c r="D33" s="11">
        <f t="shared" si="0"/>
        <v>225</v>
      </c>
      <c r="E33" s="11">
        <f t="shared" si="3"/>
        <v>225</v>
      </c>
      <c r="F33" s="11">
        <f t="shared" si="3"/>
        <v>225</v>
      </c>
      <c r="G33" s="11">
        <f t="shared" si="2"/>
        <v>300</v>
      </c>
    </row>
    <row r="34" spans="1:7" ht="15" x14ac:dyDescent="0.2">
      <c r="A34" s="52"/>
      <c r="B34" s="17" t="s">
        <v>18</v>
      </c>
      <c r="C34" s="56">
        <v>150</v>
      </c>
      <c r="D34" s="11">
        <f t="shared" si="0"/>
        <v>225</v>
      </c>
      <c r="E34" s="11">
        <f t="shared" si="3"/>
        <v>225</v>
      </c>
      <c r="F34" s="11">
        <f t="shared" si="3"/>
        <v>225</v>
      </c>
      <c r="G34" s="11">
        <f t="shared" si="2"/>
        <v>300</v>
      </c>
    </row>
    <row r="35" spans="1:7" ht="15" x14ac:dyDescent="0.2">
      <c r="A35" s="53"/>
      <c r="B35" s="17" t="s">
        <v>20</v>
      </c>
      <c r="C35" s="56">
        <v>150</v>
      </c>
      <c r="D35" s="11">
        <f t="shared" si="0"/>
        <v>225</v>
      </c>
      <c r="E35" s="11">
        <f t="shared" si="3"/>
        <v>225</v>
      </c>
      <c r="F35" s="11">
        <f t="shared" si="3"/>
        <v>225</v>
      </c>
      <c r="G35" s="11">
        <f t="shared" si="2"/>
        <v>300</v>
      </c>
    </row>
    <row r="36" spans="1:7" ht="30" x14ac:dyDescent="0.2">
      <c r="A36" s="48" t="s">
        <v>79</v>
      </c>
      <c r="B36" s="16" t="s">
        <v>64</v>
      </c>
      <c r="C36" s="56">
        <v>125</v>
      </c>
      <c r="D36" s="11">
        <f t="shared" si="0"/>
        <v>187.5</v>
      </c>
      <c r="E36" s="11">
        <f t="shared" si="3"/>
        <v>187.5</v>
      </c>
      <c r="F36" s="11">
        <f t="shared" si="3"/>
        <v>187.5</v>
      </c>
      <c r="G36" s="11">
        <f t="shared" si="2"/>
        <v>250</v>
      </c>
    </row>
    <row r="37" spans="1:7" ht="30" x14ac:dyDescent="0.2">
      <c r="A37" s="49"/>
      <c r="B37" s="16" t="s">
        <v>63</v>
      </c>
      <c r="C37" s="56">
        <v>125</v>
      </c>
      <c r="D37" s="11">
        <f t="shared" si="0"/>
        <v>187.5</v>
      </c>
      <c r="E37" s="11">
        <f t="shared" si="3"/>
        <v>187.5</v>
      </c>
      <c r="F37" s="11">
        <f t="shared" si="3"/>
        <v>187.5</v>
      </c>
      <c r="G37" s="11">
        <f t="shared" si="2"/>
        <v>250</v>
      </c>
    </row>
    <row r="38" spans="1:7" ht="15" x14ac:dyDescent="0.2">
      <c r="A38" s="49"/>
      <c r="B38" s="16" t="s">
        <v>10</v>
      </c>
      <c r="C38" s="56">
        <v>150</v>
      </c>
      <c r="D38" s="11">
        <f t="shared" si="0"/>
        <v>225</v>
      </c>
      <c r="E38" s="11">
        <f t="shared" si="3"/>
        <v>225</v>
      </c>
      <c r="F38" s="11">
        <f t="shared" si="3"/>
        <v>225</v>
      </c>
      <c r="G38" s="11">
        <f t="shared" si="2"/>
        <v>300</v>
      </c>
    </row>
    <row r="39" spans="1:7" ht="15" x14ac:dyDescent="0.2">
      <c r="A39" s="49"/>
      <c r="B39" s="16" t="s">
        <v>12</v>
      </c>
      <c r="C39" s="56">
        <v>150</v>
      </c>
      <c r="D39" s="11">
        <f t="shared" si="0"/>
        <v>225</v>
      </c>
      <c r="E39" s="11">
        <f t="shared" si="3"/>
        <v>225</v>
      </c>
      <c r="F39" s="11">
        <f t="shared" si="3"/>
        <v>225</v>
      </c>
      <c r="G39" s="11">
        <f t="shared" si="2"/>
        <v>300</v>
      </c>
    </row>
    <row r="40" spans="1:7" ht="15" x14ac:dyDescent="0.2">
      <c r="A40" s="49"/>
      <c r="B40" s="16" t="s">
        <v>14</v>
      </c>
      <c r="C40" s="56">
        <v>150</v>
      </c>
      <c r="D40" s="11">
        <f t="shared" si="0"/>
        <v>225</v>
      </c>
      <c r="E40" s="11">
        <f t="shared" si="3"/>
        <v>225</v>
      </c>
      <c r="F40" s="11">
        <f t="shared" si="3"/>
        <v>225</v>
      </c>
      <c r="G40" s="11">
        <f t="shared" si="2"/>
        <v>300</v>
      </c>
    </row>
    <row r="41" spans="1:7" ht="45" x14ac:dyDescent="0.2">
      <c r="A41" s="49"/>
      <c r="B41" s="16" t="s">
        <v>67</v>
      </c>
      <c r="C41" s="56">
        <v>150</v>
      </c>
      <c r="D41" s="11">
        <f t="shared" si="0"/>
        <v>225</v>
      </c>
      <c r="E41" s="11">
        <f t="shared" si="3"/>
        <v>225</v>
      </c>
      <c r="F41" s="11">
        <f t="shared" si="3"/>
        <v>225</v>
      </c>
      <c r="G41" s="11">
        <f t="shared" si="2"/>
        <v>300</v>
      </c>
    </row>
    <row r="42" spans="1:7" ht="15" x14ac:dyDescent="0.2">
      <c r="A42" s="49"/>
      <c r="B42" s="16" t="s">
        <v>18</v>
      </c>
      <c r="C42" s="56">
        <v>150</v>
      </c>
      <c r="D42" s="11">
        <f t="shared" si="0"/>
        <v>225</v>
      </c>
      <c r="E42" s="11">
        <f t="shared" si="3"/>
        <v>225</v>
      </c>
      <c r="F42" s="11">
        <f t="shared" si="3"/>
        <v>225</v>
      </c>
      <c r="G42" s="11">
        <f t="shared" si="2"/>
        <v>300</v>
      </c>
    </row>
    <row r="43" spans="1:7" ht="15" x14ac:dyDescent="0.2">
      <c r="A43" s="50"/>
      <c r="B43" s="16" t="s">
        <v>20</v>
      </c>
      <c r="C43" s="56">
        <v>150</v>
      </c>
      <c r="D43" s="11">
        <f t="shared" si="0"/>
        <v>225</v>
      </c>
      <c r="E43" s="11">
        <f t="shared" si="3"/>
        <v>225</v>
      </c>
      <c r="F43" s="11">
        <f t="shared" si="3"/>
        <v>225</v>
      </c>
      <c r="G43" s="11">
        <f t="shared" si="2"/>
        <v>300</v>
      </c>
    </row>
    <row r="44" spans="1:7" ht="30" x14ac:dyDescent="0.2">
      <c r="A44" s="51" t="s">
        <v>80</v>
      </c>
      <c r="B44" s="17" t="s">
        <v>64</v>
      </c>
      <c r="C44" s="56">
        <v>125</v>
      </c>
      <c r="D44" s="11">
        <f t="shared" si="0"/>
        <v>187.5</v>
      </c>
      <c r="E44" s="11">
        <f t="shared" si="3"/>
        <v>187.5</v>
      </c>
      <c r="F44" s="11">
        <f t="shared" si="3"/>
        <v>187.5</v>
      </c>
      <c r="G44" s="11">
        <f t="shared" si="2"/>
        <v>250</v>
      </c>
    </row>
    <row r="45" spans="1:7" ht="30" x14ac:dyDescent="0.2">
      <c r="A45" s="52"/>
      <c r="B45" s="17" t="s">
        <v>63</v>
      </c>
      <c r="C45" s="56">
        <v>125</v>
      </c>
      <c r="D45" s="11">
        <f t="shared" si="0"/>
        <v>187.5</v>
      </c>
      <c r="E45" s="11">
        <f t="shared" si="3"/>
        <v>187.5</v>
      </c>
      <c r="F45" s="11">
        <f t="shared" si="3"/>
        <v>187.5</v>
      </c>
      <c r="G45" s="11">
        <f t="shared" si="2"/>
        <v>250</v>
      </c>
    </row>
    <row r="46" spans="1:7" ht="15" x14ac:dyDescent="0.2">
      <c r="A46" s="52"/>
      <c r="B46" s="17" t="s">
        <v>10</v>
      </c>
      <c r="C46" s="56">
        <v>150</v>
      </c>
      <c r="D46" s="11">
        <f t="shared" si="0"/>
        <v>225</v>
      </c>
      <c r="E46" s="11">
        <f t="shared" si="3"/>
        <v>225</v>
      </c>
      <c r="F46" s="11">
        <f t="shared" si="3"/>
        <v>225</v>
      </c>
      <c r="G46" s="11">
        <f t="shared" si="2"/>
        <v>300</v>
      </c>
    </row>
    <row r="47" spans="1:7" ht="15" x14ac:dyDescent="0.2">
      <c r="A47" s="52"/>
      <c r="B47" s="17" t="s">
        <v>12</v>
      </c>
      <c r="C47" s="56">
        <v>150</v>
      </c>
      <c r="D47" s="11">
        <f t="shared" si="0"/>
        <v>225</v>
      </c>
      <c r="E47" s="11">
        <f t="shared" si="3"/>
        <v>225</v>
      </c>
      <c r="F47" s="11">
        <f t="shared" si="3"/>
        <v>225</v>
      </c>
      <c r="G47" s="11">
        <f t="shared" si="2"/>
        <v>300</v>
      </c>
    </row>
    <row r="48" spans="1:7" ht="15" x14ac:dyDescent="0.2">
      <c r="A48" s="52"/>
      <c r="B48" s="17" t="s">
        <v>14</v>
      </c>
      <c r="C48" s="56">
        <v>150</v>
      </c>
      <c r="D48" s="11">
        <f t="shared" si="0"/>
        <v>225</v>
      </c>
      <c r="E48" s="11">
        <f t="shared" si="3"/>
        <v>225</v>
      </c>
      <c r="F48" s="11">
        <f t="shared" si="3"/>
        <v>225</v>
      </c>
      <c r="G48" s="11">
        <f t="shared" si="2"/>
        <v>300</v>
      </c>
    </row>
    <row r="49" spans="1:7" ht="45" x14ac:dyDescent="0.2">
      <c r="A49" s="52"/>
      <c r="B49" s="17" t="s">
        <v>67</v>
      </c>
      <c r="C49" s="56">
        <v>150</v>
      </c>
      <c r="D49" s="11">
        <f t="shared" si="0"/>
        <v>225</v>
      </c>
      <c r="E49" s="11">
        <f t="shared" si="3"/>
        <v>225</v>
      </c>
      <c r="F49" s="11">
        <f t="shared" si="3"/>
        <v>225</v>
      </c>
      <c r="G49" s="11">
        <f t="shared" si="2"/>
        <v>300</v>
      </c>
    </row>
    <row r="50" spans="1:7" ht="15" x14ac:dyDescent="0.2">
      <c r="A50" s="52"/>
      <c r="B50" s="17" t="s">
        <v>18</v>
      </c>
      <c r="C50" s="56">
        <v>150</v>
      </c>
      <c r="D50" s="11">
        <f t="shared" si="0"/>
        <v>225</v>
      </c>
      <c r="E50" s="11">
        <f t="shared" si="3"/>
        <v>225</v>
      </c>
      <c r="F50" s="11">
        <f t="shared" si="3"/>
        <v>225</v>
      </c>
      <c r="G50" s="11">
        <f t="shared" si="2"/>
        <v>300</v>
      </c>
    </row>
    <row r="51" spans="1:7" ht="15" x14ac:dyDescent="0.2">
      <c r="A51" s="53"/>
      <c r="B51" s="17" t="s">
        <v>20</v>
      </c>
      <c r="C51" s="56">
        <v>150</v>
      </c>
      <c r="D51" s="11">
        <f t="shared" si="0"/>
        <v>225</v>
      </c>
      <c r="E51" s="11">
        <f t="shared" si="3"/>
        <v>225</v>
      </c>
      <c r="F51" s="11">
        <f t="shared" si="3"/>
        <v>225</v>
      </c>
      <c r="G51" s="11">
        <f t="shared" si="2"/>
        <v>300</v>
      </c>
    </row>
    <row r="52" spans="1:7" ht="30" x14ac:dyDescent="0.2">
      <c r="A52" s="48" t="s">
        <v>81</v>
      </c>
      <c r="B52" s="16" t="s">
        <v>64</v>
      </c>
      <c r="C52" s="56">
        <v>125</v>
      </c>
      <c r="D52" s="11">
        <f t="shared" si="0"/>
        <v>187.5</v>
      </c>
      <c r="E52" s="11">
        <f t="shared" si="3"/>
        <v>187.5</v>
      </c>
      <c r="F52" s="11">
        <f t="shared" si="3"/>
        <v>187.5</v>
      </c>
      <c r="G52" s="11">
        <f t="shared" si="2"/>
        <v>250</v>
      </c>
    </row>
    <row r="53" spans="1:7" ht="30" x14ac:dyDescent="0.2">
      <c r="A53" s="49"/>
      <c r="B53" s="16" t="s">
        <v>63</v>
      </c>
      <c r="C53" s="56">
        <v>125</v>
      </c>
      <c r="D53" s="11">
        <f t="shared" si="0"/>
        <v>187.5</v>
      </c>
      <c r="E53" s="11">
        <f t="shared" si="3"/>
        <v>187.5</v>
      </c>
      <c r="F53" s="11">
        <f t="shared" si="3"/>
        <v>187.5</v>
      </c>
      <c r="G53" s="11">
        <f t="shared" si="2"/>
        <v>250</v>
      </c>
    </row>
    <row r="54" spans="1:7" ht="15" x14ac:dyDescent="0.2">
      <c r="A54" s="49"/>
      <c r="B54" s="16" t="s">
        <v>10</v>
      </c>
      <c r="C54" s="56">
        <v>150</v>
      </c>
      <c r="D54" s="11">
        <f t="shared" si="0"/>
        <v>225</v>
      </c>
      <c r="E54" s="11">
        <f t="shared" si="3"/>
        <v>225</v>
      </c>
      <c r="F54" s="11">
        <f t="shared" si="3"/>
        <v>225</v>
      </c>
      <c r="G54" s="11">
        <f t="shared" si="2"/>
        <v>300</v>
      </c>
    </row>
    <row r="55" spans="1:7" ht="15" x14ac:dyDescent="0.2">
      <c r="A55" s="49"/>
      <c r="B55" s="16" t="s">
        <v>12</v>
      </c>
      <c r="C55" s="56">
        <v>150</v>
      </c>
      <c r="D55" s="11">
        <f t="shared" si="0"/>
        <v>225</v>
      </c>
      <c r="E55" s="11">
        <f t="shared" si="3"/>
        <v>225</v>
      </c>
      <c r="F55" s="11">
        <f t="shared" si="3"/>
        <v>225</v>
      </c>
      <c r="G55" s="11">
        <f t="shared" si="2"/>
        <v>300</v>
      </c>
    </row>
    <row r="56" spans="1:7" ht="15" x14ac:dyDescent="0.2">
      <c r="A56" s="49"/>
      <c r="B56" s="16" t="s">
        <v>14</v>
      </c>
      <c r="C56" s="56">
        <v>150</v>
      </c>
      <c r="D56" s="11">
        <f t="shared" si="0"/>
        <v>225</v>
      </c>
      <c r="E56" s="11">
        <f t="shared" si="3"/>
        <v>225</v>
      </c>
      <c r="F56" s="11">
        <f t="shared" si="3"/>
        <v>225</v>
      </c>
      <c r="G56" s="11">
        <f t="shared" si="2"/>
        <v>300</v>
      </c>
    </row>
    <row r="57" spans="1:7" ht="45" x14ac:dyDescent="0.2">
      <c r="A57" s="49"/>
      <c r="B57" s="16" t="s">
        <v>67</v>
      </c>
      <c r="C57" s="56">
        <v>150</v>
      </c>
      <c r="D57" s="11">
        <f t="shared" si="0"/>
        <v>225</v>
      </c>
      <c r="E57" s="11">
        <f t="shared" si="3"/>
        <v>225</v>
      </c>
      <c r="F57" s="11">
        <f t="shared" si="3"/>
        <v>225</v>
      </c>
      <c r="G57" s="11">
        <f t="shared" si="2"/>
        <v>300</v>
      </c>
    </row>
    <row r="58" spans="1:7" ht="15" x14ac:dyDescent="0.2">
      <c r="A58" s="49"/>
      <c r="B58" s="16" t="s">
        <v>18</v>
      </c>
      <c r="C58" s="56">
        <v>150</v>
      </c>
      <c r="D58" s="11">
        <f t="shared" si="0"/>
        <v>225</v>
      </c>
      <c r="E58" s="11">
        <f t="shared" si="3"/>
        <v>225</v>
      </c>
      <c r="F58" s="11">
        <f t="shared" si="3"/>
        <v>225</v>
      </c>
      <c r="G58" s="11">
        <f t="shared" si="2"/>
        <v>300</v>
      </c>
    </row>
    <row r="59" spans="1:7" ht="15" x14ac:dyDescent="0.2">
      <c r="A59" s="50"/>
      <c r="B59" s="16" t="s">
        <v>20</v>
      </c>
      <c r="C59" s="56">
        <v>150</v>
      </c>
      <c r="D59" s="11">
        <f t="shared" si="0"/>
        <v>225</v>
      </c>
      <c r="E59" s="11">
        <f t="shared" si="3"/>
        <v>225</v>
      </c>
      <c r="F59" s="11">
        <f t="shared" si="3"/>
        <v>225</v>
      </c>
      <c r="G59" s="11">
        <f t="shared" si="2"/>
        <v>300</v>
      </c>
    </row>
  </sheetData>
  <sheetProtection algorithmName="SHA-512" hashValue="fmBPQ7m8Wzf2XkSPrWgFf6FKymwk1thztqye2k6Bbqik8wve0Dt6uahZve94/eFm4IMr9iDZObCNtXU8lpuqow==" saltValue="tOZlFj1HQnmiMVVLEFBejw==" spinCount="100000" sheet="1" objects="1" scenarios="1" sort="0" autoFilter="0"/>
  <autoFilter ref="A3:G3" xr:uid="{A58D3169-F53F-4650-A45D-9D418412AE40}"/>
  <mergeCells count="9">
    <mergeCell ref="A1:G1"/>
    <mergeCell ref="A4:A11"/>
    <mergeCell ref="A12:A19"/>
    <mergeCell ref="A20:A27"/>
    <mergeCell ref="A28:A35"/>
    <mergeCell ref="A36:A43"/>
    <mergeCell ref="A44:A51"/>
    <mergeCell ref="A52:A59"/>
    <mergeCell ref="B2:G2"/>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AFBE-8F8B-4283-A221-3009710B3E4B}">
  <dimension ref="A1:H9"/>
  <sheetViews>
    <sheetView workbookViewId="0">
      <selection activeCell="B7" sqref="B7:H7"/>
    </sheetView>
  </sheetViews>
  <sheetFormatPr defaultRowHeight="14.25" x14ac:dyDescent="0.2"/>
  <cols>
    <col min="1" max="1" width="31.85546875" style="20" bestFit="1" customWidth="1"/>
    <col min="2" max="2" width="15.7109375" style="20" customWidth="1"/>
    <col min="3" max="3" width="17.5703125" style="20" customWidth="1"/>
    <col min="4" max="4" width="50.7109375" style="20" customWidth="1"/>
    <col min="5" max="14" width="15.7109375" style="20" customWidth="1"/>
    <col min="15" max="16384" width="9.140625" style="20"/>
  </cols>
  <sheetData>
    <row r="1" spans="1:8" s="18" customFormat="1" ht="20.25" x14ac:dyDescent="0.3">
      <c r="A1" s="21" t="s">
        <v>114</v>
      </c>
      <c r="B1" s="22"/>
      <c r="C1" s="22"/>
      <c r="D1" s="22"/>
      <c r="E1" s="22"/>
      <c r="F1" s="22"/>
      <c r="G1" s="22"/>
      <c r="H1" s="22"/>
    </row>
    <row r="2" spans="1:8" s="18" customFormat="1" ht="38.25" customHeight="1" x14ac:dyDescent="0.25">
      <c r="A2" s="30" t="s">
        <v>109</v>
      </c>
      <c r="B2" s="31"/>
      <c r="C2" s="31"/>
      <c r="D2" s="31"/>
      <c r="E2" s="31"/>
      <c r="F2" s="31"/>
      <c r="G2" s="31"/>
      <c r="H2" s="31"/>
    </row>
    <row r="3" spans="1:8" ht="15.75" x14ac:dyDescent="0.2">
      <c r="A3" s="19" t="s">
        <v>73</v>
      </c>
      <c r="B3" s="32" t="s">
        <v>119</v>
      </c>
      <c r="C3" s="33"/>
      <c r="D3" s="33"/>
      <c r="E3" s="33"/>
      <c r="F3" s="33"/>
      <c r="G3" s="33"/>
      <c r="H3" s="34"/>
    </row>
    <row r="4" spans="1:8" ht="15.75" x14ac:dyDescent="0.2">
      <c r="A4" s="19" t="s">
        <v>110</v>
      </c>
      <c r="B4" s="32" t="s">
        <v>120</v>
      </c>
      <c r="C4" s="33"/>
      <c r="D4" s="33"/>
      <c r="E4" s="33"/>
      <c r="F4" s="33"/>
      <c r="G4" s="33"/>
      <c r="H4" s="34"/>
    </row>
    <row r="5" spans="1:8" ht="15.75" x14ac:dyDescent="0.2">
      <c r="A5" s="19" t="s">
        <v>111</v>
      </c>
      <c r="B5" s="32" t="s">
        <v>121</v>
      </c>
      <c r="C5" s="33"/>
      <c r="D5" s="33"/>
      <c r="E5" s="33"/>
      <c r="F5" s="33"/>
      <c r="G5" s="33"/>
      <c r="H5" s="34"/>
    </row>
    <row r="6" spans="1:8" ht="15.75" x14ac:dyDescent="0.2">
      <c r="A6" s="19" t="s">
        <v>112</v>
      </c>
      <c r="B6" s="32" t="s">
        <v>122</v>
      </c>
      <c r="C6" s="33"/>
      <c r="D6" s="33"/>
      <c r="E6" s="33"/>
      <c r="F6" s="33"/>
      <c r="G6" s="33"/>
      <c r="H6" s="34"/>
    </row>
    <row r="7" spans="1:8" ht="15.75" x14ac:dyDescent="0.2">
      <c r="A7" s="19" t="s">
        <v>113</v>
      </c>
      <c r="B7" s="25">
        <v>43704</v>
      </c>
      <c r="C7" s="26"/>
      <c r="D7" s="26"/>
      <c r="E7" s="26"/>
      <c r="F7" s="26"/>
      <c r="G7" s="26"/>
      <c r="H7" s="27"/>
    </row>
    <row r="9" spans="1:8" ht="58.5" customHeight="1" x14ac:dyDescent="0.2">
      <c r="A9" s="28" t="s">
        <v>115</v>
      </c>
      <c r="B9" s="28"/>
      <c r="C9" s="28"/>
      <c r="D9" s="54">
        <v>0</v>
      </c>
      <c r="E9" s="29"/>
      <c r="F9" s="29"/>
      <c r="G9" s="29"/>
      <c r="H9" s="29"/>
    </row>
  </sheetData>
  <sheetProtection algorithmName="SHA-512" hashValue="Wjcai1J0eyJRpfR8h2p0kT4uNB5fUEBric3CTrMQE4PDK6xbbXt4MjdPqW+JwqzX+iWiQQ0R1wfn/JXrdC9G+A==" saltValue="lO3r35PMMQ6TG5f4q2Xuig==" spinCount="100000" sheet="1" objects="1" scenarios="1"/>
  <mergeCells count="9">
    <mergeCell ref="B7:H7"/>
    <mergeCell ref="A9:C9"/>
    <mergeCell ref="D9:H9"/>
    <mergeCell ref="A1:H1"/>
    <mergeCell ref="A2:H2"/>
    <mergeCell ref="B3:H3"/>
    <mergeCell ref="B4:H4"/>
    <mergeCell ref="B5:H5"/>
    <mergeCell ref="B6:H6"/>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21" t="s">
        <v>23</v>
      </c>
      <c r="B1" s="22"/>
      <c r="C1" s="22"/>
    </row>
    <row r="2" spans="1:11" ht="39" customHeight="1" x14ac:dyDescent="0.2">
      <c r="A2" s="35" t="s">
        <v>22</v>
      </c>
      <c r="B2" s="36"/>
      <c r="C2" s="36"/>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pane ySplit="5" topLeftCell="A6" activePane="bottomLeft" state="frozen"/>
      <selection pane="bottomLeft" sqref="A1:XFD1048576"/>
    </sheetView>
  </sheetViews>
  <sheetFormatPr defaultRowHeight="14.25" x14ac:dyDescent="0.2"/>
  <cols>
    <col min="1" max="1" width="40.7109375" style="2" customWidth="1"/>
    <col min="2" max="2" width="80.7109375" style="2" customWidth="1"/>
    <col min="3" max="16384" width="9.140625" style="1"/>
  </cols>
  <sheetData>
    <row r="1" spans="1:2" ht="20.25" x14ac:dyDescent="0.3">
      <c r="A1" s="21" t="s">
        <v>83</v>
      </c>
      <c r="B1" s="22"/>
    </row>
    <row r="2" spans="1:2" ht="39" customHeight="1" x14ac:dyDescent="0.2">
      <c r="A2" s="35" t="s">
        <v>22</v>
      </c>
      <c r="B2" s="36"/>
    </row>
    <row r="4" spans="1:2" ht="40.5" customHeight="1" x14ac:dyDescent="0.2">
      <c r="A4" s="37" t="s">
        <v>84</v>
      </c>
      <c r="B4" s="38"/>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uEin5XpuEGJg+Ypvi3Vd4m3jyhJsHu3oM9O95iKbACbO2a7ycfUz/dYuROckn7oEfeQejwDzcmnzsy7fehEQg==" saltValue="lcXEuTymqCmRpTWGb0YPww==" spinCount="100000" sheet="1" objects="1" scenarios="1" sort="0" autoFilter="0"/>
  <autoFilter ref="A5:B5" xr:uid="{EC0C32AE-56F0-4E34-85D3-5674755286E8}"/>
  <mergeCells count="3">
    <mergeCell ref="A1:B1"/>
    <mergeCell ref="A2:B2"/>
    <mergeCell ref="A4:B4"/>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workbookViewId="0">
      <pane xSplit="1" ySplit="3" topLeftCell="B4" activePane="bottomRight" state="frozen"/>
      <selection pane="topRight" activeCell="B1" sqref="B1"/>
      <selection pane="bottomLeft" activeCell="A4" sqref="A4"/>
      <selection pane="bottomRight" activeCell="C4" sqref="C4:C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1" t="s">
        <v>86</v>
      </c>
      <c r="B1" s="42"/>
      <c r="C1" s="42"/>
    </row>
    <row r="2" spans="1:3" ht="18" x14ac:dyDescent="0.2">
      <c r="A2" s="6" t="s">
        <v>73</v>
      </c>
      <c r="B2" s="40" t="s">
        <v>119</v>
      </c>
      <c r="C2" s="40"/>
    </row>
    <row r="3" spans="1:3" ht="15" x14ac:dyDescent="0.2">
      <c r="A3" s="14" t="s">
        <v>60</v>
      </c>
      <c r="B3" s="14" t="s">
        <v>0</v>
      </c>
      <c r="C3" s="15" t="s">
        <v>116</v>
      </c>
    </row>
    <row r="4" spans="1:3" ht="60" customHeight="1" x14ac:dyDescent="0.2">
      <c r="A4" s="39" t="s">
        <v>85</v>
      </c>
      <c r="B4" s="16" t="s">
        <v>66</v>
      </c>
      <c r="C4" s="55">
        <v>1.157</v>
      </c>
    </row>
    <row r="5" spans="1:3" ht="60" customHeight="1" x14ac:dyDescent="0.2">
      <c r="A5" s="39"/>
      <c r="B5" s="16" t="s">
        <v>65</v>
      </c>
      <c r="C5" s="55">
        <v>1.385</v>
      </c>
    </row>
  </sheetData>
  <sheetProtection algorithmName="SHA-512" hashValue="9FU08pv0DBeMhNn8mReH598MPJbHSbDSu3w04SC4Y7y+vr7R1aM2pmuRGXxU+L367WvMe4rH0vwTpT7FtntXBg==" saltValue="YYwjMCdQRe47OcVdS4sbnA==" spinCount="100000" sheet="1" objects="1" scenarios="1" sort="0" autoFilter="0"/>
  <autoFilter ref="A3:C3" xr:uid="{45CE88A4-4360-40AB-BD76-C48E6E276126}"/>
  <mergeCells count="3">
    <mergeCell ref="A4:A5"/>
    <mergeCell ref="B2:C2"/>
    <mergeCell ref="A1:C1"/>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C5"/>
  <sheetViews>
    <sheetView showGridLines="0" workbookViewId="0">
      <pane xSplit="1" ySplit="3" topLeftCell="B4" activePane="bottomRight" state="frozen"/>
      <selection pane="topRight" activeCell="B1" sqref="B1"/>
      <selection pane="bottomLeft" activeCell="A4" sqref="A4"/>
      <selection pane="bottomRight" sqref="A1:XFD1048576"/>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75" customHeight="1" x14ac:dyDescent="0.3">
      <c r="A1" s="41" t="s">
        <v>87</v>
      </c>
      <c r="B1" s="42"/>
      <c r="C1" s="42"/>
    </row>
    <row r="2" spans="1:3" ht="18" x14ac:dyDescent="0.2">
      <c r="A2" s="6" t="s">
        <v>73</v>
      </c>
      <c r="B2" s="40" t="s">
        <v>119</v>
      </c>
      <c r="C2" s="40"/>
    </row>
    <row r="3" spans="1:3" ht="15" x14ac:dyDescent="0.2">
      <c r="A3" s="14" t="s">
        <v>60</v>
      </c>
      <c r="B3" s="14" t="s">
        <v>0</v>
      </c>
      <c r="C3" s="15" t="s">
        <v>116</v>
      </c>
    </row>
    <row r="4" spans="1:3" ht="60" customHeight="1" x14ac:dyDescent="0.2">
      <c r="A4" s="39" t="s">
        <v>118</v>
      </c>
      <c r="B4" s="16" t="s">
        <v>66</v>
      </c>
      <c r="C4" s="55">
        <v>0.34260000000000002</v>
      </c>
    </row>
    <row r="5" spans="1:3" ht="60" customHeight="1" x14ac:dyDescent="0.2">
      <c r="A5" s="39"/>
      <c r="B5" s="16" t="s">
        <v>65</v>
      </c>
      <c r="C5" s="55">
        <v>0.34260000000000002</v>
      </c>
    </row>
  </sheetData>
  <sheetProtection algorithmName="SHA-512" hashValue="xMCLumdONn9lVknsFaLihLR77hrWZTUGo/xgDQzOuwTQAUk8sBVCFo/qRuYO6GTUjUIYonQwHM7HQ2uklCCGNQ==" saltValue="tg4Z5wZMrrBAPQDFou2GHg==" spinCount="100000" sheet="1" objects="1" scenarios="1" sort="0" autoFilter="0"/>
  <autoFilter ref="A3:C3" xr:uid="{AAF8BE94-87B6-46B3-9EC2-97F14FBBE594}"/>
  <mergeCells count="3">
    <mergeCell ref="A1:C1"/>
    <mergeCell ref="B2:C2"/>
    <mergeCell ref="A4:A5"/>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activeCell="C5" sqref="C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3" t="s">
        <v>93</v>
      </c>
      <c r="B1" s="44"/>
      <c r="C1" s="44"/>
    </row>
    <row r="2" spans="1:3" ht="18" x14ac:dyDescent="0.2">
      <c r="A2" s="6" t="s">
        <v>73</v>
      </c>
      <c r="B2" s="40" t="s">
        <v>119</v>
      </c>
      <c r="C2" s="40"/>
    </row>
    <row r="3" spans="1:3" ht="15" x14ac:dyDescent="0.2">
      <c r="A3" s="14" t="s">
        <v>60</v>
      </c>
      <c r="B3" s="14" t="s">
        <v>0</v>
      </c>
      <c r="C3" s="15" t="s">
        <v>116</v>
      </c>
    </row>
    <row r="4" spans="1:3" ht="60" customHeight="1" x14ac:dyDescent="0.2">
      <c r="A4" s="39" t="s">
        <v>88</v>
      </c>
      <c r="B4" s="16" t="s">
        <v>66</v>
      </c>
      <c r="C4" s="55">
        <v>0.4521</v>
      </c>
    </row>
    <row r="5" spans="1:3" ht="60" customHeight="1" x14ac:dyDescent="0.2">
      <c r="A5" s="39"/>
      <c r="B5" s="16" t="s">
        <v>65</v>
      </c>
      <c r="C5" s="55">
        <v>0.4521</v>
      </c>
    </row>
    <row r="6" spans="1:3" ht="60" customHeight="1" x14ac:dyDescent="0.2">
      <c r="A6" s="45" t="s">
        <v>89</v>
      </c>
      <c r="B6" s="17" t="s">
        <v>66</v>
      </c>
      <c r="C6" s="55">
        <v>0.93869999999999998</v>
      </c>
    </row>
    <row r="7" spans="1:3" ht="60" customHeight="1" x14ac:dyDescent="0.2">
      <c r="A7" s="45"/>
      <c r="B7" s="17" t="s">
        <v>65</v>
      </c>
      <c r="C7" s="55">
        <v>0.93869999999999998</v>
      </c>
    </row>
    <row r="8" spans="1:3" ht="60" customHeight="1" x14ac:dyDescent="0.2">
      <c r="A8" s="39" t="s">
        <v>90</v>
      </c>
      <c r="B8" s="16" t="s">
        <v>66</v>
      </c>
      <c r="C8" s="55">
        <v>0.93869999999999998</v>
      </c>
    </row>
    <row r="9" spans="1:3" ht="60" customHeight="1" x14ac:dyDescent="0.2">
      <c r="A9" s="39"/>
      <c r="B9" s="16" t="s">
        <v>65</v>
      </c>
      <c r="C9" s="55">
        <v>0.93869999999999998</v>
      </c>
    </row>
  </sheetData>
  <sheetProtection algorithmName="SHA-512" hashValue="UtMaMcHqMyK9ZpPBzgsnTqg96D05epfKZSa9RHvWFngM63EYzXel588JdNX+mK/UE9jpUc6yElvsoW1nXk6o2w==" saltValue="AkYlRlZ41jAT2jxMZtrXfw==" spinCount="100000" sheet="1" objects="1" scenarios="1" sort="0" autoFilter="0"/>
  <autoFilter ref="A3:C3" xr:uid="{4B7B4811-C125-470A-B366-105049C64740}"/>
  <mergeCells count="5">
    <mergeCell ref="A1:C1"/>
    <mergeCell ref="B2:C2"/>
    <mergeCell ref="A4:A5"/>
    <mergeCell ref="A6:A7"/>
    <mergeCell ref="A8:A9"/>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3" topLeftCell="B4" activePane="bottomRight" state="frozen"/>
      <selection pane="topRight" activeCell="B1" sqref="B1"/>
      <selection pane="bottomLeft" activeCell="A4" sqref="A4"/>
      <selection pane="bottomRight" activeCell="C5" sqref="C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3" t="s">
        <v>94</v>
      </c>
      <c r="B1" s="44"/>
      <c r="C1" s="44"/>
    </row>
    <row r="2" spans="1:3" ht="18" x14ac:dyDescent="0.2">
      <c r="A2" s="6" t="s">
        <v>73</v>
      </c>
      <c r="B2" s="40" t="s">
        <v>119</v>
      </c>
      <c r="C2" s="40"/>
    </row>
    <row r="3" spans="1:3" ht="15" x14ac:dyDescent="0.2">
      <c r="A3" s="14" t="s">
        <v>60</v>
      </c>
      <c r="B3" s="14" t="s">
        <v>0</v>
      </c>
      <c r="C3" s="15" t="s">
        <v>116</v>
      </c>
    </row>
    <row r="4" spans="1:3" ht="60" customHeight="1" x14ac:dyDescent="0.2">
      <c r="A4" s="39" t="s">
        <v>91</v>
      </c>
      <c r="B4" s="16" t="s">
        <v>66</v>
      </c>
      <c r="C4" s="55">
        <v>0.93869999999999998</v>
      </c>
    </row>
    <row r="5" spans="1:3" ht="60" customHeight="1" x14ac:dyDescent="0.2">
      <c r="A5" s="39"/>
      <c r="B5" s="16" t="s">
        <v>65</v>
      </c>
      <c r="C5" s="55">
        <v>0.93869999999999998</v>
      </c>
    </row>
    <row r="6" spans="1:3" ht="60" customHeight="1" x14ac:dyDescent="0.2">
      <c r="A6" s="45" t="s">
        <v>92</v>
      </c>
      <c r="B6" s="17" t="s">
        <v>66</v>
      </c>
      <c r="C6" s="55">
        <v>0.93869999999999998</v>
      </c>
    </row>
    <row r="7" spans="1:3" ht="60" customHeight="1" x14ac:dyDescent="0.2">
      <c r="A7" s="45"/>
      <c r="B7" s="17" t="s">
        <v>65</v>
      </c>
      <c r="C7" s="55">
        <v>0.93869999999999998</v>
      </c>
    </row>
  </sheetData>
  <sheetProtection algorithmName="SHA-512" hashValue="G/NhR2dWDR/Qr1JNtg4qBznhAuxVLmRoawAcNnsJYSNmUp+rEF9zpl74x7UPYxVy4dEBv+LpGwU1sJW9+hy+uA==" saltValue="Xm5mP242TzA8457GEBxgmg==" spinCount="100000" sheet="1" objects="1" scenarios="1" sort="0" autoFilter="0"/>
  <autoFilter ref="A3:C3" xr:uid="{91208B22-5458-4681-B1EF-69896D8F72A4}"/>
  <mergeCells count="4">
    <mergeCell ref="A1:C1"/>
    <mergeCell ref="B2:C2"/>
    <mergeCell ref="A4:A5"/>
    <mergeCell ref="A6:A7"/>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3" topLeftCell="B4" activePane="bottomRight" state="frozen"/>
      <selection pane="topRight" activeCell="B1" sqref="B1"/>
      <selection pane="bottomLeft" activeCell="A4" sqref="A4"/>
      <selection pane="bottomRight" activeCell="B5" sqref="B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41" t="s">
        <v>95</v>
      </c>
      <c r="B1" s="42"/>
      <c r="C1" s="42"/>
    </row>
    <row r="2" spans="1:3" ht="18" x14ac:dyDescent="0.2">
      <c r="A2" s="6" t="s">
        <v>73</v>
      </c>
      <c r="B2" s="40" t="s">
        <v>119</v>
      </c>
      <c r="C2" s="40"/>
    </row>
    <row r="3" spans="1:3" ht="15" x14ac:dyDescent="0.2">
      <c r="A3" s="14" t="s">
        <v>60</v>
      </c>
      <c r="B3" s="14" t="s">
        <v>0</v>
      </c>
      <c r="C3" s="15" t="s">
        <v>116</v>
      </c>
    </row>
    <row r="4" spans="1:3" ht="90" customHeight="1" x14ac:dyDescent="0.2">
      <c r="A4" s="47" t="s">
        <v>96</v>
      </c>
      <c r="B4" s="16" t="s">
        <v>66</v>
      </c>
      <c r="C4" s="55">
        <v>1.4779</v>
      </c>
    </row>
    <row r="5" spans="1:3" ht="90" customHeight="1" x14ac:dyDescent="0.2">
      <c r="A5" s="39"/>
      <c r="B5" s="16" t="s">
        <v>65</v>
      </c>
      <c r="C5" s="55">
        <v>1.4779</v>
      </c>
    </row>
    <row r="6" spans="1:3" ht="105" customHeight="1" x14ac:dyDescent="0.2">
      <c r="A6" s="46" t="s">
        <v>97</v>
      </c>
      <c r="B6" s="17" t="s">
        <v>66</v>
      </c>
      <c r="C6" s="55">
        <v>1.2875000000000001</v>
      </c>
    </row>
    <row r="7" spans="1:3" ht="105" customHeight="1" x14ac:dyDescent="0.2">
      <c r="A7" s="45"/>
      <c r="B7" s="17" t="s">
        <v>65</v>
      </c>
      <c r="C7" s="55">
        <v>1.2875000000000001</v>
      </c>
    </row>
    <row r="8" spans="1:3" ht="105" customHeight="1" x14ac:dyDescent="0.2">
      <c r="A8" s="47" t="s">
        <v>98</v>
      </c>
      <c r="B8" s="16" t="s">
        <v>66</v>
      </c>
      <c r="C8" s="55">
        <v>1.0291999999999999</v>
      </c>
    </row>
    <row r="9" spans="1:3" ht="105" customHeight="1" x14ac:dyDescent="0.2">
      <c r="A9" s="39"/>
      <c r="B9" s="16" t="s">
        <v>65</v>
      </c>
      <c r="C9" s="55">
        <v>1.0291999999999999</v>
      </c>
    </row>
    <row r="10" spans="1:3" ht="60" customHeight="1" x14ac:dyDescent="0.2">
      <c r="A10" s="46" t="s">
        <v>99</v>
      </c>
      <c r="B10" s="17" t="s">
        <v>66</v>
      </c>
      <c r="C10" s="55">
        <v>1.3885000000000001</v>
      </c>
    </row>
    <row r="11" spans="1:3" ht="60" customHeight="1" x14ac:dyDescent="0.2">
      <c r="A11" s="45"/>
      <c r="B11" s="17" t="s">
        <v>65</v>
      </c>
      <c r="C11" s="55">
        <v>1.3885000000000001</v>
      </c>
    </row>
  </sheetData>
  <sheetProtection algorithmName="SHA-512" hashValue="mrb+aXJ/PJHq9N7TVpzPEx0x+X8lmEC8kUZ4PPbjrxpEOZAxwwIyXeBd5O69+gUtAy/BC8zaQ845Tpf6U0Ej9w==" saltValue="iSl9+eE37FBrqB2UqCVWkg==" spinCount="100000" sheet="1" objects="1" scenarios="1" sort="0" autoFilter="0"/>
  <autoFilter ref="A3:C3" xr:uid="{1DEE3D38-D3E3-40D1-810F-1CDBA3F29CC1}"/>
  <mergeCells count="6">
    <mergeCell ref="A10:A11"/>
    <mergeCell ref="A1:C1"/>
    <mergeCell ref="B2:C2"/>
    <mergeCell ref="A4:A5"/>
    <mergeCell ref="A6:A7"/>
    <mergeCell ref="A8:A9"/>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Regions List</vt:lpstr>
      <vt:lpstr>Subcontractor Percent Markup</vt:lpstr>
      <vt:lpstr>Labor Rates 1</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Walrath, Lydia</cp:lastModifiedBy>
  <dcterms:created xsi:type="dcterms:W3CDTF">2019-08-19T14:01:48Z</dcterms:created>
  <dcterms:modified xsi:type="dcterms:W3CDTF">2019-10-11T15:22:03Z</dcterms:modified>
</cp:coreProperties>
</file>