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V:\ProcurementServices\PSTm04(Normile)\Security\77201-23150 IFSSS\PriceLists\Currently Posted\Lot 2\Idemia\"/>
    </mc:Choice>
  </mc:AlternateContent>
  <xr:revisionPtr revIDLastSave="0" documentId="13_ncr:1_{A23BA4AE-E6AD-4C50-88E1-95860AFF09EC}" xr6:coauthVersionLast="47" xr6:coauthVersionMax="47" xr10:uidLastSave="{00000000-0000-0000-0000-000000000000}"/>
  <bookViews>
    <workbookView xWindow="28680" yWindow="-120" windowWidth="29040" windowHeight="15840" firstSheet="1" activeTab="1" xr2:uid="{00000000-000D-0000-FFFF-FFFF00000000}"/>
  </bookViews>
  <sheets>
    <sheet name="Instructions" sheetId="2" state="hidden" r:id="rId1"/>
    <sheet name="Cover Page" sheetId="54" r:id="rId2"/>
    <sheet name="Equipment Pricing" sheetId="25" r:id="rId3"/>
    <sheet name="Region 1 Labor Rates" sheetId="37" r:id="rId4"/>
    <sheet name="Region 2 Labor Rates" sheetId="38" r:id="rId5"/>
    <sheet name="Region 3 Labor Rates" sheetId="53" r:id="rId6"/>
    <sheet name="Region 4 Labor Rates" sheetId="40" r:id="rId7"/>
    <sheet name="Region 5 Labor Rates" sheetId="41" r:id="rId8"/>
    <sheet name="Region 6 Labor Rates" sheetId="42" r:id="rId9"/>
    <sheet name="Region 7 Labor Rates" sheetId="43" r:id="rId10"/>
    <sheet name="Region 8 Labor Rates" sheetId="44" r:id="rId11"/>
    <sheet name="Region 9 Labor Rates" sheetId="45" r:id="rId12"/>
  </sheets>
  <externalReferences>
    <externalReference r:id="rId13"/>
  </externalReferences>
  <definedNames>
    <definedName name="_xlnm._FilterDatabase" localSheetId="2" hidden="1">'Equipment Pricing'!$A$4:$J$4</definedName>
    <definedName name="_xlnm._FilterDatabase" localSheetId="3" hidden="1">'Region 1 Labor Rates'!$A$3:$O$3</definedName>
    <definedName name="_xlnm._FilterDatabase" localSheetId="4" hidden="1">'Region 2 Labor Rates'!$A$3:$O$3</definedName>
    <definedName name="_xlnm._FilterDatabase" localSheetId="5" hidden="1">'Region 3 Labor Rates'!$A$3:$O$3</definedName>
    <definedName name="_xlnm._FilterDatabase" localSheetId="6" hidden="1">'Region 4 Labor Rates'!$A$3:$O$3</definedName>
    <definedName name="_xlnm._FilterDatabase" localSheetId="7" hidden="1">'Region 5 Labor Rates'!$A$3:$O$3</definedName>
    <definedName name="_xlnm._FilterDatabase" localSheetId="8" hidden="1">'Region 6 Labor Rates'!$A$3:$O$3</definedName>
    <definedName name="_xlnm._FilterDatabase" localSheetId="9" hidden="1">'Region 7 Labor Rates'!$A$3:$O$3</definedName>
    <definedName name="_xlnm._FilterDatabase" localSheetId="10" hidden="1">'Region 8 Labor Rates'!$A$3:$O$3</definedName>
    <definedName name="_xlnm._FilterDatabase" localSheetId="11" hidden="1">'Region 9 Labor Rates'!$A$3:$O$3</definedName>
    <definedName name="_xlnm.Print_Titles" localSheetId="2">'Equipment Pricing'!$4:$4</definedName>
    <definedName name="_xlnm.Print_Titles" localSheetId="3">'Region 1 Labor Rates'!$3:$3</definedName>
    <definedName name="_xlnm.Print_Titles" localSheetId="4">'Region 2 Labor Rates'!$3:$3</definedName>
    <definedName name="_xlnm.Print_Titles" localSheetId="5">'Region 3 Labor Rates'!$3:$3</definedName>
    <definedName name="_xlnm.Print_Titles" localSheetId="6">'Region 4 Labor Rates'!$3:$3</definedName>
    <definedName name="_xlnm.Print_Titles" localSheetId="7">'Region 5 Labor Rates'!$3:$3</definedName>
    <definedName name="_xlnm.Print_Titles" localSheetId="8">'Region 6 Labor Rates'!$3:$3</definedName>
    <definedName name="_xlnm.Print_Titles" localSheetId="9">'Region 7 Labor Rates'!$3:$3</definedName>
    <definedName name="_xlnm.Print_Titles" localSheetId="10">'Region 8 Labor Rates'!$3:$3</definedName>
    <definedName name="_xlnm.Print_Titles" localSheetId="11">'Region 9 Labor Rates'!$3:$3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73" i="25" l="1"/>
  <c r="J6" i="25"/>
  <c r="J7" i="25"/>
  <c r="J8" i="25"/>
  <c r="J9" i="25"/>
  <c r="J10" i="25"/>
  <c r="J11" i="25"/>
  <c r="J12" i="25"/>
  <c r="J13" i="25"/>
  <c r="J14" i="25"/>
  <c r="J15" i="25"/>
  <c r="J16" i="25"/>
  <c r="J17" i="25"/>
  <c r="J18" i="25"/>
  <c r="J19" i="25"/>
  <c r="J20" i="25"/>
  <c r="J21" i="25"/>
  <c r="J22" i="25"/>
  <c r="J23" i="25"/>
  <c r="J24" i="25"/>
  <c r="J25" i="25"/>
  <c r="J2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J90" i="25"/>
  <c r="J91" i="25"/>
  <c r="J92" i="25"/>
  <c r="J93" i="25"/>
  <c r="J94" i="25"/>
  <c r="J95" i="25"/>
  <c r="J96" i="25"/>
  <c r="J97" i="25"/>
  <c r="J98" i="25"/>
  <c r="J99" i="25"/>
  <c r="J100" i="25"/>
  <c r="J101" i="25"/>
  <c r="J102" i="25"/>
  <c r="J103" i="25"/>
  <c r="J104" i="25"/>
  <c r="J105" i="25"/>
  <c r="J106" i="25"/>
  <c r="J107" i="25"/>
  <c r="J108" i="25"/>
  <c r="J109" i="25"/>
  <c r="J110" i="25"/>
  <c r="J111" i="25"/>
  <c r="J112" i="25"/>
  <c r="J113" i="25"/>
  <c r="J114" i="25"/>
  <c r="J115" i="25"/>
  <c r="J116" i="25"/>
  <c r="J117" i="25"/>
  <c r="J118" i="25"/>
  <c r="J119" i="25"/>
  <c r="J120" i="25"/>
  <c r="J121" i="25"/>
  <c r="J122" i="25"/>
  <c r="J123" i="25"/>
  <c r="J124" i="25"/>
  <c r="J125" i="25"/>
  <c r="J126" i="25"/>
  <c r="J127" i="25"/>
  <c r="J128" i="25"/>
  <c r="J129" i="25"/>
  <c r="J130" i="25"/>
  <c r="J131" i="25"/>
  <c r="J132" i="25"/>
  <c r="J133" i="25"/>
  <c r="J134" i="25"/>
  <c r="J135" i="25"/>
  <c r="J136" i="25"/>
  <c r="J137" i="25"/>
  <c r="J138" i="25"/>
  <c r="J139" i="25"/>
  <c r="J140" i="25"/>
  <c r="J141" i="25"/>
  <c r="J142" i="25"/>
  <c r="J143" i="25"/>
  <c r="J144" i="25"/>
  <c r="J145" i="25"/>
  <c r="J146" i="25"/>
  <c r="J147" i="25"/>
  <c r="J148" i="25"/>
  <c r="J149" i="25"/>
  <c r="J150" i="25"/>
  <c r="J151" i="25"/>
  <c r="J152" i="25"/>
  <c r="J153" i="25"/>
  <c r="J154" i="25"/>
  <c r="J155" i="25"/>
  <c r="J156" i="25"/>
  <c r="J157" i="25"/>
  <c r="J158" i="25"/>
  <c r="J159" i="25"/>
  <c r="J160" i="25"/>
  <c r="J161" i="25"/>
  <c r="J162" i="25"/>
  <c r="J163" i="25"/>
  <c r="J164" i="25"/>
  <c r="J165" i="25"/>
  <c r="J166" i="25"/>
  <c r="J167" i="25"/>
  <c r="J168" i="25"/>
  <c r="J169" i="25"/>
  <c r="J170" i="25"/>
  <c r="J171" i="25"/>
  <c r="J172" i="25"/>
  <c r="O8" i="53" l="1"/>
  <c r="M8" i="53"/>
  <c r="K8" i="53"/>
  <c r="I8" i="53"/>
  <c r="O7" i="53"/>
  <c r="M7" i="53"/>
  <c r="K7" i="53"/>
  <c r="I7" i="53"/>
  <c r="O6" i="53"/>
  <c r="M6" i="53"/>
  <c r="K6" i="53"/>
  <c r="I6" i="53"/>
  <c r="O5" i="53"/>
  <c r="M5" i="53"/>
  <c r="K5" i="53"/>
  <c r="I5" i="53"/>
  <c r="O4" i="53"/>
  <c r="M4" i="53"/>
  <c r="K4" i="53"/>
  <c r="I4" i="53"/>
  <c r="C2" i="53"/>
  <c r="A6" i="25" l="1"/>
  <c r="A7" i="25" s="1"/>
  <c r="A8" i="25" s="1"/>
  <c r="A9" i="25" s="1"/>
  <c r="A10" i="25" s="1"/>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l="1"/>
  <c r="A56" i="25" s="1"/>
  <c r="A57" i="25" s="1"/>
  <c r="A58" i="25" s="1"/>
  <c r="A59" i="25" l="1"/>
  <c r="A60" i="25" s="1"/>
  <c r="A61" i="25" s="1"/>
  <c r="A62" i="25" s="1"/>
  <c r="A63" i="25" s="1"/>
  <c r="A64" i="25" s="1"/>
  <c r="A65" i="25" s="1"/>
  <c r="A66" i="25" s="1"/>
  <c r="A67" i="25" s="1"/>
  <c r="A68" i="25" s="1"/>
  <c r="A69" i="25" s="1"/>
  <c r="A70" i="25" l="1"/>
  <c r="A71" i="25" s="1"/>
  <c r="A72" i="25" s="1"/>
  <c r="A73" i="25" s="1"/>
  <c r="A74" i="25" s="1"/>
  <c r="A75" i="25" s="1"/>
  <c r="A76" i="25" s="1"/>
  <c r="A77" i="25" s="1"/>
  <c r="A78" i="25" s="1"/>
  <c r="A79" i="25" s="1"/>
  <c r="A80" i="25" s="1"/>
  <c r="A81" i="25" s="1"/>
  <c r="A82" i="25" s="1"/>
  <c r="A83" i="25" s="1"/>
  <c r="A84" i="25" s="1"/>
  <c r="O8" i="45"/>
  <c r="M8" i="45"/>
  <c r="K8" i="45"/>
  <c r="I8" i="45"/>
  <c r="O7" i="45"/>
  <c r="M7" i="45"/>
  <c r="K7" i="45"/>
  <c r="I7" i="45"/>
  <c r="O6" i="45"/>
  <c r="M6" i="45"/>
  <c r="K6" i="45"/>
  <c r="I6" i="45"/>
  <c r="O5" i="45"/>
  <c r="M5" i="45"/>
  <c r="K5" i="45"/>
  <c r="I5" i="45"/>
  <c r="O4" i="45"/>
  <c r="M4" i="45"/>
  <c r="K4" i="45"/>
  <c r="I4" i="45"/>
  <c r="O8" i="44"/>
  <c r="M8" i="44"/>
  <c r="K8" i="44"/>
  <c r="I8" i="44"/>
  <c r="O7" i="44"/>
  <c r="M7" i="44"/>
  <c r="K7" i="44"/>
  <c r="I7" i="44"/>
  <c r="O6" i="44"/>
  <c r="M6" i="44"/>
  <c r="K6" i="44"/>
  <c r="I6" i="44"/>
  <c r="O5" i="44"/>
  <c r="M5" i="44"/>
  <c r="K5" i="44"/>
  <c r="I5" i="44"/>
  <c r="O4" i="44"/>
  <c r="M4" i="44"/>
  <c r="K4" i="44"/>
  <c r="I4" i="44"/>
  <c r="O8" i="43"/>
  <c r="M8" i="43"/>
  <c r="K8" i="43"/>
  <c r="I8" i="43"/>
  <c r="O7" i="43"/>
  <c r="M7" i="43"/>
  <c r="K7" i="43"/>
  <c r="I7" i="43"/>
  <c r="O6" i="43"/>
  <c r="M6" i="43"/>
  <c r="K6" i="43"/>
  <c r="I6" i="43"/>
  <c r="O5" i="43"/>
  <c r="M5" i="43"/>
  <c r="K5" i="43"/>
  <c r="I5" i="43"/>
  <c r="O4" i="43"/>
  <c r="M4" i="43"/>
  <c r="K4" i="43"/>
  <c r="I4" i="43"/>
  <c r="O8" i="42"/>
  <c r="M8" i="42"/>
  <c r="K8" i="42"/>
  <c r="I8" i="42"/>
  <c r="O7" i="42"/>
  <c r="M7" i="42"/>
  <c r="K7" i="42"/>
  <c r="I7" i="42"/>
  <c r="O6" i="42"/>
  <c r="M6" i="42"/>
  <c r="K6" i="42"/>
  <c r="I6" i="42"/>
  <c r="O5" i="42"/>
  <c r="M5" i="42"/>
  <c r="K5" i="42"/>
  <c r="I5" i="42"/>
  <c r="O4" i="42"/>
  <c r="M4" i="42"/>
  <c r="K4" i="42"/>
  <c r="I4" i="42"/>
  <c r="O8" i="41"/>
  <c r="M8" i="41"/>
  <c r="K8" i="41"/>
  <c r="I8" i="41"/>
  <c r="O7" i="41"/>
  <c r="M7" i="41"/>
  <c r="K7" i="41"/>
  <c r="I7" i="41"/>
  <c r="O6" i="41"/>
  <c r="M6" i="41"/>
  <c r="K6" i="41"/>
  <c r="I6" i="41"/>
  <c r="O5" i="41"/>
  <c r="M5" i="41"/>
  <c r="K5" i="41"/>
  <c r="I5" i="41"/>
  <c r="O4" i="41"/>
  <c r="M4" i="41"/>
  <c r="K4" i="41"/>
  <c r="I4" i="41"/>
  <c r="O8" i="40"/>
  <c r="M8" i="40"/>
  <c r="K8" i="40"/>
  <c r="I8" i="40"/>
  <c r="O7" i="40"/>
  <c r="M7" i="40"/>
  <c r="K7" i="40"/>
  <c r="I7" i="40"/>
  <c r="O6" i="40"/>
  <c r="M6" i="40"/>
  <c r="K6" i="40"/>
  <c r="I6" i="40"/>
  <c r="O5" i="40"/>
  <c r="M5" i="40"/>
  <c r="K5" i="40"/>
  <c r="I5" i="40"/>
  <c r="O4" i="40"/>
  <c r="M4" i="40"/>
  <c r="K4" i="40"/>
  <c r="I4" i="40"/>
  <c r="O8" i="38"/>
  <c r="M8" i="38"/>
  <c r="K8" i="38"/>
  <c r="I8" i="38"/>
  <c r="O7" i="38"/>
  <c r="M7" i="38"/>
  <c r="K7" i="38"/>
  <c r="I7" i="38"/>
  <c r="O6" i="38"/>
  <c r="M6" i="38"/>
  <c r="K6" i="38"/>
  <c r="I6" i="38"/>
  <c r="O5" i="38"/>
  <c r="M5" i="38"/>
  <c r="K5" i="38"/>
  <c r="I5" i="38"/>
  <c r="O4" i="38"/>
  <c r="M4" i="38"/>
  <c r="K4" i="38"/>
  <c r="I4" i="38"/>
  <c r="I4" i="37"/>
  <c r="K4" i="37"/>
  <c r="M4" i="37"/>
  <c r="O4" i="37"/>
  <c r="I5" i="37"/>
  <c r="K5" i="37"/>
  <c r="M5" i="37"/>
  <c r="O5" i="37"/>
  <c r="I6" i="37"/>
  <c r="K6" i="37"/>
  <c r="M6" i="37"/>
  <c r="O6" i="37"/>
  <c r="I7" i="37"/>
  <c r="K7" i="37"/>
  <c r="M7" i="37"/>
  <c r="O7" i="37"/>
  <c r="I8" i="37"/>
  <c r="K8" i="37"/>
  <c r="M8" i="37"/>
  <c r="O8" i="37"/>
  <c r="A85" i="25" l="1"/>
  <c r="A86" i="25" s="1"/>
  <c r="A87" i="25" s="1"/>
  <c r="A88" i="25" s="1"/>
  <c r="J5" i="25"/>
  <c r="A89" i="25" l="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A115" i="25" s="1"/>
  <c r="A116" i="25" s="1"/>
  <c r="A117" i="25" s="1"/>
  <c r="A118" i="25" s="1"/>
  <c r="A119" i="25" s="1"/>
  <c r="A120" i="25" s="1"/>
  <c r="A121" i="25" s="1"/>
  <c r="A122" i="25" s="1"/>
  <c r="A123" i="25" s="1"/>
  <c r="A124" i="25" s="1"/>
  <c r="A125" i="25" s="1"/>
  <c r="A126" i="25" s="1"/>
  <c r="A127" i="25" s="1"/>
  <c r="A128" i="25" s="1"/>
  <c r="A129" i="25" s="1"/>
  <c r="A130" i="25" s="1"/>
  <c r="A131" i="25" s="1"/>
  <c r="A132" i="25" s="1"/>
  <c r="A133" i="25" s="1"/>
  <c r="A134" i="25" s="1"/>
  <c r="A135" i="25" s="1"/>
  <c r="A136" i="25" s="1"/>
  <c r="A137" i="25" s="1"/>
  <c r="A138" i="25" s="1"/>
  <c r="A139" i="25" s="1"/>
  <c r="A140" i="25" s="1"/>
  <c r="A141" i="25" s="1"/>
  <c r="A142" i="25" s="1"/>
  <c r="A143" i="25" s="1"/>
  <c r="A144" i="25" s="1"/>
  <c r="A145" i="25" s="1"/>
  <c r="A146" i="25" s="1"/>
  <c r="A147" i="25" s="1"/>
  <c r="A148" i="25" s="1"/>
  <c r="A149" i="25" s="1"/>
  <c r="A150" i="25" s="1"/>
  <c r="A151" i="25" s="1"/>
  <c r="A152" i="25" s="1"/>
  <c r="A153" i="25" s="1"/>
  <c r="A154" i="25" s="1"/>
  <c r="A155" i="25" s="1"/>
  <c r="A156" i="25" s="1"/>
  <c r="A157" i="25" s="1"/>
  <c r="A158" i="25" s="1"/>
  <c r="A159" i="25" s="1"/>
  <c r="A160" i="25" s="1"/>
  <c r="A161" i="25" s="1"/>
  <c r="A162" i="25" s="1"/>
  <c r="A163" i="25" s="1"/>
  <c r="A164" i="25" s="1"/>
  <c r="A165" i="25" s="1"/>
  <c r="A166" i="2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DeCicco, Michael</author>
  </authors>
  <commentList>
    <comment ref="B61" authorId="0" shapeId="0" xr:uid="{00000000-0006-0000-0000-000001000000}">
      <text>
        <r>
          <rPr>
            <b/>
            <sz val="14"/>
            <color indexed="81"/>
            <rFont val="Tahoma"/>
            <family val="2"/>
          </rPr>
          <t>DeCicco, Michael:</t>
        </r>
        <r>
          <rPr>
            <sz val="14"/>
            <color indexed="81"/>
            <rFont val="Tahoma"/>
            <family val="2"/>
          </rPr>
          <t xml:space="preserve">
Rework language 
Generic to just indicate any DOL PW titles </t>
        </r>
      </text>
    </comment>
  </commentList>
</comments>
</file>

<file path=xl/sharedStrings.xml><?xml version="1.0" encoding="utf-8"?>
<sst xmlns="http://schemas.openxmlformats.org/spreadsheetml/2006/main" count="1051" uniqueCount="486">
  <si>
    <t>Bidder Name:</t>
  </si>
  <si>
    <t>NYS Net Price</t>
  </si>
  <si>
    <t>List Price / MSRP</t>
  </si>
  <si>
    <t>Unit of Measurement</t>
  </si>
  <si>
    <r>
      <t xml:space="preserve">  </t>
    </r>
    <r>
      <rPr>
        <b/>
        <sz val="12"/>
        <rFont val="Times New Roman"/>
        <family val="1"/>
      </rPr>
      <t/>
    </r>
  </si>
  <si>
    <t>Manufacturer/Product Line</t>
  </si>
  <si>
    <t>[Insert Bidder Name]</t>
  </si>
  <si>
    <t>Percent (%) Discount</t>
  </si>
  <si>
    <t>Region(s) Bid:</t>
  </si>
  <si>
    <t>Region 1</t>
  </si>
  <si>
    <t>Region 2</t>
  </si>
  <si>
    <t>Region 3</t>
  </si>
  <si>
    <t>Region 4</t>
  </si>
  <si>
    <t>Region 5</t>
  </si>
  <si>
    <t>Region 6</t>
  </si>
  <si>
    <t xml:space="preserve">Region 7 </t>
  </si>
  <si>
    <t>Region 8</t>
  </si>
  <si>
    <t>Region 9</t>
  </si>
  <si>
    <t>Lot Bid:</t>
  </si>
  <si>
    <t>Insert an "X in the Applicable cell:</t>
  </si>
  <si>
    <t>Lot 1</t>
  </si>
  <si>
    <t>Lot 2</t>
  </si>
  <si>
    <t>Insert an "X" in the applicable cell(s):</t>
  </si>
  <si>
    <t>Line #</t>
  </si>
  <si>
    <t xml:space="preserve">ALL List/MSRP Prices &amp; NYS Net Prices must be quantifiable (i.e. indicate a numeric value). The following terms are unacceptable and any line item containing them as a List/MSRP or NYS Net price must be removed or indicated with an acceptable quantifiable value: Individual Case Basis (ICB), Call for Quote, To Be Determined (TBD), Consult Factory, Consult Call for Quote, Custom Call, N/A, Value, Call, Custom, etc. </t>
  </si>
  <si>
    <t xml:space="preserve">Warranty Period - # of year(s) after acceptance as required by Appendix B, Clause 54 </t>
  </si>
  <si>
    <t>Job Title</t>
  </si>
  <si>
    <t>Description of Duties</t>
  </si>
  <si>
    <t>Prevailing Wage Rate</t>
  </si>
  <si>
    <t>Supplemental Benefit</t>
  </si>
  <si>
    <t>Percent Markup</t>
  </si>
  <si>
    <t>After Business Hours
Hourly Pay Rate</t>
  </si>
  <si>
    <t>After Business Hours 
Total Hourly Rate</t>
  </si>
  <si>
    <t>Saturday Hourly Pay Rate</t>
  </si>
  <si>
    <t>Saturday Total Hourly Rate</t>
  </si>
  <si>
    <t>Sunday and NYS Holiday Total Hourly Rate</t>
  </si>
  <si>
    <t>Livescan Store &amp; Forwarding Technician Onsite Region 1</t>
  </si>
  <si>
    <t>Length of Class (Number of Hours)</t>
  </si>
  <si>
    <t>Class Size (Number of People)</t>
  </si>
  <si>
    <t>Project/Program Manager</t>
  </si>
  <si>
    <t>Sunday and NYS Holiday Hourly Pay Rate</t>
  </si>
  <si>
    <t>Overtime
Total Hourly Rate</t>
  </si>
  <si>
    <t>Overtime
Hourly Pay Rate</t>
  </si>
  <si>
    <t>Total Hourly Rate</t>
  </si>
  <si>
    <t>Overtime 
Total Hourly Rate</t>
  </si>
  <si>
    <t>Supplemental Benefits</t>
  </si>
  <si>
    <t>Product Line Subcategory Indicator
(If Applicable)</t>
  </si>
  <si>
    <t xml:space="preserve">All NYS Net Prices Must INCLUDE all applicable shipping; handling, insurance and associated delivery charges (F.O.B. Destination the dock/delivery location of the Authorized User) Reference Appendix B §35 Shipping/Receipt of Product and §36 Title/Risk of Loss. </t>
  </si>
  <si>
    <t xml:space="preserve">In the table below, please list your (bidder's) name (this will populate your Name on all tabs) AND the Lot and Region(s) which are being bid.  
Note: Bidders are not permitted to bid BOTH Lot 1 and Lot 2.  </t>
  </si>
  <si>
    <t>Region 1 - Nassau and Suffolk Counties</t>
  </si>
  <si>
    <t>Region 2 - Bronx, Kings, New York, Queens, and Richmond Counties</t>
  </si>
  <si>
    <t>Region 4 - Orange, Rockland, Sullivan, and Ulster Counties</t>
  </si>
  <si>
    <t>Region 9 - Alleghany, Cattaraugus, Chautauqua, Erie, Genesee, Niagara, and Wyoming Counties</t>
  </si>
  <si>
    <t>Region 8 - Broome, Chemung, Chenango, Livingston, Monroe, Ontario, Orleans, Schuyler, Seneca, Steuben, Tioga, Tompkins, Wayne, and Yates Counties</t>
  </si>
  <si>
    <t>Region 7 - Cayuga, Cortland, Herkimer, Jefferson, Lewis, Madison, Oneida, Onondaga, Oswego, and St. Lawrence Counties</t>
  </si>
  <si>
    <t>Region 6 - Clinton, Essex, Hamilton, Franklin, Saratoga, Warren, Washington</t>
  </si>
  <si>
    <t>Region 5 - Albany, Columbia, Greene, Delaware, Fulton, Greene, Montgomery, Rensselaer, Schenectady, and Schoharie Counties</t>
  </si>
  <si>
    <t>Please Note: The following are mandatory requirements for all NYS Net Pricing and Total Hourly Rates.  Failure to meet the mandatory requirements above May be cause to disqualify a Bidder’s Bid.</t>
  </si>
  <si>
    <t xml:space="preserve">ALL costs Must be identified.  For instances where a cost is dependent on various components, Bidders Must list the NYS Net Pricing/Total Hourly Rates for all components known at the time of the Bid Response.  </t>
  </si>
  <si>
    <t xml:space="preserve">The Percent (%) Markup includes, but is not limited, all of the following costs:
1. Travel Costs,
2. Meals,
3. Lodging,
4. Gas/fuel,
5. Tolls,
6. Site Access Costs,
7. Workers Compensation,
8. Disability Benefits,
9. State Unemployment (SUTA),
10. Federal Insurance (FICA),
11. Federal Unemployment (FUTA)
12. All other insurance, including, but not limited to: 
     A. Commercial General Liability, 
     B. Business Automobile Liability,
     C. Professional Liability/Errors &amp; Omissions Insurance,
     D. Technology Professional Liability/Technology Errors &amp; Omissions Insurance,
     E. Cyber Liability Insurance, and
     G. Any other insurance
13. Background checks, ongoing certifications, licensing, etc., 
14. Authorized user Security procedures, 
15. All other overhead (including, but not limited to taxes, utilities, etc.), and 
16. Profit
This Percent (%) Markup Shall cover both Bidder/Contractor and Subcontractors.  </t>
  </si>
  <si>
    <t>Designer</t>
  </si>
  <si>
    <t>Trainer</t>
  </si>
  <si>
    <t>After Business Hours Total Hourly Rate</t>
  </si>
  <si>
    <t>GROUP 77201 Solicitation 23150 - Intelligent Facility and Security Systems and Solutions</t>
  </si>
  <si>
    <t>ATTACHMENT 1:  NYS NET PRICING PAGES</t>
  </si>
  <si>
    <t xml:space="preserve">Bidder/Contractor Shall not include any Bundled Line Item in their NYS Net Pricing.  Final determination whether or not an line item is an Bundled Line Item resides solely with Procurement Services.  </t>
  </si>
  <si>
    <t>Prevailing Wage Occupation Sub-category</t>
  </si>
  <si>
    <t>1 Year</t>
  </si>
  <si>
    <t xml:space="preserve">Bidders are not permitted to propose any other Job Titles, Descriptions of Duties, or Total Hourly Rates as part of their Bid Proposals.  </t>
  </si>
  <si>
    <t xml:space="preserve">Using the aforementioned Percent (%) Markup, the formulas in the spreadsheet will automatically calculate the following:
1.  Total Hourly Rate (Business Hours)
2.  Overtime Hourly Pay Rate
3.  Overtime Total Hourly Rate
4.  After Business Hour Pay Rate, 
5.  After Business Hours Total Hourly Rate, 
6.  Saturday Hourly Pay Rate,
7.  Saturday Total Hourly Rate, 
8.  Sunday and NYS Holiday Pay Rate, and 
9.  Sunday and NYS Holiday Total Hourly Rate.  
</t>
  </si>
  <si>
    <t>4. Under Column D, "Product Description", insert the description of the Product/model number (e.g. XYZ Chiller P90X 50 Ton)</t>
  </si>
  <si>
    <t xml:space="preserve">5. Under Column E, "Unit of Measurement", indicate the unit/amount the product/model number is sold as (i.e. per foot, pounds, quantity, etc.). </t>
  </si>
  <si>
    <t>9. Under Column I, "Comparable Contract Price",  indicate the price that was offered to the comparable customer/contract. This figure should be indicated to match the NYS Net Price column G, (e.g. if you indicated a NYS Net Price under column G of $450.00, and offered the State of Texas $475.00 per ton for a chiller, please list the $475.00 as the Comparable Contract Price.</t>
  </si>
  <si>
    <t xml:space="preserve">2. Under Column B, "Manufacturer/Product Line", insert the Manufacturer/Brand Name/Product Line (e.g. Lenel, Bosch, Belimo, etc.). </t>
  </si>
  <si>
    <t xml:space="preserve">For all Job Titles and their corresponding Total Hourly Rates, Bidders Must identify:
1.   Their comparable contract/customer, and
2.   Their comparable contract/customer total hourly rate for each job title bid.  </t>
  </si>
  <si>
    <t xml:space="preserve">8. Under Column H, "Comparable Contract/Customer", indicate a comparable contract/customer for which you have previously offered the listed product(s to demonstrate Reasonableness of Price. 
Bidders may demonstrate Reasonableness of Price by offering NYS equal to or better Total Hourly Rates than the following: 
1.	Pricing on any contracts awarded by GSA, Veteran's Administration (VA), Department of Defense (DOD), and other government entities,
2.	Pricing on other state’s government contract, 
3.	Pricing offered by other Bidders for this Solicitation, 
4.	Pricing offered by Bidders to their Best Commercial Customer(s), and/or
5.	Reviewing other information deemed necessary by the Office of General Services </t>
  </si>
  <si>
    <t xml:space="preserve">For Bidders Bidding Lot 2, for each Region bid on each Region Labor Rate sheet, under Columns H and I the Bidder Shall indicate the comparable contract/customer, and the comparable/ contract customer Total Hourly Rate offered to this entity. Bidders are required to demonstrate Reasonableness of Price for the Products and/or Services they are Bidding. Bidders may demonstrate Reasonableness of Price by offering NYS equal to or better Total Hourly Rates than the following: 
1.	Pricing on any contracts awarded by GSA, Veteran's Administration (VA), Department of Defense (DOD), and other government entities,
2.	Pricing on other state’s government contract, 
3.	Pricing offered by other Bidders for this Solicitation, 
4.	Pricing offered by Bidders to their Best Commercial Customer(s), and/or
5.	Reviewing other information deemed necessary by the Office of General Services </t>
  </si>
  <si>
    <t xml:space="preserve">1.  Any Bidder Bidding Lots 1 or 2 Must:
     A. Review their proposed NYS Net Pricing Pages for the following terms in their product pricing prior to submission:
          i. Call for quote 
          ii. To be determined
          iii. Consult Factory
          iv. Custom Call for Quote
          v. Custom Call
          vi. N/A
          vii. Value
          viii. Call
          ix. Custom
     B. If included in your proposal NYS Net Pricing Pages, determine if the particular line item does not have a NYS Net Pricing, and 
     C. If the line item does not have NYS Net Price either:
          i. Remove the line item, 
          ii. Obtain and insert a NYS Net Price for this line item, or
          iii. Indicate that you will not charge authorized users for this product by listing either:
                a.  $0.00
                b.  "No Charge,"
                c.  "N/C"
                in both the List Price/MSRP and NYS Net Price columns. </t>
  </si>
  <si>
    <t>3. All Bidders Must:
    A. Review their proposed NYS Net Pricing pages prior to submitting their Bid Proposal for the following words which May indicate references 
         to separate Travel Costs, Site Access Costs, etc. in the pricing:
         i. Travel
         ii. Meals
         iii. Lodging
         iv.  Per Diem
         v.   Travel &amp; Expenses
         vi.  T&amp;E
         vii. Airfare
         viii. Mileage
         ix. Site Access
     B. Determine/Verify If these terms are for separate Travel Costs, Site Access 
          Costs, etc., and
     C. If Yes to 3.B above, either:
          i.  If Bidding Lot 1, remove the entire line item from your proposed NYS Net Pricing Pages, or
          ii. If Bidding either Lot 2, either:
             a.  Remove the aforementioned language from the corresponding line items, making them inclusive of all Travel Cost, Site Access Costs, 
                 etc., or
             b.  Remove the entire line item from your proposed NYS Net Pricing Pages.</t>
  </si>
  <si>
    <t>4. All Bidders Must:
    A. Review their proposed NYS Net Pricing pages prior to submitting their Bid Proposal for the following terms words which May indicate 
         separate shipping 
         charges:
         i. Shipping
         ii. Handling
         iii. Packaging
         iv. Delivery
    B. Determine/Verify If these line items either:
         i. Separate Shipping Charges, or
         ii. Merely describe some functional/specification aspect of the line item and 
            therefore allowable. 
    C. If Yes to 4.B.i above, either:
         i. Remove the reference to separate shipping charges, or
         ii. Remove the line item from their Proposed NYS Net Pricing Pages.</t>
  </si>
  <si>
    <t>The spreadsheet will automatically calculate the following for the aforementioned job titles not included in an NYSDOL Prevailing Wage Rate Schedule:
1. Overtime Total Hourly Rates - [Calculated as 1.5x the Total Hourly Rate]
2. After Business Hours Total Hourly Rate - [Calculated as 1.5x the Total Hourly Rate],
3. Saturday Total Hourly Rate - [Calculated as 1.5x the Total Hourly Rate], and 
4. Sunday and NYS Holiday Total Hourly Rate. - [Calculated as 2.0x the Total Hourly Rate]</t>
  </si>
  <si>
    <t xml:space="preserve">Bidders are not permitted to propose any other Subcontractor Category or Description of Work as part of their Bid Proposals.  After award of Contracts, Contractors May propose additional Subcontractor Categories and associated Descriptions of Work, provided these do not overlap with the Subcontractor Category and associated Descriptions of Work listed in this Attachment (e.g. Electrical Contractor, Mechanical Contractor, etc.). and further that there is no increase in the Subcontractor Percent (%) Markup for these additional Subcontractor Categories and associated Descriptions of Works. </t>
  </si>
  <si>
    <r>
      <rPr>
        <b/>
        <sz val="12"/>
        <rFont val="Times New Roman"/>
        <family val="1"/>
      </rPr>
      <t>Equipment Pricing</t>
    </r>
    <r>
      <rPr>
        <sz val="12"/>
        <rFont val="Times New Roman"/>
        <family val="1"/>
      </rPr>
      <t xml:space="preserve">:
To develop your NYS Net Price List, the following columns </t>
    </r>
    <r>
      <rPr>
        <b/>
        <u/>
        <sz val="12"/>
        <rFont val="Times New Roman Bold"/>
      </rPr>
      <t>are required to be completed for the Equipment pricing for all Lot(s) bid</t>
    </r>
    <r>
      <rPr>
        <sz val="12"/>
        <rFont val="Times New Roman"/>
        <family val="1"/>
      </rPr>
      <t>:</t>
    </r>
  </si>
  <si>
    <t xml:space="preserve">1. Under Column A, the spreadsheet Shall automatically "count" the number  for each item.  This row is locked and cannot be edited, but only extended.  To extend this column:
      A.  Bring the curser to the lower left-hand corner of the cell with the last Line Item #, which is initial A20 in the Equipment Pricing Tab      
      B.  Once the curser appears as a "+" sign, drag the cell to last row you are utilizing.  
      C.  The formula in this cell will automatically "Count" by adding 1 to each row. </t>
  </si>
  <si>
    <t xml:space="preserve">Bidders are to offer either an entire Product Line, or all Product Subcategories of a Product Line which fit the Scope of this Solicitation and any resulting Contract by including all items from these into the applicable Equipment Pricing tab in Attachment 1 NYS Net Pricing.  Any Product Subcategory or portion of a Product Line which does not fit the scope of this Solicitation and any resulting Contract Shall not be offered and will not be included in any award.  </t>
  </si>
  <si>
    <t xml:space="preserve">5. Any Bidder Bidding Lot 1 Must:
     A. Review their Proposed NYS Net Pricing pages prior to submitting their Bid  Proposal for the following terms:
          i. install
          ii. integrate(e)(ion)
          iii. service
          iv. implement
          v. custom
          vi. consult
          vii. maint
          viii. repair
          ix. replace
          x. project manager
          xi. commission
          xii. professional service  
     B. If the Bidder locates these terms in its proposed NYS Net Pricing Pages, determine/verify If these terms are for Services/Labor Rates, and
     C. If the Bidder determines these are for Services/Labor Rates, remove these line items from their proposed NYS Net Pricing Pages. </t>
  </si>
  <si>
    <r>
      <rPr>
        <b/>
        <u/>
        <sz val="11"/>
        <rFont val="The Arial"/>
      </rPr>
      <t>Custom-Built Equipment Pricing</t>
    </r>
    <r>
      <rPr>
        <b/>
        <sz val="11"/>
        <rFont val="The Arial"/>
      </rPr>
      <t xml:space="preserve">
</t>
    </r>
    <r>
      <rPr>
        <sz val="11"/>
        <rFont val="The Arial"/>
      </rPr>
      <t xml:space="preserve">Certain Equipment for example chillers, air handlers, air terminals, heat pumps, etc.) may be Custom-Built Equipment as defined in Attachment 15 - Glossary of Terms.  If this is the case, please insert these items under the tab: Custom-Built Equipment Pricing </t>
    </r>
    <r>
      <rPr>
        <b/>
        <sz val="11"/>
        <rFont val="The Arial"/>
      </rPr>
      <t xml:space="preserve">
For Any Equipment which a Bidder Proposes as Custom-Built Equipment where OGS determines that there is a List Price/MSRP, OGS will reject the proposed Equipment Pricing.</t>
    </r>
  </si>
  <si>
    <t xml:space="preserve">6. Under Column F "Warranty Period – # of year(s) after acceptance as required by Appendix B, Clause 54", please list the term of 
      the warranty for each Product Line, Product Line Subcategory, or Equipment in years. The warranty period shall be the longer of either: 
      A.  the Bidder's or Manufacturer's standard commercially-offered warranty, or 
      B.   One (1) year 
      from the date of acceptance. </t>
  </si>
  <si>
    <r>
      <t>4.. Under column D "</t>
    </r>
    <r>
      <rPr>
        <b/>
        <sz val="12"/>
        <rFont val="Times New Roman"/>
        <family val="1"/>
      </rPr>
      <t>Product Description</t>
    </r>
    <r>
      <rPr>
        <sz val="12"/>
        <rFont val="Times New Roman"/>
        <family val="1"/>
      </rPr>
      <t>", insert the description of the Product/Model number from the Manufacturer’s/Distributor’s Price 
     List with List Price/MSRP (“List Price/MSRP File”).   Bidders Must use the Manufacturer’s or Distributor's Product Description from the 
     Manufacturer’s/Distributor’s Price List with List Price/MSRP (“List Price/MSRP File”) .</t>
    </r>
  </si>
  <si>
    <r>
      <rPr>
        <sz val="12"/>
        <rFont val="Symbol"/>
        <family val="1"/>
        <charset val="2"/>
      </rPr>
      <t>1.</t>
    </r>
    <r>
      <rPr>
        <sz val="12"/>
        <rFont val="Times New Roman"/>
        <family val="1"/>
      </rPr>
      <t>   Under column A "</t>
    </r>
    <r>
      <rPr>
        <b/>
        <sz val="12"/>
        <rFont val="Times New Roman"/>
        <family val="1"/>
      </rPr>
      <t>Line #</t>
    </r>
    <r>
      <rPr>
        <sz val="12"/>
        <rFont val="Times New Roman"/>
        <family val="1"/>
      </rPr>
      <t xml:space="preserve">," the spreadsheet Shall automatically "count" the number 
      for each item.  This row is locked and cannot be edited, but only extended.  To extend this column:
      A.  Bring the curser to the lower left-hand corner of the cell with the last Line Item #, which is initial A17 in the Equipment Pricing Tabs for 
            Lots 1 and 2.
      B.  Once the curser appears as a "+" sign, drag the cell to last row you are utilizing.  
      C.  The formula in this cell will automatically "Count" by adding 1 to each row.    </t>
    </r>
  </si>
  <si>
    <r>
      <rPr>
        <sz val="12"/>
        <rFont val="Symbol"/>
        <family val="1"/>
        <charset val="2"/>
      </rPr>
      <t>2.</t>
    </r>
    <r>
      <rPr>
        <sz val="12"/>
        <rFont val="Times New Roman"/>
        <family val="1"/>
      </rPr>
      <t>   Under column B "</t>
    </r>
    <r>
      <rPr>
        <b/>
        <sz val="12"/>
        <rFont val="Times New Roman"/>
        <family val="1"/>
      </rPr>
      <t>Manufacturer/Product Line</t>
    </r>
    <r>
      <rPr>
        <sz val="12"/>
        <rFont val="Times New Roman"/>
        <family val="1"/>
      </rPr>
      <t>", insert the Manufacturer/Brand Name/Product Line (e.g. Lenel, Bosch, Belimo, etc.). 
      Depending upon the number of Product Lines being Bid, you may either utilize one sheet and add applicable rows for each Product Line's part 
      numbers, or create a separate sheets for each Product Line.</t>
    </r>
  </si>
  <si>
    <r>
      <t xml:space="preserve">7.   </t>
    </r>
    <r>
      <rPr>
        <sz val="12"/>
        <rFont val="Times New Roman"/>
        <family val="1"/>
      </rPr>
      <t>Under column G "</t>
    </r>
    <r>
      <rPr>
        <b/>
        <sz val="12"/>
        <rFont val="Times New Roman"/>
        <family val="1"/>
      </rPr>
      <t>Warranty Period – # of year(s) after acceptance as required by Appendix B, Clause 54</t>
    </r>
    <r>
      <rPr>
        <sz val="12"/>
        <rFont val="Times New Roman"/>
        <family val="1"/>
      </rPr>
      <t xml:space="preserve">", please list the term of 
      the warranty for each Product Line, Product Line Subcategory, or Equipment in years. The warranty period shall be the longer of either: 
      A.  the Bidder's or Manufacturer's standard commercially-offered warranty, or 
      B.   One (1) year 
      from the date of acceptance. </t>
    </r>
  </si>
  <si>
    <r>
      <t>9.</t>
    </r>
    <r>
      <rPr>
        <sz val="7"/>
        <rFont val="Times New Roman"/>
        <family val="1"/>
      </rPr>
      <t>     </t>
    </r>
    <r>
      <rPr>
        <sz val="12"/>
        <rFont val="Times New Roman"/>
        <family val="1"/>
      </rPr>
      <t>Under column I "</t>
    </r>
    <r>
      <rPr>
        <b/>
        <sz val="12"/>
        <rFont val="Times New Roman"/>
        <family val="1"/>
      </rPr>
      <t>Percent (%) Discount</t>
    </r>
    <r>
      <rPr>
        <sz val="12"/>
        <rFont val="Times New Roman"/>
        <family val="1"/>
      </rPr>
      <t xml:space="preserve">", insert the proposed Percent (%) Discount for each product.  </t>
    </r>
  </si>
  <si>
    <r>
      <t>5.</t>
    </r>
    <r>
      <rPr>
        <sz val="7"/>
        <rFont val="Times New Roman"/>
        <family val="1"/>
      </rPr>
      <t xml:space="preserve">      </t>
    </r>
    <r>
      <rPr>
        <sz val="12"/>
        <rFont val="Times New Roman"/>
        <family val="1"/>
      </rPr>
      <t>Under column G "</t>
    </r>
    <r>
      <rPr>
        <b/>
        <sz val="12"/>
        <rFont val="Times New Roman"/>
        <family val="1"/>
      </rPr>
      <t>Unit of Measurement,</t>
    </r>
    <r>
      <rPr>
        <sz val="12"/>
        <rFont val="Times New Roman"/>
        <family val="1"/>
      </rPr>
      <t>" indicate the unit/amount at which the Equipment is sold as (i.e. per foot, pounds, quantity,
      etc.).</t>
    </r>
  </si>
  <si>
    <t xml:space="preserve">Bidders Bidding Lot 2 who wish to:
1. Utilize Subcontractors, and 
2. Propose a Subcontractor Percent (%) Markup Shall complete the Tab "Subcontractor Utilization, "
</t>
  </si>
  <si>
    <t xml:space="preserve">ALL PRICING PROVIDED HEREIN, EXCEPT FOR PRICING PROVIDED FOR COMPARABLE CUSTOMERS/CONTRACTS PURPOSES, WILL BE PUBLISHED ON THE OGS WEBSITE FOR PUBLIC VIEWING
</t>
  </si>
  <si>
    <t xml:space="preserve">Equipment/Model Number </t>
  </si>
  <si>
    <t xml:space="preserve"> Equipment Description </t>
  </si>
  <si>
    <r>
      <t>6.</t>
    </r>
    <r>
      <rPr>
        <sz val="7"/>
        <rFont val="Times New Roman"/>
        <family val="1"/>
      </rPr>
      <t xml:space="preserve">          </t>
    </r>
    <r>
      <rPr>
        <sz val="12"/>
        <rFont val="Times New Roman"/>
        <family val="1"/>
      </rPr>
      <t>Under column F "</t>
    </r>
    <r>
      <rPr>
        <b/>
        <sz val="12"/>
        <rFont val="Times New Roman"/>
        <family val="1"/>
      </rPr>
      <t>Product Line Subcategory,"</t>
    </r>
    <r>
      <rPr>
        <sz val="12"/>
        <rFont val="Times New Roman"/>
        <family val="1"/>
      </rPr>
      <t xml:space="preserve"> where the Manufacturer’s/Distributor’s Price List with List Price/MSRP (“List Price/MSRP 
       File”).e has multiple different product line subcategories which will have different proposed Percent (%) Discounts, Bidder Shall insert 
       the applicable Product Line Subcategory indicator (e.g. A, B, "cameras, etc.) which will correspond to this particular Product Line 
       Subcategory.  This is not required where bidder is Bidding one (1) Percent (%) Discount for a Product Line (e.g. 40% for all Pelco equipment). </t>
    </r>
  </si>
  <si>
    <t xml:space="preserve">2. Any Bidder Bidding Lot 1 Must:
    A. Review their proposed NYS Net Pricing Pages prior to submitting their Bid Proposal for the following terms in their product pricing prior to 
         submission which May indicate Cloud/Hosted Offerings::
         i. Web/Web-based
         ii. SaaS
         iii. PaaS
          iv. IaaS
          v. .Net
          vi. Remote Access
          vii. Hosted
          viii. Cloud
          ix. XaaS
          x. Remote Monitoring
     B. If included in your proposed NYS Net Pricing Pages, determine if these are Cloud Offerings, and
     C. If:
          i. Yes to B above, remove these form your proposed NYS Net Pricing Pages, or
          ii. No to B.ii above, attach a separate document which answers these questions:
              a. Are these Products on hardware which is owned and retained by customers (authorized users) (Yes or No only)? 
              b. Are these Products behind the customer’s firewall (Yes or No only)?
              c. Is any Data stored/housed remotely (on non-customer premises) (Yes or No only)? 
              d. Does/Can any other Third Party “Act on” or “Manage” these items besides the customer (Note: This does not referee to remote 
                  Maintenance as described in Sec. 10.E of Solicitation XXXXX (Yes or No Only)? and
              e. Is all Data transmitted on networks managed by the customer, behind their firewall/Encryption (Yes or No Only)? </t>
  </si>
  <si>
    <t xml:space="preserve">The Total Hourly Rates for the aforementioned Job Titles Which Are Not Included in an NYSDOL Prevailing Wage Rate Schedule include the following
1. Hourly Pay Rate (as determined by the contractor),
2. All benefits (health insurance, retirement, etc.),
3. Travel Costs,
4. Meals,
5. Lodging,
6. Gas/fuel,
7. Tolls,
8. Site Access Costs,
9. Workers Compensation,
10. Disability Benefits,
11. State Unemployment (SUTA),
12. Federal Insurance (FICA),
13. Federal Unemployment (FUTA)
14. All other insurance, including, but not limited to: 
      A. Commercial General Liability, 
      B. Business Automobile Liability, 
      C. Professional Liability/Errors &amp; Omissions Insurance,
      D. Technology Professional Liability/Technology Errors &amp; Omissions Insurance,
      E. Data Breach and Privacy/Cyber Liability Insurance, and
      F. Any other insurance
15. Background checks, ongoing certifications, licensing, etc., 
16. Authorized user Security procedures, 
17. All other overhead (including, but not limited to taxes, utilities, etc.), and 
18. Profit
These job titles shall cover both contractor and subcontractors.  
</t>
  </si>
  <si>
    <t>Offsite Integration and Maintenance Technician</t>
  </si>
  <si>
    <t>Region 3 - Dutchess, Putnam, and Westchester Counties</t>
  </si>
  <si>
    <r>
      <t>8.</t>
    </r>
    <r>
      <rPr>
        <sz val="7"/>
        <rFont val="Times New Roman"/>
        <family val="1"/>
      </rPr>
      <t>    </t>
    </r>
    <r>
      <rPr>
        <sz val="12"/>
        <rFont val="Times New Roman"/>
        <family val="1"/>
      </rPr>
      <t>Under column H "</t>
    </r>
    <r>
      <rPr>
        <b/>
        <sz val="12"/>
        <rFont val="Times New Roman"/>
        <family val="1"/>
      </rPr>
      <t>List Price/MSRP</t>
    </r>
    <r>
      <rPr>
        <sz val="12"/>
        <rFont val="Times New Roman"/>
        <family val="1"/>
      </rPr>
      <t>", insert the List Price/MSRP for each item from the Manufacturer’s/Distributor’s Price List with List Price/MSRP (“List Price/MSRP File”).</t>
    </r>
    <r>
      <rPr>
        <sz val="12"/>
        <rFont val="Symbol"/>
        <family val="1"/>
        <charset val="2"/>
      </rPr>
      <t xml:space="preserve"> </t>
    </r>
    <r>
      <rPr>
        <sz val="12"/>
        <rFont val="Times New Roman"/>
        <family val="1"/>
      </rPr>
      <t xml:space="preserve">This value should be rounded to the nearest whole cent (e.g. two decimal places) using 'standard' rounding method </t>
    </r>
  </si>
  <si>
    <t xml:space="preserve">7. Under Column G, "NYS Net Price", indicate the customized pricing, based upon the Unit of Measurement listed, that will be charged. (e.g. for a chiller based on a per ton Unit of Measurement, if you indicate a NYS Net Price of $500.00, and the Authorized User requires a 90 ton chiller, this would yield a total price of $45,000.00 [$500.00 * 90 = $45,000]. This value should be rounded to the nearest whole cent (e.g. two decimal places) using 'standard' rounding method. </t>
  </si>
  <si>
    <t>1.  Bidders bidding LOT 2 are required to complete the tabs labeled "Region [#] Labor Rates," for all Installation, Integration, and 
     Maintenance by inserting the following:
2.  For all Bidders offering Products/Systems which are hardwired/affixed to facilities, the Bidder Must insert a proposed Percent (%) Markup for 
     the following Job Titles which are included in NYSDOL Prevailing Wage Schedules:
     A.  Electrician/Electrical Installer
     B.  The applicable technician titles for products/systems being bid.  
     C.  If offering Traffic and Transportation CCTV/Surveillance Camera Systems in Regions 1 and 3-9, the Electrician Lineman.
     D. The value inidcated for the percent markup should list no more than two (2) decimal places
3.  Where the Bidder is proposing Integrated Microprocessor-Controlled HVAC Product Systems, the Bidder should insert proposed Percent (%) 
     Markups for the applicable Steamfitter Job Tittles in addition to the applicable Electrical  Installer and Technician Job Titles.
4.  Where the Bidder is proposing Fire Sprinkler Systems or Fire Suppression Systems, Bidder Shall insert proposed Percent (%) Markups for the 
     Sprinkler Job Title in addition to the applicable Electrician and Technician Titles).</t>
  </si>
  <si>
    <r>
      <t xml:space="preserve">Bidders should submit one electronic copy of Attachment 1 - NYS Net Pricing Pages.  This file must to be an </t>
    </r>
    <r>
      <rPr>
        <b/>
        <u/>
        <sz val="12"/>
        <rFont val="Times New Roman Bold"/>
      </rPr>
      <t>Unprotected Excel File</t>
    </r>
    <r>
      <rPr>
        <b/>
        <sz val="12"/>
        <rFont val="Times New Roman"/>
        <family val="1"/>
      </rPr>
      <t xml:space="preserve">.  </t>
    </r>
  </si>
  <si>
    <r>
      <t>3.</t>
    </r>
    <r>
      <rPr>
        <sz val="7"/>
        <rFont val="Times New Roman"/>
        <family val="1"/>
      </rPr>
      <t>       </t>
    </r>
    <r>
      <rPr>
        <sz val="12"/>
        <rFont val="Times New Roman"/>
        <family val="1"/>
      </rPr>
      <t>Under column C "</t>
    </r>
    <r>
      <rPr>
        <b/>
        <sz val="12"/>
        <rFont val="Times New Roman"/>
        <family val="1"/>
      </rPr>
      <t>Equipment/Model Number</t>
    </r>
    <r>
      <rPr>
        <sz val="12"/>
        <rFont val="Times New Roman"/>
        <family val="1"/>
      </rPr>
      <t>", insert the Manufacturer's or Distributor's listed Equipment/product/model Number.  Bidders Must use the Manufacturer’s or Distributor's Product/Model # from the Manufacturer’s/Distributor’s Price List with List Price/MSRP (“List Price/MSRP File”) .</t>
    </r>
  </si>
  <si>
    <t xml:space="preserve">3.       Under column C "Equipment/Model Number", insert the Manufacturer's or Distributor's listed Equipment/product/model Number. *Note, if as a custom-built product that does not have a Manufacturer's equipment/product/model number, please create a model/part number which can be used when invoicing. </t>
  </si>
  <si>
    <t>MISCELLANEOUS INFORMATION</t>
  </si>
  <si>
    <t>Instructions:
1.  All Bidders Must complete
    A. Tab "Discount Table Comparison"
    B.  The "Equipment Pricing" tab for all Products except Custom-Built Equipment
2. If Bidding Lot 2, 
    A. and proposing Custom-Built Equipment, list these in and complete the Custom Build Equipment Pricing" Tab
    D.  If Bidding Lot 2, the applicable Labor Rates Tab.
    E.  If Bidding Lot 2, and the Bidder wishes to offer Subcontractors, the Subcontractor Utilization Tab. 
2. The instructions for completing the "Discount Summary Table" are in the Discount Summary Table tab. 
3. The following instructions describe how the Bidder is to complete the Equipment Pricing and Labor Rate Tabs.
4.  The instructions for completing the "Subcontractor Utilization" tab are in the Subcontractor Utilization Tab.</t>
  </si>
  <si>
    <r>
      <t>10.</t>
    </r>
    <r>
      <rPr>
        <sz val="7"/>
        <rFont val="Times New Roman"/>
        <family val="1"/>
      </rPr>
      <t>      </t>
    </r>
    <r>
      <rPr>
        <b/>
        <sz val="12"/>
        <rFont val="Times New Roman"/>
        <family val="1"/>
      </rPr>
      <t>NYS Net Price Column</t>
    </r>
    <r>
      <rPr>
        <sz val="12"/>
        <rFont val="Times New Roman"/>
        <family val="1"/>
      </rPr>
      <t xml:space="preserve"> - This column automatically calculates NYS Net Price by multiplying the List Price/MSRP by the Percent (%) Discount.  This column is LOCKED and cannot be edited.   
The following is an example of how the NYS Net Price is calculated:
NYS Net Price = List Price/MSRP * (1-Discount Percentage)
$540 = $600 * (1-10%)
In this case, the List Price/MSRP is $600.00, and the proposed Percent (%) Discount is 10%.
This value shall be rounded to the nearest whole cent (e.g. two decimal places) using 'standard' rounding method   
</t>
    </r>
    <r>
      <rPr>
        <b/>
        <sz val="12"/>
        <rFont val="Times New Roman"/>
        <family val="1"/>
      </rPr>
      <t>DO NOT ATTEMPT TO CHANGE THIS FORMULA AS THIS MAY RESULT IN BIDDER'S BID BEING FOUND NON-RESPONSIVE AND INELIGIBLE FOR AWARD</t>
    </r>
  </si>
  <si>
    <r>
      <t xml:space="preserve">Installation, Integration, and Maintenance Labor Rates - </t>
    </r>
    <r>
      <rPr>
        <b/>
        <u/>
        <sz val="12"/>
        <rFont val="Times New Roman"/>
        <family val="1"/>
      </rPr>
      <t>Applicable to Each Region Tab</t>
    </r>
    <r>
      <rPr>
        <sz val="12"/>
        <rFont val="Times New Roman"/>
        <family val="1"/>
      </rPr>
      <t xml:space="preserve"> (i.e. Region 1 Labor Rates, Region 2 Labor Rates, Region 3 Labor Rates, Region 4 Labor Rates, Region 5 Labor Rates, Region 6 Labor Rates, Region 7 Labor Rates, Region 8 Labor Rates &amp; Region 9 Labor Rates)</t>
    </r>
  </si>
  <si>
    <t>Bidders Bidding Lot 2 May also propose Total Hourly Rates (for Business Hours) for the following Job Titles Which Are Not Included in NYS DOL Prevailing Wage Rate Schedules:
a.  Project/Program Manager
b.  CAD Drafter
c.  Designer
d.  Offsite Integration and Maintenance Technician
LIVESCAN
e.  Trainer
f.  Advanced Trainer (option)
For both Training and Advanced training, authorized users shall insert:
i.   Class Size (# of People), and
ii.  Length of Class (# of Hours)
The spreadsheet shall automatically calculate the overtime/holiday rates:</t>
  </si>
  <si>
    <t>Where a Bidder is proposing Equipment for which it will not be charging authorized users, it Must list one of the following in the "List Price/MSRP and "NYS Net Pricing" columns:
1. $0.00,
2. "No Charge," or
3. "N/C"</t>
  </si>
  <si>
    <t>Individual employed by the Contractor or Subcontractor who performs training of Authorized User's personnel in the use of Systems obtained or Maintained under This Award.
***This Job Title can only be used for work/Services on Systems/Product Lines/Equipment which are included on the Contractor's Contract***</t>
  </si>
  <si>
    <t>Individual employed by the Contractor or Subcontractor who performs training of Authorized User's personnel in the use of Systems obtained or Maintained under This Award.
***This Job Title can only be used for work/Services on Systems/Product Lines/Equipment which are included on the Contractor's Contract***.</t>
  </si>
  <si>
    <t>Individual employed by the Contractor or Subcontractor who performs Commissioning, Programming, Integration, Maintenance (both Preventative or Remedial Maintenance) offsite.  See also Sec. "Remote Maintenance."  This Job Title and corresponding Total Hourly Rate Must not be utilized  for any work performed onsite, regardless of the nature of the Work.  
***This Job Title can only be used for work/Services on Systems/Product Lines/Equipment which are included on the Contractor's Contract***.</t>
  </si>
  <si>
    <t>Individual employed by the Contractor or Subcontractor who performs design Services related to the Installation and Integration of an Intelligent Facility and Security System and Solution as permitted by This Award, excluding Professional Design Services.  
***This Job Title can only be used for work/Services on Systems/Product Lines/Equipment which are included on the Contractor's Contract***.</t>
  </si>
  <si>
    <t>Employee of the Contractor or Subcontractor who performs "plug and play" only onsite Installation, Integration, and Maintenance (both Preventative and Remedial Maintenance)of livescan store and forwarding Systems which are not hardwired or affixed to a Facility.  Any livescan store and forwarding System which is hardwired or affixed must be Installed using the Electrical/Electrical Installer Job Title, and Integrated &amp; Maintained using the facility affixed physical Access Control System Technician Onsite Job Title.
***This Job Title can only be used for work/Services on Systems/Product Lines/Equipment which are included on the Contractor's Contract***.</t>
  </si>
  <si>
    <t>Employee of the Contractor or Subcontractor who performs "plug and play" only onsite Installation, Integration, and Maintenance (both Preventative and Remedial Maintenance)of livescan store and forwarding Systems which are not hardwired or affixed to a Facility.  Any livescan store and forwarding System which is hardwired or affixed must be Installed using the Electrical/Electrical Installer Job Title, and Integrated &amp; Maintained using the facility affixed physical Access Control System Technician Onsite Job Title.
***This Job Title can only be used for work/Services on Systems/Product Lines/Equipment which are included on the Contractor's Contract***..</t>
  </si>
  <si>
    <t>Individual employed by the Contractor or Subcontractor who oversees all onsite Work.
***This Job Title can only be used for work/Services on Systems/Product Lines/Equipment which are included on the Contractor's Contract***.</t>
  </si>
  <si>
    <t>APPLICATION SOFTWARE ADD ONS</t>
  </si>
  <si>
    <t>BASIC WORKSTATIONS</t>
  </si>
  <si>
    <t xml:space="preserve">FINGERPRINT SCANNER HARDWARE AND ACCESSORIES </t>
  </si>
  <si>
    <t xml:space="preserve">FINGERPRINT SCANNING HARDWARE AND ACCESSORIES </t>
  </si>
  <si>
    <t>IDEMIA Ident</t>
  </si>
  <si>
    <t xml:space="preserve">IRIS IMAGING HARDWARE AND ACCESSORIES </t>
  </si>
  <si>
    <t>LiveScan Systems and Options</t>
  </si>
  <si>
    <t xml:space="preserve">NETWORK HARDWARE AND ACCESSORIES </t>
  </si>
  <si>
    <t>NYS Spectrum Justice System / State JMS - Data Interface</t>
  </si>
  <si>
    <t>NYS TOUCHPRINT SOFTWARE AND CUSTOMIZATIONS</t>
  </si>
  <si>
    <t>OIS (OPEN IMAGE SERVER) SOFTWARE</t>
  </si>
  <si>
    <t xml:space="preserve">Optional Data and or Image Interface - Non SJS </t>
  </si>
  <si>
    <t xml:space="preserve">PHOTO IMAGING HARDWARE AND ACCESSORIES </t>
  </si>
  <si>
    <t>RICI Livescans</t>
  </si>
  <si>
    <t>TOUCHPRINT ENTERPRISE CENTRAL SYSTEMS</t>
  </si>
  <si>
    <t>TOUCHPRINT ENTERPRISE LIVESCAN SOLUTIONS</t>
  </si>
  <si>
    <t>Workstation Software</t>
  </si>
  <si>
    <t>SSW-01-1</t>
  </si>
  <si>
    <t>Processing up to 1,500 records per year</t>
  </si>
  <si>
    <t>SSW-01-2</t>
  </si>
  <si>
    <t>Processing up to 2,500 records per year</t>
  </si>
  <si>
    <t>SSW-01-3</t>
  </si>
  <si>
    <t>Processing up to 5,000 records per year</t>
  </si>
  <si>
    <t>SSW-01-4</t>
  </si>
  <si>
    <t>Processing up to 10,000 records per year</t>
  </si>
  <si>
    <t>SSW-01-5</t>
  </si>
  <si>
    <t>Processing up to 20,000 records per year</t>
  </si>
  <si>
    <t>SSW-01-6</t>
  </si>
  <si>
    <t>Processing up to 35,000 records per year</t>
  </si>
  <si>
    <t>SSW-01-7</t>
  </si>
  <si>
    <t>Processing up to 50,000 records per year</t>
  </si>
  <si>
    <t>SSW-01-8</t>
  </si>
  <si>
    <t>Processing 50,000 records per year and up</t>
  </si>
  <si>
    <t>DBM-01</t>
  </si>
  <si>
    <t>Database Management Software per CPU</t>
  </si>
  <si>
    <t>DBM-02</t>
  </si>
  <si>
    <t>Database Management Run time licenses - Qty 5</t>
  </si>
  <si>
    <t>EDBM-01</t>
  </si>
  <si>
    <t>Enterprise Database Management Software per CPU</t>
  </si>
  <si>
    <t>EDBM-02</t>
  </si>
  <si>
    <t>Enterprise Database Management Run time licenses - Qty 5</t>
  </si>
  <si>
    <t>WEBSPHERE-01</t>
  </si>
  <si>
    <t>Messaging Software for NYCJEFTS - WebSphereMQ</t>
  </si>
  <si>
    <t>FPPR-01</t>
  </si>
  <si>
    <t>FBI Certified fingerprint card printing software - allows for the printing of criminal and civil fingerprint cards in State and FBI formats - includes all required software</t>
  </si>
  <si>
    <t>WEBSSW-01</t>
  </si>
  <si>
    <t>Investigator- Server Software Kit - Priced per CPU</t>
  </si>
  <si>
    <t>WEBSSW-02</t>
  </si>
  <si>
    <t>Investigator- Server Software Kit - Priced per additional CPU</t>
  </si>
  <si>
    <t>ASW-01</t>
  </si>
  <si>
    <t>Arrest Processing - Single User License</t>
  </si>
  <si>
    <t>VSW-01</t>
  </si>
  <si>
    <t>Arrest Processing - Single User Viewing License - No Hardware</t>
  </si>
  <si>
    <t>ASW-02</t>
  </si>
  <si>
    <t>Civil Applicant Processing - Single User License</t>
  </si>
  <si>
    <t>ASW-03</t>
  </si>
  <si>
    <t>Criminal Intelligence Software - application software license</t>
  </si>
  <si>
    <t>WEBISW-01</t>
  </si>
  <si>
    <t>Web Based Administration/Investigator Single User License</t>
  </si>
  <si>
    <t>CIDSW-01</t>
  </si>
  <si>
    <t xml:space="preserve">Operation Safe Child - Two Finger Live Scan System - Capable of producing a child identification card with two index fingerprint images, a photo and demographic information.  The card can be provided to the child's parents or guardian and the information can be made available if necessary for searches if the child is missing.  Demographic information conforms as defined in the requirements to the New York Statewide Criminal Justice Data Dictionary.  </t>
  </si>
  <si>
    <t>ASW-04</t>
  </si>
  <si>
    <t>Parole / Probation - CARSUP</t>
  </si>
  <si>
    <t>ASW-05</t>
  </si>
  <si>
    <t>Sex Offender Registry - CARSOR</t>
  </si>
  <si>
    <t>ADM-02</t>
  </si>
  <si>
    <t>Admissions - CARADM</t>
  </si>
  <si>
    <t>PPSW-02</t>
  </si>
  <si>
    <t>Pistol Permit Application Civil Processing add on per CPU</t>
  </si>
  <si>
    <t>FRSW-02</t>
  </si>
  <si>
    <t>Facial Recognition Software - Subsequent Facial Recognition Licenses</t>
  </si>
  <si>
    <t>PIDSW-01</t>
  </si>
  <si>
    <t>One to One Fingerprint Matching License - Single User License add on</t>
  </si>
  <si>
    <t>FPSEQ-01</t>
  </si>
  <si>
    <t>Card Scan Sequencing</t>
  </si>
  <si>
    <t>FPV-01</t>
  </si>
  <si>
    <t>Fingerprint Viewing License - one per workstation</t>
  </si>
  <si>
    <t>INSJS-01</t>
  </si>
  <si>
    <t>NY State Booking/NY State JMS/Spectrum Justice System - per CPU</t>
  </si>
  <si>
    <t>INRMS-01</t>
  </si>
  <si>
    <t>One way Delivery of data to an external system according to the ComnetiX white paper. Fee is for  a single interface, per server, irrespective of the number of agencies that use it.  NOTE:  ComnetiX cannot be responsible for the successful implementation of the RMS vendor's component of the interface.  Invoices relation to the ComnetiX component of the interface are due and payable upon delivery of the said component.</t>
  </si>
  <si>
    <t>INRMS-02</t>
  </si>
  <si>
    <t>Exchange data in both directions with an external system according to the ComnetiX white paper. Fee is for  a single interface, per server, irrespective of the number of agencies that use it.  NOTE:  ComnetiX cannot be responsible for the successful implementation of the RMS vendor's component of the interface.  Invoices relation to the ComnetiX component of the interface are due and payable upon delivery of the said component.</t>
  </si>
  <si>
    <t xml:space="preserve">CLIENT-01 </t>
  </si>
  <si>
    <t>Client Workstation - Processing Station</t>
  </si>
  <si>
    <t xml:space="preserve">CLIENT-03 </t>
  </si>
  <si>
    <t>Client Workstation - Laptop Processing Station</t>
  </si>
  <si>
    <t xml:space="preserve">TPE-CEN-Controller1 </t>
  </si>
  <si>
    <t>TPE Controller - Live scan workflow PC Based</t>
  </si>
  <si>
    <t>N/A</t>
  </si>
  <si>
    <t xml:space="preserve">TPE-CEN-Controller2 </t>
  </si>
  <si>
    <t>TPE Controller - Live scan workflow server</t>
  </si>
  <si>
    <t>TPE-CEN-CONTROLLER-SW</t>
  </si>
  <si>
    <t>TPE Controller Software ONLY(for use with customer-supplied server hardware, which meets published specs)</t>
  </si>
  <si>
    <t xml:space="preserve">TPE-CEN-Mgmtsvr1 </t>
  </si>
  <si>
    <t>TPE Management PC Based - Reports, User names, software updates</t>
  </si>
  <si>
    <t xml:space="preserve">TPE-CEN-Mgmtsvr2 </t>
  </si>
  <si>
    <t>TPE Management Server - Reports, User names, software updates</t>
  </si>
  <si>
    <t>DCAM-01</t>
  </si>
  <si>
    <t>Digital Camera (incl. Mounting Bracket) - each</t>
  </si>
  <si>
    <t>DCAM-02</t>
  </si>
  <si>
    <t>Digital Camera with Tripod</t>
  </si>
  <si>
    <t>DSCAM-01</t>
  </si>
  <si>
    <t>Digital Still Camera with Tripod</t>
  </si>
  <si>
    <t xml:space="preserve">TPE-HWOX-DIGCAP </t>
  </si>
  <si>
    <t>Digital Imaging System - Mug shot or civil image capture</t>
  </si>
  <si>
    <t xml:space="preserve">TP-HWOX-DIGCAPC </t>
  </si>
  <si>
    <t>Monopod Mounting Pole</t>
  </si>
  <si>
    <t xml:space="preserve">TP-HWOX-DCTRNS </t>
  </si>
  <si>
    <t>Tripod and Backdrop for transportable Digital Capture System</t>
  </si>
  <si>
    <t xml:space="preserve">CAMPT-01 </t>
  </si>
  <si>
    <t>Pan-Tilt Motor</t>
  </si>
  <si>
    <t>TP-HWOX-SIGPAD</t>
  </si>
  <si>
    <t>TouchPrint Signature Capture (may need customization)</t>
  </si>
  <si>
    <t xml:space="preserve">SIG-02    </t>
  </si>
  <si>
    <t>Signature Pad</t>
  </si>
  <si>
    <t>MOBILE-EYES</t>
  </si>
  <si>
    <t>TP-HWOX-UPS</t>
  </si>
  <si>
    <t>Uninterruptable Power Supply</t>
  </si>
  <si>
    <t xml:space="preserve">CSCAN-01 </t>
  </si>
  <si>
    <t>FBI cert. Scanner - Card Scan Acquisition</t>
  </si>
  <si>
    <t xml:space="preserve">CSCAN-02 </t>
  </si>
  <si>
    <t>FBI Cert. Scanner - with Auto. Document Feeder</t>
  </si>
  <si>
    <t>TPE-CRDSCAN</t>
  </si>
  <si>
    <t>500PPI Fingerprint Card Scan System (requires specific State TPE Customization)</t>
  </si>
  <si>
    <t>LS-TP-4100</t>
  </si>
  <si>
    <t>500PPI Palm, Slap and Roll Live scan - appliance only</t>
  </si>
  <si>
    <t>TP-4100UA-ED</t>
  </si>
  <si>
    <t xml:space="preserve">TP-5300A-ED </t>
  </si>
  <si>
    <t xml:space="preserve">TP-5300A-HD </t>
  </si>
  <si>
    <t>1000PPI Palm, Slap and Roll Live scan - appliance only</t>
  </si>
  <si>
    <t>TPE-4100UXT-ED</t>
  </si>
  <si>
    <t>INCLUDES 4100 USB-2 APPLIANCE LAPTOP CARRYING CASE</t>
  </si>
  <si>
    <t>TouchPrint Enterprise 500ppi live scan - Desktop</t>
  </si>
  <si>
    <t>TouchPrint Enterprise 1000ppi live scan - Desktop</t>
  </si>
  <si>
    <t>TouchPrint Enterprise 500ppi live scan - Transportable</t>
  </si>
  <si>
    <t>TouchPrint Enterprise 1000ppi live scan - Transportable</t>
  </si>
  <si>
    <t xml:space="preserve">TPE-5300D-ED </t>
  </si>
  <si>
    <t xml:space="preserve">TPE-5300D-HD </t>
  </si>
  <si>
    <t xml:space="preserve">TPE-5300T-ED </t>
  </si>
  <si>
    <t xml:space="preserve">TPE-5300T-HD </t>
  </si>
  <si>
    <t xml:space="preserve">TPE-5600-ED </t>
  </si>
  <si>
    <t>TouchPrint Enterprise 500ppi live scan with palms- Cabinet</t>
  </si>
  <si>
    <t xml:space="preserve">TPE-5600-HD </t>
  </si>
  <si>
    <t>TouchPrint Enterprise 1000ppi live scan with palms - Cabinet</t>
  </si>
  <si>
    <t>TPE-SWOX-APPSW</t>
  </si>
  <si>
    <t>TouchPrint Enterprise software for customer supplied PC</t>
  </si>
  <si>
    <t xml:space="preserve">TPE-CSTX-NY101 </t>
  </si>
  <si>
    <t>NY Enterprise Customization</t>
  </si>
  <si>
    <t xml:space="preserve">TPE-CSTX-NYPALM </t>
  </si>
  <si>
    <t>NY Enterprise Customization for palm capture</t>
  </si>
  <si>
    <t>TPE-COMX-NYDCJS</t>
  </si>
  <si>
    <t xml:space="preserve">Transmission to NY DCJS via secure web service </t>
  </si>
  <si>
    <t xml:space="preserve">TPE-CSTX-NYCLEAR </t>
  </si>
  <si>
    <t>NY Enterprise Customization for NY Clearance House</t>
  </si>
  <si>
    <t>TPE-SWOX-DIXML</t>
  </si>
  <si>
    <t>Demographic Interface (DI) that allows XML files to be imported into the livescan.</t>
  </si>
  <si>
    <t>TPE-SWOX-RMSDE-XML</t>
  </si>
  <si>
    <t>TouchPrint Enterprise interface exports demographic information in XML format, fingerprints in tiff format, and
photos in .jpg format.</t>
  </si>
  <si>
    <t>TPE-ENTAPPUPG-NOPC</t>
  </si>
  <si>
    <t>TouchPrint Enterprise livescan upgrade for upgrade of existing TP-3XXX livescan systems to TouchPrint Enterprise application</t>
  </si>
  <si>
    <t>TP-4100-CASE</t>
  </si>
  <si>
    <t>Pelican carrying case</t>
  </si>
  <si>
    <t>TP-5000-CASE2</t>
  </si>
  <si>
    <t>TP-5100-CASE2</t>
  </si>
  <si>
    <t>TP-5300-CASE</t>
  </si>
  <si>
    <t>TPE-HWOX-FWEXP</t>
  </si>
  <si>
    <t>Firewire Card - Laptop</t>
  </si>
  <si>
    <t>TP-HWOX-ADDLNIC</t>
  </si>
  <si>
    <t>PCI based 10/100 Ethernet LAN adapter for Local Area Network topology. To be used with desktop style Windows live scan systems</t>
  </si>
  <si>
    <t>TP-HWOX-ADLNIC2</t>
  </si>
  <si>
    <t>PCI based 10/100 Ethernet LAN adapter for Local Area Network topology. To be used with cabinet style Windows live scan systems</t>
  </si>
  <si>
    <t>ESLC-F0M10R-00</t>
  </si>
  <si>
    <t>LSNY-F0M53E-03</t>
  </si>
  <si>
    <t>LSNY-D0M10R-00</t>
  </si>
  <si>
    <t>LSNY-D0M53E-00</t>
  </si>
  <si>
    <t>LSNY-R5210P-00</t>
  </si>
  <si>
    <t xml:space="preserve">1000ppi Capture Upgrade Capability: Upgrade, Optical Decks, 500/1000 ppi.  Must be purchased at the same time as the LiveScan System </t>
  </si>
  <si>
    <t>5001-000005-00</t>
  </si>
  <si>
    <t>Kit, 42" LCD With Wall Mount Bracket and DVI-HDMI Cable</t>
  </si>
  <si>
    <t>LSNY-COAPPJ-01</t>
  </si>
  <si>
    <t>Livescan Field Jump Kit: Tenprint 500PPI Rolled fingerprint capture</t>
  </si>
  <si>
    <t>LSNY-JMP53E-01</t>
  </si>
  <si>
    <t>LiveScan Field Jump Kit TenPrint/PalmPrint 500PPI Rolled fingerprint capture</t>
  </si>
  <si>
    <t>LSNY-CDMSUG-00</t>
  </si>
  <si>
    <t>Mugshot Camera Capture for LiveScan Cabinet, including Digital Camera and EF-S 55-250mm lens</t>
  </si>
  <si>
    <t>LSNY-TDMSUG-00</t>
  </si>
  <si>
    <t>Mugshot Camera Capture LiveScan Desktop/Portable, including Digital Camera and EF-S 55-250mm lens</t>
  </si>
  <si>
    <t>TPL2-PMLDCT-00</t>
  </si>
  <si>
    <t>TPL2-0MLDHT-00</t>
  </si>
  <si>
    <t>Optional Extra Tray for Duplex Card Printer - up to 4</t>
  </si>
  <si>
    <t>TPL2-BCDRDR-00</t>
  </si>
  <si>
    <t>Optional 2D Barcode Reader, Software</t>
  </si>
  <si>
    <t>MTNY-CRD5X-00</t>
  </si>
  <si>
    <t>Card Scan Workstation: MBIS 5.x Workstation -- Card Scan</t>
  </si>
  <si>
    <t>TPL0-UPSSML-00</t>
  </si>
  <si>
    <t xml:space="preserve">Uninterruptible Power Supply for Livescans </t>
  </si>
  <si>
    <t>TPL2-TWMSUG-00</t>
  </si>
  <si>
    <t>Mugshot Webcam Capture for LiveScan Desktop/Portable</t>
  </si>
  <si>
    <t>LSNY-D0M10R2-00</t>
  </si>
  <si>
    <t>LSNY-D0M10R2-1M</t>
  </si>
  <si>
    <t>Desktop LiveScan System with 500 PPI Ten Print/Roll system including PC, fingerprint scanner, licensing Maintenance</t>
  </si>
  <si>
    <t>LSNY-MMINIR-00</t>
  </si>
  <si>
    <t>Livescan Mini Mag Stripe Reader</t>
  </si>
  <si>
    <t>MTNY-MCCPWS-00</t>
  </si>
  <si>
    <t xml:space="preserve">Card Capture Workstation, including Computer with monitor, keyboard, and mouse, flatbed scanner, Barcode Reader
</t>
  </si>
  <si>
    <t>LSNY-D0M10R3-00</t>
  </si>
  <si>
    <t>LSNY-D0M10R3-1M</t>
  </si>
  <si>
    <t>Desktop LiveScan System with 500 PPI Ten Print/Roll system including , Touch-screen monitor, licensing, without PC maintenance</t>
  </si>
  <si>
    <t>LSNY-SIGCAP-00</t>
  </si>
  <si>
    <t>Sig Capture</t>
  </si>
  <si>
    <t>RICI-NY-FIX-LS500PPI</t>
  </si>
  <si>
    <t>New York RICI/CAPS TPE LiveScan System Fixed Cabinet 500PPI, TP/PP, includes Mugshot and Signature Capture</t>
  </si>
  <si>
    <t>RICI-NY-DSK-LS500PPI</t>
  </si>
  <si>
    <t>New York RICI/CAPS TPE LiveScan System Desktop 500PPI, TP/PP, includes Mugshot and Signature Capture</t>
  </si>
  <si>
    <t>CAPS-NY-DSK-LS500PPI</t>
  </si>
  <si>
    <t>New York CAPS TPE LiveScan System Desktop 500PPI TP, includes Mugshot Capture</t>
  </si>
  <si>
    <t>RICI-NY-CARDSCANWS</t>
  </si>
  <si>
    <t>New York RICI/CAPS TPE CardScan Workstation</t>
  </si>
  <si>
    <t>RICI-NY-MOTOR-LS500PPI</t>
  </si>
  <si>
    <t>New York RICI/CAPS TPE LiveScan System Motorized Cabinet 500PPI, TP/PP, includes Mugshot and Signature Capture</t>
  </si>
  <si>
    <t>RICI-NY-JUMP-LS500PPI</t>
  </si>
  <si>
    <t>New York RICI/CAPS TPE LiveScan System Field Jump Kit 500PPI, TP/PP, includes Mugshot and Signature Capture</t>
  </si>
  <si>
    <t>ISPRICI-NY-TPE-PLATSUB</t>
  </si>
  <si>
    <t>New York RICI/CAPS TPE Identity Services Platform Subscription</t>
  </si>
  <si>
    <t>ISPRICI-NY-TPE-PLATSUB-ADUSR</t>
  </si>
  <si>
    <t>New York RICI/CAPS TPE Identity Services Platform Subscription (5 Additional Users)</t>
  </si>
  <si>
    <t>ISPRICI-NY-TPE-DATAMIGRATION</t>
  </si>
  <si>
    <t>New York RICI/CAPS TPE Data Migration</t>
  </si>
  <si>
    <t>ISPRICI-NY-TPE-API</t>
  </si>
  <si>
    <t>New York RICI/CAPS TPE API</t>
  </si>
  <si>
    <t>ISPCAPS-NY-TPE-PLATSUB</t>
  </si>
  <si>
    <t>New York CAPS TPE Identity Services Platform Subscription</t>
  </si>
  <si>
    <t>ISPCAPS-NY-TPE-PLATSUB-ADUSR</t>
  </si>
  <si>
    <t>New York CAPS TPE Identity Services Platform Subscription (5 Additional Users)</t>
  </si>
  <si>
    <t>ISPCAPS-NY-TPE-DATAMIGRATION</t>
  </si>
  <si>
    <t>New York CAPS TPE Data Migration</t>
  </si>
  <si>
    <t>ISPCAPS-NY-TPE-API</t>
  </si>
  <si>
    <t>New York CAPS TPE API</t>
  </si>
  <si>
    <t>MI01-000005-02</t>
  </si>
  <si>
    <t>IDEMIA Ident Solution, including: IDEMIA Ident Terminal, IDEMIA Mobile Windows XP/7/8 Software Applications, USB 2.0 Data Cable, IDEMIA IDent Quick Start Reference Guide or IDEMIA Ident Installation Guide</t>
  </si>
  <si>
    <t>MI00-0EBW0B-C</t>
  </si>
  <si>
    <t xml:space="preserve">Polymer Device Sleeve  </t>
  </si>
  <si>
    <t>SMID-ENTBT0-0</t>
  </si>
  <si>
    <t xml:space="preserve">Bluetooth 2.1 USB Micro Adapter   </t>
  </si>
  <si>
    <t>MI00-0EBW0B-D</t>
  </si>
  <si>
    <t xml:space="preserve">Battery 5 Pack Replacement   </t>
  </si>
  <si>
    <t>MBIS Product Suite</t>
  </si>
  <si>
    <t>MTNY-FMAT50-00</t>
  </si>
  <si>
    <t>MBIS Face Matching Software License: Upgrade license to MBIS Face Matching Software License (Face) per system parameters: Database size, throughput, system availability</t>
  </si>
  <si>
    <t>MTNY-FWEB50-00</t>
  </si>
  <si>
    <t>Upgrade license MBIS Face Web Application Service application module per server (Face)</t>
  </si>
  <si>
    <t>MTNY-FADS50-00</t>
  </si>
  <si>
    <t>MBIS Face Advance Data Service application module per server for Face</t>
  </si>
  <si>
    <t>MTNY-FDES50-00</t>
  </si>
  <si>
    <t>MBIS Face Data Exchange Service application module per server</t>
  </si>
  <si>
    <t>MTNY-MVIV1X-00</t>
  </si>
  <si>
    <t>IDEMIA Video and Image Analytics version 1.x per server</t>
  </si>
  <si>
    <t>MTNY-MFEW5X-00</t>
  </si>
  <si>
    <t>MBIS Face Expert Client License</t>
  </si>
  <si>
    <t>MTNY-MVIVAN-00</t>
  </si>
  <si>
    <t xml:space="preserve">IDEMIA Video and Image Analytics  - Standalone video capture system per vehicle for up to 4 camera input feeds - NYPD customization </t>
  </si>
  <si>
    <t>MTNY-IMAT50-00</t>
  </si>
  <si>
    <t>MBIS Iris Matching Software Upgrade License per system parameters: Database size, throughput, system availability</t>
  </si>
  <si>
    <t>MTNY-IADS50-00</t>
  </si>
  <si>
    <t>MBIS Face Upgrade License  Advance Data Service application module per server for Iris</t>
  </si>
  <si>
    <t>MTNY-MICW5X-00</t>
  </si>
  <si>
    <t>MBIS Workstation client license -- Iris capture and verification</t>
  </si>
  <si>
    <t>MTNY-IRSCAM-00</t>
  </si>
  <si>
    <t>Iris Camera</t>
  </si>
  <si>
    <t>MTNY-PMAT50-00</t>
  </si>
  <si>
    <t>MBIS Fingreprint Matching Software Upgrade License (Fingerprint/Palmprint/Latent Print) per system parameters: Database size, throughput, system availability</t>
  </si>
  <si>
    <t>MTNY-PADS50-00</t>
  </si>
  <si>
    <t xml:space="preserve">Upgrade license to MBIS Database Advance Data Service per server for Prints (Fingerprint/Palmprint/Latent Print) </t>
  </si>
  <si>
    <t>MTNY-MOBGAT-00</t>
  </si>
  <si>
    <t>Mobile Connexion ID Gateway Server License Upgrade</t>
  </si>
  <si>
    <t>MTNY-PDES50-00</t>
  </si>
  <si>
    <t>Upgrade license to MBIS Fingerprint Data Exchange Service application module per server</t>
  </si>
  <si>
    <t>MTNY-PDPS50-00</t>
  </si>
  <si>
    <t>Upgrade license MBIS Fingerprint Data Process Service application module per server</t>
  </si>
  <si>
    <t>MTNY-MREV5X-00</t>
  </si>
  <si>
    <t>MBIS Reviewer Workstation License</t>
  </si>
  <si>
    <t>MTNY-MCCP5X-00</t>
  </si>
  <si>
    <t>MBIS Card Capture Workstation License</t>
  </si>
  <si>
    <t>MTNY-MLAT5X-00</t>
  </si>
  <si>
    <t>MBIS Latent Expert Workstation License</t>
  </si>
  <si>
    <t>MTNY-MMUL5X-00</t>
  </si>
  <si>
    <t>MBIS Multimodal Workstation License</t>
  </si>
  <si>
    <t>MTNY-SCN700-00</t>
  </si>
  <si>
    <t>Flatbed Scanner Hardware</t>
  </si>
  <si>
    <t>MTNY-FDC501-00</t>
  </si>
  <si>
    <t>Direct Capture Application:  Facial - 501-2000 Units</t>
  </si>
  <si>
    <t>MTNY-FDES50-01</t>
  </si>
  <si>
    <t>MBIS 4.x and below -- Server hardware and License -- Data Exchange Service (DES) application module</t>
  </si>
  <si>
    <t>MTNY-FDES50-02</t>
  </si>
  <si>
    <t>MBIS Data Exchange Services (DES) license per v-CPU (core)</t>
  </si>
  <si>
    <t>MTNY-FWEB50-01</t>
  </si>
  <si>
    <t>MBIS Web Application Services (WAS) license per v-CPU (core)</t>
  </si>
  <si>
    <t>MTNY-FADS50-01</t>
  </si>
  <si>
    <t>MBIS Advance Data Services (ADS) license per v-CPU (core)</t>
  </si>
  <si>
    <t>MTNY-MVI5-00</t>
  </si>
  <si>
    <t>IDEMIA Video and Image Analytics - Standalone with 5 Terabytes of storage and the capability to process 24 hours of video in a 24 hour period</t>
  </si>
  <si>
    <t>MTNY-ADM5X-00</t>
  </si>
  <si>
    <t>MBIS Administrative Workstation</t>
  </si>
  <si>
    <t>Idemia Identity &amp; Security USA</t>
  </si>
  <si>
    <t>GROUP 77201 AWARD 23150 - Intelligent Facility and Security Systems and Solutions</t>
  </si>
  <si>
    <t>Contractor's Name</t>
  </si>
  <si>
    <t>Equipment Pricing</t>
  </si>
  <si>
    <t>Contractor Name:</t>
  </si>
  <si>
    <t>Lot Awarded:</t>
  </si>
  <si>
    <t>Region(s) Awarded:</t>
  </si>
  <si>
    <t>ISGRICI-NY-ID-GATEWAYSUB- TIER 1</t>
  </si>
  <si>
    <t>ISGRICI-NY-ID-GATEWAYSUB – TIER 2</t>
  </si>
  <si>
    <r>
      <t>Identity Services Platform Subscription </t>
    </r>
    <r>
      <rPr>
        <sz val="9"/>
        <rFont val="Arial"/>
        <family val="2"/>
      </rPr>
      <t xml:space="preserve">(7 concurrent investigator/admin Licenses) – </t>
    </r>
    <r>
      <rPr>
        <b/>
        <sz val="9"/>
        <rFont val="Arial"/>
        <family val="2"/>
      </rPr>
      <t>Tier 2</t>
    </r>
    <r>
      <rPr>
        <sz val="9"/>
        <rFont val="Arial"/>
        <family val="2"/>
      </rPr>
      <t xml:space="preserve"> 500-1,000 transactions per year per LiveScan </t>
    </r>
  </si>
  <si>
    <t>ISGRICI-NY-ID-GATEWAYSUB– TIER 3</t>
  </si>
  <si>
    <r>
      <t>Identity Services Platform Subscription </t>
    </r>
    <r>
      <rPr>
        <sz val="9"/>
        <rFont val="Arial"/>
        <family val="2"/>
      </rPr>
      <t xml:space="preserve">(7 concurrent investigator/admin Licenses) – </t>
    </r>
    <r>
      <rPr>
        <b/>
        <sz val="9"/>
        <rFont val="Arial"/>
        <family val="2"/>
      </rPr>
      <t>Tier 3</t>
    </r>
    <r>
      <rPr>
        <sz val="9"/>
        <rFont val="Arial"/>
        <family val="2"/>
      </rPr>
      <t xml:space="preserve"> &lt;500 transactions per year per LiveScan </t>
    </r>
  </si>
  <si>
    <t>MTNY-FDES50-03</t>
  </si>
  <si>
    <t>MBIS 5.x -- Server hardware and License -- Data Exchange Service (DES) application module</t>
  </si>
  <si>
    <t>Fixed Cabinet LiveScan System that supports 500 PPI Ten Print/Roll system including PC, Touch-screen monitor, and NYPD specific transmission software, licensing, manuals, standard shipping and one-year warranty.</t>
  </si>
  <si>
    <t xml:space="preserve">Fixed Cabinet LiveScan System that supports 500 PPI Palm Print/Roll system including PC, Touch screen monitor,  and NYPD specific transmission software, licensing, manuals, standard shipping and one-year warranty. </t>
  </si>
  <si>
    <t>Desktop LiveScan System with that supports 500 PPI Ten Print/Roll system including PC, Touch-screen monitor, and NYPD specific transmission software, licensing, manuals, standard shipping and one-year warranty.</t>
  </si>
  <si>
    <t xml:space="preserve">Desktop LiveScan System that supports 500 PPI Palm Print/Roll system including PC, Touch screen monitor,  and NYPD specific transmission software, licensing, manuals, standard shipping and one-year warranty. </t>
  </si>
  <si>
    <t>Optional Fingerprint/Palmprint Card Printer : Mono Laser Printer with Duplexer, Single Tray</t>
  </si>
  <si>
    <t>Desktop LiveScan System with 500 PPI Ten Print/Roll system including PC, wihtout monitor, fingerprint scanner, licensing, manuals, standard shipping and one-year warranty.</t>
  </si>
  <si>
    <t>Desktop LiveScan System with 500 PPI Ten Print/Roll system including: Touch-screen monitor, licensing, manuals, standard shipping and one-year warranty, but without PC</t>
  </si>
  <si>
    <r>
      <t xml:space="preserve">Identity Services Platform Subscription  (7 concurrent investigator/admin Licenses) </t>
    </r>
    <r>
      <rPr>
        <b/>
        <sz val="9"/>
        <rFont val="Arial"/>
        <family val="2"/>
      </rPr>
      <t>Tier 1</t>
    </r>
  </si>
  <si>
    <t>Livescan software that supports 500 PPI Ten Print/Roll</t>
  </si>
  <si>
    <t>Livescan System Desktop Workstation PC</t>
  </si>
  <si>
    <t>Livescan System Fixed Cabinet Workstation PC</t>
  </si>
  <si>
    <t>Livescan software that supports 500 PPI Palm and Ten Print/Roll</t>
  </si>
  <si>
    <t>RICI-NY-DSK</t>
  </si>
  <si>
    <t>New York RICI/CAPS TPE LiveScan System - Desktop Replacement PC</t>
  </si>
  <si>
    <t>Livescan Touch Screen Monitor</t>
  </si>
  <si>
    <t>Livescan Barcode Reader</t>
  </si>
  <si>
    <t>Livescan Idemia Ten print Only Fingerprint Scanner</t>
  </si>
  <si>
    <t>Livescan TP/PP 500 PPI Palm Print/Roll Scanner</t>
  </si>
  <si>
    <t>LSNY-101</t>
  </si>
  <si>
    <t>LSNY-102</t>
  </si>
  <si>
    <t>LSNY-103</t>
  </si>
  <si>
    <t>LSNY-104</t>
  </si>
  <si>
    <t>LSNY-106</t>
  </si>
  <si>
    <t>LSNY-107</t>
  </si>
  <si>
    <t>LSNY-108</t>
  </si>
  <si>
    <t>LSNY-109</t>
  </si>
  <si>
    <t>RICI-NY-CARD-00</t>
  </si>
  <si>
    <t>Add-on Card Scanner Device with RICI/CAPS Card Scan Software to RICI/CAPS Cabinet or Desktop System</t>
  </si>
  <si>
    <t>RICI-NY-DESK-00</t>
  </si>
  <si>
    <t>RICI Livescan Desktop Computer</t>
  </si>
  <si>
    <t>MTNY-CASEAFIS-00</t>
  </si>
  <si>
    <t>Case AFIS Device with AFIS Software</t>
  </si>
  <si>
    <t>TPE-MT2020D-V5</t>
  </si>
  <si>
    <t>TouchPrint Enterprise v.5 500ppi live scan - Desktop Version</t>
  </si>
  <si>
    <t>TPE-MT2020T-V5</t>
  </si>
  <si>
    <t>TouchPrint Enterprise v.5 500ppi live scan - Laptop Version</t>
  </si>
  <si>
    <t>TPE-COMX-FTP-SSH</t>
  </si>
  <si>
    <t>Touch Print Enterprsie Fingerprint Record Transmission via FTP over SSH (SFTP). This software provides secure FTP Communication using SSH 
(Secure SHell).</t>
  </si>
  <si>
    <t>Livescan System and Options</t>
  </si>
  <si>
    <t>MSO 330  Scanner System</t>
  </si>
  <si>
    <t>Two Finger fingerprint Scanner System</t>
  </si>
  <si>
    <t>PT68809:  NYS NET PRICING PAGES</t>
  </si>
  <si>
    <t xml:space="preserve">Effective Dates: </t>
  </si>
  <si>
    <t>Equipment:</t>
  </si>
  <si>
    <t>Prevailing Wage Rates:</t>
  </si>
  <si>
    <t>Non-Prevailing Wage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</si>
</sst>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5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2"/>
      <name val="Times New Roman"/>
      <family val="1"/>
    </font>
    <font>
      <b/>
      <sz val="12"/>
      <name val="Times New Roman"/>
      <family val="1"/>
    </font>
    <font>
      <sz val="12"/>
      <name val="Times New Roman"/>
      <family val="1"/>
    </font>
    <font>
      <sz val="8"/>
      <name val="Arial"/>
      <family val="2"/>
    </font>
    <font>
      <b/>
      <u/>
      <sz val="12"/>
      <name val="Times New Roman Bold"/>
    </font>
    <font>
      <sz val="12"/>
      <name val="Symbol"/>
      <family val="1"/>
      <charset val="2"/>
    </font>
    <font>
      <sz val="7"/>
      <name val="Times New Roman"/>
      <family val="1"/>
    </font>
    <font>
      <sz val="10"/>
      <name val="Times New Roman"/>
      <family val="1"/>
    </font>
    <font>
      <b/>
      <sz val="10"/>
      <name val="Arial"/>
      <family val="2"/>
    </font>
    <font>
      <sz val="12"/>
      <name val="Times New Roman"/>
      <family val="1"/>
      <charset val="2"/>
    </font>
    <font>
      <b/>
      <sz val="14"/>
      <name val="Arial"/>
      <family val="2"/>
    </font>
    <font>
      <b/>
      <sz val="12"/>
      <name val="Arial"/>
      <family val="2"/>
    </font>
    <font>
      <sz val="12"/>
      <color theme="1"/>
      <name val="Times New Roman"/>
      <family val="1"/>
    </font>
    <font>
      <sz val="10"/>
      <color theme="1"/>
      <name val="Arial"/>
      <family val="2"/>
    </font>
    <font>
      <sz val="11"/>
      <name val="Calibri"/>
      <family val="2"/>
      <scheme val="minor"/>
    </font>
    <font>
      <b/>
      <sz val="11"/>
      <color theme="1"/>
      <name val="Calibri"/>
      <family val="2"/>
      <scheme val="minor"/>
    </font>
    <font>
      <sz val="11"/>
      <name val="Arial"/>
      <family val="2"/>
    </font>
    <font>
      <b/>
      <sz val="14"/>
      <color theme="0"/>
      <name val="Arial"/>
      <family val="2"/>
    </font>
    <font>
      <b/>
      <sz val="11"/>
      <color theme="0"/>
      <name val="Arial"/>
      <family val="2"/>
    </font>
    <font>
      <sz val="10"/>
      <name val="Arial"/>
      <family val="2"/>
    </font>
    <font>
      <sz val="10"/>
      <color theme="1"/>
      <name val="Calibri"/>
      <family val="2"/>
      <scheme val="minor"/>
    </font>
    <font>
      <b/>
      <sz val="10"/>
      <color theme="1"/>
      <name val="Arial"/>
      <family val="2"/>
    </font>
    <font>
      <b/>
      <sz val="14"/>
      <color theme="1"/>
      <name val="Calibri"/>
      <family val="2"/>
      <scheme val="minor"/>
    </font>
    <font>
      <b/>
      <sz val="16"/>
      <color theme="1"/>
      <name val="Calibri"/>
      <family val="2"/>
      <scheme val="minor"/>
    </font>
    <font>
      <b/>
      <sz val="16"/>
      <name val="Calibri"/>
      <family val="2"/>
      <scheme val="minor"/>
    </font>
    <font>
      <sz val="11"/>
      <name val="The Arial"/>
    </font>
    <font>
      <b/>
      <sz val="11"/>
      <name val="The Arial"/>
    </font>
    <font>
      <sz val="11"/>
      <name val="Times New Roman"/>
      <family val="1"/>
    </font>
    <font>
      <b/>
      <u/>
      <sz val="11"/>
      <name val="The Arial"/>
    </font>
    <font>
      <sz val="14"/>
      <name val="Arial"/>
      <family val="2"/>
    </font>
    <font>
      <b/>
      <u/>
      <sz val="12"/>
      <name val="Times New Roman"/>
      <family val="1"/>
    </font>
    <font>
      <b/>
      <sz val="14"/>
      <color indexed="81"/>
      <name val="Tahoma"/>
      <family val="2"/>
    </font>
    <font>
      <sz val="14"/>
      <color indexed="81"/>
      <name val="Tahoma"/>
      <family val="2"/>
    </font>
    <font>
      <b/>
      <sz val="11"/>
      <name val="Arial"/>
      <family val="2"/>
    </font>
    <font>
      <sz val="11"/>
      <color theme="1"/>
      <name val="Arial"/>
      <family val="2"/>
    </font>
    <font>
      <b/>
      <sz val="9"/>
      <name val="Arial"/>
      <family val="2"/>
    </font>
    <font>
      <sz val="9"/>
      <name val="Arial"/>
      <family val="2"/>
    </font>
    <font>
      <b/>
      <u/>
      <sz val="10"/>
      <name val="Arial"/>
      <family val="2"/>
    </font>
  </fonts>
  <fills count="15">
    <fill>
      <patternFill patternType="none"/>
    </fill>
    <fill>
      <patternFill patternType="gray125"/>
    </fill>
    <fill>
      <patternFill patternType="solid">
        <fgColor indexed="41"/>
        <bgColor indexed="64"/>
      </patternFill>
    </fill>
    <fill>
      <patternFill patternType="solid">
        <fgColor theme="2" tint="-9.9978637043366805E-2"/>
        <bgColor indexed="64"/>
      </patternFill>
    </fill>
    <fill>
      <patternFill patternType="solid">
        <fgColor them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1"/>
        <bgColor indexed="64"/>
      </patternFill>
    </fill>
    <fill>
      <patternFill patternType="solid">
        <fgColor rgb="FF00206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59999389629810485"/>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s>
  <cellStyleXfs count="31">
    <xf numFmtId="0" fontId="0" fillId="0" borderId="0"/>
    <xf numFmtId="0" fontId="16" fillId="0" borderId="0"/>
    <xf numFmtId="44" fontId="16" fillId="0" borderId="0" applyFont="0" applyFill="0" applyBorder="0" applyAlignment="0" applyProtection="0"/>
    <xf numFmtId="0" fontId="15" fillId="0" borderId="0"/>
    <xf numFmtId="44" fontId="15" fillId="0" borderId="0" applyFont="0" applyFill="0" applyBorder="0" applyAlignment="0" applyProtection="0"/>
    <xf numFmtId="0" fontId="17" fillId="0" borderId="0"/>
    <xf numFmtId="44" fontId="37" fillId="0" borderId="0" applyFont="0" applyFill="0" applyBorder="0" applyAlignment="0" applyProtection="0"/>
    <xf numFmtId="0" fontId="6" fillId="0" borderId="0"/>
    <xf numFmtId="0" fontId="6" fillId="0" borderId="0"/>
    <xf numFmtId="0" fontId="5" fillId="0" borderId="0"/>
    <xf numFmtId="9" fontId="17" fillId="0" borderId="0" applyFont="0" applyFill="0" applyBorder="0" applyAlignment="0" applyProtection="0"/>
    <xf numFmtId="0" fontId="2" fillId="0" borderId="0"/>
    <xf numFmtId="44" fontId="2" fillId="0" borderId="0" applyFont="0" applyFill="0" applyBorder="0" applyAlignment="0" applyProtection="0"/>
    <xf numFmtId="0" fontId="2" fillId="0" borderId="0"/>
    <xf numFmtId="44" fontId="2" fillId="0" borderId="0" applyFont="0" applyFill="0" applyBorder="0" applyAlignment="0" applyProtection="0"/>
    <xf numFmtId="44" fontId="17" fillId="0" borderId="0" applyFont="0" applyFill="0" applyBorder="0" applyAlignment="0" applyProtection="0"/>
    <xf numFmtId="0" fontId="2" fillId="0" borderId="0"/>
    <xf numFmtId="0" fontId="2" fillId="0" borderId="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cellStyleXfs>
  <cellXfs count="247">
    <xf numFmtId="0" fontId="0" fillId="0" borderId="0" xfId="0"/>
    <xf numFmtId="0" fontId="0" fillId="0" borderId="0" xfId="0" applyAlignment="1">
      <alignment horizontal="left" vertical="top"/>
    </xf>
    <xf numFmtId="0" fontId="23" fillId="0" borderId="0" xfId="0" applyFont="1" applyAlignment="1">
      <alignment horizontal="left" vertical="top"/>
    </xf>
    <xf numFmtId="0" fontId="20" fillId="0" borderId="0" xfId="0" applyFont="1" applyAlignment="1">
      <alignment horizontal="left" vertical="top"/>
    </xf>
    <xf numFmtId="0" fontId="20" fillId="0" borderId="0" xfId="0" applyFont="1" applyAlignment="1">
      <alignment wrapText="1"/>
    </xf>
    <xf numFmtId="0" fontId="26" fillId="0" borderId="0" xfId="0" applyFont="1" applyAlignment="1">
      <alignment horizontal="right" vertical="top"/>
    </xf>
    <xf numFmtId="0" fontId="26" fillId="0" borderId="0" xfId="0" applyFont="1" applyAlignment="1">
      <alignment vertical="top"/>
    </xf>
    <xf numFmtId="0" fontId="26" fillId="0" borderId="0" xfId="0" applyFont="1" applyAlignment="1">
      <alignment horizontal="center" vertical="top"/>
    </xf>
    <xf numFmtId="0" fontId="20" fillId="0" borderId="4" xfId="0" applyFont="1" applyBorder="1" applyAlignment="1">
      <alignment wrapText="1"/>
    </xf>
    <xf numFmtId="0" fontId="20" fillId="0" borderId="5" xfId="0" applyFont="1" applyBorder="1" applyAlignment="1">
      <alignment wrapText="1"/>
    </xf>
    <xf numFmtId="0" fontId="0" fillId="0" borderId="5" xfId="0" applyBorder="1" applyAlignment="1">
      <alignment wrapText="1"/>
    </xf>
    <xf numFmtId="0" fontId="19" fillId="0" borderId="1" xfId="0" applyFont="1" applyBorder="1" applyAlignment="1">
      <alignment horizontal="right" vertical="top"/>
    </xf>
    <xf numFmtId="0" fontId="20" fillId="0" borderId="0" xfId="0" applyFont="1"/>
    <xf numFmtId="0" fontId="20" fillId="0" borderId="0" xfId="0" applyFont="1" applyAlignment="1">
      <alignment horizontal="center" wrapText="1"/>
    </xf>
    <xf numFmtId="0" fontId="0" fillId="0" borderId="0" xfId="0" applyAlignment="1">
      <alignment wrapText="1"/>
    </xf>
    <xf numFmtId="0" fontId="0" fillId="0" borderId="1" xfId="0" applyBorder="1" applyAlignment="1" applyProtection="1">
      <alignment horizontal="center" vertical="top"/>
      <protection locked="0"/>
    </xf>
    <xf numFmtId="0" fontId="30" fillId="0" borderId="0" xfId="0" applyFont="1" applyAlignment="1">
      <alignment vertical="center"/>
    </xf>
    <xf numFmtId="0" fontId="20" fillId="0" borderId="0" xfId="0" applyFont="1" applyAlignment="1">
      <alignment horizontal="left" vertical="top" wrapText="1"/>
    </xf>
    <xf numFmtId="0" fontId="18" fillId="0" borderId="0" xfId="0" applyFont="1" applyAlignment="1">
      <alignment horizontal="right" vertical="top"/>
    </xf>
    <xf numFmtId="0" fontId="17" fillId="0" borderId="2" xfId="0" applyFont="1" applyBorder="1" applyAlignment="1" applyProtection="1">
      <alignment horizontal="center" vertical="top"/>
      <protection locked="0"/>
    </xf>
    <xf numFmtId="0" fontId="17" fillId="0" borderId="1" xfId="0" applyFont="1" applyBorder="1" applyAlignment="1" applyProtection="1">
      <alignment horizontal="center" vertical="top"/>
      <protection locked="0"/>
    </xf>
    <xf numFmtId="0" fontId="0" fillId="0" borderId="1" xfId="0" applyBorder="1" applyAlignment="1">
      <alignment horizontal="left" vertical="top"/>
    </xf>
    <xf numFmtId="0" fontId="18" fillId="0" borderId="1" xfId="0" applyFont="1" applyBorder="1" applyAlignment="1">
      <alignment horizontal="right" vertical="top"/>
    </xf>
    <xf numFmtId="0" fontId="0" fillId="0" borderId="2" xfId="0" applyBorder="1" applyAlignment="1" applyProtection="1">
      <alignment horizontal="center" vertical="top"/>
      <protection locked="0"/>
    </xf>
    <xf numFmtId="0" fontId="43" fillId="0" borderId="0" xfId="0" applyFont="1" applyAlignment="1">
      <alignment horizontal="left" vertical="top" wrapText="1"/>
    </xf>
    <xf numFmtId="0" fontId="23" fillId="0" borderId="0" xfId="0" applyFont="1" applyAlignment="1">
      <alignment horizontal="left" vertical="top" wrapText="1"/>
    </xf>
    <xf numFmtId="0" fontId="18" fillId="0" borderId="6" xfId="0" applyFont="1" applyBorder="1" applyAlignment="1">
      <alignment horizontal="center" vertical="top" wrapText="1"/>
    </xf>
    <xf numFmtId="0" fontId="18" fillId="0" borderId="7" xfId="0" applyFont="1" applyBorder="1" applyAlignment="1">
      <alignment horizontal="center" vertical="top" wrapText="1"/>
    </xf>
    <xf numFmtId="0" fontId="18" fillId="0" borderId="8" xfId="0" applyFont="1" applyBorder="1" applyAlignment="1">
      <alignment horizontal="center" vertical="top" wrapText="1"/>
    </xf>
    <xf numFmtId="0" fontId="19" fillId="0" borderId="0" xfId="0" applyFont="1" applyAlignment="1">
      <alignment horizontal="center"/>
    </xf>
    <xf numFmtId="0" fontId="18" fillId="0" borderId="0" xfId="0" applyFont="1" applyAlignment="1">
      <alignment horizontal="center"/>
    </xf>
    <xf numFmtId="0" fontId="18" fillId="2" borderId="1" xfId="0" applyFont="1" applyFill="1" applyBorder="1" applyAlignment="1">
      <alignment horizontal="center" wrapText="1"/>
    </xf>
    <xf numFmtId="0" fontId="18" fillId="2" borderId="2" xfId="0" applyFont="1" applyFill="1" applyBorder="1" applyAlignment="1">
      <alignment horizontal="center" wrapText="1"/>
    </xf>
    <xf numFmtId="0" fontId="19" fillId="2" borderId="2" xfId="0" applyFont="1" applyFill="1" applyBorder="1" applyAlignment="1">
      <alignment horizontal="center" wrapText="1"/>
    </xf>
    <xf numFmtId="0" fontId="20" fillId="0" borderId="1" xfId="0" applyFont="1" applyBorder="1" applyAlignment="1">
      <alignment horizontal="center"/>
    </xf>
    <xf numFmtId="0" fontId="19" fillId="0" borderId="0" xfId="0" applyFont="1" applyAlignment="1">
      <alignment horizontal="center" wrapText="1"/>
    </xf>
    <xf numFmtId="0" fontId="17" fillId="0" borderId="0" xfId="5" applyAlignment="1">
      <alignment horizontal="center"/>
    </xf>
    <xf numFmtId="0" fontId="18" fillId="0" borderId="1" xfId="5" applyFont="1" applyBorder="1" applyAlignment="1">
      <alignment horizontal="center"/>
    </xf>
    <xf numFmtId="0" fontId="40" fillId="0" borderId="0" xfId="3" applyFont="1" applyAlignment="1">
      <alignment horizontal="center" wrapText="1"/>
    </xf>
    <xf numFmtId="0" fontId="31" fillId="12" borderId="1" xfId="3" applyFont="1" applyFill="1" applyBorder="1" applyAlignment="1">
      <alignment horizontal="center"/>
    </xf>
    <xf numFmtId="0" fontId="15" fillId="0" borderId="1" xfId="3" applyBorder="1" applyAlignment="1">
      <alignment horizontal="center" wrapText="1"/>
    </xf>
    <xf numFmtId="0" fontId="12" fillId="0" borderId="1" xfId="3" applyFont="1" applyBorder="1" applyAlignment="1">
      <alignment horizontal="center" wrapText="1"/>
    </xf>
    <xf numFmtId="0" fontId="13" fillId="0" borderId="1" xfId="3" applyFont="1" applyBorder="1" applyAlignment="1">
      <alignment horizontal="center" wrapText="1"/>
    </xf>
    <xf numFmtId="0" fontId="9" fillId="0" borderId="1" xfId="3" applyFont="1" applyBorder="1" applyAlignment="1">
      <alignment horizontal="center" wrapText="1"/>
    </xf>
    <xf numFmtId="0" fontId="31" fillId="0" borderId="0" xfId="3" applyFont="1" applyAlignment="1">
      <alignment horizontal="center"/>
    </xf>
    <xf numFmtId="0" fontId="15" fillId="12" borderId="1" xfId="3" applyFill="1" applyBorder="1" applyAlignment="1">
      <alignment horizontal="center" wrapText="1"/>
    </xf>
    <xf numFmtId="0" fontId="15" fillId="0" borderId="0" xfId="3" applyAlignment="1">
      <alignment horizontal="center" wrapText="1"/>
    </xf>
    <xf numFmtId="0" fontId="40" fillId="0" borderId="0" xfId="3" applyFont="1" applyAlignment="1">
      <alignment horizontal="center"/>
    </xf>
    <xf numFmtId="0" fontId="15" fillId="12" borderId="1" xfId="3" applyFill="1" applyBorder="1" applyAlignment="1">
      <alignment horizontal="center"/>
    </xf>
    <xf numFmtId="0" fontId="15" fillId="0" borderId="0" xfId="3" applyAlignment="1">
      <alignment horizontal="center"/>
    </xf>
    <xf numFmtId="0" fontId="40" fillId="0" borderId="0" xfId="9" applyFont="1" applyAlignment="1">
      <alignment horizontal="center"/>
    </xf>
    <xf numFmtId="0" fontId="5" fillId="12" borderId="1" xfId="9" applyFill="1" applyBorder="1" applyAlignment="1">
      <alignment horizontal="center"/>
    </xf>
    <xf numFmtId="0" fontId="5" fillId="0" borderId="1" xfId="9" applyBorder="1" applyAlignment="1">
      <alignment horizontal="center" wrapText="1"/>
    </xf>
    <xf numFmtId="0" fontId="5" fillId="0" borderId="0" xfId="9" applyAlignment="1">
      <alignment horizontal="center"/>
    </xf>
    <xf numFmtId="0" fontId="33" fillId="0" borderId="0" xfId="3" applyFont="1" applyAlignment="1">
      <alignment horizontal="center"/>
    </xf>
    <xf numFmtId="0" fontId="0" fillId="0" borderId="0" xfId="0" applyAlignment="1">
      <alignment horizontal="center"/>
    </xf>
    <xf numFmtId="0" fontId="13" fillId="0" borderId="2" xfId="3" applyFont="1" applyBorder="1" applyAlignment="1">
      <alignment horizontal="center" wrapText="1"/>
    </xf>
    <xf numFmtId="0" fontId="9" fillId="0" borderId="15" xfId="3" applyFont="1" applyBorder="1" applyAlignment="1">
      <alignment horizontal="center" wrapText="1"/>
    </xf>
    <xf numFmtId="0" fontId="13" fillId="0" borderId="11" xfId="3" applyFont="1" applyBorder="1" applyAlignment="1">
      <alignment horizontal="center" wrapText="1"/>
    </xf>
    <xf numFmtId="0" fontId="15" fillId="0" borderId="12" xfId="3" applyBorder="1" applyAlignment="1">
      <alignment horizontal="center" wrapText="1"/>
    </xf>
    <xf numFmtId="0" fontId="26" fillId="0" borderId="0" xfId="5" applyFont="1" applyAlignment="1">
      <alignment horizontal="center"/>
    </xf>
    <xf numFmtId="0" fontId="17" fillId="0" borderId="20" xfId="5" applyBorder="1" applyAlignment="1">
      <alignment horizontal="center"/>
    </xf>
    <xf numFmtId="0" fontId="17" fillId="0" borderId="1" xfId="5" applyBorder="1" applyAlignment="1">
      <alignment horizontal="center"/>
    </xf>
    <xf numFmtId="10" fontId="31" fillId="0" borderId="0" xfId="3" applyNumberFormat="1" applyFont="1" applyAlignment="1">
      <alignment horizontal="center"/>
    </xf>
    <xf numFmtId="164" fontId="31" fillId="0" borderId="0" xfId="3" applyNumberFormat="1" applyFont="1" applyAlignment="1">
      <alignment horizontal="center"/>
    </xf>
    <xf numFmtId="0" fontId="32" fillId="0" borderId="0" xfId="0" applyFont="1" applyAlignment="1">
      <alignment horizontal="center" wrapText="1"/>
    </xf>
    <xf numFmtId="0" fontId="8" fillId="0" borderId="0" xfId="3" applyFont="1" applyAlignment="1">
      <alignment horizontal="center" wrapText="1"/>
    </xf>
    <xf numFmtId="0" fontId="31" fillId="12" borderId="1" xfId="3" applyFont="1" applyFill="1" applyBorder="1" applyAlignment="1">
      <alignment horizontal="center" wrapText="1"/>
    </xf>
    <xf numFmtId="0" fontId="11" fillId="12" borderId="1" xfId="3" applyFont="1" applyFill="1" applyBorder="1" applyAlignment="1">
      <alignment horizontal="center"/>
    </xf>
    <xf numFmtId="10" fontId="31" fillId="12" borderId="1" xfId="3" applyNumberFormat="1" applyFont="1" applyFill="1" applyBorder="1" applyAlignment="1">
      <alignment horizontal="center" wrapText="1"/>
    </xf>
    <xf numFmtId="164" fontId="31" fillId="12" borderId="1" xfId="3" applyNumberFormat="1" applyFont="1" applyFill="1" applyBorder="1" applyAlignment="1">
      <alignment horizontal="center" wrapText="1"/>
    </xf>
    <xf numFmtId="0" fontId="15" fillId="0" borderId="1" xfId="3" applyBorder="1" applyAlignment="1">
      <alignment horizontal="center"/>
    </xf>
    <xf numFmtId="0" fontId="3" fillId="0" borderId="1" xfId="3" applyFont="1" applyBorder="1" applyAlignment="1">
      <alignment horizontal="center" wrapText="1"/>
    </xf>
    <xf numFmtId="0" fontId="33" fillId="10" borderId="1" xfId="3" applyFont="1" applyFill="1" applyBorder="1" applyAlignment="1">
      <alignment horizontal="center" wrapText="1"/>
    </xf>
    <xf numFmtId="0" fontId="15" fillId="10" borderId="1" xfId="3" applyFill="1" applyBorder="1" applyAlignment="1">
      <alignment horizontal="center"/>
    </xf>
    <xf numFmtId="10" fontId="15" fillId="10" borderId="1" xfId="3" applyNumberFormat="1" applyFill="1" applyBorder="1" applyAlignment="1">
      <alignment horizontal="center"/>
    </xf>
    <xf numFmtId="164" fontId="15" fillId="13" borderId="1" xfId="3" applyNumberFormat="1" applyFill="1" applyBorder="1" applyAlignment="1">
      <alignment horizontal="center"/>
    </xf>
    <xf numFmtId="164" fontId="15" fillId="0" borderId="1" xfId="3" applyNumberFormat="1" applyBorder="1" applyAlignment="1">
      <alignment horizontal="center"/>
    </xf>
    <xf numFmtId="164" fontId="15" fillId="10" borderId="1" xfId="3" applyNumberFormat="1" applyFill="1" applyBorder="1" applyAlignment="1">
      <alignment horizontal="center"/>
    </xf>
    <xf numFmtId="0" fontId="3" fillId="0" borderId="2" xfId="3" applyFont="1" applyBorder="1" applyAlignment="1">
      <alignment horizontal="center" wrapText="1"/>
    </xf>
    <xf numFmtId="164" fontId="15" fillId="13" borderId="2" xfId="3" applyNumberFormat="1" applyFill="1" applyBorder="1" applyAlignment="1">
      <alignment horizontal="center"/>
    </xf>
    <xf numFmtId="0" fontId="3" fillId="0" borderId="15" xfId="3" applyFont="1" applyBorder="1" applyAlignment="1">
      <alignment horizontal="center" wrapText="1"/>
    </xf>
    <xf numFmtId="164" fontId="15" fillId="13" borderId="15" xfId="3" applyNumberFormat="1" applyFill="1" applyBorder="1" applyAlignment="1">
      <alignment horizontal="center"/>
    </xf>
    <xf numFmtId="0" fontId="3" fillId="0" borderId="11" xfId="3" applyFont="1" applyBorder="1" applyAlignment="1">
      <alignment horizontal="center" wrapText="1"/>
    </xf>
    <xf numFmtId="164" fontId="15" fillId="13" borderId="11" xfId="3" applyNumberFormat="1" applyFill="1" applyBorder="1" applyAlignment="1">
      <alignment horizontal="center"/>
    </xf>
    <xf numFmtId="0" fontId="38" fillId="0" borderId="12" xfId="3" applyFont="1" applyBorder="1" applyAlignment="1">
      <alignment horizontal="center" wrapText="1"/>
    </xf>
    <xf numFmtId="0" fontId="31" fillId="0" borderId="0" xfId="3" applyFont="1" applyAlignment="1">
      <alignment horizontal="center" wrapText="1"/>
    </xf>
    <xf numFmtId="0" fontId="39" fillId="0" borderId="0" xfId="3" applyFont="1" applyAlignment="1">
      <alignment horizontal="center"/>
    </xf>
    <xf numFmtId="10" fontId="15" fillId="0" borderId="0" xfId="3" applyNumberFormat="1" applyAlignment="1">
      <alignment horizontal="center" wrapText="1"/>
    </xf>
    <xf numFmtId="164" fontId="15" fillId="0" borderId="0" xfId="3" applyNumberFormat="1" applyAlignment="1">
      <alignment horizontal="center" wrapText="1"/>
    </xf>
    <xf numFmtId="0" fontId="11" fillId="12" borderId="1" xfId="3" applyFont="1" applyFill="1" applyBorder="1" applyAlignment="1">
      <alignment horizontal="center" wrapText="1"/>
    </xf>
    <xf numFmtId="10" fontId="15" fillId="12" borderId="1" xfId="3" applyNumberFormat="1" applyFill="1" applyBorder="1" applyAlignment="1">
      <alignment horizontal="center" wrapText="1"/>
    </xf>
    <xf numFmtId="164" fontId="15" fillId="12" borderId="1" xfId="3" applyNumberFormat="1" applyFill="1" applyBorder="1" applyAlignment="1">
      <alignment horizontal="center" wrapText="1"/>
    </xf>
    <xf numFmtId="164" fontId="9" fillId="12" borderId="1" xfId="3" applyNumberFormat="1" applyFont="1" applyFill="1" applyBorder="1" applyAlignment="1">
      <alignment horizontal="center" wrapText="1"/>
    </xf>
    <xf numFmtId="0" fontId="14" fillId="10" borderId="1" xfId="3" applyFont="1" applyFill="1" applyBorder="1" applyAlignment="1">
      <alignment horizontal="center" wrapText="1"/>
    </xf>
    <xf numFmtId="10" fontId="15" fillId="10" borderId="1" xfId="3" applyNumberFormat="1" applyFill="1" applyBorder="1" applyAlignment="1">
      <alignment horizontal="center" wrapText="1"/>
    </xf>
    <xf numFmtId="164" fontId="15" fillId="13" borderId="1" xfId="3" applyNumberFormat="1" applyFill="1" applyBorder="1" applyAlignment="1">
      <alignment horizontal="center" wrapText="1"/>
    </xf>
    <xf numFmtId="164" fontId="15" fillId="0" borderId="1" xfId="3" applyNumberFormat="1" applyBorder="1" applyAlignment="1">
      <alignment horizontal="center" wrapText="1"/>
    </xf>
    <xf numFmtId="164" fontId="15" fillId="10" borderId="1" xfId="3" applyNumberFormat="1" applyFill="1" applyBorder="1" applyAlignment="1">
      <alignment horizontal="center" wrapText="1"/>
    </xf>
    <xf numFmtId="164" fontId="15" fillId="13" borderId="2" xfId="3" applyNumberFormat="1" applyFill="1" applyBorder="1" applyAlignment="1">
      <alignment horizontal="center" wrapText="1"/>
    </xf>
    <xf numFmtId="0" fontId="12" fillId="10" borderId="1" xfId="3" applyFont="1" applyFill="1" applyBorder="1" applyAlignment="1">
      <alignment horizontal="center" wrapText="1"/>
    </xf>
    <xf numFmtId="164" fontId="15" fillId="13" borderId="15" xfId="3" applyNumberFormat="1" applyFill="1" applyBorder="1" applyAlignment="1">
      <alignment horizontal="center" wrapText="1"/>
    </xf>
    <xf numFmtId="164" fontId="15" fillId="13" borderId="11" xfId="3" applyNumberFormat="1" applyFill="1" applyBorder="1" applyAlignment="1">
      <alignment horizontal="center" wrapText="1"/>
    </xf>
    <xf numFmtId="0" fontId="3" fillId="0" borderId="12" xfId="3" applyFont="1" applyBorder="1" applyAlignment="1">
      <alignment horizontal="center" wrapText="1"/>
    </xf>
    <xf numFmtId="10" fontId="15" fillId="0" borderId="0" xfId="3" applyNumberFormat="1" applyAlignment="1">
      <alignment horizontal="center"/>
    </xf>
    <xf numFmtId="0" fontId="32" fillId="0" borderId="0" xfId="0" applyFont="1" applyAlignment="1">
      <alignment horizontal="center"/>
    </xf>
    <xf numFmtId="0" fontId="3" fillId="12" borderId="1" xfId="3" applyFont="1" applyFill="1" applyBorder="1" applyAlignment="1">
      <alignment horizontal="center" wrapText="1"/>
    </xf>
    <xf numFmtId="0" fontId="3" fillId="0" borderId="0" xfId="3" applyFont="1" applyAlignment="1">
      <alignment horizontal="center" wrapText="1"/>
    </xf>
    <xf numFmtId="164" fontId="15" fillId="0" borderId="0" xfId="3" applyNumberFormat="1" applyAlignment="1">
      <alignment horizontal="center"/>
    </xf>
    <xf numFmtId="0" fontId="15" fillId="9" borderId="1" xfId="3" applyFill="1" applyBorder="1" applyAlignment="1">
      <alignment horizontal="center"/>
    </xf>
    <xf numFmtId="10" fontId="5" fillId="0" borderId="0" xfId="9" applyNumberFormat="1" applyAlignment="1">
      <alignment horizontal="center"/>
    </xf>
    <xf numFmtId="164" fontId="5" fillId="0" borderId="0" xfId="9" applyNumberFormat="1" applyAlignment="1">
      <alignment horizontal="center"/>
    </xf>
    <xf numFmtId="0" fontId="32" fillId="0" borderId="0" xfId="5" applyFont="1" applyAlignment="1">
      <alignment horizontal="center" wrapText="1"/>
    </xf>
    <xf numFmtId="0" fontId="32" fillId="0" borderId="0" xfId="5" applyFont="1" applyAlignment="1">
      <alignment horizontal="center"/>
    </xf>
    <xf numFmtId="0" fontId="3" fillId="12" borderId="1" xfId="9" applyFont="1" applyFill="1" applyBorder="1" applyAlignment="1">
      <alignment horizontal="center" wrapText="1"/>
    </xf>
    <xf numFmtId="10" fontId="5" fillId="12" borderId="1" xfId="9" applyNumberFormat="1" applyFill="1" applyBorder="1" applyAlignment="1">
      <alignment horizontal="center" wrapText="1"/>
    </xf>
    <xf numFmtId="164" fontId="5" fillId="12" borderId="1" xfId="9" applyNumberFormat="1" applyFill="1" applyBorder="1" applyAlignment="1">
      <alignment horizontal="center" wrapText="1"/>
    </xf>
    <xf numFmtId="0" fontId="3" fillId="0" borderId="1" xfId="9" applyFont="1" applyBorder="1" applyAlignment="1">
      <alignment horizontal="center" wrapText="1"/>
    </xf>
    <xf numFmtId="0" fontId="5" fillId="10" borderId="1" xfId="9" applyFill="1" applyBorder="1" applyAlignment="1">
      <alignment horizontal="center"/>
    </xf>
    <xf numFmtId="10" fontId="5" fillId="10" borderId="1" xfId="9" applyNumberFormat="1" applyFill="1" applyBorder="1" applyAlignment="1">
      <alignment horizontal="center"/>
    </xf>
    <xf numFmtId="164" fontId="5" fillId="13" borderId="1" xfId="9" applyNumberFormat="1" applyFill="1" applyBorder="1" applyAlignment="1">
      <alignment horizontal="center"/>
    </xf>
    <xf numFmtId="164" fontId="5" fillId="0" borderId="1" xfId="9" applyNumberFormat="1" applyBorder="1" applyAlignment="1">
      <alignment horizontal="center"/>
    </xf>
    <xf numFmtId="164" fontId="5" fillId="10" borderId="1" xfId="9" applyNumberFormat="1" applyFill="1" applyBorder="1" applyAlignment="1">
      <alignment horizontal="center"/>
    </xf>
    <xf numFmtId="0" fontId="3" fillId="0" borderId="2" xfId="9" applyFont="1" applyBorder="1" applyAlignment="1">
      <alignment horizontal="center" wrapText="1"/>
    </xf>
    <xf numFmtId="164" fontId="5" fillId="13" borderId="2" xfId="9" applyNumberFormat="1" applyFill="1" applyBorder="1" applyAlignment="1">
      <alignment horizontal="center"/>
    </xf>
    <xf numFmtId="0" fontId="3" fillId="0" borderId="15" xfId="9" applyFont="1" applyBorder="1" applyAlignment="1">
      <alignment horizontal="center" wrapText="1"/>
    </xf>
    <xf numFmtId="164" fontId="5" fillId="13" borderId="15" xfId="9" applyNumberFormat="1" applyFill="1" applyBorder="1" applyAlignment="1">
      <alignment horizontal="center"/>
    </xf>
    <xf numFmtId="0" fontId="3" fillId="0" borderId="11" xfId="9" applyFont="1" applyBorder="1" applyAlignment="1">
      <alignment horizontal="center" wrapText="1"/>
    </xf>
    <xf numFmtId="164" fontId="5" fillId="13" borderId="11" xfId="9" applyNumberFormat="1" applyFill="1" applyBorder="1" applyAlignment="1">
      <alignment horizontal="center"/>
    </xf>
    <xf numFmtId="0" fontId="3" fillId="0" borderId="12" xfId="9" applyFont="1" applyBorder="1" applyAlignment="1">
      <alignment horizontal="center" wrapText="1"/>
    </xf>
    <xf numFmtId="0" fontId="3" fillId="0" borderId="0" xfId="9" applyFont="1" applyAlignment="1">
      <alignment horizontal="center" wrapText="1"/>
    </xf>
    <xf numFmtId="0" fontId="52" fillId="0" borderId="0" xfId="3" applyFont="1" applyAlignment="1">
      <alignment horizontal="center" wrapText="1"/>
    </xf>
    <xf numFmtId="0" fontId="4" fillId="0" borderId="0" xfId="3" applyFont="1" applyAlignment="1">
      <alignment horizontal="center"/>
    </xf>
    <xf numFmtId="0" fontId="15" fillId="10" borderId="2" xfId="3" applyFill="1" applyBorder="1" applyAlignment="1">
      <alignment horizontal="center"/>
    </xf>
    <xf numFmtId="10" fontId="15" fillId="10" borderId="2" xfId="3" applyNumberFormat="1" applyFill="1" applyBorder="1" applyAlignment="1">
      <alignment horizontal="center"/>
    </xf>
    <xf numFmtId="164" fontId="15" fillId="0" borderId="2" xfId="3" applyNumberFormat="1" applyBorder="1" applyAlignment="1">
      <alignment horizontal="center"/>
    </xf>
    <xf numFmtId="164" fontId="15" fillId="10" borderId="2" xfId="3" applyNumberFormat="1" applyFill="1" applyBorder="1" applyAlignment="1">
      <alignment horizontal="center"/>
    </xf>
    <xf numFmtId="0" fontId="15" fillId="10" borderId="15" xfId="3" applyFill="1" applyBorder="1" applyAlignment="1">
      <alignment horizontal="center"/>
    </xf>
    <xf numFmtId="10" fontId="15" fillId="10" borderId="15" xfId="3" applyNumberFormat="1" applyFill="1" applyBorder="1" applyAlignment="1">
      <alignment horizontal="center"/>
    </xf>
    <xf numFmtId="164" fontId="15" fillId="0" borderId="15" xfId="3" applyNumberFormat="1" applyBorder="1" applyAlignment="1">
      <alignment horizontal="center"/>
    </xf>
    <xf numFmtId="164" fontId="15" fillId="10" borderId="15" xfId="3" applyNumberFormat="1" applyFill="1" applyBorder="1" applyAlignment="1">
      <alignment horizontal="center"/>
    </xf>
    <xf numFmtId="0" fontId="15" fillId="0" borderId="16" xfId="3" applyBorder="1" applyAlignment="1">
      <alignment horizontal="center"/>
    </xf>
    <xf numFmtId="0" fontId="15" fillId="10" borderId="11" xfId="3" applyFill="1" applyBorder="1" applyAlignment="1">
      <alignment horizontal="center"/>
    </xf>
    <xf numFmtId="10" fontId="15" fillId="10" borderId="11" xfId="3" applyNumberFormat="1" applyFill="1" applyBorder="1" applyAlignment="1">
      <alignment horizontal="center"/>
    </xf>
    <xf numFmtId="164" fontId="15" fillId="0" borderId="11" xfId="3" applyNumberFormat="1" applyBorder="1" applyAlignment="1">
      <alignment horizontal="center"/>
    </xf>
    <xf numFmtId="164" fontId="15" fillId="10" borderId="11" xfId="3" applyNumberFormat="1" applyFill="1" applyBorder="1" applyAlignment="1">
      <alignment horizontal="center"/>
    </xf>
    <xf numFmtId="0" fontId="15" fillId="10" borderId="12" xfId="3" applyFill="1" applyBorder="1" applyAlignment="1">
      <alignment horizontal="center"/>
    </xf>
    <xf numFmtId="10" fontId="15" fillId="10" borderId="12" xfId="3" applyNumberFormat="1" applyFill="1" applyBorder="1" applyAlignment="1">
      <alignment horizontal="center"/>
    </xf>
    <xf numFmtId="164" fontId="15" fillId="10" borderId="12" xfId="3" applyNumberFormat="1" applyFill="1" applyBorder="1" applyAlignment="1">
      <alignment horizontal="center"/>
    </xf>
    <xf numFmtId="0" fontId="15" fillId="0" borderId="14" xfId="3" applyBorder="1" applyAlignment="1">
      <alignment horizontal="center"/>
    </xf>
    <xf numFmtId="0" fontId="20" fillId="0" borderId="0" xfId="0" applyFont="1" applyAlignment="1">
      <alignment horizontal="center"/>
    </xf>
    <xf numFmtId="0" fontId="51" fillId="0" borderId="0" xfId="0" applyFont="1" applyAlignment="1">
      <alignment horizontal="center"/>
    </xf>
    <xf numFmtId="0" fontId="20" fillId="0" borderId="1" xfId="0" applyFont="1" applyBorder="1" applyAlignment="1">
      <alignment horizontal="center" wrapText="1"/>
    </xf>
    <xf numFmtId="10" fontId="20" fillId="0" borderId="1" xfId="0" applyNumberFormat="1" applyFont="1" applyBorder="1" applyAlignment="1">
      <alignment horizontal="center"/>
    </xf>
    <xf numFmtId="0" fontId="0" fillId="0" borderId="0" xfId="0" applyAlignment="1">
      <alignment horizontal="center" wrapText="1"/>
    </xf>
    <xf numFmtId="164" fontId="20" fillId="0" borderId="0" xfId="0" applyNumberFormat="1" applyFont="1" applyAlignment="1">
      <alignment horizontal="center"/>
    </xf>
    <xf numFmtId="164" fontId="19" fillId="2" borderId="1" xfId="0" applyNumberFormat="1" applyFont="1" applyFill="1" applyBorder="1" applyAlignment="1">
      <alignment horizontal="center" wrapText="1"/>
    </xf>
    <xf numFmtId="164" fontId="20" fillId="0" borderId="1" xfId="6" applyNumberFormat="1" applyFont="1" applyBorder="1" applyAlignment="1" applyProtection="1">
      <alignment horizontal="center"/>
    </xf>
    <xf numFmtId="164" fontId="20" fillId="0" borderId="1" xfId="15" applyNumberFormat="1" applyFont="1" applyBorder="1" applyAlignment="1" applyProtection="1">
      <alignment horizontal="center"/>
    </xf>
    <xf numFmtId="164" fontId="20" fillId="0" borderId="1" xfId="15" applyNumberFormat="1" applyFont="1" applyFill="1" applyBorder="1" applyAlignment="1" applyProtection="1">
      <alignment horizontal="center"/>
    </xf>
    <xf numFmtId="164" fontId="0" fillId="0" borderId="0" xfId="0" applyNumberFormat="1" applyAlignment="1">
      <alignment horizontal="center"/>
    </xf>
    <xf numFmtId="164" fontId="20" fillId="4" borderId="1" xfId="6" applyNumberFormat="1" applyFont="1" applyFill="1" applyBorder="1" applyAlignment="1" applyProtection="1">
      <alignment horizontal="center"/>
    </xf>
    <xf numFmtId="10" fontId="20" fillId="0" borderId="0" xfId="0" applyNumberFormat="1" applyFont="1" applyAlignment="1">
      <alignment horizontal="center"/>
    </xf>
    <xf numFmtId="10" fontId="18" fillId="2" borderId="1" xfId="0" applyNumberFormat="1" applyFont="1" applyFill="1" applyBorder="1" applyAlignment="1">
      <alignment horizontal="center" wrapText="1"/>
    </xf>
    <xf numFmtId="10" fontId="0" fillId="0" borderId="0" xfId="0" applyNumberFormat="1" applyAlignment="1">
      <alignment horizontal="center"/>
    </xf>
    <xf numFmtId="164" fontId="28" fillId="0" borderId="0" xfId="0" applyNumberFormat="1" applyFont="1" applyAlignment="1">
      <alignment horizontal="center"/>
    </xf>
    <xf numFmtId="164" fontId="7" fillId="12" borderId="1" xfId="3" applyNumberFormat="1" applyFont="1" applyFill="1" applyBorder="1" applyAlignment="1">
      <alignment horizontal="center" wrapText="1"/>
    </xf>
    <xf numFmtId="164" fontId="10" fillId="12" borderId="1" xfId="3" applyNumberFormat="1" applyFont="1" applyFill="1" applyBorder="1" applyAlignment="1">
      <alignment horizontal="center" wrapText="1"/>
    </xf>
    <xf numFmtId="164" fontId="28" fillId="0" borderId="0" xfId="0" applyNumberFormat="1" applyFont="1" applyAlignment="1">
      <alignment horizontal="center" wrapText="1"/>
    </xf>
    <xf numFmtId="0" fontId="20" fillId="8" borderId="6" xfId="0" applyFont="1" applyFill="1" applyBorder="1" applyAlignment="1">
      <alignment horizontal="center" wrapText="1"/>
    </xf>
    <xf numFmtId="0" fontId="20" fillId="8" borderId="7" xfId="0" applyFont="1" applyFill="1" applyBorder="1" applyAlignment="1">
      <alignment horizontal="center" wrapText="1"/>
    </xf>
    <xf numFmtId="0" fontId="20" fillId="8" borderId="8" xfId="0" applyFont="1" applyFill="1" applyBorder="1" applyAlignment="1">
      <alignment horizontal="center" wrapText="1"/>
    </xf>
    <xf numFmtId="0" fontId="23" fillId="3" borderId="1" xfId="0" applyFont="1" applyFill="1" applyBorder="1" applyAlignment="1">
      <alignment horizontal="left" vertical="top" wrapText="1"/>
    </xf>
    <xf numFmtId="0" fontId="34" fillId="6" borderId="3" xfId="0" applyFont="1" applyFill="1" applyBorder="1" applyAlignment="1">
      <alignment horizontal="left" vertical="top" wrapText="1"/>
    </xf>
    <xf numFmtId="0" fontId="34" fillId="6" borderId="9" xfId="0" applyFont="1" applyFill="1" applyBorder="1" applyAlignment="1">
      <alignment horizontal="left" vertical="top"/>
    </xf>
    <xf numFmtId="0" fontId="34" fillId="6" borderId="10" xfId="0" applyFont="1" applyFill="1" applyBorder="1" applyAlignment="1">
      <alignment horizontal="left" vertical="top"/>
    </xf>
    <xf numFmtId="0" fontId="34" fillId="6" borderId="9" xfId="0" applyFont="1" applyFill="1" applyBorder="1" applyAlignment="1">
      <alignment horizontal="left" vertical="top" wrapText="1"/>
    </xf>
    <xf numFmtId="0" fontId="34" fillId="6" borderId="10" xfId="0" applyFont="1" applyFill="1" applyBorder="1" applyAlignment="1">
      <alignment horizontal="left" vertical="top" wrapText="1"/>
    </xf>
    <xf numFmtId="0" fontId="44" fillId="6" borderId="17" xfId="0" applyFont="1" applyFill="1" applyBorder="1" applyAlignment="1">
      <alignment horizontal="center" vertical="top" wrapText="1"/>
    </xf>
    <xf numFmtId="0" fontId="44" fillId="6" borderId="13" xfId="0" applyFont="1" applyFill="1" applyBorder="1" applyAlignment="1">
      <alignment horizontal="center" vertical="top" wrapText="1"/>
    </xf>
    <xf numFmtId="0" fontId="44" fillId="6" borderId="18" xfId="0" applyFont="1" applyFill="1" applyBorder="1" applyAlignment="1">
      <alignment horizontal="center" vertical="top" wrapText="1"/>
    </xf>
    <xf numFmtId="0" fontId="43" fillId="6" borderId="3" xfId="0" applyFont="1" applyFill="1" applyBorder="1" applyAlignment="1">
      <alignment horizontal="left" vertical="top" wrapText="1"/>
    </xf>
    <xf numFmtId="0" fontId="43" fillId="6" borderId="9" xfId="0" applyFont="1" applyFill="1" applyBorder="1" applyAlignment="1">
      <alignment horizontal="left" vertical="top" wrapText="1"/>
    </xf>
    <xf numFmtId="0" fontId="43" fillId="6" borderId="10" xfId="0" applyFont="1" applyFill="1" applyBorder="1" applyAlignment="1">
      <alignment horizontal="left" vertical="top" wrapText="1"/>
    </xf>
    <xf numFmtId="0" fontId="20" fillId="3" borderId="1" xfId="0" applyFont="1" applyFill="1" applyBorder="1" applyAlignment="1">
      <alignment horizontal="left" vertical="top" wrapText="1"/>
    </xf>
    <xf numFmtId="0" fontId="25" fillId="3" borderId="1" xfId="0" applyFont="1" applyFill="1" applyBorder="1" applyAlignment="1">
      <alignment horizontal="left" vertical="top" wrapText="1"/>
    </xf>
    <xf numFmtId="0" fontId="0" fillId="3" borderId="1" xfId="0" applyFill="1" applyBorder="1" applyAlignment="1">
      <alignment horizontal="left" vertical="top"/>
    </xf>
    <xf numFmtId="0" fontId="17" fillId="0" borderId="1" xfId="0" applyFont="1" applyBorder="1" applyAlignment="1" applyProtection="1">
      <alignment horizontal="center" vertical="top"/>
      <protection locked="0"/>
    </xf>
    <xf numFmtId="0" fontId="28" fillId="7" borderId="1" xfId="0" applyFont="1" applyFill="1" applyBorder="1" applyAlignment="1">
      <alignment horizontal="center" vertical="top" wrapText="1"/>
    </xf>
    <xf numFmtId="0" fontId="47" fillId="7" borderId="1" xfId="0" applyFont="1" applyFill="1" applyBorder="1" applyAlignment="1">
      <alignment horizontal="center" vertical="top"/>
    </xf>
    <xf numFmtId="0" fontId="27" fillId="3" borderId="1" xfId="0" applyFont="1" applyFill="1" applyBorder="1" applyAlignment="1">
      <alignment horizontal="left" vertical="top" wrapText="1"/>
    </xf>
    <xf numFmtId="0" fontId="20" fillId="14" borderId="1" xfId="0" applyFont="1" applyFill="1" applyBorder="1" applyAlignment="1">
      <alignment horizontal="left" vertical="top" wrapText="1"/>
    </xf>
    <xf numFmtId="0" fontId="20" fillId="14" borderId="1" xfId="0" applyFont="1" applyFill="1" applyBorder="1" applyAlignment="1">
      <alignment horizontal="left" vertical="top"/>
    </xf>
    <xf numFmtId="0" fontId="20" fillId="3" borderId="6" xfId="0" applyFont="1" applyFill="1" applyBorder="1" applyAlignment="1">
      <alignment horizontal="center" vertical="top" wrapText="1"/>
    </xf>
    <xf numFmtId="0" fontId="0" fillId="3" borderId="7" xfId="0" applyFill="1" applyBorder="1" applyAlignment="1">
      <alignment horizontal="center" vertical="top"/>
    </xf>
    <xf numFmtId="0" fontId="0" fillId="3" borderId="8" xfId="0" applyFill="1" applyBorder="1" applyAlignment="1">
      <alignment horizontal="center" vertical="top"/>
    </xf>
    <xf numFmtId="0" fontId="35" fillId="11" borderId="1" xfId="0" applyFont="1" applyFill="1" applyBorder="1" applyAlignment="1">
      <alignment horizontal="center"/>
    </xf>
    <xf numFmtId="0" fontId="36" fillId="11" borderId="1" xfId="0" applyFont="1" applyFill="1" applyBorder="1" applyAlignment="1">
      <alignment horizontal="center"/>
    </xf>
    <xf numFmtId="0" fontId="17" fillId="0" borderId="3" xfId="0" applyFont="1" applyBorder="1" applyAlignment="1" applyProtection="1">
      <alignment horizontal="center" vertical="top"/>
      <protection locked="0"/>
    </xf>
    <xf numFmtId="0" fontId="0" fillId="0" borderId="9" xfId="0" applyBorder="1" applyAlignment="1">
      <alignment horizontal="center" vertical="top"/>
    </xf>
    <xf numFmtId="0" fontId="0" fillId="0" borderId="10" xfId="0" applyBorder="1" applyAlignment="1">
      <alignment horizontal="center" vertical="top"/>
    </xf>
    <xf numFmtId="0" fontId="26" fillId="0" borderId="0" xfId="0" applyFont="1" applyAlignment="1">
      <alignment vertical="top" wrapText="1"/>
    </xf>
    <xf numFmtId="0" fontId="0" fillId="0" borderId="0" xfId="0" applyAlignment="1">
      <alignment vertical="top" wrapText="1"/>
    </xf>
    <xf numFmtId="0" fontId="18" fillId="5" borderId="6" xfId="0" applyFont="1" applyFill="1" applyBorder="1" applyAlignment="1">
      <alignment horizontal="center" vertical="top" wrapText="1"/>
    </xf>
    <xf numFmtId="0" fontId="29" fillId="5" borderId="7" xfId="0" applyFont="1" applyFill="1" applyBorder="1" applyAlignment="1">
      <alignment horizontal="center" vertical="top" wrapText="1"/>
    </xf>
    <xf numFmtId="0" fontId="29" fillId="5" borderId="8" xfId="0" applyFont="1" applyFill="1" applyBorder="1" applyAlignment="1">
      <alignment horizontal="center" vertical="top" wrapText="1"/>
    </xf>
    <xf numFmtId="0" fontId="20" fillId="5" borderId="1" xfId="0" applyFont="1" applyFill="1" applyBorder="1" applyAlignment="1">
      <alignment wrapText="1"/>
    </xf>
    <xf numFmtId="0" fontId="0" fillId="5" borderId="1" xfId="0" applyFill="1" applyBorder="1" applyAlignment="1">
      <alignment wrapText="1"/>
    </xf>
    <xf numFmtId="0" fontId="23" fillId="3" borderId="2" xfId="0" applyFont="1" applyFill="1" applyBorder="1" applyAlignment="1">
      <alignment horizontal="left" vertical="top" wrapText="1"/>
    </xf>
    <xf numFmtId="0" fontId="0" fillId="3" borderId="2" xfId="0" applyFill="1" applyBorder="1" applyAlignment="1">
      <alignment horizontal="left" vertical="top"/>
    </xf>
    <xf numFmtId="0" fontId="0" fillId="3" borderId="1" xfId="0" applyFill="1" applyBorder="1" applyAlignment="1">
      <alignment horizontal="left" vertical="top" wrapText="1"/>
    </xf>
    <xf numFmtId="0" fontId="20" fillId="8" borderId="3" xfId="0" applyFont="1" applyFill="1" applyBorder="1" applyAlignment="1">
      <alignment horizontal="left" vertical="top" wrapText="1"/>
    </xf>
    <xf numFmtId="0" fontId="20" fillId="8" borderId="9" xfId="0" applyFont="1" applyFill="1" applyBorder="1" applyAlignment="1">
      <alignment horizontal="left" vertical="top" wrapText="1"/>
    </xf>
    <xf numFmtId="0" fontId="20" fillId="8" borderId="10" xfId="0" applyFont="1" applyFill="1" applyBorder="1" applyAlignment="1">
      <alignment horizontal="left" vertical="top" wrapText="1"/>
    </xf>
    <xf numFmtId="0" fontId="20" fillId="8" borderId="1" xfId="0" applyFont="1" applyFill="1" applyBorder="1" applyAlignment="1">
      <alignment horizontal="left" vertical="top" wrapText="1"/>
    </xf>
    <xf numFmtId="0" fontId="30" fillId="8" borderId="1" xfId="0" applyFont="1" applyFill="1" applyBorder="1" applyAlignment="1">
      <alignment vertical="center" wrapText="1"/>
    </xf>
    <xf numFmtId="0" fontId="18" fillId="5" borderId="6" xfId="0" applyFont="1" applyFill="1" applyBorder="1" applyAlignment="1">
      <alignment horizontal="left" vertical="top" wrapText="1"/>
    </xf>
    <xf numFmtId="0" fontId="18" fillId="5" borderId="7" xfId="0" applyFont="1" applyFill="1" applyBorder="1" applyAlignment="1">
      <alignment horizontal="left" vertical="top" wrapText="1"/>
    </xf>
    <xf numFmtId="0" fontId="18" fillId="5" borderId="8" xfId="0" applyFont="1" applyFill="1" applyBorder="1" applyAlignment="1">
      <alignment horizontal="left" vertical="top" wrapText="1"/>
    </xf>
    <xf numFmtId="0" fontId="34" fillId="6" borderId="3" xfId="0" applyFont="1" applyFill="1" applyBorder="1" applyAlignment="1">
      <alignment horizontal="left" vertical="top"/>
    </xf>
    <xf numFmtId="0" fontId="20" fillId="5" borderId="1" xfId="0" applyFont="1" applyFill="1" applyBorder="1" applyAlignment="1">
      <alignment horizontal="left" wrapText="1"/>
    </xf>
    <xf numFmtId="0" fontId="20" fillId="5" borderId="3" xfId="0" applyFont="1" applyFill="1" applyBorder="1" applyAlignment="1">
      <alignment horizontal="left" wrapText="1"/>
    </xf>
    <xf numFmtId="0" fontId="20" fillId="5" borderId="9" xfId="0" applyFont="1" applyFill="1" applyBorder="1" applyAlignment="1">
      <alignment horizontal="left" wrapText="1"/>
    </xf>
    <xf numFmtId="0" fontId="20" fillId="5" borderId="10" xfId="0" applyFont="1" applyFill="1" applyBorder="1" applyAlignment="1">
      <alignment horizontal="left" wrapText="1"/>
    </xf>
    <xf numFmtId="0" fontId="45" fillId="8" borderId="1" xfId="0" applyFont="1" applyFill="1" applyBorder="1" applyAlignment="1">
      <alignment horizontal="left" vertical="top" wrapText="1"/>
    </xf>
    <xf numFmtId="0" fontId="18" fillId="5" borderId="7" xfId="0" applyFont="1" applyFill="1" applyBorder="1" applyAlignment="1">
      <alignment horizontal="center" vertical="top" wrapText="1"/>
    </xf>
    <xf numFmtId="0" fontId="18" fillId="5" borderId="8" xfId="0" applyFont="1" applyFill="1" applyBorder="1" applyAlignment="1">
      <alignment horizontal="center" vertical="top" wrapText="1"/>
    </xf>
    <xf numFmtId="0" fontId="20" fillId="5" borderId="3" xfId="0" applyFont="1" applyFill="1" applyBorder="1" applyAlignment="1">
      <alignment wrapText="1"/>
    </xf>
    <xf numFmtId="0" fontId="20" fillId="5" borderId="9" xfId="0" applyFont="1" applyFill="1" applyBorder="1" applyAlignment="1">
      <alignment wrapText="1"/>
    </xf>
    <xf numFmtId="0" fontId="20" fillId="5" borderId="10" xfId="0" applyFont="1" applyFill="1" applyBorder="1" applyAlignment="1">
      <alignment wrapText="1"/>
    </xf>
    <xf numFmtId="0" fontId="35" fillId="11" borderId="19" xfId="5" applyFont="1" applyFill="1" applyBorder="1" applyAlignment="1">
      <alignment horizontal="center"/>
    </xf>
    <xf numFmtId="0" fontId="35" fillId="11" borderId="0" xfId="5" applyFont="1" applyFill="1" applyAlignment="1">
      <alignment horizontal="center"/>
    </xf>
    <xf numFmtId="0" fontId="36" fillId="11" borderId="19" xfId="5" applyFont="1" applyFill="1" applyBorder="1" applyAlignment="1">
      <alignment horizontal="center"/>
    </xf>
    <xf numFmtId="0" fontId="36" fillId="11" borderId="0" xfId="5" applyFont="1" applyFill="1" applyAlignment="1">
      <alignment horizontal="center"/>
    </xf>
    <xf numFmtId="0" fontId="17" fillId="12" borderId="1" xfId="5" applyFill="1" applyBorder="1" applyAlignment="1">
      <alignment horizontal="center"/>
    </xf>
    <xf numFmtId="0" fontId="41" fillId="0" borderId="0" xfId="3" applyFont="1" applyAlignment="1">
      <alignment horizontal="center"/>
    </xf>
    <xf numFmtId="0" fontId="42" fillId="0" borderId="0" xfId="0" applyFont="1" applyAlignment="1">
      <alignment horizontal="center"/>
    </xf>
    <xf numFmtId="0" fontId="40" fillId="0" borderId="0" xfId="9" applyFont="1" applyAlignment="1">
      <alignment horizontal="center"/>
    </xf>
    <xf numFmtId="0" fontId="28" fillId="0" borderId="0" xfId="5" applyFont="1" applyAlignment="1">
      <alignment horizontal="center"/>
    </xf>
    <xf numFmtId="0" fontId="40" fillId="0" borderId="0" xfId="3" applyFont="1" applyAlignment="1">
      <alignment horizontal="center"/>
    </xf>
    <xf numFmtId="0" fontId="28" fillId="0" borderId="0" xfId="0" applyFont="1" applyAlignment="1">
      <alignment horizontal="center"/>
    </xf>
    <xf numFmtId="0" fontId="40" fillId="0" borderId="0" xfId="3" applyFont="1" applyAlignment="1">
      <alignment horizontal="center" wrapText="1"/>
    </xf>
    <xf numFmtId="0" fontId="28" fillId="0" borderId="0" xfId="0" applyFont="1" applyAlignment="1">
      <alignment horizontal="center" wrapText="1"/>
    </xf>
    <xf numFmtId="0" fontId="55" fillId="0" borderId="0" xfId="5" applyFont="1" applyAlignment="1">
      <alignment horizontal="center" vertical="top"/>
    </xf>
    <xf numFmtId="0" fontId="17" fillId="0" borderId="0" xfId="5" applyAlignment="1">
      <alignment horizontal="right" vertical="top"/>
    </xf>
    <xf numFmtId="14" fontId="17" fillId="0" borderId="0" xfId="5" applyNumberFormat="1" applyAlignment="1">
      <alignment horizontal="center" vertical="top"/>
    </xf>
    <xf numFmtId="0" fontId="17" fillId="0" borderId="0" xfId="5" applyAlignment="1">
      <alignment horizontal="left" vertical="top"/>
    </xf>
  </cellXfs>
  <cellStyles count="31">
    <cellStyle name="Currency" xfId="6" builtinId="4"/>
    <cellStyle name="Currency 2" xfId="2" xr:uid="{00000000-0005-0000-0000-000001000000}"/>
    <cellStyle name="Currency 2 2" xfId="12" xr:uid="{00000000-0005-0000-0000-000002000000}"/>
    <cellStyle name="Currency 2 2 2" xfId="26" xr:uid="{3340AAD1-E38D-445E-B5A5-FC5AE6501585}"/>
    <cellStyle name="Currency 2 3" xfId="19" xr:uid="{2E7EFC42-529D-4A1C-AD67-B15C514CC4E9}"/>
    <cellStyle name="Currency 3" xfId="4" xr:uid="{00000000-0005-0000-0000-000003000000}"/>
    <cellStyle name="Currency 3 2" xfId="14" xr:uid="{00000000-0005-0000-0000-000004000000}"/>
    <cellStyle name="Currency 3 2 2" xfId="28" xr:uid="{47A0D989-F7C1-4268-B78D-73CFEF4AFEF3}"/>
    <cellStyle name="Currency 3 3" xfId="21" xr:uid="{9966CE0D-3FC6-43C3-BDC0-EC21B31F2721}"/>
    <cellStyle name="Currency 4" xfId="15" xr:uid="{00000000-0005-0000-0000-000005000000}"/>
    <cellStyle name="Normal" xfId="0" builtinId="0"/>
    <cellStyle name="Normal 10" xfId="5" xr:uid="{00000000-0005-0000-0000-000007000000}"/>
    <cellStyle name="Normal 2" xfId="1" xr:uid="{00000000-0005-0000-0000-000008000000}"/>
    <cellStyle name="Normal 2 2" xfId="11" xr:uid="{00000000-0005-0000-0000-000009000000}"/>
    <cellStyle name="Normal 2 2 2" xfId="25" xr:uid="{F8C67C6E-2D9F-4266-88B0-81F876C5E610}"/>
    <cellStyle name="Normal 2 3" xfId="18" xr:uid="{AF883FD9-A3EA-4B1E-9098-06AE83D872EA}"/>
    <cellStyle name="Normal 3" xfId="3" xr:uid="{00000000-0005-0000-0000-00000A000000}"/>
    <cellStyle name="Normal 3 2" xfId="8" xr:uid="{00000000-0005-0000-0000-00000B000000}"/>
    <cellStyle name="Normal 3 2 2" xfId="17" xr:uid="{00000000-0005-0000-0000-00000C000000}"/>
    <cellStyle name="Normal 3 2 2 2" xfId="30" xr:uid="{F7147C01-83F8-4BC3-9B37-8425C02AC3D3}"/>
    <cellStyle name="Normal 3 2 3" xfId="23" xr:uid="{512065D0-6441-435B-A8F3-87826BDD2303}"/>
    <cellStyle name="Normal 3 3" xfId="9" xr:uid="{00000000-0005-0000-0000-00000D000000}"/>
    <cellStyle name="Normal 3 3 2" xfId="24" xr:uid="{12C4369A-65FE-42B1-BA67-5C955109789E}"/>
    <cellStyle name="Normal 3 4" xfId="13" xr:uid="{00000000-0005-0000-0000-00000E000000}"/>
    <cellStyle name="Normal 3 4 2" xfId="27" xr:uid="{47D0FB79-4198-499B-B269-340E88B5F102}"/>
    <cellStyle name="Normal 3 5" xfId="20" xr:uid="{31C372F7-57F0-454E-A5A1-60148E4C41B7}"/>
    <cellStyle name="Normal 4" xfId="7" xr:uid="{00000000-0005-0000-0000-00000F000000}"/>
    <cellStyle name="Normal 4 2" xfId="16" xr:uid="{00000000-0005-0000-0000-000010000000}"/>
    <cellStyle name="Normal 4 2 2" xfId="29" xr:uid="{7B8E549E-43FE-4C99-A473-E278E37ADF7F}"/>
    <cellStyle name="Normal 4 3" xfId="22" xr:uid="{DDBA783A-D222-4F87-A45B-973C7C137A5F}"/>
    <cellStyle name="Percent 2" xfId="10" xr:uid="{00000000-0005-0000-0000-000011000000}"/>
  </cellStyles>
  <dxfs count="6">
    <dxf>
      <fill>
        <patternFill>
          <bgColor theme="4" tint="0.59996337778862885"/>
        </patternFill>
      </fill>
    </dxf>
    <dxf>
      <fill>
        <patternFill>
          <bgColor theme="2" tint="-0.24994659260841701"/>
        </patternFill>
      </fill>
    </dxf>
    <dxf>
      <fill>
        <patternFill>
          <bgColor theme="5" tint="0.59996337778862885"/>
        </patternFill>
      </fill>
    </dxf>
    <dxf>
      <fill>
        <patternFill>
          <bgColor theme="4" tint="0.59996337778862885"/>
        </patternFill>
      </fill>
    </dxf>
    <dxf>
      <fill>
        <patternFill>
          <bgColor theme="2" tint="-0.24994659260841701"/>
        </patternFill>
      </fill>
    </dxf>
    <dxf>
      <fill>
        <patternFill>
          <bgColor theme="5" tint="0.59996337778862885"/>
        </patternFill>
      </fill>
    </dxf>
  </dxfs>
  <tableStyles count="0" defaultTableStyle="TableStyleMedium9" defaultPivotStyle="PivotStyleLight16"/>
  <colors>
    <mruColors>
      <color rgb="FFCCFFCC"/>
      <color rgb="FFCCFFFF"/>
      <color rgb="FFFF66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1" Type="http://schemas.openxmlformats.org/officeDocument/2006/relationships/image" Target="../media/image1.gif"/></Relationships>
</file>

<file path=xl/drawings/_rels/drawing9.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1</xdr:col>
      <xdr:colOff>0</xdr:colOff>
      <xdr:row>3</xdr:row>
      <xdr:rowOff>0</xdr:rowOff>
    </xdr:from>
    <xdr:ext cx="12700" cy="12700"/>
    <xdr:pic>
      <xdr:nvPicPr>
        <xdr:cNvPr id="2" name="Picture 1" descr="https://applications.labor.ny.gov/wpp/images/spacer.gif">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34988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3" name="Picture 2" descr="https://applications.labor.ny.gov/wpp/images/spacer.gif">
          <a:extLst>
            <a:ext uri="{FF2B5EF4-FFF2-40B4-BE49-F238E27FC236}">
              <a16:creationId xmlns:a16="http://schemas.microsoft.com/office/drawing/2014/main" id="{7CF90031-40D9-423C-87F3-2297EA59B2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 name="Picture 3" descr="https://applications.labor.ny.gov/wpp/images/spacer.gif">
          <a:extLst>
            <a:ext uri="{FF2B5EF4-FFF2-40B4-BE49-F238E27FC236}">
              <a16:creationId xmlns:a16="http://schemas.microsoft.com/office/drawing/2014/main" id="{903F97F5-050A-46C2-9270-75C1EB090A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 name="Picture 4" descr="https://applications.labor.ny.gov/wpp/images/spacer.gif">
          <a:extLst>
            <a:ext uri="{FF2B5EF4-FFF2-40B4-BE49-F238E27FC236}">
              <a16:creationId xmlns:a16="http://schemas.microsoft.com/office/drawing/2014/main" id="{6D9AD0B6-67E1-4E24-A7D2-FFE3DE96B2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12700</xdr:colOff>
      <xdr:row>3</xdr:row>
      <xdr:rowOff>12700</xdr:rowOff>
    </xdr:to>
    <xdr:pic>
      <xdr:nvPicPr>
        <xdr:cNvPr id="2" name="Picture 1" descr="https://applications.labor.ny.gov/wpp/images/spacer.gif">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4550" y="30937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 name="Picture 2" descr="https://applications.labor.ny.gov/wpp/images/spacer.gif">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4550" y="30937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 name="Picture 6" descr="https://applications.labor.ny.gov/wpp/images/spacer.gif">
          <a:extLst>
            <a:ext uri="{FF2B5EF4-FFF2-40B4-BE49-F238E27FC236}">
              <a16:creationId xmlns:a16="http://schemas.microsoft.com/office/drawing/2014/main" id="{CB907D50-D837-4F53-A3EE-4CCB3B4876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8" name="Picture 7" descr="https://applications.labor.ny.gov/wpp/images/spacer.gif">
          <a:extLst>
            <a:ext uri="{FF2B5EF4-FFF2-40B4-BE49-F238E27FC236}">
              <a16:creationId xmlns:a16="http://schemas.microsoft.com/office/drawing/2014/main" id="{D311BCD1-A1B9-48EB-88B3-E1C3553E40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9" name="Picture 8" descr="https://applications.labor.ny.gov/wpp/images/spacer.gif">
          <a:extLst>
            <a:ext uri="{FF2B5EF4-FFF2-40B4-BE49-F238E27FC236}">
              <a16:creationId xmlns:a16="http://schemas.microsoft.com/office/drawing/2014/main" id="{B9F9383A-930C-4E7E-ADDC-7CD2770BED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14" name="Picture 13" descr="https://applications.labor.ny.gov/wpp/images/spacer.gif">
          <a:extLst>
            <a:ext uri="{FF2B5EF4-FFF2-40B4-BE49-F238E27FC236}">
              <a16:creationId xmlns:a16="http://schemas.microsoft.com/office/drawing/2014/main" id="{E3EB61B2-0B84-4DD4-AD94-3949921CF9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8413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15" name="Picture 14" descr="https://applications.labor.ny.gov/wpp/images/spacer.gif">
          <a:extLst>
            <a:ext uri="{FF2B5EF4-FFF2-40B4-BE49-F238E27FC236}">
              <a16:creationId xmlns:a16="http://schemas.microsoft.com/office/drawing/2014/main" id="{CD1407FF-1E94-417B-939F-79A0D75D1D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8413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6" name="Picture 15" descr="https://applications.labor.ny.gov/wpp/images/spacer.gif">
          <a:extLst>
            <a:ext uri="{FF2B5EF4-FFF2-40B4-BE49-F238E27FC236}">
              <a16:creationId xmlns:a16="http://schemas.microsoft.com/office/drawing/2014/main" id="{A74DB6D3-501E-4FDB-857E-6596509087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8413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7" name="Picture 16" descr="https://applications.labor.ny.gov/wpp/images/spacer.gif">
          <a:extLst>
            <a:ext uri="{FF2B5EF4-FFF2-40B4-BE49-F238E27FC236}">
              <a16:creationId xmlns:a16="http://schemas.microsoft.com/office/drawing/2014/main" id="{57903A31-7487-4C6E-946D-9F74AAB2E0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8413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19" name="Picture 18" descr="https://applications.labor.ny.gov/wpp/images/spacer.gif">
          <a:extLst>
            <a:ext uri="{FF2B5EF4-FFF2-40B4-BE49-F238E27FC236}">
              <a16:creationId xmlns:a16="http://schemas.microsoft.com/office/drawing/2014/main" id="{8AB876AA-FD84-4901-AF0B-2479DC08650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20" name="Picture 19" descr="https://applications.labor.ny.gov/wpp/images/spacer.gif">
          <a:extLst>
            <a:ext uri="{FF2B5EF4-FFF2-40B4-BE49-F238E27FC236}">
              <a16:creationId xmlns:a16="http://schemas.microsoft.com/office/drawing/2014/main" id="{2AE9C395-F9DD-450A-913B-D9FDAC4B5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1" name="Picture 20" descr="https://applications.labor.ny.gov/wpp/images/spacer.gif">
          <a:extLst>
            <a:ext uri="{FF2B5EF4-FFF2-40B4-BE49-F238E27FC236}">
              <a16:creationId xmlns:a16="http://schemas.microsoft.com/office/drawing/2014/main" id="{EBBE21E1-F7AB-4EEB-94A8-44A33589AF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2" name="Picture 21" descr="https://applications.labor.ny.gov/wpp/images/spacer.gif">
          <a:extLst>
            <a:ext uri="{FF2B5EF4-FFF2-40B4-BE49-F238E27FC236}">
              <a16:creationId xmlns:a16="http://schemas.microsoft.com/office/drawing/2014/main" id="{D63877DC-ACD0-46AC-BF78-D554C401A6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xdr:col>
      <xdr:colOff>12700</xdr:colOff>
      <xdr:row>3</xdr:row>
      <xdr:rowOff>12700</xdr:rowOff>
    </xdr:to>
    <xdr:pic>
      <xdr:nvPicPr>
        <xdr:cNvPr id="2" name="Picture 1" descr="https://applications.labor.ny.gov/wpp/images/spacer.gif">
          <a:extLst>
            <a:ext uri="{FF2B5EF4-FFF2-40B4-BE49-F238E27FC236}">
              <a16:creationId xmlns:a16="http://schemas.microsoft.com/office/drawing/2014/main" id="{118E05AF-641D-42F4-9616-D5751DC407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0440" y="104355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 name="Picture 2" descr="https://applications.labor.ny.gov/wpp/images/spacer.gif">
          <a:extLst>
            <a:ext uri="{FF2B5EF4-FFF2-40B4-BE49-F238E27FC236}">
              <a16:creationId xmlns:a16="http://schemas.microsoft.com/office/drawing/2014/main" id="{96D48D99-7D49-4B95-943A-52D27141AE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0440" y="104355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 name="Picture 3" descr="https://applications.labor.ny.gov/wpp/images/spacer.gif">
          <a:extLst>
            <a:ext uri="{FF2B5EF4-FFF2-40B4-BE49-F238E27FC236}">
              <a16:creationId xmlns:a16="http://schemas.microsoft.com/office/drawing/2014/main" id="{CD3A8D74-2198-4243-90BE-8AAA1D8930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0440" y="104355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 name="Picture 4" descr="https://applications.labor.ny.gov/wpp/images/spacer.gif">
          <a:extLst>
            <a:ext uri="{FF2B5EF4-FFF2-40B4-BE49-F238E27FC236}">
              <a16:creationId xmlns:a16="http://schemas.microsoft.com/office/drawing/2014/main" id="{DCDB5AF3-FC24-48B2-B7C9-44CEC90F4D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0440" y="104355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 name="Picture 5" descr="https://applications.labor.ny.gov/wpp/images/spacer.gif">
          <a:extLst>
            <a:ext uri="{FF2B5EF4-FFF2-40B4-BE49-F238E27FC236}">
              <a16:creationId xmlns:a16="http://schemas.microsoft.com/office/drawing/2014/main" id="{695BF305-6BFA-46A7-A4E4-ED7E25E815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0440" y="104355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7" name="Picture 6" descr="https://applications.labor.ny.gov/wpp/images/spacer.gif">
          <a:extLst>
            <a:ext uri="{FF2B5EF4-FFF2-40B4-BE49-F238E27FC236}">
              <a16:creationId xmlns:a16="http://schemas.microsoft.com/office/drawing/2014/main" id="{03CA4B5F-7B5A-4719-9336-1005345E2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0440" y="104355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8" name="Picture 7" descr="https://applications.labor.ny.gov/wpp/images/spacer.gif">
          <a:extLst>
            <a:ext uri="{FF2B5EF4-FFF2-40B4-BE49-F238E27FC236}">
              <a16:creationId xmlns:a16="http://schemas.microsoft.com/office/drawing/2014/main" id="{E1C314BE-8532-484A-8576-C547BA2ED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0440" y="104355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9" name="Picture 8" descr="https://applications.labor.ny.gov/wpp/images/spacer.gif">
          <a:extLst>
            <a:ext uri="{FF2B5EF4-FFF2-40B4-BE49-F238E27FC236}">
              <a16:creationId xmlns:a16="http://schemas.microsoft.com/office/drawing/2014/main" id="{C0651002-9475-4297-9557-385C3E2E2E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0440" y="104355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0" name="Picture 9" descr="https://applications.labor.ny.gov/wpp/images/spacer.gif">
          <a:extLst>
            <a:ext uri="{FF2B5EF4-FFF2-40B4-BE49-F238E27FC236}">
              <a16:creationId xmlns:a16="http://schemas.microsoft.com/office/drawing/2014/main" id="{D46A591F-E171-4FF7-B0AD-101FF99078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0440" y="104355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11" name="Picture 10" descr="https://applications.labor.ny.gov/wpp/images/spacer.gif">
          <a:extLst>
            <a:ext uri="{FF2B5EF4-FFF2-40B4-BE49-F238E27FC236}">
              <a16:creationId xmlns:a16="http://schemas.microsoft.com/office/drawing/2014/main" id="{4689B121-240A-42BA-BFBA-C608E12058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0440" y="104355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12" name="Picture 11" descr="https://applications.labor.ny.gov/wpp/images/spacer.gif">
          <a:extLst>
            <a:ext uri="{FF2B5EF4-FFF2-40B4-BE49-F238E27FC236}">
              <a16:creationId xmlns:a16="http://schemas.microsoft.com/office/drawing/2014/main" id="{7AFB06AF-8423-4923-A822-992AEB7D39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0440" y="104355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3" name="Picture 12" descr="https://applications.labor.ny.gov/wpp/images/spacer.gif">
          <a:extLst>
            <a:ext uri="{FF2B5EF4-FFF2-40B4-BE49-F238E27FC236}">
              <a16:creationId xmlns:a16="http://schemas.microsoft.com/office/drawing/2014/main" id="{8BD8D165-DF1C-4B88-82FE-AF9CE18ECB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0440" y="104355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4" name="Picture 13" descr="https://applications.labor.ny.gov/wpp/images/spacer.gif">
          <a:extLst>
            <a:ext uri="{FF2B5EF4-FFF2-40B4-BE49-F238E27FC236}">
              <a16:creationId xmlns:a16="http://schemas.microsoft.com/office/drawing/2014/main" id="{F6265569-3239-49AB-9510-C32605A1B8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20440" y="1043559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12700</xdr:colOff>
      <xdr:row>3</xdr:row>
      <xdr:rowOff>12700</xdr:rowOff>
    </xdr:to>
    <xdr:pic>
      <xdr:nvPicPr>
        <xdr:cNvPr id="2" name="Picture 1" descr="https://applications.labor.ny.gov/wpp/images/spacer.gif">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9095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 name="Picture 2" descr="https://applications.labor.ny.gov/wpp/images/spacer.gif">
          <a:extLst>
            <a:ext uri="{FF2B5EF4-FFF2-40B4-BE49-F238E27FC236}">
              <a16:creationId xmlns:a16="http://schemas.microsoft.com/office/drawing/2014/main" id="{00000000-0008-0000-0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41700" y="29095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xdr:row>
      <xdr:rowOff>0</xdr:rowOff>
    </xdr:from>
    <xdr:to>
      <xdr:col>3</xdr:col>
      <xdr:colOff>12700</xdr:colOff>
      <xdr:row>3</xdr:row>
      <xdr:rowOff>12700</xdr:rowOff>
    </xdr:to>
    <xdr:pic>
      <xdr:nvPicPr>
        <xdr:cNvPr id="4" name="Picture 3" descr="https://applications.labor.ny.gov/wpp/images/spacer.gif">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57950" y="29095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xdr:row>
      <xdr:rowOff>0</xdr:rowOff>
    </xdr:from>
    <xdr:to>
      <xdr:col>4</xdr:col>
      <xdr:colOff>12700</xdr:colOff>
      <xdr:row>3</xdr:row>
      <xdr:rowOff>12700</xdr:rowOff>
    </xdr:to>
    <xdr:pic>
      <xdr:nvPicPr>
        <xdr:cNvPr id="5" name="Picture 4" descr="https://applications.labor.ny.gov/wpp/images/spacer.gif">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47000" y="29095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xdr:row>
      <xdr:rowOff>0</xdr:rowOff>
    </xdr:from>
    <xdr:to>
      <xdr:col>5</xdr:col>
      <xdr:colOff>12700</xdr:colOff>
      <xdr:row>3</xdr:row>
      <xdr:rowOff>12700</xdr:rowOff>
    </xdr:to>
    <xdr:pic>
      <xdr:nvPicPr>
        <xdr:cNvPr id="6" name="Picture 5" descr="https://applications.labor.ny.gov/wpp/images/spacer.gif">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61450" y="29095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xdr:row>
      <xdr:rowOff>0</xdr:rowOff>
    </xdr:from>
    <xdr:to>
      <xdr:col>6</xdr:col>
      <xdr:colOff>12700</xdr:colOff>
      <xdr:row>3</xdr:row>
      <xdr:rowOff>12700</xdr:rowOff>
    </xdr:to>
    <xdr:pic>
      <xdr:nvPicPr>
        <xdr:cNvPr id="7" name="Picture 6" descr="https://applications.labor.ny.gov/wpp/images/spacer.gif">
          <a:extLst>
            <a:ext uri="{FF2B5EF4-FFF2-40B4-BE49-F238E27FC236}">
              <a16:creationId xmlns:a16="http://schemas.microsoft.com/office/drawing/2014/main" id="{00000000-0008-0000-08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52050" y="29095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3</xdr:row>
      <xdr:rowOff>0</xdr:rowOff>
    </xdr:from>
    <xdr:to>
      <xdr:col>9</xdr:col>
      <xdr:colOff>12700</xdr:colOff>
      <xdr:row>3</xdr:row>
      <xdr:rowOff>12700</xdr:rowOff>
    </xdr:to>
    <xdr:pic>
      <xdr:nvPicPr>
        <xdr:cNvPr id="8" name="Picture 7" descr="https://applications.labor.ny.gov/wpp/images/spacer.gif">
          <a:extLst>
            <a:ext uri="{FF2B5EF4-FFF2-40B4-BE49-F238E27FC236}">
              <a16:creationId xmlns:a16="http://schemas.microsoft.com/office/drawing/2014/main" id="{00000000-0008-0000-08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60450" y="29095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xdr:row>
      <xdr:rowOff>0</xdr:rowOff>
    </xdr:from>
    <xdr:to>
      <xdr:col>10</xdr:col>
      <xdr:colOff>12700</xdr:colOff>
      <xdr:row>3</xdr:row>
      <xdr:rowOff>12700</xdr:rowOff>
    </xdr:to>
    <xdr:pic>
      <xdr:nvPicPr>
        <xdr:cNvPr id="9" name="Picture 8" descr="https://applications.labor.ny.gov/wpp/images/spacer.gif">
          <a:extLst>
            <a:ext uri="{FF2B5EF4-FFF2-40B4-BE49-F238E27FC236}">
              <a16:creationId xmlns:a16="http://schemas.microsoft.com/office/drawing/2014/main" id="{00000000-0008-0000-08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27250" y="29095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xdr:row>
      <xdr:rowOff>0</xdr:rowOff>
    </xdr:from>
    <xdr:to>
      <xdr:col>11</xdr:col>
      <xdr:colOff>12700</xdr:colOff>
      <xdr:row>3</xdr:row>
      <xdr:rowOff>12700</xdr:rowOff>
    </xdr:to>
    <xdr:pic>
      <xdr:nvPicPr>
        <xdr:cNvPr id="10" name="Picture 9" descr="https://applications.labor.ny.gov/wpp/images/spacer.gif">
          <a:extLst>
            <a:ext uri="{FF2B5EF4-FFF2-40B4-BE49-F238E27FC236}">
              <a16:creationId xmlns:a16="http://schemas.microsoft.com/office/drawing/2014/main" id="{00000000-0008-0000-08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02050" y="29095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xdr:row>
      <xdr:rowOff>0</xdr:rowOff>
    </xdr:from>
    <xdr:to>
      <xdr:col>12</xdr:col>
      <xdr:colOff>12700</xdr:colOff>
      <xdr:row>3</xdr:row>
      <xdr:rowOff>12700</xdr:rowOff>
    </xdr:to>
    <xdr:pic>
      <xdr:nvPicPr>
        <xdr:cNvPr id="11" name="Picture 10" descr="https://applications.labor.ny.gov/wpp/images/spacer.gif">
          <a:extLst>
            <a:ext uri="{FF2B5EF4-FFF2-40B4-BE49-F238E27FC236}">
              <a16:creationId xmlns:a16="http://schemas.microsoft.com/office/drawing/2014/main" id="{00000000-0008-0000-08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78400" y="29095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0</xdr:colOff>
      <xdr:row>3</xdr:row>
      <xdr:rowOff>0</xdr:rowOff>
    </xdr:from>
    <xdr:ext cx="12700" cy="12700"/>
    <xdr:pic>
      <xdr:nvPicPr>
        <xdr:cNvPr id="12" name="Picture 11" descr="https://applications.labor.ny.gov/wpp/images/spacer.gif">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18850" y="29095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xdr:row>
      <xdr:rowOff>0</xdr:rowOff>
    </xdr:from>
    <xdr:ext cx="12700" cy="12700"/>
    <xdr:pic>
      <xdr:nvPicPr>
        <xdr:cNvPr id="13" name="Picture 12" descr="https://applications.labor.ny.gov/wpp/images/spacer.gif">
          <a:extLst>
            <a:ext uri="{FF2B5EF4-FFF2-40B4-BE49-F238E27FC236}">
              <a16:creationId xmlns:a16="http://schemas.microsoft.com/office/drawing/2014/main" id="{00000000-0008-0000-08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85650" y="29095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14" name="Picture 13" descr="https://applications.labor.ny.gov/wpp/images/spacer.gif">
          <a:extLst>
            <a:ext uri="{FF2B5EF4-FFF2-40B4-BE49-F238E27FC236}">
              <a16:creationId xmlns:a16="http://schemas.microsoft.com/office/drawing/2014/main" id="{00000000-0008-0000-08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41700" y="290957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8" name="Picture 17" descr="https://applications.labor.ny.gov/wpp/images/spacer.gif">
          <a:extLst>
            <a:ext uri="{FF2B5EF4-FFF2-40B4-BE49-F238E27FC236}">
              <a16:creationId xmlns:a16="http://schemas.microsoft.com/office/drawing/2014/main" id="{2F12EDFC-5E3F-470D-A42A-E9FB278C8F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9" name="Picture 18" descr="https://applications.labor.ny.gov/wpp/images/spacer.gif">
          <a:extLst>
            <a:ext uri="{FF2B5EF4-FFF2-40B4-BE49-F238E27FC236}">
              <a16:creationId xmlns:a16="http://schemas.microsoft.com/office/drawing/2014/main" id="{027FBEF0-937E-488E-B79F-C313496647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0" name="Picture 19" descr="https://applications.labor.ny.gov/wpp/images/spacer.gif">
          <a:extLst>
            <a:ext uri="{FF2B5EF4-FFF2-40B4-BE49-F238E27FC236}">
              <a16:creationId xmlns:a16="http://schemas.microsoft.com/office/drawing/2014/main" id="{AF52F2A3-C622-4FF7-B470-917BE2C5FC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1" name="Picture 20" descr="https://applications.labor.ny.gov/wpp/images/spacer.gif">
          <a:extLst>
            <a:ext uri="{FF2B5EF4-FFF2-40B4-BE49-F238E27FC236}">
              <a16:creationId xmlns:a16="http://schemas.microsoft.com/office/drawing/2014/main" id="{5A5E5C97-1A80-4ED5-8063-E88F170239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2" name="Picture 21" descr="https://applications.labor.ny.gov/wpp/images/spacer.gif">
          <a:extLst>
            <a:ext uri="{FF2B5EF4-FFF2-40B4-BE49-F238E27FC236}">
              <a16:creationId xmlns:a16="http://schemas.microsoft.com/office/drawing/2014/main" id="{BE01BA60-3CD3-42F2-845F-6AAC89C205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3" name="Picture 22" descr="https://applications.labor.ny.gov/wpp/images/spacer.gif">
          <a:extLst>
            <a:ext uri="{FF2B5EF4-FFF2-40B4-BE49-F238E27FC236}">
              <a16:creationId xmlns:a16="http://schemas.microsoft.com/office/drawing/2014/main" id="{59F972E4-EA8C-4DBD-B599-AC3C08BBCFB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4" name="Picture 23" descr="https://applications.labor.ny.gov/wpp/images/spacer.gif">
          <a:extLst>
            <a:ext uri="{FF2B5EF4-FFF2-40B4-BE49-F238E27FC236}">
              <a16:creationId xmlns:a16="http://schemas.microsoft.com/office/drawing/2014/main" id="{4B86BC7E-959B-4CD7-B2EA-163BB23228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5" name="Picture 24" descr="https://applications.labor.ny.gov/wpp/images/spacer.gif">
          <a:extLst>
            <a:ext uri="{FF2B5EF4-FFF2-40B4-BE49-F238E27FC236}">
              <a16:creationId xmlns:a16="http://schemas.microsoft.com/office/drawing/2014/main" id="{BDB41CD1-7C3D-4B0F-9C0A-F026726E97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26" name="Picture 25" descr="https://applications.labor.ny.gov/wpp/images/spacer.gif">
          <a:extLst>
            <a:ext uri="{FF2B5EF4-FFF2-40B4-BE49-F238E27FC236}">
              <a16:creationId xmlns:a16="http://schemas.microsoft.com/office/drawing/2014/main" id="{14882395-5F9C-4B7F-9BCF-1B4910C5FC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27" name="Picture 26" descr="https://applications.labor.ny.gov/wpp/images/spacer.gif">
          <a:extLst>
            <a:ext uri="{FF2B5EF4-FFF2-40B4-BE49-F238E27FC236}">
              <a16:creationId xmlns:a16="http://schemas.microsoft.com/office/drawing/2014/main" id="{0D0E0108-0D49-4159-905E-0973E22A8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8" name="Picture 27" descr="https://applications.labor.ny.gov/wpp/images/spacer.gif">
          <a:extLst>
            <a:ext uri="{FF2B5EF4-FFF2-40B4-BE49-F238E27FC236}">
              <a16:creationId xmlns:a16="http://schemas.microsoft.com/office/drawing/2014/main" id="{9AB0BE76-D651-4B55-8DB5-EAEF2AF4AA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9" name="Picture 28" descr="https://applications.labor.ny.gov/wpp/images/spacer.gif">
          <a:extLst>
            <a:ext uri="{FF2B5EF4-FFF2-40B4-BE49-F238E27FC236}">
              <a16:creationId xmlns:a16="http://schemas.microsoft.com/office/drawing/2014/main" id="{158A1236-E65E-4910-B7E5-36E54BA707D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0</xdr:colOff>
      <xdr:row>3</xdr:row>
      <xdr:rowOff>0</xdr:rowOff>
    </xdr:from>
    <xdr:ext cx="12700" cy="12700"/>
    <xdr:pic>
      <xdr:nvPicPr>
        <xdr:cNvPr id="30" name="Picture 29" descr="https://applications.labor.ny.gov/wpp/images/spacer.gif">
          <a:extLst>
            <a:ext uri="{FF2B5EF4-FFF2-40B4-BE49-F238E27FC236}">
              <a16:creationId xmlns:a16="http://schemas.microsoft.com/office/drawing/2014/main" id="{ECB2B3AC-6895-4CC8-BDEA-90AA0EBF78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62357" y="55830107"/>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0</xdr:colOff>
      <xdr:row>3</xdr:row>
      <xdr:rowOff>0</xdr:rowOff>
    </xdr:from>
    <xdr:ext cx="12700" cy="12700"/>
    <xdr:pic>
      <xdr:nvPicPr>
        <xdr:cNvPr id="35" name="Picture 34" descr="https://applications.labor.ny.gov/wpp/images/spacer.gif">
          <a:extLst>
            <a:ext uri="{FF2B5EF4-FFF2-40B4-BE49-F238E27FC236}">
              <a16:creationId xmlns:a16="http://schemas.microsoft.com/office/drawing/2014/main" id="{10896C2D-B04C-40F5-9D30-7373B3FDB0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36" name="Picture 35" descr="https://applications.labor.ny.gov/wpp/images/spacer.gif">
          <a:extLst>
            <a:ext uri="{FF2B5EF4-FFF2-40B4-BE49-F238E27FC236}">
              <a16:creationId xmlns:a16="http://schemas.microsoft.com/office/drawing/2014/main" id="{3BB8745B-C701-4BA5-BD2E-D34830AFE7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7" name="Picture 36" descr="https://applications.labor.ny.gov/wpp/images/spacer.gif">
          <a:extLst>
            <a:ext uri="{FF2B5EF4-FFF2-40B4-BE49-F238E27FC236}">
              <a16:creationId xmlns:a16="http://schemas.microsoft.com/office/drawing/2014/main" id="{7B110EE8-7132-4986-BAB3-66410EF13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8" name="Picture 37" descr="https://applications.labor.ny.gov/wpp/images/spacer.gif">
          <a:extLst>
            <a:ext uri="{FF2B5EF4-FFF2-40B4-BE49-F238E27FC236}">
              <a16:creationId xmlns:a16="http://schemas.microsoft.com/office/drawing/2014/main" id="{04650D7B-6F82-40BA-B42B-5D453F6163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274320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2" name="Picture 31" descr="https://applications.labor.ny.gov/wpp/images/spacer.gif">
          <a:extLst>
            <a:ext uri="{FF2B5EF4-FFF2-40B4-BE49-F238E27FC236}">
              <a16:creationId xmlns:a16="http://schemas.microsoft.com/office/drawing/2014/main" id="{9FE41D1F-19D8-4AB8-A856-1E3C068E181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9475" y="10789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3" name="Picture 32" descr="https://applications.labor.ny.gov/wpp/images/spacer.gif">
          <a:extLst>
            <a:ext uri="{FF2B5EF4-FFF2-40B4-BE49-F238E27FC236}">
              <a16:creationId xmlns:a16="http://schemas.microsoft.com/office/drawing/2014/main" id="{6E0B4DBB-A35C-49BF-B75D-5F301A5966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9475" y="10789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4" name="Picture 33" descr="https://applications.labor.ny.gov/wpp/images/spacer.gif">
          <a:extLst>
            <a:ext uri="{FF2B5EF4-FFF2-40B4-BE49-F238E27FC236}">
              <a16:creationId xmlns:a16="http://schemas.microsoft.com/office/drawing/2014/main" id="{29E1A3C2-2D33-434C-987B-DF73E42556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9475" y="10789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9" name="Picture 38" descr="https://applications.labor.ny.gov/wpp/images/spacer.gif">
          <a:extLst>
            <a:ext uri="{FF2B5EF4-FFF2-40B4-BE49-F238E27FC236}">
              <a16:creationId xmlns:a16="http://schemas.microsoft.com/office/drawing/2014/main" id="{EF768A84-1928-4D12-9089-5BA16EAA72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9475" y="10789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0" name="Picture 39" descr="https://applications.labor.ny.gov/wpp/images/spacer.gif">
          <a:extLst>
            <a:ext uri="{FF2B5EF4-FFF2-40B4-BE49-F238E27FC236}">
              <a16:creationId xmlns:a16="http://schemas.microsoft.com/office/drawing/2014/main" id="{7D0B0A27-264A-4E4B-A970-BD292C9775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9475" y="10789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41" name="Picture 40" descr="https://applications.labor.ny.gov/wpp/images/spacer.gif">
          <a:extLst>
            <a:ext uri="{FF2B5EF4-FFF2-40B4-BE49-F238E27FC236}">
              <a16:creationId xmlns:a16="http://schemas.microsoft.com/office/drawing/2014/main" id="{47E00376-003E-49AE-82C6-9BDDB4963D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9475" y="10789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42" name="Picture 41" descr="https://applications.labor.ny.gov/wpp/images/spacer.gif">
          <a:extLst>
            <a:ext uri="{FF2B5EF4-FFF2-40B4-BE49-F238E27FC236}">
              <a16:creationId xmlns:a16="http://schemas.microsoft.com/office/drawing/2014/main" id="{5D608C9B-EABF-4CB9-9810-D27A285A93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9475" y="10789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3" name="Picture 42" descr="https://applications.labor.ny.gov/wpp/images/spacer.gif">
          <a:extLst>
            <a:ext uri="{FF2B5EF4-FFF2-40B4-BE49-F238E27FC236}">
              <a16:creationId xmlns:a16="http://schemas.microsoft.com/office/drawing/2014/main" id="{7CED531D-FE74-40EA-A42B-9C9FA425D8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9475" y="10789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4" name="Picture 43" descr="https://applications.labor.ny.gov/wpp/images/spacer.gif">
          <a:extLst>
            <a:ext uri="{FF2B5EF4-FFF2-40B4-BE49-F238E27FC236}">
              <a16:creationId xmlns:a16="http://schemas.microsoft.com/office/drawing/2014/main" id="{C21BD3F1-BAA8-4530-BDF2-01E9D25790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9475" y="10789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45" name="Picture 44" descr="https://applications.labor.ny.gov/wpp/images/spacer.gif">
          <a:extLst>
            <a:ext uri="{FF2B5EF4-FFF2-40B4-BE49-F238E27FC236}">
              <a16:creationId xmlns:a16="http://schemas.microsoft.com/office/drawing/2014/main" id="{70BFCB06-22C7-4FA1-A17A-6D273D0BE9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9475" y="10789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46" name="Picture 45" descr="https://applications.labor.ny.gov/wpp/images/spacer.gif">
          <a:extLst>
            <a:ext uri="{FF2B5EF4-FFF2-40B4-BE49-F238E27FC236}">
              <a16:creationId xmlns:a16="http://schemas.microsoft.com/office/drawing/2014/main" id="{1CDEA5D9-34AA-48EE-9032-D7C4FE3CFA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9475" y="10789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7" name="Picture 46" descr="https://applications.labor.ny.gov/wpp/images/spacer.gif">
          <a:extLst>
            <a:ext uri="{FF2B5EF4-FFF2-40B4-BE49-F238E27FC236}">
              <a16:creationId xmlns:a16="http://schemas.microsoft.com/office/drawing/2014/main" id="{DF1B8B03-33DD-4A5F-988A-257D3687E3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9475" y="10789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8" name="Picture 47" descr="https://applications.labor.ny.gov/wpp/images/spacer.gif">
          <a:extLst>
            <a:ext uri="{FF2B5EF4-FFF2-40B4-BE49-F238E27FC236}">
              <a16:creationId xmlns:a16="http://schemas.microsoft.com/office/drawing/2014/main" id="{197FBC4E-E682-4E23-A0F1-4EBC8629C5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19475" y="1078992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12700</xdr:colOff>
      <xdr:row>3</xdr:row>
      <xdr:rowOff>12700</xdr:rowOff>
    </xdr:to>
    <xdr:pic>
      <xdr:nvPicPr>
        <xdr:cNvPr id="2" name="Picture 1" descr="https://applications.labor.ny.gov/wpp/images/spacer.gif">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 name="Picture 2" descr="https://applications.labor.ny.gov/wpp/images/spacer.gif">
          <a:extLst>
            <a:ext uri="{FF2B5EF4-FFF2-40B4-BE49-F238E27FC236}">
              <a16:creationId xmlns:a16="http://schemas.microsoft.com/office/drawing/2014/main" id="{00000000-0008-0000-0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200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xdr:row>
      <xdr:rowOff>0</xdr:rowOff>
    </xdr:from>
    <xdr:to>
      <xdr:col>3</xdr:col>
      <xdr:colOff>12700</xdr:colOff>
      <xdr:row>3</xdr:row>
      <xdr:rowOff>12700</xdr:rowOff>
    </xdr:to>
    <xdr:pic>
      <xdr:nvPicPr>
        <xdr:cNvPr id="4" name="Picture 3" descr="https://applications.labor.ny.gov/wpp/images/spacer.gif">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1825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xdr:row>
      <xdr:rowOff>0</xdr:rowOff>
    </xdr:from>
    <xdr:to>
      <xdr:col>4</xdr:col>
      <xdr:colOff>12700</xdr:colOff>
      <xdr:row>3</xdr:row>
      <xdr:rowOff>12700</xdr:rowOff>
    </xdr:to>
    <xdr:pic>
      <xdr:nvPicPr>
        <xdr:cNvPr id="5" name="Picture 4" descr="https://applications.labor.ny.gov/wpp/images/spacer.gif">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0730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xdr:row>
      <xdr:rowOff>0</xdr:rowOff>
    </xdr:from>
    <xdr:to>
      <xdr:col>5</xdr:col>
      <xdr:colOff>12700</xdr:colOff>
      <xdr:row>3</xdr:row>
      <xdr:rowOff>12700</xdr:rowOff>
    </xdr:to>
    <xdr:pic>
      <xdr:nvPicPr>
        <xdr:cNvPr id="6" name="Picture 5" descr="https://applications.labor.ny.gov/wpp/images/spacer.gif">
          <a:extLst>
            <a:ext uri="{FF2B5EF4-FFF2-40B4-BE49-F238E27FC236}">
              <a16:creationId xmlns:a16="http://schemas.microsoft.com/office/drawing/2014/main" id="{00000000-0008-0000-09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2175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xdr:row>
      <xdr:rowOff>0</xdr:rowOff>
    </xdr:from>
    <xdr:to>
      <xdr:col>6</xdr:col>
      <xdr:colOff>12700</xdr:colOff>
      <xdr:row>3</xdr:row>
      <xdr:rowOff>12700</xdr:rowOff>
    </xdr:to>
    <xdr:pic>
      <xdr:nvPicPr>
        <xdr:cNvPr id="7" name="Picture 6" descr="https://applications.labor.ny.gov/wpp/images/spacer.gif">
          <a:extLst>
            <a:ext uri="{FF2B5EF4-FFF2-40B4-BE49-F238E27FC236}">
              <a16:creationId xmlns:a16="http://schemas.microsoft.com/office/drawing/2014/main" id="{00000000-0008-0000-09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235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3</xdr:row>
      <xdr:rowOff>0</xdr:rowOff>
    </xdr:from>
    <xdr:to>
      <xdr:col>9</xdr:col>
      <xdr:colOff>12700</xdr:colOff>
      <xdr:row>3</xdr:row>
      <xdr:rowOff>12700</xdr:rowOff>
    </xdr:to>
    <xdr:pic>
      <xdr:nvPicPr>
        <xdr:cNvPr id="8" name="Picture 7" descr="https://applications.labor.ny.gov/wpp/images/spacer.gif">
          <a:extLst>
            <a:ext uri="{FF2B5EF4-FFF2-40B4-BE49-F238E27FC236}">
              <a16:creationId xmlns:a16="http://schemas.microsoft.com/office/drawing/2014/main" id="{00000000-0008-0000-09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62075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xdr:row>
      <xdr:rowOff>0</xdr:rowOff>
    </xdr:from>
    <xdr:to>
      <xdr:col>10</xdr:col>
      <xdr:colOff>12700</xdr:colOff>
      <xdr:row>3</xdr:row>
      <xdr:rowOff>12700</xdr:rowOff>
    </xdr:to>
    <xdr:pic>
      <xdr:nvPicPr>
        <xdr:cNvPr id="9" name="Picture 8" descr="https://applications.labor.ny.gov/wpp/images/spacer.gif">
          <a:extLst>
            <a:ext uri="{FF2B5EF4-FFF2-40B4-BE49-F238E27FC236}">
              <a16:creationId xmlns:a16="http://schemas.microsoft.com/office/drawing/2014/main" id="{00000000-0008-0000-09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8755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xdr:row>
      <xdr:rowOff>0</xdr:rowOff>
    </xdr:from>
    <xdr:to>
      <xdr:col>11</xdr:col>
      <xdr:colOff>12700</xdr:colOff>
      <xdr:row>3</xdr:row>
      <xdr:rowOff>12700</xdr:rowOff>
    </xdr:to>
    <xdr:pic>
      <xdr:nvPicPr>
        <xdr:cNvPr id="10" name="Picture 9" descr="https://applications.labor.ny.gov/wpp/images/spacer.gif">
          <a:extLst>
            <a:ext uri="{FF2B5EF4-FFF2-40B4-BE49-F238E27FC236}">
              <a16:creationId xmlns:a16="http://schemas.microsoft.com/office/drawing/2014/main" id="{00000000-0008-0000-09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26235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xdr:row>
      <xdr:rowOff>0</xdr:rowOff>
    </xdr:from>
    <xdr:to>
      <xdr:col>12</xdr:col>
      <xdr:colOff>12700</xdr:colOff>
      <xdr:row>3</xdr:row>
      <xdr:rowOff>12700</xdr:rowOff>
    </xdr:to>
    <xdr:pic>
      <xdr:nvPicPr>
        <xdr:cNvPr id="11" name="Picture 10" descr="https://applications.labor.ny.gov/wpp/images/spacer.gif">
          <a:extLst>
            <a:ext uri="{FF2B5EF4-FFF2-40B4-BE49-F238E27FC236}">
              <a16:creationId xmlns:a16="http://schemas.microsoft.com/office/drawing/2014/main" id="{00000000-0008-0000-09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3870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2" name="Picture 11" descr="https://applications.labor.ny.gov/wpp/images/spacer.gif">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200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0</xdr:colOff>
      <xdr:row>3</xdr:row>
      <xdr:rowOff>0</xdr:rowOff>
    </xdr:from>
    <xdr:ext cx="12700" cy="12700"/>
    <xdr:pic>
      <xdr:nvPicPr>
        <xdr:cNvPr id="13" name="Picture 12" descr="https://applications.labor.ny.gov/wpp/images/spacer.gif">
          <a:extLst>
            <a:ext uri="{FF2B5EF4-FFF2-40B4-BE49-F238E27FC236}">
              <a16:creationId xmlns:a16="http://schemas.microsoft.com/office/drawing/2014/main" id="{00000000-0008-0000-09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7915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xdr:row>
      <xdr:rowOff>0</xdr:rowOff>
    </xdr:from>
    <xdr:ext cx="12700" cy="12700"/>
    <xdr:pic>
      <xdr:nvPicPr>
        <xdr:cNvPr id="14" name="Picture 13" descr="https://applications.labor.ny.gov/wpp/images/spacer.gif">
          <a:extLst>
            <a:ext uri="{FF2B5EF4-FFF2-40B4-BE49-F238E27FC236}">
              <a16:creationId xmlns:a16="http://schemas.microsoft.com/office/drawing/2014/main" id="{00000000-0008-0000-09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04595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15" name="Picture 14" descr="https://applications.labor.ny.gov/wpp/images/spacer.gif">
          <a:extLst>
            <a:ext uri="{FF2B5EF4-FFF2-40B4-BE49-F238E27FC236}">
              <a16:creationId xmlns:a16="http://schemas.microsoft.com/office/drawing/2014/main" id="{00000000-0008-0000-09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02000" y="141249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6" name="Picture 15" descr="https://applications.labor.ny.gov/wpp/images/spacer.gif">
          <a:extLst>
            <a:ext uri="{FF2B5EF4-FFF2-40B4-BE49-F238E27FC236}">
              <a16:creationId xmlns:a16="http://schemas.microsoft.com/office/drawing/2014/main" id="{2332444C-8020-4AA6-825E-A2B9920270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7" name="Picture 16" descr="https://applications.labor.ny.gov/wpp/images/spacer.gif">
          <a:extLst>
            <a:ext uri="{FF2B5EF4-FFF2-40B4-BE49-F238E27FC236}">
              <a16:creationId xmlns:a16="http://schemas.microsoft.com/office/drawing/2014/main" id="{D9C36D3D-1C92-4F62-AC88-C611DBBE9F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8" name="Picture 17" descr="https://applications.labor.ny.gov/wpp/images/spacer.gif">
          <a:extLst>
            <a:ext uri="{FF2B5EF4-FFF2-40B4-BE49-F238E27FC236}">
              <a16:creationId xmlns:a16="http://schemas.microsoft.com/office/drawing/2014/main" id="{216FD396-2447-4B8F-B8A5-ABF82EA75E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8" name="Picture 27" descr="https://applications.labor.ny.gov/wpp/images/spacer.gif">
          <a:extLst>
            <a:ext uri="{FF2B5EF4-FFF2-40B4-BE49-F238E27FC236}">
              <a16:creationId xmlns:a16="http://schemas.microsoft.com/office/drawing/2014/main" id="{548443F7-0E9A-4CDB-9F4D-2A5125702B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9" name="Picture 28" descr="https://applications.labor.ny.gov/wpp/images/spacer.gif">
          <a:extLst>
            <a:ext uri="{FF2B5EF4-FFF2-40B4-BE49-F238E27FC236}">
              <a16:creationId xmlns:a16="http://schemas.microsoft.com/office/drawing/2014/main" id="{A01BB5A0-159B-41D7-ACEA-3B8E60A0DF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0" name="Picture 29" descr="https://applications.labor.ny.gov/wpp/images/spacer.gif">
          <a:extLst>
            <a:ext uri="{FF2B5EF4-FFF2-40B4-BE49-F238E27FC236}">
              <a16:creationId xmlns:a16="http://schemas.microsoft.com/office/drawing/2014/main" id="{ABD6C514-2673-4B2B-AC93-85D9ECC5C6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1" name="Picture 30" descr="https://applications.labor.ny.gov/wpp/images/spacer.gif">
          <a:extLst>
            <a:ext uri="{FF2B5EF4-FFF2-40B4-BE49-F238E27FC236}">
              <a16:creationId xmlns:a16="http://schemas.microsoft.com/office/drawing/2014/main" id="{C008D366-5886-4890-A113-12822B0CCD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2" name="Picture 31" descr="https://applications.labor.ny.gov/wpp/images/spacer.gif">
          <a:extLst>
            <a:ext uri="{FF2B5EF4-FFF2-40B4-BE49-F238E27FC236}">
              <a16:creationId xmlns:a16="http://schemas.microsoft.com/office/drawing/2014/main" id="{F4AD1BEF-9E1B-44B2-9DFF-7143A10AC9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33" name="Picture 32" descr="https://applications.labor.ny.gov/wpp/images/spacer.gif">
          <a:extLst>
            <a:ext uri="{FF2B5EF4-FFF2-40B4-BE49-F238E27FC236}">
              <a16:creationId xmlns:a16="http://schemas.microsoft.com/office/drawing/2014/main" id="{FA8CA9E3-6438-426E-80F0-E7F3E2F6FD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34" name="Picture 33" descr="https://applications.labor.ny.gov/wpp/images/spacer.gif">
          <a:extLst>
            <a:ext uri="{FF2B5EF4-FFF2-40B4-BE49-F238E27FC236}">
              <a16:creationId xmlns:a16="http://schemas.microsoft.com/office/drawing/2014/main" id="{176ADAB0-C73E-4511-ADC8-F30A6B5346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5" name="Picture 34" descr="https://applications.labor.ny.gov/wpp/images/spacer.gif">
          <a:extLst>
            <a:ext uri="{FF2B5EF4-FFF2-40B4-BE49-F238E27FC236}">
              <a16:creationId xmlns:a16="http://schemas.microsoft.com/office/drawing/2014/main" id="{E2D92743-3848-455F-B977-8703621DB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6" name="Picture 35" descr="https://applications.labor.ny.gov/wpp/images/spacer.gif">
          <a:extLst>
            <a:ext uri="{FF2B5EF4-FFF2-40B4-BE49-F238E27FC236}">
              <a16:creationId xmlns:a16="http://schemas.microsoft.com/office/drawing/2014/main" id="{F4E51A27-324F-47F6-9E52-EE26FAFA6C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7" name="Picture 36" descr="https://applications.labor.ny.gov/wpp/images/spacer.gif">
          <a:extLst>
            <a:ext uri="{FF2B5EF4-FFF2-40B4-BE49-F238E27FC236}">
              <a16:creationId xmlns:a16="http://schemas.microsoft.com/office/drawing/2014/main" id="{BA9D3323-95DC-4954-94FA-6899D8900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8" name="Picture 37" descr="https://applications.labor.ny.gov/wpp/images/spacer.gif">
          <a:extLst>
            <a:ext uri="{FF2B5EF4-FFF2-40B4-BE49-F238E27FC236}">
              <a16:creationId xmlns:a16="http://schemas.microsoft.com/office/drawing/2014/main" id="{108F5AFE-1989-499B-914A-3E4BEA3B5D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9" name="Picture 38" descr="https://applications.labor.ny.gov/wpp/images/spacer.gif">
          <a:extLst>
            <a:ext uri="{FF2B5EF4-FFF2-40B4-BE49-F238E27FC236}">
              <a16:creationId xmlns:a16="http://schemas.microsoft.com/office/drawing/2014/main" id="{F972DC5D-294D-4AA9-A673-D6DD1A98E1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0" name="Picture 39" descr="https://applications.labor.ny.gov/wpp/images/spacer.gif">
          <a:extLst>
            <a:ext uri="{FF2B5EF4-FFF2-40B4-BE49-F238E27FC236}">
              <a16:creationId xmlns:a16="http://schemas.microsoft.com/office/drawing/2014/main" id="{890F0BEE-195A-44A5-8433-6456158648C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1" name="Picture 40" descr="https://applications.labor.ny.gov/wpp/images/spacer.gif">
          <a:extLst>
            <a:ext uri="{FF2B5EF4-FFF2-40B4-BE49-F238E27FC236}">
              <a16:creationId xmlns:a16="http://schemas.microsoft.com/office/drawing/2014/main" id="{1C2E9675-5F97-447A-ADF8-E07B267DD2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2" name="Picture 41" descr="https://applications.labor.ny.gov/wpp/images/spacer.gif">
          <a:extLst>
            <a:ext uri="{FF2B5EF4-FFF2-40B4-BE49-F238E27FC236}">
              <a16:creationId xmlns:a16="http://schemas.microsoft.com/office/drawing/2014/main" id="{EFE87068-8568-4450-956F-5C9DE54551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3" name="Picture 42" descr="https://applications.labor.ny.gov/wpp/images/spacer.gif">
          <a:extLst>
            <a:ext uri="{FF2B5EF4-FFF2-40B4-BE49-F238E27FC236}">
              <a16:creationId xmlns:a16="http://schemas.microsoft.com/office/drawing/2014/main" id="{C09F47FF-7DC3-45B6-8425-F6DBD4F9EC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4" name="Picture 43" descr="https://applications.labor.ny.gov/wpp/images/spacer.gif">
          <a:extLst>
            <a:ext uri="{FF2B5EF4-FFF2-40B4-BE49-F238E27FC236}">
              <a16:creationId xmlns:a16="http://schemas.microsoft.com/office/drawing/2014/main" id="{6B6652B5-3AD0-4CD4-B3AD-BEC3EFBBBB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5" name="Picture 44" descr="https://applications.labor.ny.gov/wpp/images/spacer.gif">
          <a:extLst>
            <a:ext uri="{FF2B5EF4-FFF2-40B4-BE49-F238E27FC236}">
              <a16:creationId xmlns:a16="http://schemas.microsoft.com/office/drawing/2014/main" id="{0EFD5FF0-906A-4F62-91F9-F25CF5B905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6" name="Picture 45" descr="https://applications.labor.ny.gov/wpp/images/spacer.gif">
          <a:extLst>
            <a:ext uri="{FF2B5EF4-FFF2-40B4-BE49-F238E27FC236}">
              <a16:creationId xmlns:a16="http://schemas.microsoft.com/office/drawing/2014/main" id="{16895C4E-5FE9-424E-AC81-6453C37656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47" name="Picture 46" descr="https://applications.labor.ny.gov/wpp/images/spacer.gif">
          <a:extLst>
            <a:ext uri="{FF2B5EF4-FFF2-40B4-BE49-F238E27FC236}">
              <a16:creationId xmlns:a16="http://schemas.microsoft.com/office/drawing/2014/main" id="{C385FEEB-95C6-4FE0-9289-6C252927FF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48" name="Picture 47" descr="https://applications.labor.ny.gov/wpp/images/spacer.gif">
          <a:extLst>
            <a:ext uri="{FF2B5EF4-FFF2-40B4-BE49-F238E27FC236}">
              <a16:creationId xmlns:a16="http://schemas.microsoft.com/office/drawing/2014/main" id="{323BFA29-857E-4CD2-A8CA-FA62B929D1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9" name="Picture 48" descr="https://applications.labor.ny.gov/wpp/images/spacer.gif">
          <a:extLst>
            <a:ext uri="{FF2B5EF4-FFF2-40B4-BE49-F238E27FC236}">
              <a16:creationId xmlns:a16="http://schemas.microsoft.com/office/drawing/2014/main" id="{24408B24-8FBA-4D37-B45E-70037F92A0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0" name="Picture 49" descr="https://applications.labor.ny.gov/wpp/images/spacer.gif">
          <a:extLst>
            <a:ext uri="{FF2B5EF4-FFF2-40B4-BE49-F238E27FC236}">
              <a16:creationId xmlns:a16="http://schemas.microsoft.com/office/drawing/2014/main" id="{7B90EE19-A015-4914-8D5D-A65A720CA5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51" name="Picture 50" descr="https://applications.labor.ny.gov/wpp/images/spacer.gif">
          <a:extLst>
            <a:ext uri="{FF2B5EF4-FFF2-40B4-BE49-F238E27FC236}">
              <a16:creationId xmlns:a16="http://schemas.microsoft.com/office/drawing/2014/main" id="{8151B15B-5008-4A72-8A9B-CC1385F106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52" name="Picture 51" descr="https://applications.labor.ny.gov/wpp/images/spacer.gif">
          <a:extLst>
            <a:ext uri="{FF2B5EF4-FFF2-40B4-BE49-F238E27FC236}">
              <a16:creationId xmlns:a16="http://schemas.microsoft.com/office/drawing/2014/main" id="{32AE6BAB-119D-40B4-99E7-A8781DA8E0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3" name="Picture 52" descr="https://applications.labor.ny.gov/wpp/images/spacer.gif">
          <a:extLst>
            <a:ext uri="{FF2B5EF4-FFF2-40B4-BE49-F238E27FC236}">
              <a16:creationId xmlns:a16="http://schemas.microsoft.com/office/drawing/2014/main" id="{65D82BA1-658B-4D43-8ACB-D8EA341C9A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4" name="Picture 53" descr="https://applications.labor.ny.gov/wpp/images/spacer.gif">
          <a:extLst>
            <a:ext uri="{FF2B5EF4-FFF2-40B4-BE49-F238E27FC236}">
              <a16:creationId xmlns:a16="http://schemas.microsoft.com/office/drawing/2014/main" id="{38C36CC3-4AF5-43DD-902A-4F450602A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5" name="Picture 54" descr="https://applications.labor.ny.gov/wpp/images/spacer.gif">
          <a:extLst>
            <a:ext uri="{FF2B5EF4-FFF2-40B4-BE49-F238E27FC236}">
              <a16:creationId xmlns:a16="http://schemas.microsoft.com/office/drawing/2014/main" id="{0FDBF3E0-FBB0-4A45-9898-3182318B21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6" name="Picture 55" descr="https://applications.labor.ny.gov/wpp/images/spacer.gif">
          <a:extLst>
            <a:ext uri="{FF2B5EF4-FFF2-40B4-BE49-F238E27FC236}">
              <a16:creationId xmlns:a16="http://schemas.microsoft.com/office/drawing/2014/main" id="{99D6058F-F07C-4BD9-A903-AEFF09AA90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7" name="Picture 56" descr="https://applications.labor.ny.gov/wpp/images/spacer.gif">
          <a:extLst>
            <a:ext uri="{FF2B5EF4-FFF2-40B4-BE49-F238E27FC236}">
              <a16:creationId xmlns:a16="http://schemas.microsoft.com/office/drawing/2014/main" id="{F3781CAA-C2A6-41F7-B948-99BBC69B4D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8" name="Picture 57" descr="https://applications.labor.ny.gov/wpp/images/spacer.gif">
          <a:extLst>
            <a:ext uri="{FF2B5EF4-FFF2-40B4-BE49-F238E27FC236}">
              <a16:creationId xmlns:a16="http://schemas.microsoft.com/office/drawing/2014/main" id="{BFFF40FA-CC71-4AB4-ABE4-785116C196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9" name="Picture 58" descr="https://applications.labor.ny.gov/wpp/images/spacer.gif">
          <a:extLst>
            <a:ext uri="{FF2B5EF4-FFF2-40B4-BE49-F238E27FC236}">
              <a16:creationId xmlns:a16="http://schemas.microsoft.com/office/drawing/2014/main" id="{A874F5CD-6EA7-40BF-90D1-F7F08D9CB4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0" name="Picture 59" descr="https://applications.labor.ny.gov/wpp/images/spacer.gif">
          <a:extLst>
            <a:ext uri="{FF2B5EF4-FFF2-40B4-BE49-F238E27FC236}">
              <a16:creationId xmlns:a16="http://schemas.microsoft.com/office/drawing/2014/main" id="{F3C31EFE-5EEB-43F5-A6A5-FCA16B4D08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1" name="Picture 60" descr="https://applications.labor.ny.gov/wpp/images/spacer.gif">
          <a:extLst>
            <a:ext uri="{FF2B5EF4-FFF2-40B4-BE49-F238E27FC236}">
              <a16:creationId xmlns:a16="http://schemas.microsoft.com/office/drawing/2014/main" id="{AE0DFA0D-5A26-4963-A4F7-6BAF86C9B3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2" name="Picture 61" descr="https://applications.labor.ny.gov/wpp/images/spacer.gif">
          <a:extLst>
            <a:ext uri="{FF2B5EF4-FFF2-40B4-BE49-F238E27FC236}">
              <a16:creationId xmlns:a16="http://schemas.microsoft.com/office/drawing/2014/main" id="{6C86A27B-FBE1-463C-ADE4-62426C0970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3" name="Picture 62" descr="https://applications.labor.ny.gov/wpp/images/spacer.gif">
          <a:extLst>
            <a:ext uri="{FF2B5EF4-FFF2-40B4-BE49-F238E27FC236}">
              <a16:creationId xmlns:a16="http://schemas.microsoft.com/office/drawing/2014/main" id="{D11DABE0-D894-41DA-8EB4-1B87CC1D2C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4" name="Picture 63" descr="https://applications.labor.ny.gov/wpp/images/spacer.gif">
          <a:extLst>
            <a:ext uri="{FF2B5EF4-FFF2-40B4-BE49-F238E27FC236}">
              <a16:creationId xmlns:a16="http://schemas.microsoft.com/office/drawing/2014/main" id="{E59E9A5B-DB1F-45B1-A3CD-CE6EEFB39C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65" name="Picture 64" descr="https://applications.labor.ny.gov/wpp/images/spacer.gif">
          <a:extLst>
            <a:ext uri="{FF2B5EF4-FFF2-40B4-BE49-F238E27FC236}">
              <a16:creationId xmlns:a16="http://schemas.microsoft.com/office/drawing/2014/main" id="{D1F164F3-199C-4257-8528-21FB7E9C81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66" name="Picture 65" descr="https://applications.labor.ny.gov/wpp/images/spacer.gif">
          <a:extLst>
            <a:ext uri="{FF2B5EF4-FFF2-40B4-BE49-F238E27FC236}">
              <a16:creationId xmlns:a16="http://schemas.microsoft.com/office/drawing/2014/main" id="{C6794996-C00B-42F2-B746-2642BFC3A1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7" name="Picture 66" descr="https://applications.labor.ny.gov/wpp/images/spacer.gif">
          <a:extLst>
            <a:ext uri="{FF2B5EF4-FFF2-40B4-BE49-F238E27FC236}">
              <a16:creationId xmlns:a16="http://schemas.microsoft.com/office/drawing/2014/main" id="{632294AA-EB88-4CF6-A93B-97F1E8D96C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8" name="Picture 67" descr="https://applications.labor.ny.gov/wpp/images/spacer.gif">
          <a:extLst>
            <a:ext uri="{FF2B5EF4-FFF2-40B4-BE49-F238E27FC236}">
              <a16:creationId xmlns:a16="http://schemas.microsoft.com/office/drawing/2014/main" id="{C000F35F-3D09-4531-B0B9-5B780C65B6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69" name="Picture 68" descr="https://applications.labor.ny.gov/wpp/images/spacer.gif">
          <a:extLst>
            <a:ext uri="{FF2B5EF4-FFF2-40B4-BE49-F238E27FC236}">
              <a16:creationId xmlns:a16="http://schemas.microsoft.com/office/drawing/2014/main" id="{A3F76DA0-5B04-4046-8B3F-57337C0D5F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70" name="Picture 69" descr="https://applications.labor.ny.gov/wpp/images/spacer.gif">
          <a:extLst>
            <a:ext uri="{FF2B5EF4-FFF2-40B4-BE49-F238E27FC236}">
              <a16:creationId xmlns:a16="http://schemas.microsoft.com/office/drawing/2014/main" id="{7F579B17-3787-41E3-9894-9C21AD61CF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1" name="Picture 70" descr="https://applications.labor.ny.gov/wpp/images/spacer.gif">
          <a:extLst>
            <a:ext uri="{FF2B5EF4-FFF2-40B4-BE49-F238E27FC236}">
              <a16:creationId xmlns:a16="http://schemas.microsoft.com/office/drawing/2014/main" id="{0A2415D3-8EA9-4CEA-99CE-3682CF946C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2" name="Picture 71" descr="https://applications.labor.ny.gov/wpp/images/spacer.gif">
          <a:extLst>
            <a:ext uri="{FF2B5EF4-FFF2-40B4-BE49-F238E27FC236}">
              <a16:creationId xmlns:a16="http://schemas.microsoft.com/office/drawing/2014/main" id="{494A4CD5-D095-447D-B591-71BC8B882F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3" name="Picture 72" descr="https://applications.labor.ny.gov/wpp/images/spacer.gif">
          <a:extLst>
            <a:ext uri="{FF2B5EF4-FFF2-40B4-BE49-F238E27FC236}">
              <a16:creationId xmlns:a16="http://schemas.microsoft.com/office/drawing/2014/main" id="{F39F1858-77CE-4E4B-8A6E-166981E2B0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4" name="Picture 73" descr="https://applications.labor.ny.gov/wpp/images/spacer.gif">
          <a:extLst>
            <a:ext uri="{FF2B5EF4-FFF2-40B4-BE49-F238E27FC236}">
              <a16:creationId xmlns:a16="http://schemas.microsoft.com/office/drawing/2014/main" id="{E959D6B3-62B0-46D9-A563-F0DD7ACB36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5" name="Picture 74" descr="https://applications.labor.ny.gov/wpp/images/spacer.gif">
          <a:extLst>
            <a:ext uri="{FF2B5EF4-FFF2-40B4-BE49-F238E27FC236}">
              <a16:creationId xmlns:a16="http://schemas.microsoft.com/office/drawing/2014/main" id="{00E49E9E-EE49-47F5-8C3F-DAA9F0F163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6" name="Picture 75" descr="https://applications.labor.ny.gov/wpp/images/spacer.gif">
          <a:extLst>
            <a:ext uri="{FF2B5EF4-FFF2-40B4-BE49-F238E27FC236}">
              <a16:creationId xmlns:a16="http://schemas.microsoft.com/office/drawing/2014/main" id="{8167B798-D133-4F10-B444-219D3C3073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7" name="Picture 76" descr="https://applications.labor.ny.gov/wpp/images/spacer.gif">
          <a:extLst>
            <a:ext uri="{FF2B5EF4-FFF2-40B4-BE49-F238E27FC236}">
              <a16:creationId xmlns:a16="http://schemas.microsoft.com/office/drawing/2014/main" id="{C2EAFE7D-410F-4001-A067-FD3274E472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78" name="Picture 77" descr="https://applications.labor.ny.gov/wpp/images/spacer.gif">
          <a:extLst>
            <a:ext uri="{FF2B5EF4-FFF2-40B4-BE49-F238E27FC236}">
              <a16:creationId xmlns:a16="http://schemas.microsoft.com/office/drawing/2014/main" id="{0DC830AE-1F42-4F0C-840B-27A7949B3C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79" name="Picture 78" descr="https://applications.labor.ny.gov/wpp/images/spacer.gif">
          <a:extLst>
            <a:ext uri="{FF2B5EF4-FFF2-40B4-BE49-F238E27FC236}">
              <a16:creationId xmlns:a16="http://schemas.microsoft.com/office/drawing/2014/main" id="{92CB723F-04E4-4937-823B-7661848899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80" name="Picture 79" descr="https://applications.labor.ny.gov/wpp/images/spacer.gif">
          <a:extLst>
            <a:ext uri="{FF2B5EF4-FFF2-40B4-BE49-F238E27FC236}">
              <a16:creationId xmlns:a16="http://schemas.microsoft.com/office/drawing/2014/main" id="{707CBBAE-038C-41F6-8276-98B827D354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81" name="Picture 80" descr="https://applications.labor.ny.gov/wpp/images/spacer.gif">
          <a:extLst>
            <a:ext uri="{FF2B5EF4-FFF2-40B4-BE49-F238E27FC236}">
              <a16:creationId xmlns:a16="http://schemas.microsoft.com/office/drawing/2014/main" id="{9F6E1A0F-ADD3-4DE4-A0B6-03322BA355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82" name="Picture 81" descr="https://applications.labor.ny.gov/wpp/images/spacer.gif">
          <a:extLst>
            <a:ext uri="{FF2B5EF4-FFF2-40B4-BE49-F238E27FC236}">
              <a16:creationId xmlns:a16="http://schemas.microsoft.com/office/drawing/2014/main" id="{36224427-0244-4D84-8FD9-022BA3A857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83" name="Picture 82" descr="https://applications.labor.ny.gov/wpp/images/spacer.gif">
          <a:extLst>
            <a:ext uri="{FF2B5EF4-FFF2-40B4-BE49-F238E27FC236}">
              <a16:creationId xmlns:a16="http://schemas.microsoft.com/office/drawing/2014/main" id="{BD0F5755-93B4-48CD-83A5-285AFD3A7B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84" name="Picture 83" descr="https://applications.labor.ny.gov/wpp/images/spacer.gif">
          <a:extLst>
            <a:ext uri="{FF2B5EF4-FFF2-40B4-BE49-F238E27FC236}">
              <a16:creationId xmlns:a16="http://schemas.microsoft.com/office/drawing/2014/main" id="{F82F2955-04A6-4250-9C6C-0B02FF5410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85" name="Picture 84" descr="https://applications.labor.ny.gov/wpp/images/spacer.gif">
          <a:extLst>
            <a:ext uri="{FF2B5EF4-FFF2-40B4-BE49-F238E27FC236}">
              <a16:creationId xmlns:a16="http://schemas.microsoft.com/office/drawing/2014/main" id="{8D4EF053-81E0-4CE2-BCCF-36F50D01DD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12700</xdr:colOff>
      <xdr:row>3</xdr:row>
      <xdr:rowOff>12700</xdr:rowOff>
    </xdr:to>
    <xdr:pic>
      <xdr:nvPicPr>
        <xdr:cNvPr id="2" name="Picture 1" descr="https://applications.labor.ny.gov/wpp/images/spacer.gif">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 name="Picture 2" descr="https://applications.labor.ny.gov/wpp/images/spacer.gif">
          <a:extLst>
            <a:ext uri="{FF2B5EF4-FFF2-40B4-BE49-F238E27FC236}">
              <a16:creationId xmlns:a16="http://schemas.microsoft.com/office/drawing/2014/main" id="{00000000-0008-0000-0A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455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xdr:row>
      <xdr:rowOff>0</xdr:rowOff>
    </xdr:from>
    <xdr:to>
      <xdr:col>3</xdr:col>
      <xdr:colOff>12700</xdr:colOff>
      <xdr:row>3</xdr:row>
      <xdr:rowOff>12700</xdr:rowOff>
    </xdr:to>
    <xdr:pic>
      <xdr:nvPicPr>
        <xdr:cNvPr id="4" name="Picture 3" descr="https://applications.labor.ny.gov/wpp/images/spacer.gif">
          <a:extLst>
            <a:ext uri="{FF2B5EF4-FFF2-40B4-BE49-F238E27FC236}">
              <a16:creationId xmlns:a16="http://schemas.microsoft.com/office/drawing/2014/main" id="{00000000-0008-0000-0A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080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xdr:row>
      <xdr:rowOff>0</xdr:rowOff>
    </xdr:from>
    <xdr:to>
      <xdr:col>4</xdr:col>
      <xdr:colOff>12700</xdr:colOff>
      <xdr:row>3</xdr:row>
      <xdr:rowOff>12700</xdr:rowOff>
    </xdr:to>
    <xdr:pic>
      <xdr:nvPicPr>
        <xdr:cNvPr id="5" name="Picture 4" descr="https://applications.labor.ny.gov/wpp/images/spacer.gif">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985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xdr:row>
      <xdr:rowOff>0</xdr:rowOff>
    </xdr:from>
    <xdr:to>
      <xdr:col>5</xdr:col>
      <xdr:colOff>12700</xdr:colOff>
      <xdr:row>3</xdr:row>
      <xdr:rowOff>12700</xdr:rowOff>
    </xdr:to>
    <xdr:pic>
      <xdr:nvPicPr>
        <xdr:cNvPr id="6" name="Picture 5" descr="https://applications.labor.ny.gov/wpp/images/spacer.gif">
          <a:extLst>
            <a:ext uri="{FF2B5EF4-FFF2-40B4-BE49-F238E27FC236}">
              <a16:creationId xmlns:a16="http://schemas.microsoft.com/office/drawing/2014/main" id="{00000000-0008-0000-0A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430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xdr:row>
      <xdr:rowOff>0</xdr:rowOff>
    </xdr:from>
    <xdr:to>
      <xdr:col>6</xdr:col>
      <xdr:colOff>12700</xdr:colOff>
      <xdr:row>3</xdr:row>
      <xdr:rowOff>12700</xdr:rowOff>
    </xdr:to>
    <xdr:pic>
      <xdr:nvPicPr>
        <xdr:cNvPr id="7" name="Picture 6" descr="https://applications.labor.ny.gov/wpp/images/spacer.gif">
          <a:extLst>
            <a:ext uri="{FF2B5EF4-FFF2-40B4-BE49-F238E27FC236}">
              <a16:creationId xmlns:a16="http://schemas.microsoft.com/office/drawing/2014/main" id="{00000000-0008-0000-0A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490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3</xdr:row>
      <xdr:rowOff>0</xdr:rowOff>
    </xdr:from>
    <xdr:to>
      <xdr:col>9</xdr:col>
      <xdr:colOff>12700</xdr:colOff>
      <xdr:row>3</xdr:row>
      <xdr:rowOff>12700</xdr:rowOff>
    </xdr:to>
    <xdr:pic>
      <xdr:nvPicPr>
        <xdr:cNvPr id="8" name="Picture 7" descr="https://applications.labor.ny.gov/wpp/images/spacer.gif">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0330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xdr:row>
      <xdr:rowOff>0</xdr:rowOff>
    </xdr:from>
    <xdr:to>
      <xdr:col>10</xdr:col>
      <xdr:colOff>12700</xdr:colOff>
      <xdr:row>3</xdr:row>
      <xdr:rowOff>12700</xdr:rowOff>
    </xdr:to>
    <xdr:pic>
      <xdr:nvPicPr>
        <xdr:cNvPr id="9" name="Picture 8" descr="https://applications.labor.ny.gov/wpp/images/spacer.gif">
          <a:extLst>
            <a:ext uri="{FF2B5EF4-FFF2-40B4-BE49-F238E27FC236}">
              <a16:creationId xmlns:a16="http://schemas.microsoft.com/office/drawing/2014/main" id="{00000000-0008-0000-0A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7010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xdr:row>
      <xdr:rowOff>0</xdr:rowOff>
    </xdr:from>
    <xdr:to>
      <xdr:col>11</xdr:col>
      <xdr:colOff>12700</xdr:colOff>
      <xdr:row>3</xdr:row>
      <xdr:rowOff>12700</xdr:rowOff>
    </xdr:to>
    <xdr:pic>
      <xdr:nvPicPr>
        <xdr:cNvPr id="10" name="Picture 9" descr="https://applications.labor.ny.gov/wpp/images/spacer.gif">
          <a:extLst>
            <a:ext uri="{FF2B5EF4-FFF2-40B4-BE49-F238E27FC236}">
              <a16:creationId xmlns:a16="http://schemas.microsoft.com/office/drawing/2014/main" id="{00000000-0008-0000-0A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4490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xdr:row>
      <xdr:rowOff>0</xdr:rowOff>
    </xdr:from>
    <xdr:to>
      <xdr:col>12</xdr:col>
      <xdr:colOff>12700</xdr:colOff>
      <xdr:row>3</xdr:row>
      <xdr:rowOff>12700</xdr:rowOff>
    </xdr:to>
    <xdr:pic>
      <xdr:nvPicPr>
        <xdr:cNvPr id="11" name="Picture 10" descr="https://applications.labor.ny.gov/wpp/images/spacer.gif">
          <a:extLst>
            <a:ext uri="{FF2B5EF4-FFF2-40B4-BE49-F238E27FC236}">
              <a16:creationId xmlns:a16="http://schemas.microsoft.com/office/drawing/2014/main" id="{00000000-0008-0000-0A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2125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2" name="Picture 11" descr="https://applications.labor.ny.gov/wpp/images/spacer.gif">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455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0</xdr:colOff>
      <xdr:row>3</xdr:row>
      <xdr:rowOff>0</xdr:rowOff>
    </xdr:from>
    <xdr:ext cx="12700" cy="12700"/>
    <xdr:pic>
      <xdr:nvPicPr>
        <xdr:cNvPr id="13" name="Picture 12" descr="https://applications.labor.ny.gov/wpp/images/spacer.gif">
          <a:extLst>
            <a:ext uri="{FF2B5EF4-FFF2-40B4-BE49-F238E27FC236}">
              <a16:creationId xmlns:a16="http://schemas.microsoft.com/office/drawing/2014/main" id="{00000000-0008-0000-0A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6170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xdr:row>
      <xdr:rowOff>0</xdr:rowOff>
    </xdr:from>
    <xdr:ext cx="12700" cy="12700"/>
    <xdr:pic>
      <xdr:nvPicPr>
        <xdr:cNvPr id="14" name="Picture 13" descr="https://applications.labor.ny.gov/wpp/images/spacer.gif">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2850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15" name="Picture 14" descr="https://applications.labor.ny.gov/wpp/images/spacer.gif">
          <a:extLst>
            <a:ext uri="{FF2B5EF4-FFF2-40B4-BE49-F238E27FC236}">
              <a16:creationId xmlns:a16="http://schemas.microsoft.com/office/drawing/2014/main" id="{00000000-0008-0000-0A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4550" y="502602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6" name="Picture 15" descr="https://applications.labor.ny.gov/wpp/images/spacer.gif">
          <a:extLst>
            <a:ext uri="{FF2B5EF4-FFF2-40B4-BE49-F238E27FC236}">
              <a16:creationId xmlns:a16="http://schemas.microsoft.com/office/drawing/2014/main" id="{B2B94FA4-4E13-4D3A-9DF1-1458B44205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7" name="Picture 16" descr="https://applications.labor.ny.gov/wpp/images/spacer.gif">
          <a:extLst>
            <a:ext uri="{FF2B5EF4-FFF2-40B4-BE49-F238E27FC236}">
              <a16:creationId xmlns:a16="http://schemas.microsoft.com/office/drawing/2014/main" id="{B0AD77A9-B3F3-4B00-98CA-664A0ED7D5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8" name="Picture 17" descr="https://applications.labor.ny.gov/wpp/images/spacer.gif">
          <a:extLst>
            <a:ext uri="{FF2B5EF4-FFF2-40B4-BE49-F238E27FC236}">
              <a16:creationId xmlns:a16="http://schemas.microsoft.com/office/drawing/2014/main" id="{9BFA7519-7F94-487A-8ED3-A55445C4C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8" name="Picture 27" descr="https://applications.labor.ny.gov/wpp/images/spacer.gif">
          <a:extLst>
            <a:ext uri="{FF2B5EF4-FFF2-40B4-BE49-F238E27FC236}">
              <a16:creationId xmlns:a16="http://schemas.microsoft.com/office/drawing/2014/main" id="{BFC24FA3-235C-4EEB-A77F-E9D1A9EBFD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9" name="Picture 28" descr="https://applications.labor.ny.gov/wpp/images/spacer.gif">
          <a:extLst>
            <a:ext uri="{FF2B5EF4-FFF2-40B4-BE49-F238E27FC236}">
              <a16:creationId xmlns:a16="http://schemas.microsoft.com/office/drawing/2014/main" id="{BA75283F-C62D-4D68-B764-B91EFE06B45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0" name="Picture 29" descr="https://applications.labor.ny.gov/wpp/images/spacer.gif">
          <a:extLst>
            <a:ext uri="{FF2B5EF4-FFF2-40B4-BE49-F238E27FC236}">
              <a16:creationId xmlns:a16="http://schemas.microsoft.com/office/drawing/2014/main" id="{A001FC74-523E-43D2-AF71-2CBD4D3729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1" name="Picture 30" descr="https://applications.labor.ny.gov/wpp/images/spacer.gif">
          <a:extLst>
            <a:ext uri="{FF2B5EF4-FFF2-40B4-BE49-F238E27FC236}">
              <a16:creationId xmlns:a16="http://schemas.microsoft.com/office/drawing/2014/main" id="{C14AACE1-D40D-4CD1-A6A3-DB79A2C1D0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2" name="Picture 31" descr="https://applications.labor.ny.gov/wpp/images/spacer.gif">
          <a:extLst>
            <a:ext uri="{FF2B5EF4-FFF2-40B4-BE49-F238E27FC236}">
              <a16:creationId xmlns:a16="http://schemas.microsoft.com/office/drawing/2014/main" id="{DE9776E9-1E85-40A8-BA8F-90BFB99452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33" name="Picture 32" descr="https://applications.labor.ny.gov/wpp/images/spacer.gif">
          <a:extLst>
            <a:ext uri="{FF2B5EF4-FFF2-40B4-BE49-F238E27FC236}">
              <a16:creationId xmlns:a16="http://schemas.microsoft.com/office/drawing/2014/main" id="{2EA98DE4-F0D7-497A-9344-5DFAE239D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34" name="Picture 33" descr="https://applications.labor.ny.gov/wpp/images/spacer.gif">
          <a:extLst>
            <a:ext uri="{FF2B5EF4-FFF2-40B4-BE49-F238E27FC236}">
              <a16:creationId xmlns:a16="http://schemas.microsoft.com/office/drawing/2014/main" id="{11F96815-D1C1-4720-9F71-C11ED567C6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5" name="Picture 34" descr="https://applications.labor.ny.gov/wpp/images/spacer.gif">
          <a:extLst>
            <a:ext uri="{FF2B5EF4-FFF2-40B4-BE49-F238E27FC236}">
              <a16:creationId xmlns:a16="http://schemas.microsoft.com/office/drawing/2014/main" id="{874DA17F-D9F3-464E-9BF0-4F58437EA4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6" name="Picture 35" descr="https://applications.labor.ny.gov/wpp/images/spacer.gif">
          <a:extLst>
            <a:ext uri="{FF2B5EF4-FFF2-40B4-BE49-F238E27FC236}">
              <a16:creationId xmlns:a16="http://schemas.microsoft.com/office/drawing/2014/main" id="{C1392AF9-7031-46CE-894A-33B6C0022D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5" name="Picture 54" descr="https://applications.labor.ny.gov/wpp/images/spacer.gif">
          <a:extLst>
            <a:ext uri="{FF2B5EF4-FFF2-40B4-BE49-F238E27FC236}">
              <a16:creationId xmlns:a16="http://schemas.microsoft.com/office/drawing/2014/main" id="{25221C97-923E-4715-8091-5C81D017C6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6" name="Picture 55" descr="https://applications.labor.ny.gov/wpp/images/spacer.gif">
          <a:extLst>
            <a:ext uri="{FF2B5EF4-FFF2-40B4-BE49-F238E27FC236}">
              <a16:creationId xmlns:a16="http://schemas.microsoft.com/office/drawing/2014/main" id="{D63AEFDB-7459-4B22-B324-9F3A253603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7" name="Picture 56" descr="https://applications.labor.ny.gov/wpp/images/spacer.gif">
          <a:extLst>
            <a:ext uri="{FF2B5EF4-FFF2-40B4-BE49-F238E27FC236}">
              <a16:creationId xmlns:a16="http://schemas.microsoft.com/office/drawing/2014/main" id="{59A1A027-889E-4FD4-AFD4-8535234558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8" name="Picture 57" descr="https://applications.labor.ny.gov/wpp/images/spacer.gif">
          <a:extLst>
            <a:ext uri="{FF2B5EF4-FFF2-40B4-BE49-F238E27FC236}">
              <a16:creationId xmlns:a16="http://schemas.microsoft.com/office/drawing/2014/main" id="{0E9484E2-0691-4F31-89A1-C47CE71690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9" name="Picture 58" descr="https://applications.labor.ny.gov/wpp/images/spacer.gif">
          <a:extLst>
            <a:ext uri="{FF2B5EF4-FFF2-40B4-BE49-F238E27FC236}">
              <a16:creationId xmlns:a16="http://schemas.microsoft.com/office/drawing/2014/main" id="{39ACD422-4B0F-402E-8647-9719C77B89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0" name="Picture 59" descr="https://applications.labor.ny.gov/wpp/images/spacer.gif">
          <a:extLst>
            <a:ext uri="{FF2B5EF4-FFF2-40B4-BE49-F238E27FC236}">
              <a16:creationId xmlns:a16="http://schemas.microsoft.com/office/drawing/2014/main" id="{A27016F8-7487-4E7D-87A9-4F7F6141C2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1" name="Picture 60" descr="https://applications.labor.ny.gov/wpp/images/spacer.gif">
          <a:extLst>
            <a:ext uri="{FF2B5EF4-FFF2-40B4-BE49-F238E27FC236}">
              <a16:creationId xmlns:a16="http://schemas.microsoft.com/office/drawing/2014/main" id="{BF861337-2759-404C-82F1-9C0512B34A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2" name="Picture 61" descr="https://applications.labor.ny.gov/wpp/images/spacer.gif">
          <a:extLst>
            <a:ext uri="{FF2B5EF4-FFF2-40B4-BE49-F238E27FC236}">
              <a16:creationId xmlns:a16="http://schemas.microsoft.com/office/drawing/2014/main" id="{6ECF9B6E-40EB-445E-A0B1-FC2B1DBC15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3" name="Picture 62" descr="https://applications.labor.ny.gov/wpp/images/spacer.gif">
          <a:extLst>
            <a:ext uri="{FF2B5EF4-FFF2-40B4-BE49-F238E27FC236}">
              <a16:creationId xmlns:a16="http://schemas.microsoft.com/office/drawing/2014/main" id="{2FA24A64-0E70-41A8-A847-E02DCD3921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4" name="Picture 63" descr="https://applications.labor.ny.gov/wpp/images/spacer.gif">
          <a:extLst>
            <a:ext uri="{FF2B5EF4-FFF2-40B4-BE49-F238E27FC236}">
              <a16:creationId xmlns:a16="http://schemas.microsoft.com/office/drawing/2014/main" id="{0EB8BB2B-DE11-4FF1-B6B9-FCBD24F842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65" name="Picture 64" descr="https://applications.labor.ny.gov/wpp/images/spacer.gif">
          <a:extLst>
            <a:ext uri="{FF2B5EF4-FFF2-40B4-BE49-F238E27FC236}">
              <a16:creationId xmlns:a16="http://schemas.microsoft.com/office/drawing/2014/main" id="{15C7A8C8-0836-439F-AECA-1703F743B7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66" name="Picture 65" descr="https://applications.labor.ny.gov/wpp/images/spacer.gif">
          <a:extLst>
            <a:ext uri="{FF2B5EF4-FFF2-40B4-BE49-F238E27FC236}">
              <a16:creationId xmlns:a16="http://schemas.microsoft.com/office/drawing/2014/main" id="{C86CA062-5DAF-4EBA-A00D-4BBF9D58FDB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7" name="Picture 66" descr="https://applications.labor.ny.gov/wpp/images/spacer.gif">
          <a:extLst>
            <a:ext uri="{FF2B5EF4-FFF2-40B4-BE49-F238E27FC236}">
              <a16:creationId xmlns:a16="http://schemas.microsoft.com/office/drawing/2014/main" id="{21CB7EE9-FDB8-4841-A7C9-ABF3CA0AA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8" name="Picture 67" descr="https://applications.labor.ny.gov/wpp/images/spacer.gif">
          <a:extLst>
            <a:ext uri="{FF2B5EF4-FFF2-40B4-BE49-F238E27FC236}">
              <a16:creationId xmlns:a16="http://schemas.microsoft.com/office/drawing/2014/main" id="{1C2560E2-4A20-4387-AD3A-F98045D922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69" name="Picture 68" descr="https://applications.labor.ny.gov/wpp/images/spacer.gif">
          <a:extLst>
            <a:ext uri="{FF2B5EF4-FFF2-40B4-BE49-F238E27FC236}">
              <a16:creationId xmlns:a16="http://schemas.microsoft.com/office/drawing/2014/main" id="{5F7757CD-590E-488B-A34E-F575D99CD1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70" name="Picture 69" descr="https://applications.labor.ny.gov/wpp/images/spacer.gif">
          <a:extLst>
            <a:ext uri="{FF2B5EF4-FFF2-40B4-BE49-F238E27FC236}">
              <a16:creationId xmlns:a16="http://schemas.microsoft.com/office/drawing/2014/main" id="{A21EFF51-1DA5-4874-B532-DDDF73A674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1" name="Picture 70" descr="https://applications.labor.ny.gov/wpp/images/spacer.gif">
          <a:extLst>
            <a:ext uri="{FF2B5EF4-FFF2-40B4-BE49-F238E27FC236}">
              <a16:creationId xmlns:a16="http://schemas.microsoft.com/office/drawing/2014/main" id="{14816FFA-32D9-4036-9190-85F66C42FD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2" name="Picture 71" descr="https://applications.labor.ny.gov/wpp/images/spacer.gif">
          <a:extLst>
            <a:ext uri="{FF2B5EF4-FFF2-40B4-BE49-F238E27FC236}">
              <a16:creationId xmlns:a16="http://schemas.microsoft.com/office/drawing/2014/main" id="{EB29FC84-8150-4ACC-BEC1-5DB7F2FAE2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95" name="Picture 94" descr="https://applications.labor.ny.gov/wpp/images/spacer.gif">
          <a:extLst>
            <a:ext uri="{FF2B5EF4-FFF2-40B4-BE49-F238E27FC236}">
              <a16:creationId xmlns:a16="http://schemas.microsoft.com/office/drawing/2014/main" id="{D86B6D18-6DE9-4690-A5EF-01B742FB14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96" name="Picture 95" descr="https://applications.labor.ny.gov/wpp/images/spacer.gif">
          <a:extLst>
            <a:ext uri="{FF2B5EF4-FFF2-40B4-BE49-F238E27FC236}">
              <a16:creationId xmlns:a16="http://schemas.microsoft.com/office/drawing/2014/main" id="{A1402523-E167-450E-A09C-EF0EAB7022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97" name="Picture 96" descr="https://applications.labor.ny.gov/wpp/images/spacer.gif">
          <a:extLst>
            <a:ext uri="{FF2B5EF4-FFF2-40B4-BE49-F238E27FC236}">
              <a16:creationId xmlns:a16="http://schemas.microsoft.com/office/drawing/2014/main" id="{54CC3FFC-4E46-4164-99C1-4CE5360BBC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98" name="Picture 97" descr="https://applications.labor.ny.gov/wpp/images/spacer.gif">
          <a:extLst>
            <a:ext uri="{FF2B5EF4-FFF2-40B4-BE49-F238E27FC236}">
              <a16:creationId xmlns:a16="http://schemas.microsoft.com/office/drawing/2014/main" id="{98564C92-1480-4A8C-BC34-CFABAD30AE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99" name="Picture 98" descr="https://applications.labor.ny.gov/wpp/images/spacer.gif">
          <a:extLst>
            <a:ext uri="{FF2B5EF4-FFF2-40B4-BE49-F238E27FC236}">
              <a16:creationId xmlns:a16="http://schemas.microsoft.com/office/drawing/2014/main" id="{2AA9911E-C9C8-4A0E-9FCE-0817DCB40F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00" name="Picture 99" descr="https://applications.labor.ny.gov/wpp/images/spacer.gif">
          <a:extLst>
            <a:ext uri="{FF2B5EF4-FFF2-40B4-BE49-F238E27FC236}">
              <a16:creationId xmlns:a16="http://schemas.microsoft.com/office/drawing/2014/main" id="{2712840E-D3F3-49B6-A9A2-66189EC9FA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01" name="Picture 100" descr="https://applications.labor.ny.gov/wpp/images/spacer.gif">
          <a:extLst>
            <a:ext uri="{FF2B5EF4-FFF2-40B4-BE49-F238E27FC236}">
              <a16:creationId xmlns:a16="http://schemas.microsoft.com/office/drawing/2014/main" id="{8741B275-A453-4169-9BC9-37E05695B2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02" name="Picture 101" descr="https://applications.labor.ny.gov/wpp/images/spacer.gif">
          <a:extLst>
            <a:ext uri="{FF2B5EF4-FFF2-40B4-BE49-F238E27FC236}">
              <a16:creationId xmlns:a16="http://schemas.microsoft.com/office/drawing/2014/main" id="{DAC6924C-CD03-4029-8BF9-CE778DE37D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03" name="Picture 102" descr="https://applications.labor.ny.gov/wpp/images/spacer.gif">
          <a:extLst>
            <a:ext uri="{FF2B5EF4-FFF2-40B4-BE49-F238E27FC236}">
              <a16:creationId xmlns:a16="http://schemas.microsoft.com/office/drawing/2014/main" id="{08AB8F11-A051-45DC-B998-12C03A12CCC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04" name="Picture 103" descr="https://applications.labor.ny.gov/wpp/images/spacer.gif">
          <a:extLst>
            <a:ext uri="{FF2B5EF4-FFF2-40B4-BE49-F238E27FC236}">
              <a16:creationId xmlns:a16="http://schemas.microsoft.com/office/drawing/2014/main" id="{94167B68-D9E9-4757-B90D-277696017F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105" name="Picture 104" descr="https://applications.labor.ny.gov/wpp/images/spacer.gif">
          <a:extLst>
            <a:ext uri="{FF2B5EF4-FFF2-40B4-BE49-F238E27FC236}">
              <a16:creationId xmlns:a16="http://schemas.microsoft.com/office/drawing/2014/main" id="{A21D7019-ACF1-43B8-8442-E8F1DEA42A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106" name="Picture 105" descr="https://applications.labor.ny.gov/wpp/images/spacer.gif">
          <a:extLst>
            <a:ext uri="{FF2B5EF4-FFF2-40B4-BE49-F238E27FC236}">
              <a16:creationId xmlns:a16="http://schemas.microsoft.com/office/drawing/2014/main" id="{A98EAC55-3928-4EC4-AF0F-D713FEA12E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07" name="Picture 106" descr="https://applications.labor.ny.gov/wpp/images/spacer.gif">
          <a:extLst>
            <a:ext uri="{FF2B5EF4-FFF2-40B4-BE49-F238E27FC236}">
              <a16:creationId xmlns:a16="http://schemas.microsoft.com/office/drawing/2014/main" id="{2900E799-B7F7-40CA-9A9A-C00FB9F1DB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08" name="Picture 107" descr="https://applications.labor.ny.gov/wpp/images/spacer.gif">
          <a:extLst>
            <a:ext uri="{FF2B5EF4-FFF2-40B4-BE49-F238E27FC236}">
              <a16:creationId xmlns:a16="http://schemas.microsoft.com/office/drawing/2014/main" id="{4EDD4505-4926-476F-9E9E-22365E97D7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109" name="Picture 108" descr="https://applications.labor.ny.gov/wpp/images/spacer.gif">
          <a:extLst>
            <a:ext uri="{FF2B5EF4-FFF2-40B4-BE49-F238E27FC236}">
              <a16:creationId xmlns:a16="http://schemas.microsoft.com/office/drawing/2014/main" id="{A1E5F012-A4FE-4C6C-9866-26D02573D2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110" name="Picture 109" descr="https://applications.labor.ny.gov/wpp/images/spacer.gif">
          <a:extLst>
            <a:ext uri="{FF2B5EF4-FFF2-40B4-BE49-F238E27FC236}">
              <a16:creationId xmlns:a16="http://schemas.microsoft.com/office/drawing/2014/main" id="{FFF3B94A-B044-466E-8032-2D64A58803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11" name="Picture 110" descr="https://applications.labor.ny.gov/wpp/images/spacer.gif">
          <a:extLst>
            <a:ext uri="{FF2B5EF4-FFF2-40B4-BE49-F238E27FC236}">
              <a16:creationId xmlns:a16="http://schemas.microsoft.com/office/drawing/2014/main" id="{C0820308-5F5C-4790-BD7D-D2DBA72111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12" name="Picture 111" descr="https://applications.labor.ny.gov/wpp/images/spacer.gif">
          <a:extLst>
            <a:ext uri="{FF2B5EF4-FFF2-40B4-BE49-F238E27FC236}">
              <a16:creationId xmlns:a16="http://schemas.microsoft.com/office/drawing/2014/main" id="{7BE4A421-474F-455D-8C92-E3B045B95FB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13" name="Picture 112" descr="https://applications.labor.ny.gov/wpp/images/spacer.gif">
          <a:extLst>
            <a:ext uri="{FF2B5EF4-FFF2-40B4-BE49-F238E27FC236}">
              <a16:creationId xmlns:a16="http://schemas.microsoft.com/office/drawing/2014/main" id="{0AF2AAC8-9852-44B7-B69D-D10BEC8366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14" name="Picture 113" descr="https://applications.labor.ny.gov/wpp/images/spacer.gif">
          <a:extLst>
            <a:ext uri="{FF2B5EF4-FFF2-40B4-BE49-F238E27FC236}">
              <a16:creationId xmlns:a16="http://schemas.microsoft.com/office/drawing/2014/main" id="{723272FB-730E-45DE-B98F-7FEC026A22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15" name="Picture 114" descr="https://applications.labor.ny.gov/wpp/images/spacer.gif">
          <a:extLst>
            <a:ext uri="{FF2B5EF4-FFF2-40B4-BE49-F238E27FC236}">
              <a16:creationId xmlns:a16="http://schemas.microsoft.com/office/drawing/2014/main" id="{7BD25A58-F977-4951-9DA5-90F0F4FF554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16" name="Picture 115" descr="https://applications.labor.ny.gov/wpp/images/spacer.gif">
          <a:extLst>
            <a:ext uri="{FF2B5EF4-FFF2-40B4-BE49-F238E27FC236}">
              <a16:creationId xmlns:a16="http://schemas.microsoft.com/office/drawing/2014/main" id="{5252C75B-4287-45A1-846B-4B86AA8689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17" name="Picture 116" descr="https://applications.labor.ny.gov/wpp/images/spacer.gif">
          <a:extLst>
            <a:ext uri="{FF2B5EF4-FFF2-40B4-BE49-F238E27FC236}">
              <a16:creationId xmlns:a16="http://schemas.microsoft.com/office/drawing/2014/main" id="{E30600B2-36BE-4080-BC0E-E34805263C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118" name="Picture 117" descr="https://applications.labor.ny.gov/wpp/images/spacer.gif">
          <a:extLst>
            <a:ext uri="{FF2B5EF4-FFF2-40B4-BE49-F238E27FC236}">
              <a16:creationId xmlns:a16="http://schemas.microsoft.com/office/drawing/2014/main" id="{787261E8-D8E7-4AF9-B778-D274BA2D5B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119" name="Picture 118" descr="https://applications.labor.ny.gov/wpp/images/spacer.gif">
          <a:extLst>
            <a:ext uri="{FF2B5EF4-FFF2-40B4-BE49-F238E27FC236}">
              <a16:creationId xmlns:a16="http://schemas.microsoft.com/office/drawing/2014/main" id="{C69899B7-C9C2-4197-834B-6B11E81CEA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20" name="Picture 119" descr="https://applications.labor.ny.gov/wpp/images/spacer.gif">
          <a:extLst>
            <a:ext uri="{FF2B5EF4-FFF2-40B4-BE49-F238E27FC236}">
              <a16:creationId xmlns:a16="http://schemas.microsoft.com/office/drawing/2014/main" id="{33F35AC2-EB3E-4853-89AE-A2AB5D392F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21" name="Picture 120" descr="https://applications.labor.ny.gov/wpp/images/spacer.gif">
          <a:extLst>
            <a:ext uri="{FF2B5EF4-FFF2-40B4-BE49-F238E27FC236}">
              <a16:creationId xmlns:a16="http://schemas.microsoft.com/office/drawing/2014/main" id="{000AAD78-0FF9-415D-A12E-1B218E491A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122" name="Picture 121" descr="https://applications.labor.ny.gov/wpp/images/spacer.gif">
          <a:extLst>
            <a:ext uri="{FF2B5EF4-FFF2-40B4-BE49-F238E27FC236}">
              <a16:creationId xmlns:a16="http://schemas.microsoft.com/office/drawing/2014/main" id="{33704391-0190-4C54-97D8-01D657717B9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123" name="Picture 122" descr="https://applications.labor.ny.gov/wpp/images/spacer.gif">
          <a:extLst>
            <a:ext uri="{FF2B5EF4-FFF2-40B4-BE49-F238E27FC236}">
              <a16:creationId xmlns:a16="http://schemas.microsoft.com/office/drawing/2014/main" id="{5C265EB7-89DF-4055-9D58-712B697B58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24" name="Picture 123" descr="https://applications.labor.ny.gov/wpp/images/spacer.gif">
          <a:extLst>
            <a:ext uri="{FF2B5EF4-FFF2-40B4-BE49-F238E27FC236}">
              <a16:creationId xmlns:a16="http://schemas.microsoft.com/office/drawing/2014/main" id="{1D793C89-843D-49BA-ADCE-2D24A96C4A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25" name="Picture 124" descr="https://applications.labor.ny.gov/wpp/images/spacer.gif">
          <a:extLst>
            <a:ext uri="{FF2B5EF4-FFF2-40B4-BE49-F238E27FC236}">
              <a16:creationId xmlns:a16="http://schemas.microsoft.com/office/drawing/2014/main" id="{74E633B6-25EC-4658-8840-EE19BB252B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12700</xdr:colOff>
      <xdr:row>3</xdr:row>
      <xdr:rowOff>12700</xdr:rowOff>
    </xdr:to>
    <xdr:pic>
      <xdr:nvPicPr>
        <xdr:cNvPr id="2" name="Picture 1" descr="https://applications.labor.ny.gov/wpp/images/spacer.gif">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 name="Picture 2" descr="https://applications.labor.ny.gov/wpp/images/spacer.gif">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455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xdr:row>
      <xdr:rowOff>0</xdr:rowOff>
    </xdr:from>
    <xdr:to>
      <xdr:col>3</xdr:col>
      <xdr:colOff>12700</xdr:colOff>
      <xdr:row>3</xdr:row>
      <xdr:rowOff>12700</xdr:rowOff>
    </xdr:to>
    <xdr:pic>
      <xdr:nvPicPr>
        <xdr:cNvPr id="4" name="Picture 3" descr="https://applications.labor.ny.gov/wpp/images/spacer.gif">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080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xdr:row>
      <xdr:rowOff>0</xdr:rowOff>
    </xdr:from>
    <xdr:to>
      <xdr:col>4</xdr:col>
      <xdr:colOff>12700</xdr:colOff>
      <xdr:row>3</xdr:row>
      <xdr:rowOff>12700</xdr:rowOff>
    </xdr:to>
    <xdr:pic>
      <xdr:nvPicPr>
        <xdr:cNvPr id="5" name="Picture 4" descr="https://applications.labor.ny.gov/wpp/images/spacer.gif">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8985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xdr:row>
      <xdr:rowOff>0</xdr:rowOff>
    </xdr:from>
    <xdr:to>
      <xdr:col>5</xdr:col>
      <xdr:colOff>12700</xdr:colOff>
      <xdr:row>3</xdr:row>
      <xdr:rowOff>12700</xdr:rowOff>
    </xdr:to>
    <xdr:pic>
      <xdr:nvPicPr>
        <xdr:cNvPr id="6" name="Picture 5" descr="https://applications.labor.ny.gov/wpp/images/spacer.gif">
          <a:extLst>
            <a:ext uri="{FF2B5EF4-FFF2-40B4-BE49-F238E27FC236}">
              <a16:creationId xmlns:a16="http://schemas.microsoft.com/office/drawing/2014/main" id="{00000000-0008-0000-0B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430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xdr:row>
      <xdr:rowOff>0</xdr:rowOff>
    </xdr:from>
    <xdr:to>
      <xdr:col>6</xdr:col>
      <xdr:colOff>12700</xdr:colOff>
      <xdr:row>3</xdr:row>
      <xdr:rowOff>12700</xdr:rowOff>
    </xdr:to>
    <xdr:pic>
      <xdr:nvPicPr>
        <xdr:cNvPr id="7" name="Picture 6" descr="https://applications.labor.ny.gov/wpp/images/spacer.gif">
          <a:extLst>
            <a:ext uri="{FF2B5EF4-FFF2-40B4-BE49-F238E27FC236}">
              <a16:creationId xmlns:a16="http://schemas.microsoft.com/office/drawing/2014/main" id="{00000000-0008-0000-0B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9490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3</xdr:row>
      <xdr:rowOff>0</xdr:rowOff>
    </xdr:from>
    <xdr:to>
      <xdr:col>9</xdr:col>
      <xdr:colOff>12700</xdr:colOff>
      <xdr:row>3</xdr:row>
      <xdr:rowOff>12700</xdr:rowOff>
    </xdr:to>
    <xdr:pic>
      <xdr:nvPicPr>
        <xdr:cNvPr id="8" name="Picture 7" descr="https://applications.labor.ny.gov/wpp/images/spacer.gif">
          <a:extLst>
            <a:ext uri="{FF2B5EF4-FFF2-40B4-BE49-F238E27FC236}">
              <a16:creationId xmlns:a16="http://schemas.microsoft.com/office/drawing/2014/main" id="{00000000-0008-0000-0B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0330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xdr:row>
      <xdr:rowOff>0</xdr:rowOff>
    </xdr:from>
    <xdr:to>
      <xdr:col>10</xdr:col>
      <xdr:colOff>12700</xdr:colOff>
      <xdr:row>3</xdr:row>
      <xdr:rowOff>12700</xdr:rowOff>
    </xdr:to>
    <xdr:pic>
      <xdr:nvPicPr>
        <xdr:cNvPr id="9" name="Picture 8" descr="https://applications.labor.ny.gov/wpp/images/spacer.gif">
          <a:extLst>
            <a:ext uri="{FF2B5EF4-FFF2-40B4-BE49-F238E27FC236}">
              <a16:creationId xmlns:a16="http://schemas.microsoft.com/office/drawing/2014/main" id="{00000000-0008-0000-0B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77010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xdr:row>
      <xdr:rowOff>0</xdr:rowOff>
    </xdr:from>
    <xdr:to>
      <xdr:col>11</xdr:col>
      <xdr:colOff>12700</xdr:colOff>
      <xdr:row>3</xdr:row>
      <xdr:rowOff>12700</xdr:rowOff>
    </xdr:to>
    <xdr:pic>
      <xdr:nvPicPr>
        <xdr:cNvPr id="10" name="Picture 9" descr="https://applications.labor.ny.gov/wpp/images/spacer.gif">
          <a:extLst>
            <a:ext uri="{FF2B5EF4-FFF2-40B4-BE49-F238E27FC236}">
              <a16:creationId xmlns:a16="http://schemas.microsoft.com/office/drawing/2014/main" id="{00000000-0008-0000-0B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34490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xdr:row>
      <xdr:rowOff>0</xdr:rowOff>
    </xdr:from>
    <xdr:to>
      <xdr:col>12</xdr:col>
      <xdr:colOff>12700</xdr:colOff>
      <xdr:row>3</xdr:row>
      <xdr:rowOff>12700</xdr:rowOff>
    </xdr:to>
    <xdr:pic>
      <xdr:nvPicPr>
        <xdr:cNvPr id="11" name="Picture 10" descr="https://applications.labor.ny.gov/wpp/images/spacer.gif">
          <a:extLst>
            <a:ext uri="{FF2B5EF4-FFF2-40B4-BE49-F238E27FC236}">
              <a16:creationId xmlns:a16="http://schemas.microsoft.com/office/drawing/2014/main" id="{00000000-0008-0000-0B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62125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2" name="Picture 11" descr="https://applications.labor.ny.gov/wpp/images/spacer.gif">
          <a:extLst>
            <a:ext uri="{FF2B5EF4-FFF2-40B4-BE49-F238E27FC236}">
              <a16:creationId xmlns:a16="http://schemas.microsoft.com/office/drawing/2014/main" id="{00000000-0008-0000-0B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455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0</xdr:colOff>
      <xdr:row>3</xdr:row>
      <xdr:rowOff>0</xdr:rowOff>
    </xdr:from>
    <xdr:ext cx="12700" cy="12700"/>
    <xdr:pic>
      <xdr:nvPicPr>
        <xdr:cNvPr id="13" name="Picture 12" descr="https://applications.labor.ny.gov/wpp/images/spacer.gif">
          <a:extLst>
            <a:ext uri="{FF2B5EF4-FFF2-40B4-BE49-F238E27FC236}">
              <a16:creationId xmlns:a16="http://schemas.microsoft.com/office/drawing/2014/main" id="{00000000-0008-0000-0B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6170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xdr:row>
      <xdr:rowOff>0</xdr:rowOff>
    </xdr:from>
    <xdr:ext cx="12700" cy="12700"/>
    <xdr:pic>
      <xdr:nvPicPr>
        <xdr:cNvPr id="14" name="Picture 13" descr="https://applications.labor.ny.gov/wpp/images/spacer.gif">
          <a:extLst>
            <a:ext uri="{FF2B5EF4-FFF2-40B4-BE49-F238E27FC236}">
              <a16:creationId xmlns:a16="http://schemas.microsoft.com/office/drawing/2014/main" id="{00000000-0008-0000-0B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2850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0</xdr:colOff>
      <xdr:row>3</xdr:row>
      <xdr:rowOff>0</xdr:rowOff>
    </xdr:from>
    <xdr:ext cx="12700" cy="12700"/>
    <xdr:pic>
      <xdr:nvPicPr>
        <xdr:cNvPr id="15" name="Picture 14" descr="https://applications.labor.ny.gov/wpp/images/spacer.gif">
          <a:extLst>
            <a:ext uri="{FF2B5EF4-FFF2-40B4-BE49-F238E27FC236}">
              <a16:creationId xmlns:a16="http://schemas.microsoft.com/office/drawing/2014/main" id="{00000000-0008-0000-0B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6170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xdr:row>
      <xdr:rowOff>0</xdr:rowOff>
    </xdr:from>
    <xdr:ext cx="12700" cy="12700"/>
    <xdr:pic>
      <xdr:nvPicPr>
        <xdr:cNvPr id="16" name="Picture 15" descr="https://applications.labor.ny.gov/wpp/images/spacer.gif">
          <a:extLst>
            <a:ext uri="{FF2B5EF4-FFF2-40B4-BE49-F238E27FC236}">
              <a16:creationId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2850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0</xdr:colOff>
      <xdr:row>3</xdr:row>
      <xdr:rowOff>0</xdr:rowOff>
    </xdr:from>
    <xdr:ext cx="12700" cy="12700"/>
    <xdr:pic>
      <xdr:nvPicPr>
        <xdr:cNvPr id="17" name="Picture 16" descr="https://applications.labor.ny.gov/wpp/images/spacer.gif">
          <a:extLst>
            <a:ext uri="{FF2B5EF4-FFF2-40B4-BE49-F238E27FC236}">
              <a16:creationId xmlns:a16="http://schemas.microsoft.com/office/drawing/2014/main" id="{00000000-0008-0000-0B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0330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18" name="Picture 17" descr="https://applications.labor.ny.gov/wpp/images/spacer.gif">
          <a:extLst>
            <a:ext uri="{FF2B5EF4-FFF2-40B4-BE49-F238E27FC236}">
              <a16:creationId xmlns:a16="http://schemas.microsoft.com/office/drawing/2014/main" id="{00000000-0008-0000-0B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4550" y="939165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9" name="Picture 18" descr="https://applications.labor.ny.gov/wpp/images/spacer.gif">
          <a:extLst>
            <a:ext uri="{FF2B5EF4-FFF2-40B4-BE49-F238E27FC236}">
              <a16:creationId xmlns:a16="http://schemas.microsoft.com/office/drawing/2014/main" id="{E6E02783-4E23-443C-BF6A-5AD6FFA7E8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0" name="Picture 19" descr="https://applications.labor.ny.gov/wpp/images/spacer.gif">
          <a:extLst>
            <a:ext uri="{FF2B5EF4-FFF2-40B4-BE49-F238E27FC236}">
              <a16:creationId xmlns:a16="http://schemas.microsoft.com/office/drawing/2014/main" id="{08A0E467-4F58-40E4-BA1C-79C9257F3F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1" name="Picture 20" descr="https://applications.labor.ny.gov/wpp/images/spacer.gif">
          <a:extLst>
            <a:ext uri="{FF2B5EF4-FFF2-40B4-BE49-F238E27FC236}">
              <a16:creationId xmlns:a16="http://schemas.microsoft.com/office/drawing/2014/main" id="{BA20CF2C-9F48-4A69-8BEC-6AD996FA11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2" name="Picture 21" descr="https://applications.labor.ny.gov/wpp/images/spacer.gif">
          <a:extLst>
            <a:ext uri="{FF2B5EF4-FFF2-40B4-BE49-F238E27FC236}">
              <a16:creationId xmlns:a16="http://schemas.microsoft.com/office/drawing/2014/main" id="{83A3654E-A1AC-49E3-B98C-45425027EF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3" name="Picture 22" descr="https://applications.labor.ny.gov/wpp/images/spacer.gif">
          <a:extLst>
            <a:ext uri="{FF2B5EF4-FFF2-40B4-BE49-F238E27FC236}">
              <a16:creationId xmlns:a16="http://schemas.microsoft.com/office/drawing/2014/main" id="{88DFC472-F8A5-4B70-B609-7BC7478E2E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4" name="Picture 23" descr="https://applications.labor.ny.gov/wpp/images/spacer.gif">
          <a:extLst>
            <a:ext uri="{FF2B5EF4-FFF2-40B4-BE49-F238E27FC236}">
              <a16:creationId xmlns:a16="http://schemas.microsoft.com/office/drawing/2014/main" id="{1A80E43B-4CF0-4967-9632-6372FB50E5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5" name="Picture 24" descr="https://applications.labor.ny.gov/wpp/images/spacer.gif">
          <a:extLst>
            <a:ext uri="{FF2B5EF4-FFF2-40B4-BE49-F238E27FC236}">
              <a16:creationId xmlns:a16="http://schemas.microsoft.com/office/drawing/2014/main" id="{A59E6E2B-F776-49E3-A836-7D87789D44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6" name="Picture 25" descr="https://applications.labor.ny.gov/wpp/images/spacer.gif">
          <a:extLst>
            <a:ext uri="{FF2B5EF4-FFF2-40B4-BE49-F238E27FC236}">
              <a16:creationId xmlns:a16="http://schemas.microsoft.com/office/drawing/2014/main" id="{7E3FE18E-8A15-4E16-B78A-5B04ED3714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27" name="Picture 26" descr="https://applications.labor.ny.gov/wpp/images/spacer.gif">
          <a:extLst>
            <a:ext uri="{FF2B5EF4-FFF2-40B4-BE49-F238E27FC236}">
              <a16:creationId xmlns:a16="http://schemas.microsoft.com/office/drawing/2014/main" id="{99B2224F-8C9B-4982-95AE-8B27EEF63E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28" name="Picture 27" descr="https://applications.labor.ny.gov/wpp/images/spacer.gif">
          <a:extLst>
            <a:ext uri="{FF2B5EF4-FFF2-40B4-BE49-F238E27FC236}">
              <a16:creationId xmlns:a16="http://schemas.microsoft.com/office/drawing/2014/main" id="{A1838D5C-3EF9-421D-B884-ED80986470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9" name="Picture 28" descr="https://applications.labor.ny.gov/wpp/images/spacer.gif">
          <a:extLst>
            <a:ext uri="{FF2B5EF4-FFF2-40B4-BE49-F238E27FC236}">
              <a16:creationId xmlns:a16="http://schemas.microsoft.com/office/drawing/2014/main" id="{B3275659-99AA-45A0-BB1B-182605DECC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0" name="Picture 29" descr="https://applications.labor.ny.gov/wpp/images/spacer.gif">
          <a:extLst>
            <a:ext uri="{FF2B5EF4-FFF2-40B4-BE49-F238E27FC236}">
              <a16:creationId xmlns:a16="http://schemas.microsoft.com/office/drawing/2014/main" id="{7B010A6A-D2EE-4F2F-8924-0ADDAC4FB9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1" name="Picture 30" descr="https://applications.labor.ny.gov/wpp/images/spacer.gif">
          <a:extLst>
            <a:ext uri="{FF2B5EF4-FFF2-40B4-BE49-F238E27FC236}">
              <a16:creationId xmlns:a16="http://schemas.microsoft.com/office/drawing/2014/main" id="{DDC447B1-4F2A-474E-926D-D6BA6395FD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2" name="Picture 31" descr="https://applications.labor.ny.gov/wpp/images/spacer.gif">
          <a:extLst>
            <a:ext uri="{FF2B5EF4-FFF2-40B4-BE49-F238E27FC236}">
              <a16:creationId xmlns:a16="http://schemas.microsoft.com/office/drawing/2014/main" id="{45A55414-2AA7-416D-9F20-7F29490E9A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3" name="Picture 32" descr="https://applications.labor.ny.gov/wpp/images/spacer.gif">
          <a:extLst>
            <a:ext uri="{FF2B5EF4-FFF2-40B4-BE49-F238E27FC236}">
              <a16:creationId xmlns:a16="http://schemas.microsoft.com/office/drawing/2014/main" id="{95875A33-FED1-4663-B68A-B01F26B8B1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4" name="Picture 33" descr="https://applications.labor.ny.gov/wpp/images/spacer.gif">
          <a:extLst>
            <a:ext uri="{FF2B5EF4-FFF2-40B4-BE49-F238E27FC236}">
              <a16:creationId xmlns:a16="http://schemas.microsoft.com/office/drawing/2014/main" id="{E73D79A5-CDFD-45BD-8091-746B11D1B6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5" name="Picture 34" descr="https://applications.labor.ny.gov/wpp/images/spacer.gif">
          <a:extLst>
            <a:ext uri="{FF2B5EF4-FFF2-40B4-BE49-F238E27FC236}">
              <a16:creationId xmlns:a16="http://schemas.microsoft.com/office/drawing/2014/main" id="{C5520023-DF5C-42A7-9D00-D453108DDB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6" name="Picture 35" descr="https://applications.labor.ny.gov/wpp/images/spacer.gif">
          <a:extLst>
            <a:ext uri="{FF2B5EF4-FFF2-40B4-BE49-F238E27FC236}">
              <a16:creationId xmlns:a16="http://schemas.microsoft.com/office/drawing/2014/main" id="{BB4B2F97-1072-4683-909D-8CDA6146FF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7" name="Picture 36" descr="https://applications.labor.ny.gov/wpp/images/spacer.gif">
          <a:extLst>
            <a:ext uri="{FF2B5EF4-FFF2-40B4-BE49-F238E27FC236}">
              <a16:creationId xmlns:a16="http://schemas.microsoft.com/office/drawing/2014/main" id="{FB67846D-2A29-49C7-9073-636DBB12778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8" name="Picture 37" descr="https://applications.labor.ny.gov/wpp/images/spacer.gif">
          <a:extLst>
            <a:ext uri="{FF2B5EF4-FFF2-40B4-BE49-F238E27FC236}">
              <a16:creationId xmlns:a16="http://schemas.microsoft.com/office/drawing/2014/main" id="{F7791998-DC74-449E-ADE5-0060FDACBD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9" name="Picture 38" descr="https://applications.labor.ny.gov/wpp/images/spacer.gif">
          <a:extLst>
            <a:ext uri="{FF2B5EF4-FFF2-40B4-BE49-F238E27FC236}">
              <a16:creationId xmlns:a16="http://schemas.microsoft.com/office/drawing/2014/main" id="{044082F6-F520-4A5B-86F9-DF07A679A8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0" name="Picture 39" descr="https://applications.labor.ny.gov/wpp/images/spacer.gif">
          <a:extLst>
            <a:ext uri="{FF2B5EF4-FFF2-40B4-BE49-F238E27FC236}">
              <a16:creationId xmlns:a16="http://schemas.microsoft.com/office/drawing/2014/main" id="{F5451BDA-D440-48D5-A32C-DE35E32916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41" name="Picture 40" descr="https://applications.labor.ny.gov/wpp/images/spacer.gif">
          <a:extLst>
            <a:ext uri="{FF2B5EF4-FFF2-40B4-BE49-F238E27FC236}">
              <a16:creationId xmlns:a16="http://schemas.microsoft.com/office/drawing/2014/main" id="{BB59D1A8-B573-4B89-ACE9-5BDAA259FE9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42" name="Picture 41" descr="https://applications.labor.ny.gov/wpp/images/spacer.gif">
          <a:extLst>
            <a:ext uri="{FF2B5EF4-FFF2-40B4-BE49-F238E27FC236}">
              <a16:creationId xmlns:a16="http://schemas.microsoft.com/office/drawing/2014/main" id="{262FA4AC-3732-40F4-B258-025F638797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3" name="Picture 42" descr="https://applications.labor.ny.gov/wpp/images/spacer.gif">
          <a:extLst>
            <a:ext uri="{FF2B5EF4-FFF2-40B4-BE49-F238E27FC236}">
              <a16:creationId xmlns:a16="http://schemas.microsoft.com/office/drawing/2014/main" id="{59E423D4-6AAB-423E-AE60-6FA31CA654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4" name="Picture 43" descr="https://applications.labor.ny.gov/wpp/images/spacer.gif">
          <a:extLst>
            <a:ext uri="{FF2B5EF4-FFF2-40B4-BE49-F238E27FC236}">
              <a16:creationId xmlns:a16="http://schemas.microsoft.com/office/drawing/2014/main" id="{721E2A14-5DBB-4B54-A839-3D7D4DAA2F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45" name="Picture 44" descr="https://applications.labor.ny.gov/wpp/images/spacer.gif">
          <a:extLst>
            <a:ext uri="{FF2B5EF4-FFF2-40B4-BE49-F238E27FC236}">
              <a16:creationId xmlns:a16="http://schemas.microsoft.com/office/drawing/2014/main" id="{BDC02E11-2836-454D-AE22-F2F58EE323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46" name="Picture 45" descr="https://applications.labor.ny.gov/wpp/images/spacer.gif">
          <a:extLst>
            <a:ext uri="{FF2B5EF4-FFF2-40B4-BE49-F238E27FC236}">
              <a16:creationId xmlns:a16="http://schemas.microsoft.com/office/drawing/2014/main" id="{9CE03B08-4042-4B75-A73D-4DE0C0212B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7" name="Picture 46" descr="https://applications.labor.ny.gov/wpp/images/spacer.gif">
          <a:extLst>
            <a:ext uri="{FF2B5EF4-FFF2-40B4-BE49-F238E27FC236}">
              <a16:creationId xmlns:a16="http://schemas.microsoft.com/office/drawing/2014/main" id="{89864DEA-E2C3-454F-B566-061DAC9D877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8" name="Picture 47" descr="https://applications.labor.ny.gov/wpp/images/spacer.gif">
          <a:extLst>
            <a:ext uri="{FF2B5EF4-FFF2-40B4-BE49-F238E27FC236}">
              <a16:creationId xmlns:a16="http://schemas.microsoft.com/office/drawing/2014/main" id="{E4BDEBE8-3B02-4DFD-9BBB-03307203B6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9" name="Picture 48" descr="https://applications.labor.ny.gov/wpp/images/spacer.gif">
          <a:extLst>
            <a:ext uri="{FF2B5EF4-FFF2-40B4-BE49-F238E27FC236}">
              <a16:creationId xmlns:a16="http://schemas.microsoft.com/office/drawing/2014/main" id="{22D6A87E-FF72-4707-BCE9-5DEA58E0EF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0" name="Picture 49" descr="https://applications.labor.ny.gov/wpp/images/spacer.gif">
          <a:extLst>
            <a:ext uri="{FF2B5EF4-FFF2-40B4-BE49-F238E27FC236}">
              <a16:creationId xmlns:a16="http://schemas.microsoft.com/office/drawing/2014/main" id="{78BFA08E-53F8-4FFF-B23C-EFD96FCD6B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1" name="Picture 50" descr="https://applications.labor.ny.gov/wpp/images/spacer.gif">
          <a:extLst>
            <a:ext uri="{FF2B5EF4-FFF2-40B4-BE49-F238E27FC236}">
              <a16:creationId xmlns:a16="http://schemas.microsoft.com/office/drawing/2014/main" id="{0BACC0A1-5AC3-47F2-9AEB-7FC78B21B5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2" name="Picture 51" descr="https://applications.labor.ny.gov/wpp/images/spacer.gif">
          <a:extLst>
            <a:ext uri="{FF2B5EF4-FFF2-40B4-BE49-F238E27FC236}">
              <a16:creationId xmlns:a16="http://schemas.microsoft.com/office/drawing/2014/main" id="{AF70F599-90D0-46A8-9214-43564CBF59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3" name="Picture 52" descr="https://applications.labor.ny.gov/wpp/images/spacer.gif">
          <a:extLst>
            <a:ext uri="{FF2B5EF4-FFF2-40B4-BE49-F238E27FC236}">
              <a16:creationId xmlns:a16="http://schemas.microsoft.com/office/drawing/2014/main" id="{08694698-E03C-4293-931D-9AAFFE4EFA4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4" name="Picture 53" descr="https://applications.labor.ny.gov/wpp/images/spacer.gif">
          <a:extLst>
            <a:ext uri="{FF2B5EF4-FFF2-40B4-BE49-F238E27FC236}">
              <a16:creationId xmlns:a16="http://schemas.microsoft.com/office/drawing/2014/main" id="{B28AD1C3-D049-4126-9966-8C035ACC6D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5" name="Picture 54" descr="https://applications.labor.ny.gov/wpp/images/spacer.gif">
          <a:extLst>
            <a:ext uri="{FF2B5EF4-FFF2-40B4-BE49-F238E27FC236}">
              <a16:creationId xmlns:a16="http://schemas.microsoft.com/office/drawing/2014/main" id="{2EE997B7-6340-471B-B35F-1768A62B1C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6" name="Picture 55" descr="https://applications.labor.ny.gov/wpp/images/spacer.gif">
          <a:extLst>
            <a:ext uri="{FF2B5EF4-FFF2-40B4-BE49-F238E27FC236}">
              <a16:creationId xmlns:a16="http://schemas.microsoft.com/office/drawing/2014/main" id="{F3286863-5F10-49E9-8B12-2AAD63EC06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7" name="Picture 56" descr="https://applications.labor.ny.gov/wpp/images/spacer.gif">
          <a:extLst>
            <a:ext uri="{FF2B5EF4-FFF2-40B4-BE49-F238E27FC236}">
              <a16:creationId xmlns:a16="http://schemas.microsoft.com/office/drawing/2014/main" id="{F7152FBC-521B-4D3B-9807-5E9C603A6D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8" name="Picture 57" descr="https://applications.labor.ny.gov/wpp/images/spacer.gif">
          <a:extLst>
            <a:ext uri="{FF2B5EF4-FFF2-40B4-BE49-F238E27FC236}">
              <a16:creationId xmlns:a16="http://schemas.microsoft.com/office/drawing/2014/main" id="{66256224-F10F-47C8-B5D5-EFBDA8E23F2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59" name="Picture 58" descr="https://applications.labor.ny.gov/wpp/images/spacer.gif">
          <a:extLst>
            <a:ext uri="{FF2B5EF4-FFF2-40B4-BE49-F238E27FC236}">
              <a16:creationId xmlns:a16="http://schemas.microsoft.com/office/drawing/2014/main" id="{82693FF5-72BF-40D2-9CCB-39A4680F7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60" name="Picture 59" descr="https://applications.labor.ny.gov/wpp/images/spacer.gif">
          <a:extLst>
            <a:ext uri="{FF2B5EF4-FFF2-40B4-BE49-F238E27FC236}">
              <a16:creationId xmlns:a16="http://schemas.microsoft.com/office/drawing/2014/main" id="{F3E8A9D4-AE64-495A-92D7-EE7EE84419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1" name="Picture 60" descr="https://applications.labor.ny.gov/wpp/images/spacer.gif">
          <a:extLst>
            <a:ext uri="{FF2B5EF4-FFF2-40B4-BE49-F238E27FC236}">
              <a16:creationId xmlns:a16="http://schemas.microsoft.com/office/drawing/2014/main" id="{017224EF-DF4D-4E97-A120-E1BE434572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2" name="Picture 61" descr="https://applications.labor.ny.gov/wpp/images/spacer.gif">
          <a:extLst>
            <a:ext uri="{FF2B5EF4-FFF2-40B4-BE49-F238E27FC236}">
              <a16:creationId xmlns:a16="http://schemas.microsoft.com/office/drawing/2014/main" id="{3953783A-7711-4EEB-8520-F93E19D40F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63" name="Picture 62" descr="https://applications.labor.ny.gov/wpp/images/spacer.gif">
          <a:extLst>
            <a:ext uri="{FF2B5EF4-FFF2-40B4-BE49-F238E27FC236}">
              <a16:creationId xmlns:a16="http://schemas.microsoft.com/office/drawing/2014/main" id="{C4F9B101-9436-461F-8F2B-EF2178AD52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64" name="Picture 63" descr="https://applications.labor.ny.gov/wpp/images/spacer.gif">
          <a:extLst>
            <a:ext uri="{FF2B5EF4-FFF2-40B4-BE49-F238E27FC236}">
              <a16:creationId xmlns:a16="http://schemas.microsoft.com/office/drawing/2014/main" id="{95672100-5070-4389-9927-362FF4B5BB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5" name="Picture 64" descr="https://applications.labor.ny.gov/wpp/images/spacer.gif">
          <a:extLst>
            <a:ext uri="{FF2B5EF4-FFF2-40B4-BE49-F238E27FC236}">
              <a16:creationId xmlns:a16="http://schemas.microsoft.com/office/drawing/2014/main" id="{186C446C-4319-4F0E-992E-274BAF156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6" name="Picture 65" descr="https://applications.labor.ny.gov/wpp/images/spacer.gif">
          <a:extLst>
            <a:ext uri="{FF2B5EF4-FFF2-40B4-BE49-F238E27FC236}">
              <a16:creationId xmlns:a16="http://schemas.microsoft.com/office/drawing/2014/main" id="{EBEE8682-85A6-4303-9AAC-C3BB342248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7" name="Picture 66" descr="https://applications.labor.ny.gov/wpp/images/spacer.gif">
          <a:extLst>
            <a:ext uri="{FF2B5EF4-FFF2-40B4-BE49-F238E27FC236}">
              <a16:creationId xmlns:a16="http://schemas.microsoft.com/office/drawing/2014/main" id="{BB27EBAB-AA8B-4992-B1EC-A3FFC599D5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8" name="Picture 67" descr="https://applications.labor.ny.gov/wpp/images/spacer.gif">
          <a:extLst>
            <a:ext uri="{FF2B5EF4-FFF2-40B4-BE49-F238E27FC236}">
              <a16:creationId xmlns:a16="http://schemas.microsoft.com/office/drawing/2014/main" id="{3CDF351C-CFD0-4F8D-99B9-A7928C033D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9" name="Picture 68" descr="https://applications.labor.ny.gov/wpp/images/spacer.gif">
          <a:extLst>
            <a:ext uri="{FF2B5EF4-FFF2-40B4-BE49-F238E27FC236}">
              <a16:creationId xmlns:a16="http://schemas.microsoft.com/office/drawing/2014/main" id="{E20D6D84-B069-45F6-B7F3-F5B0D1A999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0" name="Picture 69" descr="https://applications.labor.ny.gov/wpp/images/spacer.gif">
          <a:extLst>
            <a:ext uri="{FF2B5EF4-FFF2-40B4-BE49-F238E27FC236}">
              <a16:creationId xmlns:a16="http://schemas.microsoft.com/office/drawing/2014/main" id="{30D4C164-D694-4ED0-9432-281D678EBA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1" name="Picture 70" descr="https://applications.labor.ny.gov/wpp/images/spacer.gif">
          <a:extLst>
            <a:ext uri="{FF2B5EF4-FFF2-40B4-BE49-F238E27FC236}">
              <a16:creationId xmlns:a16="http://schemas.microsoft.com/office/drawing/2014/main" id="{C422AC2D-9937-4F79-9A34-405F40D7B5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72" name="Picture 71" descr="https://applications.labor.ny.gov/wpp/images/spacer.gif">
          <a:extLst>
            <a:ext uri="{FF2B5EF4-FFF2-40B4-BE49-F238E27FC236}">
              <a16:creationId xmlns:a16="http://schemas.microsoft.com/office/drawing/2014/main" id="{13DDD3FC-32B2-4958-9503-4B4A915EC5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73" name="Picture 72" descr="https://applications.labor.ny.gov/wpp/images/spacer.gif">
          <a:extLst>
            <a:ext uri="{FF2B5EF4-FFF2-40B4-BE49-F238E27FC236}">
              <a16:creationId xmlns:a16="http://schemas.microsoft.com/office/drawing/2014/main" id="{2579D389-4A98-435E-B908-C456273CB21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4" name="Picture 73" descr="https://applications.labor.ny.gov/wpp/images/spacer.gif">
          <a:extLst>
            <a:ext uri="{FF2B5EF4-FFF2-40B4-BE49-F238E27FC236}">
              <a16:creationId xmlns:a16="http://schemas.microsoft.com/office/drawing/2014/main" id="{0BCEAA56-A4DF-4DD0-939E-B2713395076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5" name="Picture 74" descr="https://applications.labor.ny.gov/wpp/images/spacer.gif">
          <a:extLst>
            <a:ext uri="{FF2B5EF4-FFF2-40B4-BE49-F238E27FC236}">
              <a16:creationId xmlns:a16="http://schemas.microsoft.com/office/drawing/2014/main" id="{AEA82A7E-9FAA-4570-B739-F38FA98571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76" name="Picture 75" descr="https://applications.labor.ny.gov/wpp/images/spacer.gif">
          <a:extLst>
            <a:ext uri="{FF2B5EF4-FFF2-40B4-BE49-F238E27FC236}">
              <a16:creationId xmlns:a16="http://schemas.microsoft.com/office/drawing/2014/main" id="{017AD4AA-55E7-4F5F-BF2D-A3A9A0AC9D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77" name="Picture 76" descr="https://applications.labor.ny.gov/wpp/images/spacer.gif">
          <a:extLst>
            <a:ext uri="{FF2B5EF4-FFF2-40B4-BE49-F238E27FC236}">
              <a16:creationId xmlns:a16="http://schemas.microsoft.com/office/drawing/2014/main" id="{CA60204E-02A7-460B-8830-130E1C4F5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8" name="Picture 77" descr="https://applications.labor.ny.gov/wpp/images/spacer.gif">
          <a:extLst>
            <a:ext uri="{FF2B5EF4-FFF2-40B4-BE49-F238E27FC236}">
              <a16:creationId xmlns:a16="http://schemas.microsoft.com/office/drawing/2014/main" id="{2BE8B2B3-4286-4B5C-A7B5-02FC80F75B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9" name="Picture 78" descr="https://applications.labor.ny.gov/wpp/images/spacer.gif">
          <a:extLst>
            <a:ext uri="{FF2B5EF4-FFF2-40B4-BE49-F238E27FC236}">
              <a16:creationId xmlns:a16="http://schemas.microsoft.com/office/drawing/2014/main" id="{471313CB-088D-4AC4-A6D8-8B4A1C8F26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12700</xdr:colOff>
      <xdr:row>3</xdr:row>
      <xdr:rowOff>12700</xdr:rowOff>
    </xdr:to>
    <xdr:pic>
      <xdr:nvPicPr>
        <xdr:cNvPr id="2" name="Picture 1" descr="https://applications.labor.ny.gov/wpp/images/spacer.gif">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 name="Picture 2" descr="https://applications.labor.ny.gov/wpp/images/spacer.gif">
          <a:extLst>
            <a:ext uri="{FF2B5EF4-FFF2-40B4-BE49-F238E27FC236}">
              <a16:creationId xmlns:a16="http://schemas.microsoft.com/office/drawing/2014/main" id="{00000000-0008-0000-0C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455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xdr:row>
      <xdr:rowOff>0</xdr:rowOff>
    </xdr:from>
    <xdr:to>
      <xdr:col>3</xdr:col>
      <xdr:colOff>12700</xdr:colOff>
      <xdr:row>3</xdr:row>
      <xdr:rowOff>12700</xdr:rowOff>
    </xdr:to>
    <xdr:pic>
      <xdr:nvPicPr>
        <xdr:cNvPr id="4" name="Picture 3" descr="https://applications.labor.ny.gov/wpp/images/spacer.gif">
          <a:extLst>
            <a:ext uri="{FF2B5EF4-FFF2-40B4-BE49-F238E27FC236}">
              <a16:creationId xmlns:a16="http://schemas.microsoft.com/office/drawing/2014/main" id="{00000000-0008-0000-0C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0080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xdr:row>
      <xdr:rowOff>0</xdr:rowOff>
    </xdr:from>
    <xdr:to>
      <xdr:col>4</xdr:col>
      <xdr:colOff>12700</xdr:colOff>
      <xdr:row>3</xdr:row>
      <xdr:rowOff>12700</xdr:rowOff>
    </xdr:to>
    <xdr:pic>
      <xdr:nvPicPr>
        <xdr:cNvPr id="5" name="Picture 4" descr="https://applications.labor.ny.gov/wpp/images/spacer.gif">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74065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xdr:row>
      <xdr:rowOff>0</xdr:rowOff>
    </xdr:from>
    <xdr:to>
      <xdr:col>5</xdr:col>
      <xdr:colOff>12700</xdr:colOff>
      <xdr:row>3</xdr:row>
      <xdr:rowOff>12700</xdr:rowOff>
    </xdr:to>
    <xdr:pic>
      <xdr:nvPicPr>
        <xdr:cNvPr id="6" name="Picture 5" descr="https://applications.labor.ny.gov/wpp/images/spacer.gif">
          <a:extLst>
            <a:ext uri="{FF2B5EF4-FFF2-40B4-BE49-F238E27FC236}">
              <a16:creationId xmlns:a16="http://schemas.microsoft.com/office/drawing/2014/main" id="{00000000-0008-0000-0C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10590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xdr:row>
      <xdr:rowOff>0</xdr:rowOff>
    </xdr:from>
    <xdr:to>
      <xdr:col>6</xdr:col>
      <xdr:colOff>12700</xdr:colOff>
      <xdr:row>3</xdr:row>
      <xdr:rowOff>12700</xdr:rowOff>
    </xdr:to>
    <xdr:pic>
      <xdr:nvPicPr>
        <xdr:cNvPr id="7" name="Picture 6" descr="https://applications.labor.ny.gov/wpp/images/spacer.gif">
          <a:extLst>
            <a:ext uri="{FF2B5EF4-FFF2-40B4-BE49-F238E27FC236}">
              <a16:creationId xmlns:a16="http://schemas.microsoft.com/office/drawing/2014/main" id="{00000000-0008-0000-0C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9650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3</xdr:row>
      <xdr:rowOff>0</xdr:rowOff>
    </xdr:from>
    <xdr:to>
      <xdr:col>9</xdr:col>
      <xdr:colOff>12700</xdr:colOff>
      <xdr:row>3</xdr:row>
      <xdr:rowOff>12700</xdr:rowOff>
    </xdr:to>
    <xdr:pic>
      <xdr:nvPicPr>
        <xdr:cNvPr id="8" name="Picture 7" descr="https://applications.labor.ny.gov/wpp/images/spacer.gif">
          <a:extLst>
            <a:ext uri="{FF2B5EF4-FFF2-40B4-BE49-F238E27FC236}">
              <a16:creationId xmlns:a16="http://schemas.microsoft.com/office/drawing/2014/main" id="{00000000-0008-0000-0C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0490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xdr:row>
      <xdr:rowOff>0</xdr:rowOff>
    </xdr:from>
    <xdr:to>
      <xdr:col>10</xdr:col>
      <xdr:colOff>12700</xdr:colOff>
      <xdr:row>3</xdr:row>
      <xdr:rowOff>12700</xdr:rowOff>
    </xdr:to>
    <xdr:pic>
      <xdr:nvPicPr>
        <xdr:cNvPr id="9" name="Picture 8" descr="https://applications.labor.ny.gov/wpp/images/spacer.gif">
          <a:extLst>
            <a:ext uri="{FF2B5EF4-FFF2-40B4-BE49-F238E27FC236}">
              <a16:creationId xmlns:a16="http://schemas.microsoft.com/office/drawing/2014/main" id="{00000000-0008-0000-0C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87170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xdr:row>
      <xdr:rowOff>0</xdr:rowOff>
    </xdr:from>
    <xdr:to>
      <xdr:col>11</xdr:col>
      <xdr:colOff>12700</xdr:colOff>
      <xdr:row>3</xdr:row>
      <xdr:rowOff>12700</xdr:rowOff>
    </xdr:to>
    <xdr:pic>
      <xdr:nvPicPr>
        <xdr:cNvPr id="10" name="Picture 9" descr="https://applications.labor.ny.gov/wpp/images/spacer.gif">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4650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xdr:row>
      <xdr:rowOff>0</xdr:rowOff>
    </xdr:from>
    <xdr:to>
      <xdr:col>12</xdr:col>
      <xdr:colOff>12700</xdr:colOff>
      <xdr:row>3</xdr:row>
      <xdr:rowOff>12700</xdr:rowOff>
    </xdr:to>
    <xdr:pic>
      <xdr:nvPicPr>
        <xdr:cNvPr id="11" name="Picture 10" descr="https://applications.labor.ny.gov/wpp/images/spacer.gif">
          <a:extLst>
            <a:ext uri="{FF2B5EF4-FFF2-40B4-BE49-F238E27FC236}">
              <a16:creationId xmlns:a16="http://schemas.microsoft.com/office/drawing/2014/main" id="{00000000-0008-0000-0C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72285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2" name="Picture 11" descr="https://applications.labor.ny.gov/wpp/images/spacer.gif">
          <a:extLst>
            <a:ext uri="{FF2B5EF4-FFF2-40B4-BE49-F238E27FC236}">
              <a16:creationId xmlns:a16="http://schemas.microsoft.com/office/drawing/2014/main" id="{00000000-0008-0000-0C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455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0</xdr:colOff>
      <xdr:row>3</xdr:row>
      <xdr:rowOff>0</xdr:rowOff>
    </xdr:from>
    <xdr:ext cx="12700" cy="12700"/>
    <xdr:pic>
      <xdr:nvPicPr>
        <xdr:cNvPr id="13" name="Picture 12" descr="https://applications.labor.ny.gov/wpp/images/spacer.gif">
          <a:extLst>
            <a:ext uri="{FF2B5EF4-FFF2-40B4-BE49-F238E27FC236}">
              <a16:creationId xmlns:a16="http://schemas.microsoft.com/office/drawing/2014/main" id="{00000000-0008-0000-0C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6330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xdr:row>
      <xdr:rowOff>0</xdr:rowOff>
    </xdr:from>
    <xdr:ext cx="12700" cy="12700"/>
    <xdr:pic>
      <xdr:nvPicPr>
        <xdr:cNvPr id="14" name="Picture 13" descr="https://applications.labor.ny.gov/wpp/images/spacer.gif">
          <a:extLst>
            <a:ext uri="{FF2B5EF4-FFF2-40B4-BE49-F238E27FC236}">
              <a16:creationId xmlns:a16="http://schemas.microsoft.com/office/drawing/2014/main" id="{00000000-0008-0000-0C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23010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15" name="Picture 14" descr="https://applications.labor.ny.gov/wpp/images/spacer.gif">
          <a:extLst>
            <a:ext uri="{FF2B5EF4-FFF2-40B4-BE49-F238E27FC236}">
              <a16:creationId xmlns:a16="http://schemas.microsoft.com/office/drawing/2014/main" id="{00000000-0008-0000-0C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84550" y="22521545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6" name="Picture 15" descr="https://applications.labor.ny.gov/wpp/images/spacer.gif">
          <a:extLst>
            <a:ext uri="{FF2B5EF4-FFF2-40B4-BE49-F238E27FC236}">
              <a16:creationId xmlns:a16="http://schemas.microsoft.com/office/drawing/2014/main" id="{C32242F5-160D-43DF-974D-2184B608A0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7" name="Picture 16" descr="https://applications.labor.ny.gov/wpp/images/spacer.gif">
          <a:extLst>
            <a:ext uri="{FF2B5EF4-FFF2-40B4-BE49-F238E27FC236}">
              <a16:creationId xmlns:a16="http://schemas.microsoft.com/office/drawing/2014/main" id="{17213BF1-EC3D-428B-8D29-02A34DF271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8" name="Picture 17" descr="https://applications.labor.ny.gov/wpp/images/spacer.gif">
          <a:extLst>
            <a:ext uri="{FF2B5EF4-FFF2-40B4-BE49-F238E27FC236}">
              <a16:creationId xmlns:a16="http://schemas.microsoft.com/office/drawing/2014/main" id="{C3C5A1E5-2D67-48D2-8032-A1B51B88B0E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9" name="Picture 18" descr="https://applications.labor.ny.gov/wpp/images/spacer.gif">
          <a:extLst>
            <a:ext uri="{FF2B5EF4-FFF2-40B4-BE49-F238E27FC236}">
              <a16:creationId xmlns:a16="http://schemas.microsoft.com/office/drawing/2014/main" id="{C716D700-6BC3-45CF-BB65-64DF439927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0" name="Picture 19" descr="https://applications.labor.ny.gov/wpp/images/spacer.gif">
          <a:extLst>
            <a:ext uri="{FF2B5EF4-FFF2-40B4-BE49-F238E27FC236}">
              <a16:creationId xmlns:a16="http://schemas.microsoft.com/office/drawing/2014/main" id="{340A178B-DC9E-42D5-80DC-03A81181A3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21" name="Picture 20" descr="https://applications.labor.ny.gov/wpp/images/spacer.gif">
          <a:extLst>
            <a:ext uri="{FF2B5EF4-FFF2-40B4-BE49-F238E27FC236}">
              <a16:creationId xmlns:a16="http://schemas.microsoft.com/office/drawing/2014/main" id="{10F8950B-712C-495A-8CBA-FB0903DDF0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22" name="Picture 21" descr="https://applications.labor.ny.gov/wpp/images/spacer.gif">
          <a:extLst>
            <a:ext uri="{FF2B5EF4-FFF2-40B4-BE49-F238E27FC236}">
              <a16:creationId xmlns:a16="http://schemas.microsoft.com/office/drawing/2014/main" id="{2FC30FCC-9D2E-4E66-89C0-542FB268B2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3" name="Picture 22" descr="https://applications.labor.ny.gov/wpp/images/spacer.gif">
          <a:extLst>
            <a:ext uri="{FF2B5EF4-FFF2-40B4-BE49-F238E27FC236}">
              <a16:creationId xmlns:a16="http://schemas.microsoft.com/office/drawing/2014/main" id="{C67910A5-DE72-49B3-A93D-917147CA20E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4" name="Picture 23" descr="https://applications.labor.ny.gov/wpp/images/spacer.gif">
          <a:extLst>
            <a:ext uri="{FF2B5EF4-FFF2-40B4-BE49-F238E27FC236}">
              <a16:creationId xmlns:a16="http://schemas.microsoft.com/office/drawing/2014/main" id="{E3596231-C776-4730-86C2-2D95512B16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5" name="Picture 24" descr="https://applications.labor.ny.gov/wpp/images/spacer.gif">
          <a:extLst>
            <a:ext uri="{FF2B5EF4-FFF2-40B4-BE49-F238E27FC236}">
              <a16:creationId xmlns:a16="http://schemas.microsoft.com/office/drawing/2014/main" id="{F2976BDD-723E-4883-AFCD-3D032871E9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6" name="Picture 25" descr="https://applications.labor.ny.gov/wpp/images/spacer.gif">
          <a:extLst>
            <a:ext uri="{FF2B5EF4-FFF2-40B4-BE49-F238E27FC236}">
              <a16:creationId xmlns:a16="http://schemas.microsoft.com/office/drawing/2014/main" id="{CC032B3C-CE6A-43BF-8187-91438780DB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7" name="Picture 26" descr="https://applications.labor.ny.gov/wpp/images/spacer.gif">
          <a:extLst>
            <a:ext uri="{FF2B5EF4-FFF2-40B4-BE49-F238E27FC236}">
              <a16:creationId xmlns:a16="http://schemas.microsoft.com/office/drawing/2014/main" id="{ED11C07C-471B-4F3D-BD28-E928519584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8" name="Picture 27" descr="https://applications.labor.ny.gov/wpp/images/spacer.gif">
          <a:extLst>
            <a:ext uri="{FF2B5EF4-FFF2-40B4-BE49-F238E27FC236}">
              <a16:creationId xmlns:a16="http://schemas.microsoft.com/office/drawing/2014/main" id="{D764B9CB-94A0-4D2B-AAC9-4413A8660B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9" name="Picture 28" descr="https://applications.labor.ny.gov/wpp/images/spacer.gif">
          <a:extLst>
            <a:ext uri="{FF2B5EF4-FFF2-40B4-BE49-F238E27FC236}">
              <a16:creationId xmlns:a16="http://schemas.microsoft.com/office/drawing/2014/main" id="{AEE6C3C0-5EBE-4B7B-80A3-A19EC7B65E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0" name="Picture 29" descr="https://applications.labor.ny.gov/wpp/images/spacer.gif">
          <a:extLst>
            <a:ext uri="{FF2B5EF4-FFF2-40B4-BE49-F238E27FC236}">
              <a16:creationId xmlns:a16="http://schemas.microsoft.com/office/drawing/2014/main" id="{7E8965E8-8813-40B1-9003-A20833FCAB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1" name="Picture 30" descr="https://applications.labor.ny.gov/wpp/images/spacer.gif">
          <a:extLst>
            <a:ext uri="{FF2B5EF4-FFF2-40B4-BE49-F238E27FC236}">
              <a16:creationId xmlns:a16="http://schemas.microsoft.com/office/drawing/2014/main" id="{D1F99E61-CE2D-4CD5-8F43-C9BE66008E4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2" name="Picture 31" descr="https://applications.labor.ny.gov/wpp/images/spacer.gif">
          <a:extLst>
            <a:ext uri="{FF2B5EF4-FFF2-40B4-BE49-F238E27FC236}">
              <a16:creationId xmlns:a16="http://schemas.microsoft.com/office/drawing/2014/main" id="{E602DB44-EF4F-40A2-9253-E28C90384D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3" name="Picture 32" descr="https://applications.labor.ny.gov/wpp/images/spacer.gif">
          <a:extLst>
            <a:ext uri="{FF2B5EF4-FFF2-40B4-BE49-F238E27FC236}">
              <a16:creationId xmlns:a16="http://schemas.microsoft.com/office/drawing/2014/main" id="{8EE430F6-DA68-44EB-8820-CB323CCDB6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4" name="Picture 33" descr="https://applications.labor.ny.gov/wpp/images/spacer.gif">
          <a:extLst>
            <a:ext uri="{FF2B5EF4-FFF2-40B4-BE49-F238E27FC236}">
              <a16:creationId xmlns:a16="http://schemas.microsoft.com/office/drawing/2014/main" id="{8555FDD1-615D-4233-88B5-C6CC2095E8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35" name="Picture 34" descr="https://applications.labor.ny.gov/wpp/images/spacer.gif">
          <a:extLst>
            <a:ext uri="{FF2B5EF4-FFF2-40B4-BE49-F238E27FC236}">
              <a16:creationId xmlns:a16="http://schemas.microsoft.com/office/drawing/2014/main" id="{D888BA19-16A4-4873-8A65-A7F9F584AC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36" name="Picture 35" descr="https://applications.labor.ny.gov/wpp/images/spacer.gif">
          <a:extLst>
            <a:ext uri="{FF2B5EF4-FFF2-40B4-BE49-F238E27FC236}">
              <a16:creationId xmlns:a16="http://schemas.microsoft.com/office/drawing/2014/main" id="{57115004-84E8-4E35-95C5-68265E44B4C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7" name="Picture 36" descr="https://applications.labor.ny.gov/wpp/images/spacer.gif">
          <a:extLst>
            <a:ext uri="{FF2B5EF4-FFF2-40B4-BE49-F238E27FC236}">
              <a16:creationId xmlns:a16="http://schemas.microsoft.com/office/drawing/2014/main" id="{D98BBD40-8B13-4BB8-B306-AC009AC169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8" name="Picture 37" descr="https://applications.labor.ny.gov/wpp/images/spacer.gif">
          <a:extLst>
            <a:ext uri="{FF2B5EF4-FFF2-40B4-BE49-F238E27FC236}">
              <a16:creationId xmlns:a16="http://schemas.microsoft.com/office/drawing/2014/main" id="{74C676C9-345E-4811-8297-7734A0513D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39" name="Picture 38" descr="https://applications.labor.ny.gov/wpp/images/spacer.gif">
          <a:extLst>
            <a:ext uri="{FF2B5EF4-FFF2-40B4-BE49-F238E27FC236}">
              <a16:creationId xmlns:a16="http://schemas.microsoft.com/office/drawing/2014/main" id="{7192AC1E-6AA4-4438-AD51-2D16E0D4A3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40" name="Picture 39" descr="https://applications.labor.ny.gov/wpp/images/spacer.gif">
          <a:extLst>
            <a:ext uri="{FF2B5EF4-FFF2-40B4-BE49-F238E27FC236}">
              <a16:creationId xmlns:a16="http://schemas.microsoft.com/office/drawing/2014/main" id="{6AFE1FA5-174A-450B-8FE3-5EF4E97E83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1" name="Picture 40" descr="https://applications.labor.ny.gov/wpp/images/spacer.gif">
          <a:extLst>
            <a:ext uri="{FF2B5EF4-FFF2-40B4-BE49-F238E27FC236}">
              <a16:creationId xmlns:a16="http://schemas.microsoft.com/office/drawing/2014/main" id="{8F547490-FAC2-48B2-B296-A3424B413F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2" name="Picture 41" descr="https://applications.labor.ny.gov/wpp/images/spacer.gif">
          <a:extLst>
            <a:ext uri="{FF2B5EF4-FFF2-40B4-BE49-F238E27FC236}">
              <a16:creationId xmlns:a16="http://schemas.microsoft.com/office/drawing/2014/main" id="{7831BAA6-497A-4978-94C5-426F0E4855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3" name="Picture 42" descr="https://applications.labor.ny.gov/wpp/images/spacer.gif">
          <a:extLst>
            <a:ext uri="{FF2B5EF4-FFF2-40B4-BE49-F238E27FC236}">
              <a16:creationId xmlns:a16="http://schemas.microsoft.com/office/drawing/2014/main" id="{1EE53385-32F1-45C2-9D21-62CC46A7C0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4" name="Picture 43" descr="https://applications.labor.ny.gov/wpp/images/spacer.gif">
          <a:extLst>
            <a:ext uri="{FF2B5EF4-FFF2-40B4-BE49-F238E27FC236}">
              <a16:creationId xmlns:a16="http://schemas.microsoft.com/office/drawing/2014/main" id="{91D03F98-0B42-4F5E-B533-F698A35356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5" name="Picture 44" descr="https://applications.labor.ny.gov/wpp/images/spacer.gif">
          <a:extLst>
            <a:ext uri="{FF2B5EF4-FFF2-40B4-BE49-F238E27FC236}">
              <a16:creationId xmlns:a16="http://schemas.microsoft.com/office/drawing/2014/main" id="{9BE23ECC-701D-426A-84FD-0C282B405B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6" name="Picture 45" descr="https://applications.labor.ny.gov/wpp/images/spacer.gif">
          <a:extLst>
            <a:ext uri="{FF2B5EF4-FFF2-40B4-BE49-F238E27FC236}">
              <a16:creationId xmlns:a16="http://schemas.microsoft.com/office/drawing/2014/main" id="{AA1BD550-3988-46A4-8604-BEFEE3F538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7" name="Picture 46" descr="https://applications.labor.ny.gov/wpp/images/spacer.gif">
          <a:extLst>
            <a:ext uri="{FF2B5EF4-FFF2-40B4-BE49-F238E27FC236}">
              <a16:creationId xmlns:a16="http://schemas.microsoft.com/office/drawing/2014/main" id="{3B23000D-1A6B-44C9-B0BF-54E3B27B9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8" name="Picture 47" descr="https://applications.labor.ny.gov/wpp/images/spacer.gif">
          <a:extLst>
            <a:ext uri="{FF2B5EF4-FFF2-40B4-BE49-F238E27FC236}">
              <a16:creationId xmlns:a16="http://schemas.microsoft.com/office/drawing/2014/main" id="{632F8B85-31E4-40FB-A93B-9DCDC9ED27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9" name="Picture 48" descr="https://applications.labor.ny.gov/wpp/images/spacer.gif">
          <a:extLst>
            <a:ext uri="{FF2B5EF4-FFF2-40B4-BE49-F238E27FC236}">
              <a16:creationId xmlns:a16="http://schemas.microsoft.com/office/drawing/2014/main" id="{9D95DB95-01D2-4B20-A13B-7BC86B4D13E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0" name="Picture 49" descr="https://applications.labor.ny.gov/wpp/images/spacer.gif">
          <a:extLst>
            <a:ext uri="{FF2B5EF4-FFF2-40B4-BE49-F238E27FC236}">
              <a16:creationId xmlns:a16="http://schemas.microsoft.com/office/drawing/2014/main" id="{4177C466-730B-4809-86B4-327C602818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1" name="Picture 50" descr="https://applications.labor.ny.gov/wpp/images/spacer.gif">
          <a:extLst>
            <a:ext uri="{FF2B5EF4-FFF2-40B4-BE49-F238E27FC236}">
              <a16:creationId xmlns:a16="http://schemas.microsoft.com/office/drawing/2014/main" id="{1AA9146D-DD66-4575-9FC9-6D757418D4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2" name="Picture 51" descr="https://applications.labor.ny.gov/wpp/images/spacer.gif">
          <a:extLst>
            <a:ext uri="{FF2B5EF4-FFF2-40B4-BE49-F238E27FC236}">
              <a16:creationId xmlns:a16="http://schemas.microsoft.com/office/drawing/2014/main" id="{9D6A0ED0-0DE2-48EA-819C-B115BBBFD06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53" name="Picture 52" descr="https://applications.labor.ny.gov/wpp/images/spacer.gif">
          <a:extLst>
            <a:ext uri="{FF2B5EF4-FFF2-40B4-BE49-F238E27FC236}">
              <a16:creationId xmlns:a16="http://schemas.microsoft.com/office/drawing/2014/main" id="{2CDE7EC7-B9CF-4423-903B-8C477957FD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54" name="Picture 53" descr="https://applications.labor.ny.gov/wpp/images/spacer.gif">
          <a:extLst>
            <a:ext uri="{FF2B5EF4-FFF2-40B4-BE49-F238E27FC236}">
              <a16:creationId xmlns:a16="http://schemas.microsoft.com/office/drawing/2014/main" id="{FA3EC24D-066D-4F57-A52F-BE721E02EB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5" name="Picture 54" descr="https://applications.labor.ny.gov/wpp/images/spacer.gif">
          <a:extLst>
            <a:ext uri="{FF2B5EF4-FFF2-40B4-BE49-F238E27FC236}">
              <a16:creationId xmlns:a16="http://schemas.microsoft.com/office/drawing/2014/main" id="{7BA8C756-CC5F-4846-8438-A97C0F4CAA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6" name="Picture 55" descr="https://applications.labor.ny.gov/wpp/images/spacer.gif">
          <a:extLst>
            <a:ext uri="{FF2B5EF4-FFF2-40B4-BE49-F238E27FC236}">
              <a16:creationId xmlns:a16="http://schemas.microsoft.com/office/drawing/2014/main" id="{CE76D2A4-3029-4C11-ADBD-3AE4401E3B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57" name="Picture 56" descr="https://applications.labor.ny.gov/wpp/images/spacer.gif">
          <a:extLst>
            <a:ext uri="{FF2B5EF4-FFF2-40B4-BE49-F238E27FC236}">
              <a16:creationId xmlns:a16="http://schemas.microsoft.com/office/drawing/2014/main" id="{3B4A89BE-23EE-4794-A3D4-5A5E70A3AA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58" name="Picture 57" descr="https://applications.labor.ny.gov/wpp/images/spacer.gif">
          <a:extLst>
            <a:ext uri="{FF2B5EF4-FFF2-40B4-BE49-F238E27FC236}">
              <a16:creationId xmlns:a16="http://schemas.microsoft.com/office/drawing/2014/main" id="{E8FC2102-4B3A-4405-AA95-F1F3DB1854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9" name="Picture 58" descr="https://applications.labor.ny.gov/wpp/images/spacer.gif">
          <a:extLst>
            <a:ext uri="{FF2B5EF4-FFF2-40B4-BE49-F238E27FC236}">
              <a16:creationId xmlns:a16="http://schemas.microsoft.com/office/drawing/2014/main" id="{8758864B-6192-4A7D-80A2-A995564D1A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0" name="Picture 59" descr="https://applications.labor.ny.gov/wpp/images/spacer.gif">
          <a:extLst>
            <a:ext uri="{FF2B5EF4-FFF2-40B4-BE49-F238E27FC236}">
              <a16:creationId xmlns:a16="http://schemas.microsoft.com/office/drawing/2014/main" id="{3A3E84AF-DAC9-4462-858C-290D26AE86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1" name="Picture 60" descr="https://applications.labor.ny.gov/wpp/images/spacer.gif">
          <a:extLst>
            <a:ext uri="{FF2B5EF4-FFF2-40B4-BE49-F238E27FC236}">
              <a16:creationId xmlns:a16="http://schemas.microsoft.com/office/drawing/2014/main" id="{40D6CAD9-9937-43DA-9C72-9A1CC42C40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2" name="Picture 61" descr="https://applications.labor.ny.gov/wpp/images/spacer.gif">
          <a:extLst>
            <a:ext uri="{FF2B5EF4-FFF2-40B4-BE49-F238E27FC236}">
              <a16:creationId xmlns:a16="http://schemas.microsoft.com/office/drawing/2014/main" id="{8B32F782-4813-4ADF-83B4-0788000117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3" name="Picture 62" descr="https://applications.labor.ny.gov/wpp/images/spacer.gif">
          <a:extLst>
            <a:ext uri="{FF2B5EF4-FFF2-40B4-BE49-F238E27FC236}">
              <a16:creationId xmlns:a16="http://schemas.microsoft.com/office/drawing/2014/main" id="{A366E35A-33E9-4197-B05A-6837C0B17F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4" name="Picture 63" descr="https://applications.labor.ny.gov/wpp/images/spacer.gif">
          <a:extLst>
            <a:ext uri="{FF2B5EF4-FFF2-40B4-BE49-F238E27FC236}">
              <a16:creationId xmlns:a16="http://schemas.microsoft.com/office/drawing/2014/main" id="{3B2267E7-F161-4AC9-9CA7-01BC8051B6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5" name="Picture 64" descr="https://applications.labor.ny.gov/wpp/images/spacer.gif">
          <a:extLst>
            <a:ext uri="{FF2B5EF4-FFF2-40B4-BE49-F238E27FC236}">
              <a16:creationId xmlns:a16="http://schemas.microsoft.com/office/drawing/2014/main" id="{C3C0DA27-00A0-41DF-9191-33B8DFFABDA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66" name="Picture 65" descr="https://applications.labor.ny.gov/wpp/images/spacer.gif">
          <a:extLst>
            <a:ext uri="{FF2B5EF4-FFF2-40B4-BE49-F238E27FC236}">
              <a16:creationId xmlns:a16="http://schemas.microsoft.com/office/drawing/2014/main" id="{D7D0F8F1-6F2D-48BB-BC38-4127F810DB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67" name="Picture 66" descr="https://applications.labor.ny.gov/wpp/images/spacer.gif">
          <a:extLst>
            <a:ext uri="{FF2B5EF4-FFF2-40B4-BE49-F238E27FC236}">
              <a16:creationId xmlns:a16="http://schemas.microsoft.com/office/drawing/2014/main" id="{39C37B75-3A4A-4FAF-AC89-FA83352161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8" name="Picture 67" descr="https://applications.labor.ny.gov/wpp/images/spacer.gif">
          <a:extLst>
            <a:ext uri="{FF2B5EF4-FFF2-40B4-BE49-F238E27FC236}">
              <a16:creationId xmlns:a16="http://schemas.microsoft.com/office/drawing/2014/main" id="{D16D2F3F-A988-4E7A-9DED-E4ED279211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9" name="Picture 68" descr="https://applications.labor.ny.gov/wpp/images/spacer.gif">
          <a:extLst>
            <a:ext uri="{FF2B5EF4-FFF2-40B4-BE49-F238E27FC236}">
              <a16:creationId xmlns:a16="http://schemas.microsoft.com/office/drawing/2014/main" id="{D132DE31-C32C-428D-BC38-B19C7A01FB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70" name="Picture 69" descr="https://applications.labor.ny.gov/wpp/images/spacer.gif">
          <a:extLst>
            <a:ext uri="{FF2B5EF4-FFF2-40B4-BE49-F238E27FC236}">
              <a16:creationId xmlns:a16="http://schemas.microsoft.com/office/drawing/2014/main" id="{83A157AF-14E2-45FE-B27A-D2467227926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71" name="Picture 70" descr="https://applications.labor.ny.gov/wpp/images/spacer.gif">
          <a:extLst>
            <a:ext uri="{FF2B5EF4-FFF2-40B4-BE49-F238E27FC236}">
              <a16:creationId xmlns:a16="http://schemas.microsoft.com/office/drawing/2014/main" id="{5F5187DB-C744-46F5-AC9D-D54E8FD580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2" name="Picture 71" descr="https://applications.labor.ny.gov/wpp/images/spacer.gif">
          <a:extLst>
            <a:ext uri="{FF2B5EF4-FFF2-40B4-BE49-F238E27FC236}">
              <a16:creationId xmlns:a16="http://schemas.microsoft.com/office/drawing/2014/main" id="{5BB3FEF7-C211-4060-81C4-4B8C6BE585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3" name="Picture 72" descr="https://applications.labor.ny.gov/wpp/images/spacer.gif">
          <a:extLst>
            <a:ext uri="{FF2B5EF4-FFF2-40B4-BE49-F238E27FC236}">
              <a16:creationId xmlns:a16="http://schemas.microsoft.com/office/drawing/2014/main" id="{19D2569A-BB6E-49F7-B856-733E7BC5DF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12700</xdr:colOff>
      <xdr:row>3</xdr:row>
      <xdr:rowOff>12700</xdr:rowOff>
    </xdr:to>
    <xdr:pic>
      <xdr:nvPicPr>
        <xdr:cNvPr id="2" name="Picture 1" descr="https://applications.labor.ny.gov/wpp/images/spacer.gif">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5986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 name="Picture 2" descr="https://applications.labor.ny.gov/wpp/images/spacer.gif">
          <a:extLst>
            <a:ext uri="{FF2B5EF4-FFF2-40B4-BE49-F238E27FC236}">
              <a16:creationId xmlns:a16="http://schemas.microsoft.com/office/drawing/2014/main" id="{00000000-0008-0000-0D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70300" y="195986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0</xdr:colOff>
      <xdr:row>3</xdr:row>
      <xdr:rowOff>0</xdr:rowOff>
    </xdr:from>
    <xdr:to>
      <xdr:col>3</xdr:col>
      <xdr:colOff>12700</xdr:colOff>
      <xdr:row>3</xdr:row>
      <xdr:rowOff>12700</xdr:rowOff>
    </xdr:to>
    <xdr:pic>
      <xdr:nvPicPr>
        <xdr:cNvPr id="4" name="Picture 3" descr="https://applications.labor.ny.gov/wpp/images/spacer.gif">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86550" y="195986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xdr:row>
      <xdr:rowOff>0</xdr:rowOff>
    </xdr:from>
    <xdr:to>
      <xdr:col>4</xdr:col>
      <xdr:colOff>12700</xdr:colOff>
      <xdr:row>3</xdr:row>
      <xdr:rowOff>12700</xdr:rowOff>
    </xdr:to>
    <xdr:pic>
      <xdr:nvPicPr>
        <xdr:cNvPr id="5" name="Picture 4" descr="https://applications.labor.ny.gov/wpp/images/spacer.gif">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75600" y="195986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0</xdr:colOff>
      <xdr:row>3</xdr:row>
      <xdr:rowOff>0</xdr:rowOff>
    </xdr:from>
    <xdr:to>
      <xdr:col>5</xdr:col>
      <xdr:colOff>12700</xdr:colOff>
      <xdr:row>3</xdr:row>
      <xdr:rowOff>12700</xdr:rowOff>
    </xdr:to>
    <xdr:pic>
      <xdr:nvPicPr>
        <xdr:cNvPr id="6" name="Picture 5" descr="https://applications.labor.ny.gov/wpp/images/spacer.gif">
          <a:extLst>
            <a:ext uri="{FF2B5EF4-FFF2-40B4-BE49-F238E27FC236}">
              <a16:creationId xmlns:a16="http://schemas.microsoft.com/office/drawing/2014/main" id="{00000000-0008-0000-0D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90050" y="195986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3</xdr:row>
      <xdr:rowOff>0</xdr:rowOff>
    </xdr:from>
    <xdr:to>
      <xdr:col>6</xdr:col>
      <xdr:colOff>12700</xdr:colOff>
      <xdr:row>3</xdr:row>
      <xdr:rowOff>12700</xdr:rowOff>
    </xdr:to>
    <xdr:pic>
      <xdr:nvPicPr>
        <xdr:cNvPr id="7" name="Picture 6" descr="https://applications.labor.ny.gov/wpp/images/spacer.gif">
          <a:extLst>
            <a:ext uri="{FF2B5EF4-FFF2-40B4-BE49-F238E27FC236}">
              <a16:creationId xmlns:a16="http://schemas.microsoft.com/office/drawing/2014/main" id="{00000000-0008-0000-0D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0650" y="195986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3</xdr:row>
      <xdr:rowOff>0</xdr:rowOff>
    </xdr:from>
    <xdr:to>
      <xdr:col>9</xdr:col>
      <xdr:colOff>12700</xdr:colOff>
      <xdr:row>3</xdr:row>
      <xdr:rowOff>12700</xdr:rowOff>
    </xdr:to>
    <xdr:pic>
      <xdr:nvPicPr>
        <xdr:cNvPr id="8" name="Picture 7" descr="https://applications.labor.ny.gov/wpp/images/spacer.gif">
          <a:extLst>
            <a:ext uri="{FF2B5EF4-FFF2-40B4-BE49-F238E27FC236}">
              <a16:creationId xmlns:a16="http://schemas.microsoft.com/office/drawing/2014/main" id="{00000000-0008-0000-0D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89050" y="195986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3</xdr:row>
      <xdr:rowOff>0</xdr:rowOff>
    </xdr:from>
    <xdr:to>
      <xdr:col>10</xdr:col>
      <xdr:colOff>12700</xdr:colOff>
      <xdr:row>3</xdr:row>
      <xdr:rowOff>12700</xdr:rowOff>
    </xdr:to>
    <xdr:pic>
      <xdr:nvPicPr>
        <xdr:cNvPr id="9" name="Picture 8" descr="https://applications.labor.ny.gov/wpp/images/spacer.gif">
          <a:extLst>
            <a:ext uri="{FF2B5EF4-FFF2-40B4-BE49-F238E27FC236}">
              <a16:creationId xmlns:a16="http://schemas.microsoft.com/office/drawing/2014/main" id="{00000000-0008-0000-0D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055850" y="195986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0</xdr:colOff>
      <xdr:row>3</xdr:row>
      <xdr:rowOff>0</xdr:rowOff>
    </xdr:from>
    <xdr:to>
      <xdr:col>11</xdr:col>
      <xdr:colOff>12700</xdr:colOff>
      <xdr:row>3</xdr:row>
      <xdr:rowOff>12700</xdr:rowOff>
    </xdr:to>
    <xdr:pic>
      <xdr:nvPicPr>
        <xdr:cNvPr id="10" name="Picture 9" descr="https://applications.labor.ny.gov/wpp/images/spacer.gif">
          <a:extLst>
            <a:ext uri="{FF2B5EF4-FFF2-40B4-BE49-F238E27FC236}">
              <a16:creationId xmlns:a16="http://schemas.microsoft.com/office/drawing/2014/main" id="{00000000-0008-0000-0D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630650" y="195986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0</xdr:colOff>
      <xdr:row>3</xdr:row>
      <xdr:rowOff>0</xdr:rowOff>
    </xdr:from>
    <xdr:to>
      <xdr:col>12</xdr:col>
      <xdr:colOff>12700</xdr:colOff>
      <xdr:row>3</xdr:row>
      <xdr:rowOff>12700</xdr:rowOff>
    </xdr:to>
    <xdr:pic>
      <xdr:nvPicPr>
        <xdr:cNvPr id="11" name="Picture 10" descr="https://applications.labor.ny.gov/wpp/images/spacer.gif">
          <a:extLst>
            <a:ext uri="{FF2B5EF4-FFF2-40B4-BE49-F238E27FC236}">
              <a16:creationId xmlns:a16="http://schemas.microsoft.com/office/drawing/2014/main" id="{00000000-0008-0000-0D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907000" y="195986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7</xdr:col>
      <xdr:colOff>0</xdr:colOff>
      <xdr:row>3</xdr:row>
      <xdr:rowOff>0</xdr:rowOff>
    </xdr:from>
    <xdr:ext cx="12700" cy="12700"/>
    <xdr:pic>
      <xdr:nvPicPr>
        <xdr:cNvPr id="12" name="Picture 11" descr="https://applications.labor.ny.gov/wpp/images/spacer.gif">
          <a:extLst>
            <a:ext uri="{FF2B5EF4-FFF2-40B4-BE49-F238E27FC236}">
              <a16:creationId xmlns:a16="http://schemas.microsoft.com/office/drawing/2014/main" id="{00000000-0008-0000-0D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347450" y="195986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8</xdr:col>
      <xdr:colOff>0</xdr:colOff>
      <xdr:row>3</xdr:row>
      <xdr:rowOff>0</xdr:rowOff>
    </xdr:from>
    <xdr:ext cx="12700" cy="12700"/>
    <xdr:pic>
      <xdr:nvPicPr>
        <xdr:cNvPr id="13" name="Picture 12" descr="https://applications.labor.ny.gov/wpp/images/spacer.gif">
          <a:extLst>
            <a:ext uri="{FF2B5EF4-FFF2-40B4-BE49-F238E27FC236}">
              <a16:creationId xmlns:a16="http://schemas.microsoft.com/office/drawing/2014/main" id="{00000000-0008-0000-0D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14250" y="195986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14" name="Picture 13" descr="https://applications.labor.ny.gov/wpp/images/spacer.gif">
          <a:extLst>
            <a:ext uri="{FF2B5EF4-FFF2-40B4-BE49-F238E27FC236}">
              <a16:creationId xmlns:a16="http://schemas.microsoft.com/office/drawing/2014/main" id="{00000000-0008-0000-0D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70300" y="195986400"/>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5" name="Picture 14" descr="https://applications.labor.ny.gov/wpp/images/spacer.gif">
          <a:extLst>
            <a:ext uri="{FF2B5EF4-FFF2-40B4-BE49-F238E27FC236}">
              <a16:creationId xmlns:a16="http://schemas.microsoft.com/office/drawing/2014/main" id="{29D0FC99-9405-410E-B609-1624F2E9FA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6" name="Picture 15" descr="https://applications.labor.ny.gov/wpp/images/spacer.gif">
          <a:extLst>
            <a:ext uri="{FF2B5EF4-FFF2-40B4-BE49-F238E27FC236}">
              <a16:creationId xmlns:a16="http://schemas.microsoft.com/office/drawing/2014/main" id="{FB7DD970-DE52-4E81-98C0-44237F955D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7" name="Picture 16" descr="https://applications.labor.ny.gov/wpp/images/spacer.gif">
          <a:extLst>
            <a:ext uri="{FF2B5EF4-FFF2-40B4-BE49-F238E27FC236}">
              <a16:creationId xmlns:a16="http://schemas.microsoft.com/office/drawing/2014/main" id="{0878037B-5354-41F3-80E1-1BB0EAABE9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76700" y="2152554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8" name="Picture 17" descr="https://applications.labor.ny.gov/wpp/images/spacer.gif">
          <a:extLst>
            <a:ext uri="{FF2B5EF4-FFF2-40B4-BE49-F238E27FC236}">
              <a16:creationId xmlns:a16="http://schemas.microsoft.com/office/drawing/2014/main" id="{FAB9BFCF-AA92-44A3-A0BF-E0311A1B9A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19" name="Picture 18" descr="https://applications.labor.ny.gov/wpp/images/spacer.gif">
          <a:extLst>
            <a:ext uri="{FF2B5EF4-FFF2-40B4-BE49-F238E27FC236}">
              <a16:creationId xmlns:a16="http://schemas.microsoft.com/office/drawing/2014/main" id="{B6858B66-F04A-4F2B-BDB5-0B7BD4CEEC2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0" name="Picture 19" descr="https://applications.labor.ny.gov/wpp/images/spacer.gif">
          <a:extLst>
            <a:ext uri="{FF2B5EF4-FFF2-40B4-BE49-F238E27FC236}">
              <a16:creationId xmlns:a16="http://schemas.microsoft.com/office/drawing/2014/main" id="{2A18118F-BFE4-4115-92E0-7B9F6EF43D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1" name="Picture 20" descr="https://applications.labor.ny.gov/wpp/images/spacer.gif">
          <a:extLst>
            <a:ext uri="{FF2B5EF4-FFF2-40B4-BE49-F238E27FC236}">
              <a16:creationId xmlns:a16="http://schemas.microsoft.com/office/drawing/2014/main" id="{58754431-AB4A-494D-AF8E-0F69B6BB16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2" name="Picture 21" descr="https://applications.labor.ny.gov/wpp/images/spacer.gif">
          <a:extLst>
            <a:ext uri="{FF2B5EF4-FFF2-40B4-BE49-F238E27FC236}">
              <a16:creationId xmlns:a16="http://schemas.microsoft.com/office/drawing/2014/main" id="{B7370938-A99C-409B-9010-ABBE82DBF1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23" name="Picture 22" descr="https://applications.labor.ny.gov/wpp/images/spacer.gif">
          <a:extLst>
            <a:ext uri="{FF2B5EF4-FFF2-40B4-BE49-F238E27FC236}">
              <a16:creationId xmlns:a16="http://schemas.microsoft.com/office/drawing/2014/main" id="{4DD23ECD-5C10-42FF-AD9B-6288EC96B0A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24" name="Picture 23" descr="https://applications.labor.ny.gov/wpp/images/spacer.gif">
          <a:extLst>
            <a:ext uri="{FF2B5EF4-FFF2-40B4-BE49-F238E27FC236}">
              <a16:creationId xmlns:a16="http://schemas.microsoft.com/office/drawing/2014/main" id="{EA9230EE-2E31-4732-A2BC-B6B55C7740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5" name="Picture 24" descr="https://applications.labor.ny.gov/wpp/images/spacer.gif">
          <a:extLst>
            <a:ext uri="{FF2B5EF4-FFF2-40B4-BE49-F238E27FC236}">
              <a16:creationId xmlns:a16="http://schemas.microsoft.com/office/drawing/2014/main" id="{03385A5C-09D6-4130-A8EA-800859C986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6" name="Picture 25" descr="https://applications.labor.ny.gov/wpp/images/spacer.gif">
          <a:extLst>
            <a:ext uri="{FF2B5EF4-FFF2-40B4-BE49-F238E27FC236}">
              <a16:creationId xmlns:a16="http://schemas.microsoft.com/office/drawing/2014/main" id="{E405EA13-E77A-42C4-B802-430EE030F2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28975" y="4119562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7" name="Picture 26" descr="https://applications.labor.ny.gov/wpp/images/spacer.gif">
          <a:extLst>
            <a:ext uri="{FF2B5EF4-FFF2-40B4-BE49-F238E27FC236}">
              <a16:creationId xmlns:a16="http://schemas.microsoft.com/office/drawing/2014/main" id="{582499A8-91F2-485D-B672-6513052651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8" name="Picture 27" descr="https://applications.labor.ny.gov/wpp/images/spacer.gif">
          <a:extLst>
            <a:ext uri="{FF2B5EF4-FFF2-40B4-BE49-F238E27FC236}">
              <a16:creationId xmlns:a16="http://schemas.microsoft.com/office/drawing/2014/main" id="{0A1EB0F8-4A92-4D99-940C-5BBFF2D433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29" name="Picture 28" descr="https://applications.labor.ny.gov/wpp/images/spacer.gif">
          <a:extLst>
            <a:ext uri="{FF2B5EF4-FFF2-40B4-BE49-F238E27FC236}">
              <a16:creationId xmlns:a16="http://schemas.microsoft.com/office/drawing/2014/main" id="{30810FB2-FB38-472C-AF52-33B03BCC05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0" name="Picture 29" descr="https://applications.labor.ny.gov/wpp/images/spacer.gif">
          <a:extLst>
            <a:ext uri="{FF2B5EF4-FFF2-40B4-BE49-F238E27FC236}">
              <a16:creationId xmlns:a16="http://schemas.microsoft.com/office/drawing/2014/main" id="{132773AF-2320-483C-BFD4-E95710FF2C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1" name="Picture 30" descr="https://applications.labor.ny.gov/wpp/images/spacer.gif">
          <a:extLst>
            <a:ext uri="{FF2B5EF4-FFF2-40B4-BE49-F238E27FC236}">
              <a16:creationId xmlns:a16="http://schemas.microsoft.com/office/drawing/2014/main" id="{A3B1C1ED-6B70-4924-93B8-DDD3C6907E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2" name="Picture 31" descr="https://applications.labor.ny.gov/wpp/images/spacer.gif">
          <a:extLst>
            <a:ext uri="{FF2B5EF4-FFF2-40B4-BE49-F238E27FC236}">
              <a16:creationId xmlns:a16="http://schemas.microsoft.com/office/drawing/2014/main" id="{CB7F3C33-D83B-479F-B314-2C5F7CFD0EF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3" name="Picture 32" descr="https://applications.labor.ny.gov/wpp/images/spacer.gif">
          <a:extLst>
            <a:ext uri="{FF2B5EF4-FFF2-40B4-BE49-F238E27FC236}">
              <a16:creationId xmlns:a16="http://schemas.microsoft.com/office/drawing/2014/main" id="{C551FAD3-3ECD-4C9E-B8BC-5E797D6B9A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4" name="Picture 33" descr="https://applications.labor.ny.gov/wpp/images/spacer.gif">
          <a:extLst>
            <a:ext uri="{FF2B5EF4-FFF2-40B4-BE49-F238E27FC236}">
              <a16:creationId xmlns:a16="http://schemas.microsoft.com/office/drawing/2014/main" id="{596AB4E2-42C5-44DA-9C37-F44A2E298B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5" name="Picture 34" descr="https://applications.labor.ny.gov/wpp/images/spacer.gif">
          <a:extLst>
            <a:ext uri="{FF2B5EF4-FFF2-40B4-BE49-F238E27FC236}">
              <a16:creationId xmlns:a16="http://schemas.microsoft.com/office/drawing/2014/main" id="{8E4A01FA-44E4-42B5-92E9-FB0ECA870A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6" name="Picture 35" descr="https://applications.labor.ny.gov/wpp/images/spacer.gif">
          <a:extLst>
            <a:ext uri="{FF2B5EF4-FFF2-40B4-BE49-F238E27FC236}">
              <a16:creationId xmlns:a16="http://schemas.microsoft.com/office/drawing/2014/main" id="{0F8806B1-AAA6-4200-B14A-87C7E92CE0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37" name="Picture 36" descr="https://applications.labor.ny.gov/wpp/images/spacer.gif">
          <a:extLst>
            <a:ext uri="{FF2B5EF4-FFF2-40B4-BE49-F238E27FC236}">
              <a16:creationId xmlns:a16="http://schemas.microsoft.com/office/drawing/2014/main" id="{6C23831C-D330-420D-A1D6-AC7F21FB75D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38" name="Picture 37" descr="https://applications.labor.ny.gov/wpp/images/spacer.gif">
          <a:extLst>
            <a:ext uri="{FF2B5EF4-FFF2-40B4-BE49-F238E27FC236}">
              <a16:creationId xmlns:a16="http://schemas.microsoft.com/office/drawing/2014/main" id="{F2FE1B32-AB6D-4A07-9E59-499D7FCC72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39" name="Picture 38" descr="https://applications.labor.ny.gov/wpp/images/spacer.gif">
          <a:extLst>
            <a:ext uri="{FF2B5EF4-FFF2-40B4-BE49-F238E27FC236}">
              <a16:creationId xmlns:a16="http://schemas.microsoft.com/office/drawing/2014/main" id="{DF3E04E0-B437-4380-873D-17445D83E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0" name="Picture 39" descr="https://applications.labor.ny.gov/wpp/images/spacer.gif">
          <a:extLst>
            <a:ext uri="{FF2B5EF4-FFF2-40B4-BE49-F238E27FC236}">
              <a16:creationId xmlns:a16="http://schemas.microsoft.com/office/drawing/2014/main" id="{1DEA101D-C688-4044-861D-2D0BD15985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41" name="Picture 40" descr="https://applications.labor.ny.gov/wpp/images/spacer.gif">
          <a:extLst>
            <a:ext uri="{FF2B5EF4-FFF2-40B4-BE49-F238E27FC236}">
              <a16:creationId xmlns:a16="http://schemas.microsoft.com/office/drawing/2014/main" id="{DB78C975-8884-4026-9F21-27BF4AE661D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42" name="Picture 41" descr="https://applications.labor.ny.gov/wpp/images/spacer.gif">
          <a:extLst>
            <a:ext uri="{FF2B5EF4-FFF2-40B4-BE49-F238E27FC236}">
              <a16:creationId xmlns:a16="http://schemas.microsoft.com/office/drawing/2014/main" id="{941BF91C-8F82-4A21-8931-EB4E948499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3" name="Picture 42" descr="https://applications.labor.ny.gov/wpp/images/spacer.gif">
          <a:extLst>
            <a:ext uri="{FF2B5EF4-FFF2-40B4-BE49-F238E27FC236}">
              <a16:creationId xmlns:a16="http://schemas.microsoft.com/office/drawing/2014/main" id="{93E46CEE-4B7C-49F6-AE6D-F16673F1B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4" name="Picture 43" descr="https://applications.labor.ny.gov/wpp/images/spacer.gif">
          <a:extLst>
            <a:ext uri="{FF2B5EF4-FFF2-40B4-BE49-F238E27FC236}">
              <a16:creationId xmlns:a16="http://schemas.microsoft.com/office/drawing/2014/main" id="{D745F800-F0C7-4AF5-8CC6-66804E410B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82515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5" name="Picture 44" descr="https://applications.labor.ny.gov/wpp/images/spacer.gif">
          <a:extLst>
            <a:ext uri="{FF2B5EF4-FFF2-40B4-BE49-F238E27FC236}">
              <a16:creationId xmlns:a16="http://schemas.microsoft.com/office/drawing/2014/main" id="{E0E27E05-9FA3-415B-B407-8837BE0D47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6" name="Picture 45" descr="https://applications.labor.ny.gov/wpp/images/spacer.gif">
          <a:extLst>
            <a:ext uri="{FF2B5EF4-FFF2-40B4-BE49-F238E27FC236}">
              <a16:creationId xmlns:a16="http://schemas.microsoft.com/office/drawing/2014/main" id="{ADA825C1-9FD4-44E2-9173-5E6B98FB24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7" name="Picture 46" descr="https://applications.labor.ny.gov/wpp/images/spacer.gif">
          <a:extLst>
            <a:ext uri="{FF2B5EF4-FFF2-40B4-BE49-F238E27FC236}">
              <a16:creationId xmlns:a16="http://schemas.microsoft.com/office/drawing/2014/main" id="{86D0FAC8-3070-4D53-8D97-9347985650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8" name="Picture 47" descr="https://applications.labor.ny.gov/wpp/images/spacer.gif">
          <a:extLst>
            <a:ext uri="{FF2B5EF4-FFF2-40B4-BE49-F238E27FC236}">
              <a16:creationId xmlns:a16="http://schemas.microsoft.com/office/drawing/2014/main" id="{2999F284-D9DA-41E5-883A-7CA1573660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49" name="Picture 48" descr="https://applications.labor.ny.gov/wpp/images/spacer.gif">
          <a:extLst>
            <a:ext uri="{FF2B5EF4-FFF2-40B4-BE49-F238E27FC236}">
              <a16:creationId xmlns:a16="http://schemas.microsoft.com/office/drawing/2014/main" id="{C0EE14F0-690E-4520-8779-200991FD6F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0" name="Picture 49" descr="https://applications.labor.ny.gov/wpp/images/spacer.gif">
          <a:extLst>
            <a:ext uri="{FF2B5EF4-FFF2-40B4-BE49-F238E27FC236}">
              <a16:creationId xmlns:a16="http://schemas.microsoft.com/office/drawing/2014/main" id="{8965A900-4F91-43E2-9280-6C057B4A12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1" name="Picture 50" descr="https://applications.labor.ny.gov/wpp/images/spacer.gif">
          <a:extLst>
            <a:ext uri="{FF2B5EF4-FFF2-40B4-BE49-F238E27FC236}">
              <a16:creationId xmlns:a16="http://schemas.microsoft.com/office/drawing/2014/main" id="{94468105-ED57-48C0-BEC3-4F4113C529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2" name="Picture 51" descr="https://applications.labor.ny.gov/wpp/images/spacer.gif">
          <a:extLst>
            <a:ext uri="{FF2B5EF4-FFF2-40B4-BE49-F238E27FC236}">
              <a16:creationId xmlns:a16="http://schemas.microsoft.com/office/drawing/2014/main" id="{C59DAEEF-7D31-4388-A9A2-F9F6D8F6FAE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3" name="Picture 52" descr="https://applications.labor.ny.gov/wpp/images/spacer.gif">
          <a:extLst>
            <a:ext uri="{FF2B5EF4-FFF2-40B4-BE49-F238E27FC236}">
              <a16:creationId xmlns:a16="http://schemas.microsoft.com/office/drawing/2014/main" id="{E9A075A0-3E4D-4532-AFF5-65E8429721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4" name="Picture 53" descr="https://applications.labor.ny.gov/wpp/images/spacer.gif">
          <a:extLst>
            <a:ext uri="{FF2B5EF4-FFF2-40B4-BE49-F238E27FC236}">
              <a16:creationId xmlns:a16="http://schemas.microsoft.com/office/drawing/2014/main" id="{0BC33008-C782-4099-B0C9-DB12479299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55" name="Picture 54" descr="https://applications.labor.ny.gov/wpp/images/spacer.gif">
          <a:extLst>
            <a:ext uri="{FF2B5EF4-FFF2-40B4-BE49-F238E27FC236}">
              <a16:creationId xmlns:a16="http://schemas.microsoft.com/office/drawing/2014/main" id="{37FC2087-5FC1-41D3-9A36-521EEFC3AA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56" name="Picture 55" descr="https://applications.labor.ny.gov/wpp/images/spacer.gif">
          <a:extLst>
            <a:ext uri="{FF2B5EF4-FFF2-40B4-BE49-F238E27FC236}">
              <a16:creationId xmlns:a16="http://schemas.microsoft.com/office/drawing/2014/main" id="{E7597795-CA68-4230-ABCF-05DD141AA6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7" name="Picture 56" descr="https://applications.labor.ny.gov/wpp/images/spacer.gif">
          <a:extLst>
            <a:ext uri="{FF2B5EF4-FFF2-40B4-BE49-F238E27FC236}">
              <a16:creationId xmlns:a16="http://schemas.microsoft.com/office/drawing/2014/main" id="{ECF914C2-E05D-4B26-9095-7F33E9ACD6B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58" name="Picture 57" descr="https://applications.labor.ny.gov/wpp/images/spacer.gif">
          <a:extLst>
            <a:ext uri="{FF2B5EF4-FFF2-40B4-BE49-F238E27FC236}">
              <a16:creationId xmlns:a16="http://schemas.microsoft.com/office/drawing/2014/main" id="{20844602-613D-4C2F-9A4F-44A176F630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59" name="Picture 58" descr="https://applications.labor.ny.gov/wpp/images/spacer.gif">
          <a:extLst>
            <a:ext uri="{FF2B5EF4-FFF2-40B4-BE49-F238E27FC236}">
              <a16:creationId xmlns:a16="http://schemas.microsoft.com/office/drawing/2014/main" id="{FAC72E29-3117-41D4-9136-1B62E3CDEF0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60" name="Picture 59" descr="https://applications.labor.ny.gov/wpp/images/spacer.gif">
          <a:extLst>
            <a:ext uri="{FF2B5EF4-FFF2-40B4-BE49-F238E27FC236}">
              <a16:creationId xmlns:a16="http://schemas.microsoft.com/office/drawing/2014/main" id="{BCFC0702-E7A3-470A-B997-E8DA593ADC5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1" name="Picture 60" descr="https://applications.labor.ny.gov/wpp/images/spacer.gif">
          <a:extLst>
            <a:ext uri="{FF2B5EF4-FFF2-40B4-BE49-F238E27FC236}">
              <a16:creationId xmlns:a16="http://schemas.microsoft.com/office/drawing/2014/main" id="{533C26EC-8831-46ED-8126-4AD51E189F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2" name="Picture 61" descr="https://applications.labor.ny.gov/wpp/images/spacer.gif">
          <a:extLst>
            <a:ext uri="{FF2B5EF4-FFF2-40B4-BE49-F238E27FC236}">
              <a16:creationId xmlns:a16="http://schemas.microsoft.com/office/drawing/2014/main" id="{E57D74E5-0E33-4F0E-918C-C30F23AB3E9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3" name="Picture 62" descr="https://applications.labor.ny.gov/wpp/images/spacer.gif">
          <a:extLst>
            <a:ext uri="{FF2B5EF4-FFF2-40B4-BE49-F238E27FC236}">
              <a16:creationId xmlns:a16="http://schemas.microsoft.com/office/drawing/2014/main" id="{C7D7122E-72B7-4BC6-A036-151E6B4DC4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4" name="Picture 63" descr="https://applications.labor.ny.gov/wpp/images/spacer.gif">
          <a:extLst>
            <a:ext uri="{FF2B5EF4-FFF2-40B4-BE49-F238E27FC236}">
              <a16:creationId xmlns:a16="http://schemas.microsoft.com/office/drawing/2014/main" id="{7C1E5CE5-031C-418A-8467-B5CD517CB4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5" name="Picture 64" descr="https://applications.labor.ny.gov/wpp/images/spacer.gif">
          <a:extLst>
            <a:ext uri="{FF2B5EF4-FFF2-40B4-BE49-F238E27FC236}">
              <a16:creationId xmlns:a16="http://schemas.microsoft.com/office/drawing/2014/main" id="{ECFB760B-4734-4C2C-B5D8-1B6AD7AAA4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6" name="Picture 65" descr="https://applications.labor.ny.gov/wpp/images/spacer.gif">
          <a:extLst>
            <a:ext uri="{FF2B5EF4-FFF2-40B4-BE49-F238E27FC236}">
              <a16:creationId xmlns:a16="http://schemas.microsoft.com/office/drawing/2014/main" id="{D62E6E49-6B6A-41F0-8E11-7BA23913AE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67" name="Picture 66" descr="https://applications.labor.ny.gov/wpp/images/spacer.gif">
          <a:extLst>
            <a:ext uri="{FF2B5EF4-FFF2-40B4-BE49-F238E27FC236}">
              <a16:creationId xmlns:a16="http://schemas.microsoft.com/office/drawing/2014/main" id="{73AE5B60-9EF0-487E-B728-C6751B54472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68" name="Picture 67" descr="https://applications.labor.ny.gov/wpp/images/spacer.gif">
          <a:extLst>
            <a:ext uri="{FF2B5EF4-FFF2-40B4-BE49-F238E27FC236}">
              <a16:creationId xmlns:a16="http://schemas.microsoft.com/office/drawing/2014/main" id="{8D3CBB11-12B5-4DC1-8AAF-7079E3C00D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69" name="Picture 68" descr="https://applications.labor.ny.gov/wpp/images/spacer.gif">
          <a:extLst>
            <a:ext uri="{FF2B5EF4-FFF2-40B4-BE49-F238E27FC236}">
              <a16:creationId xmlns:a16="http://schemas.microsoft.com/office/drawing/2014/main" id="{04EE615D-7A3F-4A64-AE0B-2E38B2CCC9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0" name="Picture 69" descr="https://applications.labor.ny.gov/wpp/images/spacer.gif">
          <a:extLst>
            <a:ext uri="{FF2B5EF4-FFF2-40B4-BE49-F238E27FC236}">
              <a16:creationId xmlns:a16="http://schemas.microsoft.com/office/drawing/2014/main" id="{75A3801A-3D69-4337-A85C-B5FD3EC9BA3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1" name="Picture 70" descr="https://applications.labor.ny.gov/wpp/images/spacer.gif">
          <a:extLst>
            <a:ext uri="{FF2B5EF4-FFF2-40B4-BE49-F238E27FC236}">
              <a16:creationId xmlns:a16="http://schemas.microsoft.com/office/drawing/2014/main" id="{E48D2ACC-2BE1-4F96-B116-9757CA34F2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0</xdr:colOff>
      <xdr:row>3</xdr:row>
      <xdr:rowOff>0</xdr:rowOff>
    </xdr:from>
    <xdr:ext cx="12700" cy="12700"/>
    <xdr:pic>
      <xdr:nvPicPr>
        <xdr:cNvPr id="72" name="Picture 71" descr="https://applications.labor.ny.gov/wpp/images/spacer.gif">
          <a:extLst>
            <a:ext uri="{FF2B5EF4-FFF2-40B4-BE49-F238E27FC236}">
              <a16:creationId xmlns:a16="http://schemas.microsoft.com/office/drawing/2014/main" id="{89ADB693-D93E-47A9-ADF2-75CF795F9F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0</xdr:colOff>
      <xdr:row>3</xdr:row>
      <xdr:rowOff>0</xdr:rowOff>
    </xdr:from>
    <xdr:to>
      <xdr:col>1</xdr:col>
      <xdr:colOff>12700</xdr:colOff>
      <xdr:row>3</xdr:row>
      <xdr:rowOff>12700</xdr:rowOff>
    </xdr:to>
    <xdr:pic>
      <xdr:nvPicPr>
        <xdr:cNvPr id="73" name="Picture 72" descr="https://applications.labor.ny.gov/wpp/images/spacer.gif">
          <a:extLst>
            <a:ext uri="{FF2B5EF4-FFF2-40B4-BE49-F238E27FC236}">
              <a16:creationId xmlns:a16="http://schemas.microsoft.com/office/drawing/2014/main" id="{8C19F901-6D09-431C-83EA-A8663FD611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4" name="Picture 73" descr="https://applications.labor.ny.gov/wpp/images/spacer.gif">
          <a:extLst>
            <a:ext uri="{FF2B5EF4-FFF2-40B4-BE49-F238E27FC236}">
              <a16:creationId xmlns:a16="http://schemas.microsoft.com/office/drawing/2014/main" id="{B6CE7C60-7432-48EE-B59C-106E344FD3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3</xdr:row>
      <xdr:rowOff>0</xdr:rowOff>
    </xdr:from>
    <xdr:to>
      <xdr:col>1</xdr:col>
      <xdr:colOff>12700</xdr:colOff>
      <xdr:row>3</xdr:row>
      <xdr:rowOff>12700</xdr:rowOff>
    </xdr:to>
    <xdr:pic>
      <xdr:nvPicPr>
        <xdr:cNvPr id="75" name="Picture 74" descr="https://applications.labor.ny.gov/wpp/images/spacer.gif">
          <a:extLst>
            <a:ext uri="{FF2B5EF4-FFF2-40B4-BE49-F238E27FC236}">
              <a16:creationId xmlns:a16="http://schemas.microsoft.com/office/drawing/2014/main" id="{430FC0FD-9C8F-4CBF-AB71-1C1CE70071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86125" y="91659075"/>
          <a:ext cx="12700" cy="12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ocurementServices/PSTm04(Normile)/Security/77201-23150%20IFSSS/FPR/02Procurement/05_BidderProposals/Idemia%20Identity%20&amp;%20Security%20USA%20LLC/05_Attch1-Pricing%20Updated_515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Cover Page"/>
      <sheetName val="Discount Table Comparison"/>
      <sheetName val="Definitions"/>
      <sheetName val="Equipment Pricing Instructions"/>
      <sheetName val="Equipment Pricing"/>
      <sheetName val="Custom Pricing Instructions"/>
      <sheetName val="Custom-Built Pricing"/>
      <sheetName val="Central Station Mon Instruction"/>
      <sheetName val="Central Station Monitor Pricing"/>
      <sheetName val="Labor Rate Sheet Instructions"/>
      <sheetName val="Region 1 Labor Rates"/>
      <sheetName val="Region 2 Labor Rates"/>
      <sheetName val="Region 3 Labor Rates"/>
      <sheetName val="Region 4 Labor Rates"/>
      <sheetName val="Region 5 Labor Rates"/>
      <sheetName val="Region 6 Labor Rates"/>
      <sheetName val="Region 7 Labor Rates"/>
      <sheetName val="Region 8 Labor Rates"/>
      <sheetName val="Region 9 Labor Rates"/>
      <sheetName val="Subcontractor Utilization"/>
    </sheetNames>
    <sheetDataSet>
      <sheetData sheetId="0"/>
      <sheetData sheetId="1">
        <row r="5">
          <cell r="C5" t="str">
            <v>Idemia Identity &amp; Security USA</v>
          </cell>
          <cell r="D5"/>
          <cell r="E5"/>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110"/>
  <sheetViews>
    <sheetView topLeftCell="A7" zoomScale="70" zoomScaleNormal="70" workbookViewId="0">
      <selection activeCell="N33" sqref="N33"/>
    </sheetView>
  </sheetViews>
  <sheetFormatPr defaultColWidth="9.28515625" defaultRowHeight="12.75"/>
  <cols>
    <col min="1" max="1" width="9.28515625" style="1"/>
    <col min="2" max="2" width="52.7109375" style="1" customWidth="1"/>
    <col min="3" max="4" width="9.28515625" style="1"/>
    <col min="5" max="5" width="10.5703125" style="1" customWidth="1"/>
    <col min="6" max="6" width="9.28515625" style="1" customWidth="1"/>
    <col min="7" max="10" width="9.28515625" style="1"/>
    <col min="11" max="11" width="12.42578125" style="1" customWidth="1"/>
    <col min="12" max="16384" width="9.28515625" style="1"/>
  </cols>
  <sheetData>
    <row r="1" spans="1:11" ht="18">
      <c r="A1" s="196" t="s">
        <v>64</v>
      </c>
      <c r="B1" s="196"/>
      <c r="C1" s="196"/>
      <c r="D1" s="196"/>
      <c r="E1" s="196"/>
      <c r="F1" s="196"/>
      <c r="G1" s="196"/>
      <c r="H1" s="196"/>
      <c r="I1" s="196"/>
    </row>
    <row r="2" spans="1:11" ht="15">
      <c r="A2" s="197" t="s">
        <v>63</v>
      </c>
      <c r="B2" s="197"/>
      <c r="C2" s="197"/>
      <c r="D2" s="197"/>
      <c r="E2" s="197"/>
      <c r="F2" s="197"/>
      <c r="G2" s="197"/>
      <c r="H2" s="197"/>
      <c r="I2" s="197"/>
    </row>
    <row r="3" spans="1:11">
      <c r="C3" s="7"/>
      <c r="D3" s="6"/>
      <c r="E3" s="6"/>
      <c r="F3" s="6"/>
    </row>
    <row r="4" spans="1:11" ht="27" customHeight="1">
      <c r="B4" s="201" t="s">
        <v>48</v>
      </c>
      <c r="C4" s="202"/>
      <c r="D4" s="202"/>
      <c r="E4" s="202"/>
      <c r="F4" s="202"/>
      <c r="G4" s="202"/>
      <c r="H4" s="202"/>
      <c r="I4" s="202"/>
      <c r="J4" s="202"/>
      <c r="K4" s="202"/>
    </row>
    <row r="5" spans="1:11" ht="15.75">
      <c r="B5" s="11" t="s">
        <v>0</v>
      </c>
      <c r="C5" s="198" t="s">
        <v>6</v>
      </c>
      <c r="D5" s="199"/>
      <c r="E5" s="200"/>
    </row>
    <row r="6" spans="1:11" ht="15.75">
      <c r="B6" s="22" t="s">
        <v>18</v>
      </c>
      <c r="C6" s="198" t="s">
        <v>19</v>
      </c>
      <c r="D6" s="199"/>
      <c r="E6" s="200"/>
    </row>
    <row r="7" spans="1:11" ht="15.75">
      <c r="B7" s="18"/>
      <c r="C7" s="19" t="s">
        <v>20</v>
      </c>
      <c r="D7" s="23" t="s">
        <v>21</v>
      </c>
    </row>
    <row r="8" spans="1:11" ht="15.75">
      <c r="B8" s="18"/>
      <c r="C8" s="19"/>
      <c r="D8" s="23"/>
    </row>
    <row r="9" spans="1:11" ht="15.75">
      <c r="B9" s="18" t="s">
        <v>8</v>
      </c>
      <c r="C9" s="187" t="s">
        <v>22</v>
      </c>
      <c r="D9" s="187"/>
      <c r="E9" s="187"/>
      <c r="F9" s="187"/>
      <c r="G9" s="187"/>
      <c r="H9" s="187"/>
      <c r="I9" s="187"/>
      <c r="J9" s="187"/>
      <c r="K9" s="187"/>
    </row>
    <row r="10" spans="1:11" ht="15.75">
      <c r="B10" s="18"/>
      <c r="C10" s="20" t="s">
        <v>9</v>
      </c>
      <c r="D10" s="15" t="s">
        <v>10</v>
      </c>
      <c r="E10" s="15" t="s">
        <v>11</v>
      </c>
      <c r="F10" s="15" t="s">
        <v>12</v>
      </c>
      <c r="G10" s="21" t="s">
        <v>13</v>
      </c>
      <c r="H10" s="21" t="s">
        <v>14</v>
      </c>
      <c r="I10" s="21" t="s">
        <v>15</v>
      </c>
      <c r="J10" s="21" t="s">
        <v>16</v>
      </c>
      <c r="K10" s="21" t="s">
        <v>17</v>
      </c>
    </row>
    <row r="11" spans="1:11" ht="15.75">
      <c r="B11" s="18"/>
      <c r="C11" s="20"/>
      <c r="D11" s="15"/>
      <c r="E11" s="15"/>
      <c r="F11" s="15"/>
      <c r="G11" s="21"/>
      <c r="H11" s="21"/>
      <c r="I11" s="21"/>
      <c r="J11" s="21"/>
      <c r="K11" s="21"/>
    </row>
    <row r="12" spans="1:11">
      <c r="B12" s="5"/>
    </row>
    <row r="13" spans="1:11" ht="246" customHeight="1">
      <c r="B13" s="191" t="s">
        <v>110</v>
      </c>
      <c r="C13" s="192"/>
      <c r="D13" s="192"/>
      <c r="E13" s="192"/>
      <c r="F13" s="192"/>
      <c r="G13" s="192"/>
      <c r="H13" s="192"/>
      <c r="I13" s="192"/>
      <c r="J13" s="192"/>
      <c r="K13" s="192"/>
    </row>
    <row r="14" spans="1:11" ht="17.649999999999999" customHeight="1"/>
    <row r="15" spans="1:11" ht="47.25" customHeight="1">
      <c r="B15" s="188" t="s">
        <v>95</v>
      </c>
      <c r="C15" s="189"/>
      <c r="D15" s="189"/>
      <c r="E15" s="189"/>
      <c r="F15" s="189"/>
      <c r="G15" s="189"/>
      <c r="H15" s="189"/>
      <c r="I15" s="189"/>
      <c r="J15" s="189"/>
      <c r="K15" s="189"/>
    </row>
    <row r="16" spans="1:11" ht="17.649999999999999" customHeight="1" thickBot="1"/>
    <row r="17" spans="2:11" ht="34.5" customHeight="1" thickBot="1">
      <c r="B17" s="193" t="s">
        <v>82</v>
      </c>
      <c r="C17" s="194"/>
      <c r="D17" s="194"/>
      <c r="E17" s="194"/>
      <c r="F17" s="194"/>
      <c r="G17" s="194"/>
      <c r="H17" s="194"/>
      <c r="I17" s="194"/>
      <c r="J17" s="194"/>
      <c r="K17" s="195"/>
    </row>
    <row r="18" spans="2:11" ht="15.75">
      <c r="B18" s="3"/>
    </row>
    <row r="19" spans="2:11" ht="110.25" customHeight="1">
      <c r="B19" s="190" t="s">
        <v>89</v>
      </c>
      <c r="C19" s="185"/>
      <c r="D19" s="185"/>
      <c r="E19" s="185"/>
      <c r="F19" s="185"/>
      <c r="G19" s="185"/>
      <c r="H19" s="185"/>
      <c r="I19" s="185"/>
      <c r="J19" s="185"/>
      <c r="K19" s="185"/>
    </row>
    <row r="20" spans="2:11" ht="15.75">
      <c r="B20" s="3"/>
    </row>
    <row r="21" spans="2:11" ht="51.75" customHeight="1">
      <c r="B21" s="190" t="s">
        <v>90</v>
      </c>
      <c r="C21" s="185"/>
      <c r="D21" s="185"/>
      <c r="E21" s="185"/>
      <c r="F21" s="185"/>
      <c r="G21" s="185"/>
      <c r="H21" s="185"/>
      <c r="I21" s="185"/>
      <c r="J21" s="185"/>
      <c r="K21" s="185"/>
    </row>
    <row r="23" spans="2:11" ht="50.25" customHeight="1">
      <c r="B23" s="184" t="s">
        <v>107</v>
      </c>
      <c r="C23" s="185"/>
      <c r="D23" s="185"/>
      <c r="E23" s="185"/>
      <c r="F23" s="185"/>
      <c r="G23" s="185"/>
      <c r="H23" s="185"/>
      <c r="I23" s="185"/>
      <c r="J23" s="185"/>
      <c r="K23" s="185"/>
    </row>
    <row r="24" spans="2:11" ht="15.75">
      <c r="B24" s="2"/>
    </row>
    <row r="25" spans="2:11" ht="48.75" customHeight="1">
      <c r="B25" s="184" t="s">
        <v>88</v>
      </c>
      <c r="C25" s="185"/>
      <c r="D25" s="185"/>
      <c r="E25" s="185"/>
      <c r="F25" s="185"/>
      <c r="G25" s="185"/>
      <c r="H25" s="185"/>
      <c r="I25" s="185"/>
      <c r="J25" s="185"/>
      <c r="K25" s="185"/>
    </row>
    <row r="26" spans="2:11" ht="15.75" customHeight="1"/>
    <row r="27" spans="2:11" ht="33" customHeight="1">
      <c r="B27" s="172" t="s">
        <v>93</v>
      </c>
      <c r="C27" s="186"/>
      <c r="D27" s="186"/>
      <c r="E27" s="186"/>
      <c r="F27" s="186"/>
      <c r="G27" s="186"/>
      <c r="H27" s="186"/>
      <c r="I27" s="186"/>
      <c r="J27" s="186"/>
      <c r="K27" s="186"/>
    </row>
    <row r="29" spans="2:11" ht="71.25" customHeight="1">
      <c r="B29" s="172" t="s">
        <v>98</v>
      </c>
      <c r="C29" s="186"/>
      <c r="D29" s="186"/>
      <c r="E29" s="186"/>
      <c r="F29" s="186"/>
      <c r="G29" s="186"/>
      <c r="H29" s="186"/>
      <c r="I29" s="186"/>
      <c r="J29" s="186"/>
      <c r="K29" s="186"/>
    </row>
    <row r="30" spans="2:11" ht="15.75">
      <c r="B30" s="2"/>
    </row>
    <row r="31" spans="2:11" ht="87.75" customHeight="1">
      <c r="B31" s="172" t="s">
        <v>91</v>
      </c>
      <c r="C31" s="172"/>
      <c r="D31" s="172"/>
      <c r="E31" s="172"/>
      <c r="F31" s="172"/>
      <c r="G31" s="172"/>
      <c r="H31" s="172"/>
      <c r="I31" s="172"/>
      <c r="J31" s="172"/>
      <c r="K31" s="172"/>
    </row>
    <row r="32" spans="2:11" ht="15.75">
      <c r="B32" s="2"/>
    </row>
    <row r="33" spans="2:11" ht="50.25" customHeight="1">
      <c r="B33" s="172" t="s">
        <v>103</v>
      </c>
      <c r="C33" s="210"/>
      <c r="D33" s="210"/>
      <c r="E33" s="210"/>
      <c r="F33" s="210"/>
      <c r="G33" s="210"/>
      <c r="H33" s="210"/>
      <c r="I33" s="210"/>
      <c r="J33" s="210"/>
      <c r="K33" s="210"/>
    </row>
    <row r="34" spans="2:11" ht="15.75">
      <c r="B34" s="2"/>
    </row>
    <row r="35" spans="2:11" ht="22.5" customHeight="1">
      <c r="B35" s="172" t="s">
        <v>92</v>
      </c>
      <c r="C35" s="186"/>
      <c r="D35" s="186"/>
      <c r="E35" s="186"/>
      <c r="F35" s="186"/>
      <c r="G35" s="186"/>
      <c r="H35" s="186"/>
      <c r="I35" s="186"/>
      <c r="J35" s="186"/>
      <c r="K35" s="186"/>
    </row>
    <row r="36" spans="2:11" ht="15.75" customHeight="1"/>
    <row r="37" spans="2:11" ht="211.5" customHeight="1">
      <c r="B37" s="208" t="s">
        <v>111</v>
      </c>
      <c r="C37" s="209"/>
      <c r="D37" s="209"/>
      <c r="E37" s="209"/>
      <c r="F37" s="209"/>
      <c r="G37" s="209"/>
      <c r="H37" s="209"/>
      <c r="I37" s="209"/>
      <c r="J37" s="209"/>
      <c r="K37" s="209"/>
    </row>
    <row r="38" spans="2:11" ht="15.75">
      <c r="B38" s="25"/>
    </row>
    <row r="39" spans="2:11" ht="91.5" customHeight="1" thickBot="1">
      <c r="B39" s="178" t="s">
        <v>86</v>
      </c>
      <c r="C39" s="179"/>
      <c r="D39" s="179"/>
      <c r="E39" s="179"/>
      <c r="F39" s="179"/>
      <c r="G39" s="179"/>
      <c r="H39" s="179"/>
      <c r="I39" s="179"/>
      <c r="J39" s="179"/>
      <c r="K39" s="180"/>
    </row>
    <row r="40" spans="2:11" ht="14.25">
      <c r="B40" s="24"/>
      <c r="C40" s="24"/>
      <c r="D40" s="24"/>
      <c r="E40" s="24"/>
      <c r="F40" s="24"/>
      <c r="G40" s="24"/>
      <c r="H40" s="24"/>
      <c r="I40" s="24"/>
      <c r="J40" s="24"/>
      <c r="K40" s="24"/>
    </row>
    <row r="41" spans="2:11" ht="76.5" customHeight="1">
      <c r="B41" s="181" t="s">
        <v>83</v>
      </c>
      <c r="C41" s="182"/>
      <c r="D41" s="182"/>
      <c r="E41" s="182"/>
      <c r="F41" s="182"/>
      <c r="G41" s="182"/>
      <c r="H41" s="182"/>
      <c r="I41" s="182"/>
      <c r="J41" s="182"/>
      <c r="K41" s="183"/>
    </row>
    <row r="42" spans="2:11" ht="14.25">
      <c r="B42" s="24"/>
      <c r="C42" s="24"/>
      <c r="D42" s="24"/>
      <c r="E42" s="24"/>
      <c r="F42" s="24"/>
      <c r="G42" s="24"/>
      <c r="H42" s="24"/>
      <c r="I42" s="24"/>
      <c r="J42" s="24"/>
      <c r="K42" s="24"/>
    </row>
    <row r="43" spans="2:11" ht="19.5" customHeight="1">
      <c r="B43" s="181" t="s">
        <v>73</v>
      </c>
      <c r="C43" s="182"/>
      <c r="D43" s="182"/>
      <c r="E43" s="182"/>
      <c r="F43" s="182"/>
      <c r="G43" s="182"/>
      <c r="H43" s="182"/>
      <c r="I43" s="182"/>
      <c r="J43" s="182"/>
      <c r="K43" s="183"/>
    </row>
    <row r="44" spans="2:11" ht="15.75">
      <c r="B44" s="2"/>
    </row>
    <row r="45" spans="2:11" ht="40.5" customHeight="1">
      <c r="B45" s="173" t="s">
        <v>108</v>
      </c>
      <c r="C45" s="176"/>
      <c r="D45" s="176"/>
      <c r="E45" s="176"/>
      <c r="F45" s="176"/>
      <c r="G45" s="176"/>
      <c r="H45" s="176"/>
      <c r="I45" s="176"/>
      <c r="J45" s="176"/>
      <c r="K45" s="177"/>
    </row>
    <row r="46" spans="2:11" ht="15.75">
      <c r="B46" s="2"/>
    </row>
    <row r="47" spans="2:11" ht="21.75" customHeight="1">
      <c r="B47" s="219" t="s">
        <v>70</v>
      </c>
      <c r="C47" s="174"/>
      <c r="D47" s="174"/>
      <c r="E47" s="174"/>
      <c r="F47" s="174"/>
      <c r="G47" s="174"/>
      <c r="H47" s="174"/>
      <c r="I47" s="174"/>
      <c r="J47" s="174"/>
      <c r="K47" s="175"/>
    </row>
    <row r="48" spans="2:11" ht="15.75">
      <c r="B48" s="2"/>
    </row>
    <row r="49" spans="1:11" ht="17.25" customHeight="1">
      <c r="B49" s="173" t="s">
        <v>71</v>
      </c>
      <c r="C49" s="176"/>
      <c r="D49" s="176"/>
      <c r="E49" s="176"/>
      <c r="F49" s="176"/>
      <c r="G49" s="176"/>
      <c r="H49" s="176"/>
      <c r="I49" s="176"/>
      <c r="J49" s="176"/>
      <c r="K49" s="177"/>
    </row>
    <row r="50" spans="1:11" ht="15.75">
      <c r="B50" s="2"/>
    </row>
    <row r="51" spans="1:11" ht="72" customHeight="1">
      <c r="B51" s="173" t="s">
        <v>87</v>
      </c>
      <c r="C51" s="174"/>
      <c r="D51" s="174"/>
      <c r="E51" s="174"/>
      <c r="F51" s="174"/>
      <c r="G51" s="174"/>
      <c r="H51" s="174"/>
      <c r="I51" s="174"/>
      <c r="J51" s="174"/>
      <c r="K51" s="175"/>
    </row>
    <row r="52" spans="1:11" ht="15.75">
      <c r="B52" s="2"/>
    </row>
    <row r="53" spans="1:11" ht="64.5" customHeight="1">
      <c r="B53" s="173" t="s">
        <v>104</v>
      </c>
      <c r="C53" s="176"/>
      <c r="D53" s="176"/>
      <c r="E53" s="176"/>
      <c r="F53" s="176"/>
      <c r="G53" s="176"/>
      <c r="H53" s="176"/>
      <c r="I53" s="176"/>
      <c r="J53" s="176"/>
      <c r="K53" s="177"/>
    </row>
    <row r="54" spans="1:11" ht="15.75">
      <c r="B54" s="2"/>
    </row>
    <row r="55" spans="1:11" ht="128.25" customHeight="1">
      <c r="B55" s="173" t="s">
        <v>75</v>
      </c>
      <c r="C55" s="176"/>
      <c r="D55" s="176"/>
      <c r="E55" s="176"/>
      <c r="F55" s="176"/>
      <c r="G55" s="176"/>
      <c r="H55" s="176"/>
      <c r="I55" s="176"/>
      <c r="J55" s="176"/>
      <c r="K55" s="177"/>
    </row>
    <row r="56" spans="1:11" ht="15.75">
      <c r="B56" s="2"/>
    </row>
    <row r="57" spans="1:11" ht="46.5" customHeight="1">
      <c r="B57" s="173" t="s">
        <v>72</v>
      </c>
      <c r="C57" s="176"/>
      <c r="D57" s="176"/>
      <c r="E57" s="176"/>
      <c r="F57" s="176"/>
      <c r="G57" s="176"/>
      <c r="H57" s="176"/>
      <c r="I57" s="176"/>
      <c r="J57" s="176"/>
      <c r="K57" s="177"/>
    </row>
    <row r="58" spans="1:11" ht="16.5" thickBot="1">
      <c r="B58" s="2"/>
    </row>
    <row r="59" spans="1:11" ht="54.75" customHeight="1" thickBot="1">
      <c r="B59" s="169" t="s">
        <v>112</v>
      </c>
      <c r="C59" s="170"/>
      <c r="D59" s="170"/>
      <c r="E59" s="170"/>
      <c r="F59" s="170"/>
      <c r="G59" s="170"/>
      <c r="H59" s="170"/>
      <c r="I59" s="170"/>
      <c r="J59" s="170"/>
      <c r="K59" s="171"/>
    </row>
    <row r="60" spans="1:11" ht="15.75">
      <c r="B60" s="12"/>
      <c r="C60" s="14"/>
      <c r="D60" s="14"/>
      <c r="E60" s="14"/>
      <c r="F60" s="14"/>
      <c r="G60" s="14"/>
      <c r="H60" s="14"/>
      <c r="I60" s="14"/>
      <c r="J60" s="14"/>
      <c r="K60" s="14"/>
    </row>
    <row r="61" spans="1:11" ht="33" customHeight="1">
      <c r="A61" s="12" t="s">
        <v>4</v>
      </c>
      <c r="B61" s="214" t="s">
        <v>105</v>
      </c>
      <c r="C61" s="214"/>
      <c r="D61" s="214"/>
      <c r="E61" s="214"/>
      <c r="F61" s="214"/>
      <c r="G61" s="214"/>
      <c r="H61" s="214"/>
      <c r="I61" s="214"/>
      <c r="J61" s="214"/>
      <c r="K61" s="214"/>
    </row>
    <row r="62" spans="1:11" ht="216" customHeight="1">
      <c r="A62" s="12"/>
      <c r="B62" s="214"/>
      <c r="C62" s="214"/>
      <c r="D62" s="214"/>
      <c r="E62" s="214"/>
      <c r="F62" s="214"/>
      <c r="G62" s="214"/>
      <c r="H62" s="214"/>
      <c r="I62" s="214"/>
      <c r="J62" s="214"/>
      <c r="K62" s="214"/>
    </row>
    <row r="63" spans="1:11" ht="15.75">
      <c r="A63" s="12"/>
      <c r="B63" s="17"/>
      <c r="C63" s="17"/>
      <c r="D63" s="17"/>
      <c r="E63" s="17"/>
      <c r="F63" s="17"/>
      <c r="G63" s="17"/>
      <c r="H63" s="17"/>
      <c r="I63" s="17"/>
      <c r="J63" s="17"/>
      <c r="K63" s="17"/>
    </row>
    <row r="64" spans="1:11" ht="174" customHeight="1">
      <c r="A64" s="12"/>
      <c r="B64" s="211" t="s">
        <v>69</v>
      </c>
      <c r="C64" s="212"/>
      <c r="D64" s="212"/>
      <c r="E64" s="212"/>
      <c r="F64" s="212"/>
      <c r="G64" s="212"/>
      <c r="H64" s="212"/>
      <c r="I64" s="212"/>
      <c r="J64" s="212"/>
      <c r="K64" s="213"/>
    </row>
    <row r="65" spans="1:13" ht="15.75">
      <c r="A65" s="12"/>
      <c r="B65" s="17"/>
      <c r="C65" s="17"/>
      <c r="D65" s="17"/>
      <c r="E65" s="17"/>
      <c r="F65" s="17"/>
      <c r="G65" s="17"/>
      <c r="H65" s="17"/>
      <c r="I65" s="17"/>
      <c r="J65" s="17"/>
      <c r="K65" s="17"/>
    </row>
    <row r="66" spans="1:13" ht="403.15" customHeight="1">
      <c r="A66" s="12"/>
      <c r="B66" s="214" t="s">
        <v>59</v>
      </c>
      <c r="C66" s="214"/>
      <c r="D66" s="214"/>
      <c r="E66" s="214"/>
      <c r="F66" s="214"/>
      <c r="G66" s="214"/>
      <c r="H66" s="214"/>
      <c r="I66" s="214"/>
      <c r="J66" s="214"/>
      <c r="K66" s="214"/>
    </row>
    <row r="67" spans="1:13" ht="15.75">
      <c r="A67" s="12"/>
      <c r="B67" s="17"/>
      <c r="C67" s="17"/>
      <c r="D67" s="17"/>
      <c r="E67" s="17"/>
      <c r="F67" s="17"/>
      <c r="G67" s="17"/>
      <c r="H67" s="17"/>
      <c r="I67" s="17"/>
      <c r="J67" s="17"/>
      <c r="K67" s="17"/>
    </row>
    <row r="68" spans="1:13" ht="205.9" customHeight="1">
      <c r="A68" s="12"/>
      <c r="B68" s="211" t="s">
        <v>113</v>
      </c>
      <c r="C68" s="212"/>
      <c r="D68" s="212"/>
      <c r="E68" s="212"/>
      <c r="F68" s="212"/>
      <c r="G68" s="212"/>
      <c r="H68" s="212"/>
      <c r="I68" s="212"/>
      <c r="J68" s="212"/>
      <c r="K68" s="213"/>
    </row>
    <row r="69" spans="1:13" ht="15.75">
      <c r="A69" s="12"/>
      <c r="B69" s="17"/>
      <c r="C69" s="17"/>
      <c r="D69" s="17"/>
      <c r="E69" s="17"/>
      <c r="F69" s="17"/>
      <c r="G69" s="17"/>
      <c r="H69" s="17"/>
      <c r="I69" s="17"/>
      <c r="J69" s="17"/>
      <c r="K69" s="17"/>
    </row>
    <row r="70" spans="1:13" ht="408.75" customHeight="1">
      <c r="A70" s="12"/>
      <c r="B70" s="224" t="s">
        <v>100</v>
      </c>
      <c r="C70" s="224"/>
      <c r="D70" s="224"/>
      <c r="E70" s="224"/>
      <c r="F70" s="224"/>
      <c r="G70" s="224"/>
      <c r="H70" s="224"/>
      <c r="I70" s="224"/>
      <c r="J70" s="224"/>
      <c r="K70" s="224"/>
    </row>
    <row r="71" spans="1:13" ht="15.75">
      <c r="A71" s="12"/>
      <c r="B71" s="17"/>
      <c r="C71" s="17"/>
      <c r="D71" s="17"/>
      <c r="E71" s="17"/>
      <c r="F71" s="17"/>
      <c r="G71" s="17"/>
      <c r="H71" s="17"/>
      <c r="I71" s="17"/>
      <c r="J71" s="17"/>
      <c r="K71" s="17"/>
    </row>
    <row r="72" spans="1:13" ht="145.5" customHeight="1">
      <c r="A72" s="12"/>
      <c r="B72" s="214" t="s">
        <v>76</v>
      </c>
      <c r="C72" s="214"/>
      <c r="D72" s="214"/>
      <c r="E72" s="214"/>
      <c r="F72" s="214"/>
      <c r="G72" s="214"/>
      <c r="H72" s="214"/>
      <c r="I72" s="214"/>
      <c r="J72" s="214"/>
      <c r="K72" s="214"/>
    </row>
    <row r="73" spans="1:13" ht="15.75">
      <c r="A73" s="12"/>
      <c r="B73" s="17"/>
      <c r="C73" s="17"/>
      <c r="D73" s="17"/>
      <c r="E73" s="17"/>
      <c r="F73" s="17"/>
      <c r="G73" s="17"/>
      <c r="H73" s="17"/>
      <c r="I73" s="17"/>
      <c r="J73" s="17"/>
      <c r="K73" s="17"/>
    </row>
    <row r="74" spans="1:13" ht="45.75" customHeight="1">
      <c r="B74" s="215" t="s">
        <v>74</v>
      </c>
      <c r="C74" s="215"/>
      <c r="D74" s="215"/>
      <c r="E74" s="215"/>
      <c r="F74" s="215"/>
      <c r="G74" s="215"/>
      <c r="H74" s="215"/>
      <c r="I74" s="215"/>
      <c r="J74" s="215"/>
      <c r="K74" s="215"/>
      <c r="L74" s="16"/>
      <c r="M74" s="16"/>
    </row>
    <row r="75" spans="1:13" ht="15.75">
      <c r="B75" s="3"/>
    </row>
    <row r="76" spans="1:13" ht="96.75" customHeight="1">
      <c r="A76" s="12"/>
      <c r="B76" s="214" t="s">
        <v>80</v>
      </c>
      <c r="C76" s="214"/>
      <c r="D76" s="214"/>
      <c r="E76" s="214"/>
      <c r="F76" s="214"/>
      <c r="G76" s="214"/>
      <c r="H76" s="214"/>
      <c r="I76" s="214"/>
      <c r="J76" s="214"/>
      <c r="K76" s="214"/>
    </row>
    <row r="77" spans="1:13" ht="15.75">
      <c r="B77" s="3"/>
    </row>
    <row r="78" spans="1:13" ht="15.75">
      <c r="B78" s="215" t="s">
        <v>68</v>
      </c>
      <c r="C78" s="215"/>
      <c r="D78" s="215"/>
      <c r="E78" s="215"/>
      <c r="F78" s="215"/>
      <c r="G78" s="215"/>
      <c r="H78" s="215"/>
      <c r="I78" s="215"/>
      <c r="J78" s="215"/>
      <c r="K78" s="215"/>
      <c r="L78" s="16"/>
      <c r="M78" s="16"/>
    </row>
    <row r="79" spans="1:13" ht="15.75">
      <c r="B79" s="3"/>
    </row>
    <row r="80" spans="1:13" ht="56.25" customHeight="1">
      <c r="A80" s="12"/>
      <c r="B80" s="211" t="s">
        <v>94</v>
      </c>
      <c r="C80" s="212"/>
      <c r="D80" s="212"/>
      <c r="E80" s="212"/>
      <c r="F80" s="212"/>
      <c r="G80" s="212"/>
      <c r="H80" s="212"/>
      <c r="I80" s="212"/>
      <c r="J80" s="212"/>
      <c r="K80" s="213"/>
    </row>
    <row r="81" spans="1:13" ht="15.75">
      <c r="B81" s="3"/>
    </row>
    <row r="82" spans="1:13" ht="84.75" customHeight="1">
      <c r="B82" s="215" t="s">
        <v>81</v>
      </c>
      <c r="C82" s="215"/>
      <c r="D82" s="215"/>
      <c r="E82" s="215"/>
      <c r="F82" s="215"/>
      <c r="G82" s="215"/>
      <c r="H82" s="215"/>
      <c r="I82" s="215"/>
      <c r="J82" s="215"/>
      <c r="K82" s="215"/>
      <c r="L82" s="16"/>
      <c r="M82" s="16"/>
    </row>
    <row r="83" spans="1:13" ht="16.5" thickBot="1">
      <c r="A83" s="12"/>
      <c r="B83" s="17"/>
      <c r="C83" s="17"/>
      <c r="D83" s="17"/>
      <c r="E83" s="17"/>
      <c r="F83" s="17"/>
      <c r="G83" s="17"/>
      <c r="H83" s="17"/>
      <c r="I83" s="17"/>
      <c r="J83" s="17"/>
      <c r="K83" s="17"/>
    </row>
    <row r="84" spans="1:13" ht="16.5" thickBot="1">
      <c r="A84" s="12"/>
      <c r="B84" s="203" t="s">
        <v>109</v>
      </c>
      <c r="C84" s="225"/>
      <c r="D84" s="225"/>
      <c r="E84" s="225"/>
      <c r="F84" s="225"/>
      <c r="G84" s="225"/>
      <c r="H84" s="225"/>
      <c r="I84" s="225"/>
      <c r="J84" s="225"/>
      <c r="K84" s="226"/>
    </row>
    <row r="85" spans="1:13" ht="16.5" thickBot="1">
      <c r="A85" s="12"/>
      <c r="B85" s="26"/>
      <c r="C85" s="27"/>
      <c r="D85" s="27"/>
      <c r="E85" s="27"/>
      <c r="F85" s="27"/>
      <c r="G85" s="27"/>
      <c r="H85" s="27"/>
      <c r="I85" s="27"/>
      <c r="J85" s="27"/>
      <c r="K85" s="28"/>
    </row>
    <row r="86" spans="1:13" ht="24.75" customHeight="1" thickBot="1">
      <c r="B86" s="216" t="s">
        <v>106</v>
      </c>
      <c r="C86" s="217"/>
      <c r="D86" s="217"/>
      <c r="E86" s="217"/>
      <c r="F86" s="217"/>
      <c r="G86" s="217"/>
      <c r="H86" s="217"/>
      <c r="I86" s="217"/>
      <c r="J86" s="217"/>
      <c r="K86" s="218"/>
    </row>
    <row r="87" spans="1:13" ht="13.5" thickBot="1"/>
    <row r="88" spans="1:13" ht="32.25" customHeight="1" thickBot="1">
      <c r="B88" s="203" t="s">
        <v>57</v>
      </c>
      <c r="C88" s="204"/>
      <c r="D88" s="204"/>
      <c r="E88" s="204"/>
      <c r="F88" s="204"/>
      <c r="G88" s="204"/>
      <c r="H88" s="204"/>
      <c r="I88" s="204"/>
      <c r="J88" s="204"/>
      <c r="K88" s="205"/>
    </row>
    <row r="89" spans="1:13" ht="15.75">
      <c r="B89" s="13"/>
      <c r="C89" s="13"/>
      <c r="D89" s="13"/>
      <c r="E89" s="13"/>
      <c r="F89" s="13"/>
      <c r="G89" s="13"/>
      <c r="H89" s="13"/>
      <c r="I89" s="13"/>
      <c r="J89" s="13"/>
      <c r="K89" s="13"/>
    </row>
    <row r="90" spans="1:13" ht="33" customHeight="1">
      <c r="B90" s="206" t="s">
        <v>58</v>
      </c>
      <c r="C90" s="206"/>
      <c r="D90" s="206"/>
      <c r="E90" s="206"/>
      <c r="F90" s="206"/>
      <c r="G90" s="206"/>
      <c r="H90" s="206"/>
      <c r="I90" s="206"/>
      <c r="J90" s="206"/>
      <c r="K90" s="206"/>
    </row>
    <row r="91" spans="1:13" ht="15.75">
      <c r="B91" s="2"/>
    </row>
    <row r="92" spans="1:13" ht="31.5" customHeight="1">
      <c r="B92" s="206" t="s">
        <v>47</v>
      </c>
      <c r="C92" s="206"/>
      <c r="D92" s="206"/>
      <c r="E92" s="206"/>
      <c r="F92" s="206"/>
      <c r="G92" s="206"/>
      <c r="H92" s="206"/>
      <c r="I92" s="206"/>
      <c r="J92" s="206"/>
      <c r="K92" s="206"/>
    </row>
    <row r="93" spans="1:13" ht="15.75">
      <c r="B93" s="8"/>
      <c r="C93" s="8"/>
      <c r="D93" s="8"/>
      <c r="E93" s="8"/>
      <c r="F93" s="8"/>
      <c r="G93" s="8"/>
      <c r="H93" s="8"/>
      <c r="I93" s="8"/>
      <c r="J93" s="8"/>
      <c r="K93" s="8"/>
    </row>
    <row r="94" spans="1:13" ht="50.25" customHeight="1">
      <c r="B94" s="206" t="s">
        <v>24</v>
      </c>
      <c r="C94" s="207"/>
      <c r="D94" s="207"/>
      <c r="E94" s="207"/>
      <c r="F94" s="207"/>
      <c r="G94" s="207"/>
      <c r="H94" s="207"/>
      <c r="I94" s="207"/>
      <c r="J94" s="207"/>
      <c r="K94" s="207"/>
    </row>
    <row r="95" spans="1:13" ht="15.75">
      <c r="B95" s="4"/>
      <c r="C95" s="4"/>
      <c r="D95" s="4"/>
      <c r="E95" s="4"/>
      <c r="F95" s="4"/>
      <c r="G95" s="4"/>
      <c r="H95" s="4"/>
      <c r="I95" s="4"/>
      <c r="J95" s="4"/>
      <c r="K95" s="4"/>
    </row>
    <row r="96" spans="1:13" ht="79.900000000000006" customHeight="1">
      <c r="B96" s="227" t="s">
        <v>114</v>
      </c>
      <c r="C96" s="228"/>
      <c r="D96" s="228"/>
      <c r="E96" s="228"/>
      <c r="F96" s="228"/>
      <c r="G96" s="228"/>
      <c r="H96" s="228"/>
      <c r="I96" s="228"/>
      <c r="J96" s="228"/>
      <c r="K96" s="229"/>
    </row>
    <row r="97" spans="2:11" ht="15.75">
      <c r="B97" s="9"/>
      <c r="C97" s="10"/>
      <c r="D97" s="10"/>
      <c r="E97" s="10"/>
      <c r="F97" s="10"/>
      <c r="G97" s="10"/>
      <c r="H97" s="10"/>
      <c r="I97" s="10"/>
      <c r="J97" s="10"/>
      <c r="K97" s="10"/>
    </row>
    <row r="98" spans="2:11" ht="66" customHeight="1">
      <c r="B98" s="227" t="s">
        <v>84</v>
      </c>
      <c r="C98" s="228"/>
      <c r="D98" s="228"/>
      <c r="E98" s="228"/>
      <c r="F98" s="228"/>
      <c r="G98" s="228"/>
      <c r="H98" s="228"/>
      <c r="I98" s="228"/>
      <c r="J98" s="228"/>
      <c r="K98" s="229"/>
    </row>
    <row r="99" spans="2:11" ht="15.75">
      <c r="B99" s="4"/>
      <c r="C99" s="14"/>
      <c r="D99" s="14"/>
      <c r="E99" s="14"/>
      <c r="F99" s="14"/>
      <c r="G99" s="14"/>
      <c r="H99" s="14"/>
      <c r="I99" s="14"/>
      <c r="J99" s="14"/>
      <c r="K99" s="14"/>
    </row>
    <row r="100" spans="2:11" ht="39.75" customHeight="1">
      <c r="B100" s="227" t="s">
        <v>65</v>
      </c>
      <c r="C100" s="228"/>
      <c r="D100" s="228"/>
      <c r="E100" s="228"/>
      <c r="F100" s="228"/>
      <c r="G100" s="228"/>
      <c r="H100" s="228"/>
      <c r="I100" s="228"/>
      <c r="J100" s="228"/>
      <c r="K100" s="229"/>
    </row>
    <row r="101" spans="2:11" ht="15.75">
      <c r="B101" s="4"/>
      <c r="C101" s="14"/>
      <c r="D101" s="14"/>
      <c r="E101" s="14"/>
      <c r="F101" s="14"/>
      <c r="G101" s="14"/>
      <c r="H101" s="14"/>
      <c r="I101" s="14"/>
      <c r="J101" s="14"/>
      <c r="K101" s="14"/>
    </row>
    <row r="102" spans="2:11" ht="351.95" customHeight="1">
      <c r="B102" s="221" t="s">
        <v>77</v>
      </c>
      <c r="C102" s="222"/>
      <c r="D102" s="222"/>
      <c r="E102" s="222"/>
      <c r="F102" s="222"/>
      <c r="G102" s="222"/>
      <c r="H102" s="222"/>
      <c r="I102" s="222"/>
      <c r="J102" s="222"/>
      <c r="K102" s="223"/>
    </row>
    <row r="103" spans="2:11" ht="15.75">
      <c r="B103" s="4"/>
      <c r="C103" s="14"/>
      <c r="D103" s="14"/>
      <c r="E103" s="14"/>
      <c r="F103" s="14"/>
      <c r="G103" s="14"/>
      <c r="H103" s="14"/>
      <c r="I103" s="14"/>
      <c r="J103" s="14"/>
      <c r="K103" s="14"/>
    </row>
    <row r="104" spans="2:11" ht="408.75" customHeight="1">
      <c r="B104" s="220" t="s">
        <v>99</v>
      </c>
      <c r="C104" s="220"/>
      <c r="D104" s="220"/>
      <c r="E104" s="220"/>
      <c r="F104" s="220"/>
      <c r="G104" s="220"/>
      <c r="H104" s="220"/>
      <c r="I104" s="220"/>
      <c r="J104" s="220"/>
      <c r="K104" s="220"/>
    </row>
    <row r="105" spans="2:11" ht="15.75">
      <c r="B105" s="4"/>
      <c r="C105" s="14"/>
      <c r="D105" s="14"/>
      <c r="E105" s="14"/>
      <c r="F105" s="14"/>
      <c r="G105" s="14"/>
      <c r="H105" s="14"/>
      <c r="I105" s="14"/>
      <c r="J105" s="14"/>
      <c r="K105" s="14"/>
    </row>
    <row r="106" spans="2:11" ht="360" customHeight="1">
      <c r="B106" s="206" t="s">
        <v>78</v>
      </c>
      <c r="C106" s="206"/>
      <c r="D106" s="206"/>
      <c r="E106" s="206"/>
      <c r="F106" s="206"/>
      <c r="G106" s="206"/>
      <c r="H106" s="206"/>
      <c r="I106" s="206"/>
      <c r="J106" s="206"/>
      <c r="K106" s="206"/>
    </row>
    <row r="107" spans="2:11" ht="15.75">
      <c r="B107" s="4"/>
      <c r="C107" s="14"/>
      <c r="D107" s="14"/>
      <c r="E107" s="14"/>
      <c r="F107" s="14"/>
      <c r="G107" s="14"/>
      <c r="H107" s="14"/>
      <c r="I107" s="14"/>
      <c r="J107" s="14"/>
      <c r="K107" s="14"/>
    </row>
    <row r="108" spans="2:11" ht="294.75" customHeight="1">
      <c r="B108" s="206" t="s">
        <v>79</v>
      </c>
      <c r="C108" s="206"/>
      <c r="D108" s="206"/>
      <c r="E108" s="206"/>
      <c r="F108" s="206"/>
      <c r="G108" s="206"/>
      <c r="H108" s="206"/>
      <c r="I108" s="206"/>
      <c r="J108" s="206"/>
      <c r="K108" s="206"/>
    </row>
    <row r="109" spans="2:11" ht="15.75">
      <c r="B109" s="4"/>
      <c r="C109" s="14"/>
      <c r="D109" s="14"/>
      <c r="E109" s="14"/>
      <c r="F109" s="14"/>
      <c r="G109" s="14"/>
      <c r="H109" s="14"/>
      <c r="I109" s="14"/>
      <c r="J109" s="14"/>
      <c r="K109" s="14"/>
    </row>
    <row r="110" spans="2:11" ht="309" customHeight="1">
      <c r="B110" s="206" t="s">
        <v>85</v>
      </c>
      <c r="C110" s="206"/>
      <c r="D110" s="206"/>
      <c r="E110" s="206"/>
      <c r="F110" s="206"/>
      <c r="G110" s="206"/>
      <c r="H110" s="206"/>
      <c r="I110" s="206"/>
      <c r="J110" s="206"/>
      <c r="K110" s="206"/>
    </row>
  </sheetData>
  <mergeCells count="55">
    <mergeCell ref="B80:K80"/>
    <mergeCell ref="B110:K110"/>
    <mergeCell ref="B104:K104"/>
    <mergeCell ref="B102:K102"/>
    <mergeCell ref="B70:K70"/>
    <mergeCell ref="B84:K84"/>
    <mergeCell ref="B106:K106"/>
    <mergeCell ref="B108:K108"/>
    <mergeCell ref="B82:K82"/>
    <mergeCell ref="B78:K78"/>
    <mergeCell ref="B76:K76"/>
    <mergeCell ref="B100:K100"/>
    <mergeCell ref="B98:K98"/>
    <mergeCell ref="B96:K96"/>
    <mergeCell ref="B90:K90"/>
    <mergeCell ref="B92:K92"/>
    <mergeCell ref="B88:K88"/>
    <mergeCell ref="B94:K94"/>
    <mergeCell ref="B37:K37"/>
    <mergeCell ref="B35:K35"/>
    <mergeCell ref="B33:K33"/>
    <mergeCell ref="B53:K53"/>
    <mergeCell ref="B68:K68"/>
    <mergeCell ref="B66:K66"/>
    <mergeCell ref="B74:K74"/>
    <mergeCell ref="B72:K72"/>
    <mergeCell ref="B86:K86"/>
    <mergeCell ref="B64:K64"/>
    <mergeCell ref="B47:K47"/>
    <mergeCell ref="B49:K49"/>
    <mergeCell ref="B45:K45"/>
    <mergeCell ref="B61:K62"/>
    <mergeCell ref="A1:I1"/>
    <mergeCell ref="A2:I2"/>
    <mergeCell ref="C6:E6"/>
    <mergeCell ref="C5:E5"/>
    <mergeCell ref="B4:K4"/>
    <mergeCell ref="B23:K23"/>
    <mergeCell ref="B25:K25"/>
    <mergeCell ref="B27:K27"/>
    <mergeCell ref="B29:K29"/>
    <mergeCell ref="C9:K9"/>
    <mergeCell ref="B15:K15"/>
    <mergeCell ref="B21:K21"/>
    <mergeCell ref="B19:K19"/>
    <mergeCell ref="B13:K13"/>
    <mergeCell ref="B17:K17"/>
    <mergeCell ref="B59:K59"/>
    <mergeCell ref="B31:K31"/>
    <mergeCell ref="B51:K51"/>
    <mergeCell ref="B55:K55"/>
    <mergeCell ref="B39:K39"/>
    <mergeCell ref="B57:K57"/>
    <mergeCell ref="B41:K41"/>
    <mergeCell ref="B43:K43"/>
  </mergeCells>
  <phoneticPr fontId="21" type="noConversion"/>
  <conditionalFormatting sqref="A1:A2">
    <cfRule type="cellIs" dxfId="5" priority="1" operator="equal">
      <formula>"Word"</formula>
    </cfRule>
    <cfRule type="cellIs" dxfId="4" priority="2" operator="equal">
      <formula>"PDF"</formula>
    </cfRule>
    <cfRule type="cellIs" dxfId="3" priority="3" operator="equal">
      <formula>"Excel"</formula>
    </cfRule>
  </conditionalFormatting>
  <pageMargins left="0.75" right="0.75" top="1" bottom="1" header="0.5" footer="0.5"/>
  <pageSetup scale="60" fitToHeight="0" orientation="portrait" r:id="rId1"/>
  <headerFooter alignWithMargins="0">
    <oddFooter>&amp;C&amp;"arial unicode ms,Regular"&amp;KFF0000IDEMIA RESTRICTED&amp;R&amp;1#&amp;"Calibri"&amp;10&amp;K430099IDEMIA Internal</oddFooter>
    <evenFooter>&amp;C&amp;"arial unicode ms,Regular"&amp;KFF0000IDEMIA RESTRICTED&amp;R&amp;1#&amp;"Calibri"&amp;10&amp;K430099IDEMIA Internal</evenFooter>
    <firstFooter>&amp;C&amp;"arial unicode ms,Regular"&amp;KFF0000IDEMIA RESTRICTED&amp;R&amp;1#&amp;"Calibri"&amp;10&amp;K430099IDEMIA Internal</first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R10"/>
  <sheetViews>
    <sheetView zoomScale="80" zoomScaleNormal="80" workbookViewId="0">
      <pane xSplit="1" ySplit="3" topLeftCell="B4" activePane="bottomRight" state="frozen"/>
      <selection activeCell="F1" sqref="F1:F1048576"/>
      <selection pane="topRight" activeCell="F1" sqref="F1:F1048576"/>
      <selection pane="bottomLeft" activeCell="F1" sqref="F1:F1048576"/>
      <selection pane="bottomRight" activeCell="A11" sqref="A11"/>
    </sheetView>
  </sheetViews>
  <sheetFormatPr defaultColWidth="9.28515625" defaultRowHeight="15"/>
  <cols>
    <col min="1" max="1" width="44.140625" style="49" bestFit="1" customWidth="1"/>
    <col min="2" max="2" width="69.85546875" style="107" bestFit="1" customWidth="1"/>
    <col min="3" max="3" width="45.28515625" style="49" bestFit="1" customWidth="1"/>
    <col min="4" max="4" width="20" style="108" bestFit="1" customWidth="1"/>
    <col min="5" max="5" width="18" style="108" bestFit="1" customWidth="1"/>
    <col min="6" max="6" width="11.42578125" style="104" bestFit="1" customWidth="1"/>
    <col min="7" max="7" width="15.85546875" style="108" bestFit="1" customWidth="1"/>
    <col min="8" max="8" width="14.140625" style="108" bestFit="1" customWidth="1"/>
    <col min="9" max="9" width="15.85546875" style="108" bestFit="1" customWidth="1"/>
    <col min="10" max="10" width="19.28515625" style="108" bestFit="1" customWidth="1"/>
    <col min="11" max="11" width="19.85546875" style="108" bestFit="1" customWidth="1"/>
    <col min="12" max="12" width="14.140625" style="108" bestFit="1" customWidth="1"/>
    <col min="13" max="13" width="15.28515625" style="108" bestFit="1" customWidth="1"/>
    <col min="14" max="14" width="20.140625" style="108" bestFit="1" customWidth="1"/>
    <col min="15" max="15" width="19.5703125" style="108" bestFit="1" customWidth="1"/>
    <col min="16" max="16" width="12.42578125" style="49" hidden="1" customWidth="1"/>
    <col min="17" max="18" width="9.28515625" style="49" hidden="1" customWidth="1"/>
    <col min="19" max="19" width="0" style="49" hidden="1" customWidth="1"/>
    <col min="20" max="16384" width="9.28515625" style="49"/>
  </cols>
  <sheetData>
    <row r="1" spans="1:18" ht="18.75">
      <c r="A1" s="239" t="s">
        <v>54</v>
      </c>
      <c r="B1" s="240"/>
      <c r="C1" s="240"/>
      <c r="D1" s="240"/>
      <c r="E1" s="240"/>
    </row>
    <row r="2" spans="1:18" ht="18.75">
      <c r="A2" s="47"/>
      <c r="B2" s="65" t="s">
        <v>430</v>
      </c>
      <c r="C2" s="105" t="s">
        <v>426</v>
      </c>
      <c r="D2" s="165"/>
      <c r="E2" s="165"/>
    </row>
    <row r="3" spans="1:18" ht="45">
      <c r="A3" s="48" t="s">
        <v>26</v>
      </c>
      <c r="B3" s="106" t="s">
        <v>27</v>
      </c>
      <c r="C3" s="68" t="s">
        <v>66</v>
      </c>
      <c r="D3" s="92" t="s">
        <v>28</v>
      </c>
      <c r="E3" s="92" t="s">
        <v>29</v>
      </c>
      <c r="F3" s="91" t="s">
        <v>30</v>
      </c>
      <c r="G3" s="92" t="s">
        <v>43</v>
      </c>
      <c r="H3" s="92" t="s">
        <v>42</v>
      </c>
      <c r="I3" s="92" t="s">
        <v>41</v>
      </c>
      <c r="J3" s="92" t="s">
        <v>31</v>
      </c>
      <c r="K3" s="167" t="s">
        <v>62</v>
      </c>
      <c r="L3" s="92" t="s">
        <v>33</v>
      </c>
      <c r="M3" s="92" t="s">
        <v>34</v>
      </c>
      <c r="N3" s="93" t="s">
        <v>40</v>
      </c>
      <c r="O3" s="92" t="s">
        <v>35</v>
      </c>
      <c r="P3" s="71"/>
      <c r="Q3" s="71"/>
      <c r="R3" s="71"/>
    </row>
    <row r="4" spans="1:18" ht="60">
      <c r="A4" s="40" t="s">
        <v>39</v>
      </c>
      <c r="B4" s="72" t="s">
        <v>121</v>
      </c>
      <c r="C4" s="94"/>
      <c r="D4" s="78"/>
      <c r="E4" s="78"/>
      <c r="F4" s="75"/>
      <c r="G4" s="76">
        <v>282</v>
      </c>
      <c r="H4" s="78"/>
      <c r="I4" s="77">
        <f>SUM(G4*1.5)</f>
        <v>423</v>
      </c>
      <c r="J4" s="78"/>
      <c r="K4" s="77">
        <f>SUM(G4*1.5)</f>
        <v>423</v>
      </c>
      <c r="L4" s="78"/>
      <c r="M4" s="77">
        <f>SUM(G4*1.5)</f>
        <v>423</v>
      </c>
      <c r="N4" s="78"/>
      <c r="O4" s="77">
        <f>SUM(G4*2)</f>
        <v>564</v>
      </c>
    </row>
    <row r="5" spans="1:18" ht="150">
      <c r="A5" s="41" t="s">
        <v>36</v>
      </c>
      <c r="B5" s="72" t="s">
        <v>119</v>
      </c>
      <c r="C5" s="94"/>
      <c r="D5" s="78"/>
      <c r="E5" s="78"/>
      <c r="F5" s="75"/>
      <c r="G5" s="76">
        <v>169</v>
      </c>
      <c r="H5" s="78"/>
      <c r="I5" s="77">
        <f t="shared" ref="I5:I8" si="0">SUM(G5*1.5)</f>
        <v>253.5</v>
      </c>
      <c r="J5" s="78"/>
      <c r="K5" s="77">
        <f t="shared" ref="K5:K8" si="1">SUM(G5*1.5)</f>
        <v>253.5</v>
      </c>
      <c r="L5" s="78"/>
      <c r="M5" s="77">
        <f t="shared" ref="M5:M8" si="2">SUM(G5*1.5)</f>
        <v>253.5</v>
      </c>
      <c r="N5" s="78"/>
      <c r="O5" s="77">
        <f t="shared" ref="O5:O8" si="3">SUM(G5*2)</f>
        <v>338</v>
      </c>
    </row>
    <row r="6" spans="1:18" ht="90">
      <c r="A6" s="42" t="s">
        <v>60</v>
      </c>
      <c r="B6" s="79" t="s">
        <v>118</v>
      </c>
      <c r="C6" s="94"/>
      <c r="D6" s="78"/>
      <c r="E6" s="78"/>
      <c r="F6" s="75"/>
      <c r="G6" s="80">
        <v>275</v>
      </c>
      <c r="H6" s="78"/>
      <c r="I6" s="77">
        <f t="shared" si="0"/>
        <v>412.5</v>
      </c>
      <c r="J6" s="78"/>
      <c r="K6" s="77">
        <f t="shared" si="1"/>
        <v>412.5</v>
      </c>
      <c r="L6" s="78"/>
      <c r="M6" s="77">
        <f t="shared" si="2"/>
        <v>412.5</v>
      </c>
      <c r="N6" s="78"/>
      <c r="O6" s="77">
        <f t="shared" si="3"/>
        <v>550</v>
      </c>
    </row>
    <row r="7" spans="1:18" ht="120.75" thickBot="1">
      <c r="A7" s="43" t="s">
        <v>101</v>
      </c>
      <c r="B7" s="81" t="s">
        <v>117</v>
      </c>
      <c r="C7" s="100"/>
      <c r="D7" s="78"/>
      <c r="E7" s="78"/>
      <c r="F7" s="75"/>
      <c r="G7" s="82">
        <v>169</v>
      </c>
      <c r="H7" s="78"/>
      <c r="I7" s="77">
        <f t="shared" si="0"/>
        <v>253.5</v>
      </c>
      <c r="J7" s="78"/>
      <c r="K7" s="77">
        <f t="shared" si="1"/>
        <v>253.5</v>
      </c>
      <c r="L7" s="78"/>
      <c r="M7" s="77">
        <f t="shared" si="2"/>
        <v>253.5</v>
      </c>
      <c r="N7" s="78"/>
      <c r="O7" s="77">
        <f t="shared" si="3"/>
        <v>338</v>
      </c>
    </row>
    <row r="8" spans="1:18" ht="75.75" thickTop="1">
      <c r="A8" s="42" t="s">
        <v>61</v>
      </c>
      <c r="B8" s="83" t="s">
        <v>116</v>
      </c>
      <c r="C8" s="100"/>
      <c r="D8" s="78"/>
      <c r="E8" s="78"/>
      <c r="F8" s="75"/>
      <c r="G8" s="84">
        <v>150</v>
      </c>
      <c r="H8" s="78"/>
      <c r="I8" s="77">
        <f t="shared" si="0"/>
        <v>225</v>
      </c>
      <c r="J8" s="78"/>
      <c r="K8" s="77">
        <f t="shared" si="1"/>
        <v>225</v>
      </c>
      <c r="L8" s="78"/>
      <c r="M8" s="77">
        <f t="shared" si="2"/>
        <v>225</v>
      </c>
      <c r="N8" s="78"/>
      <c r="O8" s="77">
        <f t="shared" si="3"/>
        <v>300</v>
      </c>
    </row>
    <row r="9" spans="1:18">
      <c r="A9" s="40" t="s">
        <v>38</v>
      </c>
      <c r="B9" s="72"/>
      <c r="C9" s="100"/>
      <c r="D9" s="78"/>
      <c r="E9" s="78"/>
      <c r="F9" s="75"/>
      <c r="G9" s="78"/>
      <c r="H9" s="78"/>
      <c r="I9" s="78"/>
      <c r="J9" s="78"/>
      <c r="K9" s="78"/>
      <c r="L9" s="78"/>
      <c r="M9" s="78"/>
      <c r="N9" s="78"/>
      <c r="O9" s="78"/>
    </row>
    <row r="10" spans="1:18" ht="15.75" thickBot="1">
      <c r="A10" s="40" t="s">
        <v>37</v>
      </c>
      <c r="B10" s="103"/>
      <c r="C10" s="100"/>
      <c r="D10" s="78"/>
      <c r="E10" s="78"/>
      <c r="F10" s="75"/>
      <c r="G10" s="78"/>
      <c r="H10" s="78"/>
      <c r="I10" s="78"/>
      <c r="J10" s="78"/>
      <c r="K10" s="78"/>
      <c r="L10" s="78"/>
      <c r="M10" s="78"/>
      <c r="N10" s="78"/>
      <c r="O10" s="78"/>
    </row>
  </sheetData>
  <autoFilter ref="A3:O3" xr:uid="{00000000-0009-0000-0000-000009000000}"/>
  <mergeCells count="1">
    <mergeCell ref="A1:E1"/>
  </mergeCells>
  <printOptions horizontalCentered="1"/>
  <pageMargins left="0.45" right="0.45" top="1" bottom="0.75" header="0.3" footer="0.3"/>
  <pageSetup paperSize="3" scale="57" fitToHeight="0" orientation="landscape" r:id="rId1"/>
  <headerFooter>
    <oddHeader>&amp;LGROUP 77201, AWARD 23150
INTELLIGENT FACILITY &amp;&amp; SECURITY SYSTEMS AND SOLUTIONS&amp;RIDEMIA IDENTITY &amp; SECURITY USA LLC
CONTRACT NO.: PT68809</oddHeader>
    <oddFooter>&amp;L&amp;F
&amp;A&amp;REffective Dates:
Equipment: 3/4/24
Prevailing Wage Rates: N/A
Non-Prevailing Wage Rates: 3/4/24</oddFooter>
    <evenFooter>&amp;C&amp;"arial unicode ms,Regular"&amp;KFF0000IDEMIA RESTRICTED&amp;R&amp;1#&amp;"Calibri"&amp;10&amp;K430099IDEMIA Internal</evenFooter>
    <firstFooter>&amp;C&amp;"arial unicode ms,Regular"&amp;KFF0000IDEMIA RESTRICTED&amp;R&amp;1#&amp;"Calibri"&amp;10&amp;K430099IDEMIA Internal</first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R10"/>
  <sheetViews>
    <sheetView zoomScale="80" zoomScaleNormal="80" workbookViewId="0">
      <pane xSplit="1" ySplit="3" topLeftCell="B4" activePane="bottomRight" state="frozen"/>
      <selection activeCell="F1" sqref="F1:F1048576"/>
      <selection pane="topRight" activeCell="F1" sqref="F1:F1048576"/>
      <selection pane="bottomLeft" activeCell="F1" sqref="F1:F1048576"/>
      <selection pane="bottomRight" activeCell="A12" sqref="A12"/>
    </sheetView>
  </sheetViews>
  <sheetFormatPr defaultColWidth="9.28515625" defaultRowHeight="15"/>
  <cols>
    <col min="1" max="1" width="57.140625" style="46" bestFit="1" customWidth="1"/>
    <col min="2" max="2" width="69.85546875" style="46" bestFit="1" customWidth="1"/>
    <col min="3" max="3" width="45.28515625" style="46" bestFit="1" customWidth="1"/>
    <col min="4" max="4" width="20" style="89" bestFit="1" customWidth="1"/>
    <col min="5" max="5" width="18" style="89" bestFit="1" customWidth="1"/>
    <col min="6" max="6" width="11.42578125" style="88" bestFit="1" customWidth="1"/>
    <col min="7" max="7" width="15.85546875" style="89" bestFit="1" customWidth="1"/>
    <col min="8" max="8" width="14.140625" style="89" bestFit="1" customWidth="1"/>
    <col min="9" max="9" width="18.5703125" style="89" bestFit="1" customWidth="1"/>
    <col min="10" max="10" width="19.28515625" style="89" bestFit="1" customWidth="1"/>
    <col min="11" max="11" width="21" style="89" bestFit="1" customWidth="1"/>
    <col min="12" max="12" width="19.42578125" style="89" bestFit="1" customWidth="1"/>
    <col min="13" max="13" width="15.28515625" style="89" bestFit="1" customWidth="1"/>
    <col min="14" max="15" width="19.5703125" style="89" bestFit="1" customWidth="1"/>
    <col min="16" max="16" width="8.7109375" style="46" hidden="1" customWidth="1"/>
    <col min="17" max="18" width="9.28515625" style="46" hidden="1" customWidth="1"/>
    <col min="19" max="19" width="0" style="46" hidden="1" customWidth="1"/>
    <col min="20" max="16384" width="9.28515625" style="46"/>
  </cols>
  <sheetData>
    <row r="1" spans="1:18" ht="18.75">
      <c r="A1" s="241" t="s">
        <v>53</v>
      </c>
      <c r="B1" s="242"/>
      <c r="C1" s="242"/>
      <c r="D1" s="242"/>
      <c r="E1" s="242"/>
    </row>
    <row r="2" spans="1:18" ht="18.75">
      <c r="A2" s="38"/>
      <c r="B2" s="65" t="s">
        <v>430</v>
      </c>
      <c r="C2" s="65" t="s">
        <v>426</v>
      </c>
      <c r="D2" s="168"/>
      <c r="E2" s="168"/>
    </row>
    <row r="3" spans="1:18" ht="45">
      <c r="A3" s="45" t="s">
        <v>26</v>
      </c>
      <c r="B3" s="45" t="s">
        <v>27</v>
      </c>
      <c r="C3" s="90" t="s">
        <v>66</v>
      </c>
      <c r="D3" s="92" t="s">
        <v>28</v>
      </c>
      <c r="E3" s="92" t="s">
        <v>45</v>
      </c>
      <c r="F3" s="91" t="s">
        <v>30</v>
      </c>
      <c r="G3" s="92" t="s">
        <v>43</v>
      </c>
      <c r="H3" s="92" t="s">
        <v>42</v>
      </c>
      <c r="I3" s="92" t="s">
        <v>44</v>
      </c>
      <c r="J3" s="92" t="s">
        <v>31</v>
      </c>
      <c r="K3" s="92" t="s">
        <v>32</v>
      </c>
      <c r="L3" s="92" t="s">
        <v>33</v>
      </c>
      <c r="M3" s="92" t="s">
        <v>34</v>
      </c>
      <c r="N3" s="93" t="s">
        <v>40</v>
      </c>
      <c r="O3" s="92" t="s">
        <v>35</v>
      </c>
      <c r="P3" s="40"/>
      <c r="Q3" s="40"/>
      <c r="R3" s="40"/>
    </row>
    <row r="4" spans="1:18" ht="60">
      <c r="A4" s="40" t="s">
        <v>39</v>
      </c>
      <c r="B4" s="72" t="s">
        <v>121</v>
      </c>
      <c r="C4" s="94"/>
      <c r="D4" s="98"/>
      <c r="E4" s="98"/>
      <c r="F4" s="95"/>
      <c r="G4" s="96">
        <v>282</v>
      </c>
      <c r="H4" s="98"/>
      <c r="I4" s="97">
        <f>SUM(G4*1.5)</f>
        <v>423</v>
      </c>
      <c r="J4" s="98"/>
      <c r="K4" s="97">
        <f>SUM(G4*1.5)</f>
        <v>423</v>
      </c>
      <c r="L4" s="98"/>
      <c r="M4" s="97">
        <f>SUM(G4*1.5)</f>
        <v>423</v>
      </c>
      <c r="N4" s="98"/>
      <c r="O4" s="97">
        <f>SUM(G4*2)</f>
        <v>564</v>
      </c>
      <c r="P4" s="89"/>
    </row>
    <row r="5" spans="1:18" ht="150">
      <c r="A5" s="41" t="s">
        <v>36</v>
      </c>
      <c r="B5" s="72" t="s">
        <v>119</v>
      </c>
      <c r="C5" s="94"/>
      <c r="D5" s="98"/>
      <c r="E5" s="98"/>
      <c r="F5" s="95"/>
      <c r="G5" s="96">
        <v>169</v>
      </c>
      <c r="H5" s="98"/>
      <c r="I5" s="97">
        <f t="shared" ref="I5:I8" si="0">SUM(G5*1.5)</f>
        <v>253.5</v>
      </c>
      <c r="J5" s="98"/>
      <c r="K5" s="97">
        <f t="shared" ref="K5:K8" si="1">SUM(G5*1.5)</f>
        <v>253.5</v>
      </c>
      <c r="L5" s="98"/>
      <c r="M5" s="97">
        <f t="shared" ref="M5:M8" si="2">SUM(G5*1.5)</f>
        <v>253.5</v>
      </c>
      <c r="N5" s="98"/>
      <c r="O5" s="97">
        <f t="shared" ref="O5:O8" si="3">SUM(G5*2)</f>
        <v>338</v>
      </c>
      <c r="P5" s="89"/>
    </row>
    <row r="6" spans="1:18" ht="90">
      <c r="A6" s="42" t="s">
        <v>60</v>
      </c>
      <c r="B6" s="79" t="s">
        <v>118</v>
      </c>
      <c r="C6" s="94"/>
      <c r="D6" s="98"/>
      <c r="E6" s="98"/>
      <c r="F6" s="95"/>
      <c r="G6" s="99">
        <v>275</v>
      </c>
      <c r="H6" s="98"/>
      <c r="I6" s="97">
        <f t="shared" si="0"/>
        <v>412.5</v>
      </c>
      <c r="J6" s="98"/>
      <c r="K6" s="97">
        <f t="shared" si="1"/>
        <v>412.5</v>
      </c>
      <c r="L6" s="98"/>
      <c r="M6" s="97">
        <f t="shared" si="2"/>
        <v>412.5</v>
      </c>
      <c r="N6" s="98"/>
      <c r="O6" s="97">
        <f t="shared" si="3"/>
        <v>550</v>
      </c>
      <c r="P6" s="89"/>
    </row>
    <row r="7" spans="1:18" ht="120.75" thickBot="1">
      <c r="A7" s="43" t="s">
        <v>101</v>
      </c>
      <c r="B7" s="81" t="s">
        <v>117</v>
      </c>
      <c r="C7" s="100"/>
      <c r="D7" s="98"/>
      <c r="E7" s="98"/>
      <c r="F7" s="95"/>
      <c r="G7" s="101">
        <v>169</v>
      </c>
      <c r="H7" s="98"/>
      <c r="I7" s="97">
        <f t="shared" si="0"/>
        <v>253.5</v>
      </c>
      <c r="J7" s="98"/>
      <c r="K7" s="97">
        <f t="shared" si="1"/>
        <v>253.5</v>
      </c>
      <c r="L7" s="98"/>
      <c r="M7" s="97">
        <f t="shared" si="2"/>
        <v>253.5</v>
      </c>
      <c r="N7" s="98"/>
      <c r="O7" s="97">
        <f t="shared" si="3"/>
        <v>338</v>
      </c>
      <c r="P7" s="89"/>
    </row>
    <row r="8" spans="1:18" ht="75.75" thickTop="1">
      <c r="A8" s="42" t="s">
        <v>61</v>
      </c>
      <c r="B8" s="83" t="s">
        <v>116</v>
      </c>
      <c r="C8" s="100"/>
      <c r="D8" s="98"/>
      <c r="E8" s="98"/>
      <c r="F8" s="95"/>
      <c r="G8" s="102">
        <v>150</v>
      </c>
      <c r="H8" s="98"/>
      <c r="I8" s="97">
        <f t="shared" si="0"/>
        <v>225</v>
      </c>
      <c r="J8" s="98"/>
      <c r="K8" s="97">
        <f t="shared" si="1"/>
        <v>225</v>
      </c>
      <c r="L8" s="98"/>
      <c r="M8" s="97">
        <f t="shared" si="2"/>
        <v>225</v>
      </c>
      <c r="N8" s="98"/>
      <c r="O8" s="97">
        <f t="shared" si="3"/>
        <v>300</v>
      </c>
      <c r="P8" s="89"/>
    </row>
    <row r="9" spans="1:18">
      <c r="A9" s="40" t="s">
        <v>38</v>
      </c>
      <c r="B9" s="72"/>
      <c r="C9" s="100"/>
      <c r="D9" s="98"/>
      <c r="E9" s="98"/>
      <c r="F9" s="95"/>
      <c r="G9" s="98"/>
      <c r="H9" s="98"/>
      <c r="I9" s="98"/>
      <c r="J9" s="98"/>
      <c r="K9" s="98"/>
      <c r="L9" s="98"/>
      <c r="M9" s="98"/>
      <c r="N9" s="98"/>
      <c r="O9" s="98"/>
      <c r="P9" s="89"/>
    </row>
    <row r="10" spans="1:18" ht="15.75" thickBot="1">
      <c r="A10" s="40" t="s">
        <v>37</v>
      </c>
      <c r="B10" s="103"/>
      <c r="C10" s="100"/>
      <c r="D10" s="98"/>
      <c r="E10" s="98"/>
      <c r="F10" s="95"/>
      <c r="G10" s="98"/>
      <c r="H10" s="98"/>
      <c r="I10" s="98"/>
      <c r="J10" s="98"/>
      <c r="K10" s="98"/>
      <c r="L10" s="98"/>
      <c r="M10" s="98"/>
      <c r="N10" s="98"/>
      <c r="O10" s="98"/>
      <c r="P10" s="89"/>
    </row>
  </sheetData>
  <autoFilter ref="A3:O3" xr:uid="{00000000-0009-0000-0000-00000A000000}"/>
  <mergeCells count="1">
    <mergeCell ref="A1:E1"/>
  </mergeCells>
  <printOptions horizontalCentered="1"/>
  <pageMargins left="0.45" right="0.45" top="1" bottom="0.75" header="0.3" footer="0.3"/>
  <pageSetup paperSize="3" scale="54" fitToHeight="0" orientation="landscape" r:id="rId1"/>
  <headerFooter>
    <oddHeader>&amp;LGROUP 77201, AWARD 23150
INTELLIGENT FACILITY &amp;&amp; SECURITY SYSTEMS AND SOLUTIONS&amp;RIDEMIA IDENTITY &amp; SECURITY USA LLC
CONTRACT NO.: PT68809</oddHeader>
    <oddFooter>&amp;L&amp;F
&amp;A&amp;REffective Dates:
Equipment: 3/4/24
Prevailing Wage Rates: N/A
Non-Prevailing Wage Rates: 3/4/24</oddFooter>
    <evenFooter>&amp;C&amp;"arial unicode ms,Regular"&amp;KFF0000IDEMIA RESTRICTED&amp;R&amp;1#&amp;"Calibri"&amp;10&amp;K430099IDEMIA Internal</evenFooter>
    <firstFooter>&amp;C&amp;"arial unicode ms,Regular"&amp;KFF0000IDEMIA RESTRICTED&amp;R&amp;1#&amp;"Calibri"&amp;10&amp;K430099IDEMIA Internal</first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R10"/>
  <sheetViews>
    <sheetView zoomScale="80" zoomScaleNormal="80" workbookViewId="0">
      <pane xSplit="1" ySplit="3" topLeftCell="B4" activePane="bottomRight" state="frozen"/>
      <selection activeCell="F1" sqref="F1:F1048576"/>
      <selection pane="topRight" activeCell="F1" sqref="F1:F1048576"/>
      <selection pane="bottomLeft" activeCell="F1" sqref="F1:F1048576"/>
      <selection pane="bottomRight" activeCell="D1" sqref="D1"/>
    </sheetView>
  </sheetViews>
  <sheetFormatPr defaultColWidth="8.7109375" defaultRowHeight="15"/>
  <cols>
    <col min="1" max="1" width="49.85546875" style="44" bestFit="1" customWidth="1"/>
    <col min="2" max="2" width="58" style="86" bestFit="1" customWidth="1"/>
    <col min="3" max="3" width="45.28515625" style="87" bestFit="1" customWidth="1"/>
    <col min="4" max="4" width="18" style="64" bestFit="1" customWidth="1"/>
    <col min="5" max="5" width="15.5703125" style="64" bestFit="1" customWidth="1"/>
    <col min="6" max="6" width="10.7109375" style="63" bestFit="1" customWidth="1"/>
    <col min="7" max="7" width="15.85546875" style="64" bestFit="1" customWidth="1"/>
    <col min="8" max="8" width="17" style="64" bestFit="1" customWidth="1"/>
    <col min="9" max="9" width="18.85546875" style="64" bestFit="1" customWidth="1"/>
    <col min="10" max="10" width="18" style="64" bestFit="1" customWidth="1"/>
    <col min="11" max="11" width="21.140625" style="64" bestFit="1" customWidth="1"/>
    <col min="12" max="12" width="16.7109375" style="64" bestFit="1" customWidth="1"/>
    <col min="13" max="13" width="15.42578125" style="64" bestFit="1" customWidth="1"/>
    <col min="14" max="14" width="20.28515625" style="64" bestFit="1" customWidth="1"/>
    <col min="15" max="15" width="21.28515625" style="64" bestFit="1" customWidth="1"/>
    <col min="16" max="16" width="12.42578125" style="49" hidden="1" customWidth="1"/>
    <col min="17" max="18" width="8.7109375" style="49" hidden="1" customWidth="1"/>
    <col min="19" max="19" width="0" style="49" hidden="1" customWidth="1"/>
    <col min="20" max="16384" width="8.7109375" style="49"/>
  </cols>
  <sheetData>
    <row r="1" spans="1:18" ht="18.75">
      <c r="A1" s="241" t="s">
        <v>52</v>
      </c>
      <c r="B1" s="241"/>
      <c r="C1" s="241"/>
    </row>
    <row r="2" spans="1:18" ht="18.75">
      <c r="A2" s="38"/>
      <c r="B2" s="65" t="s">
        <v>430</v>
      </c>
      <c r="C2" s="66" t="s">
        <v>426</v>
      </c>
    </row>
    <row r="3" spans="1:18" ht="39">
      <c r="A3" s="39" t="s">
        <v>26</v>
      </c>
      <c r="B3" s="67" t="s">
        <v>27</v>
      </c>
      <c r="C3" s="68" t="s">
        <v>66</v>
      </c>
      <c r="D3" s="70" t="s">
        <v>28</v>
      </c>
      <c r="E3" s="70" t="s">
        <v>29</v>
      </c>
      <c r="F3" s="69" t="s">
        <v>30</v>
      </c>
      <c r="G3" s="92" t="s">
        <v>43</v>
      </c>
      <c r="H3" s="70" t="s">
        <v>42</v>
      </c>
      <c r="I3" s="70" t="s">
        <v>41</v>
      </c>
      <c r="J3" s="70" t="s">
        <v>31</v>
      </c>
      <c r="K3" s="70" t="s">
        <v>32</v>
      </c>
      <c r="L3" s="70" t="s">
        <v>33</v>
      </c>
      <c r="M3" s="70" t="s">
        <v>34</v>
      </c>
      <c r="N3" s="70" t="s">
        <v>40</v>
      </c>
      <c r="O3" s="70" t="s">
        <v>35</v>
      </c>
      <c r="P3" s="71"/>
      <c r="Q3" s="71"/>
      <c r="R3" s="71"/>
    </row>
    <row r="4" spans="1:18" ht="75">
      <c r="A4" s="40" t="s">
        <v>39</v>
      </c>
      <c r="B4" s="72" t="s">
        <v>121</v>
      </c>
      <c r="C4" s="73"/>
      <c r="D4" s="78"/>
      <c r="E4" s="78"/>
      <c r="F4" s="75"/>
      <c r="G4" s="76">
        <v>282</v>
      </c>
      <c r="H4" s="78"/>
      <c r="I4" s="77">
        <f>SUM(G4*1.5)</f>
        <v>423</v>
      </c>
      <c r="J4" s="78"/>
      <c r="K4" s="77">
        <f>SUM(G4*1.5)</f>
        <v>423</v>
      </c>
      <c r="L4" s="78"/>
      <c r="M4" s="77">
        <f>SUM(G4*1.5)</f>
        <v>423</v>
      </c>
      <c r="N4" s="78"/>
      <c r="O4" s="77">
        <f>SUM(G4*2)</f>
        <v>564</v>
      </c>
    </row>
    <row r="5" spans="1:18" ht="180">
      <c r="A5" s="41" t="s">
        <v>36</v>
      </c>
      <c r="B5" s="72" t="s">
        <v>119</v>
      </c>
      <c r="C5" s="73"/>
      <c r="D5" s="78"/>
      <c r="E5" s="78"/>
      <c r="F5" s="75"/>
      <c r="G5" s="76">
        <v>169</v>
      </c>
      <c r="H5" s="78"/>
      <c r="I5" s="77">
        <f t="shared" ref="I5:I8" si="0">SUM(G5*1.5)</f>
        <v>253.5</v>
      </c>
      <c r="J5" s="78"/>
      <c r="K5" s="77">
        <f t="shared" ref="K5:K8" si="1">SUM(G5*1.5)</f>
        <v>253.5</v>
      </c>
      <c r="L5" s="78"/>
      <c r="M5" s="77">
        <f t="shared" ref="M5:M8" si="2">SUM(G5*1.5)</f>
        <v>253.5</v>
      </c>
      <c r="N5" s="78"/>
      <c r="O5" s="77">
        <f t="shared" ref="O5:O8" si="3">SUM(G5*2)</f>
        <v>338</v>
      </c>
    </row>
    <row r="6" spans="1:18" ht="120">
      <c r="A6" s="42" t="s">
        <v>60</v>
      </c>
      <c r="B6" s="79" t="s">
        <v>118</v>
      </c>
      <c r="C6" s="73"/>
      <c r="D6" s="78"/>
      <c r="E6" s="78"/>
      <c r="F6" s="75"/>
      <c r="G6" s="80">
        <v>275</v>
      </c>
      <c r="H6" s="78"/>
      <c r="I6" s="77">
        <f t="shared" si="0"/>
        <v>412.5</v>
      </c>
      <c r="J6" s="78"/>
      <c r="K6" s="77">
        <f t="shared" si="1"/>
        <v>412.5</v>
      </c>
      <c r="L6" s="78"/>
      <c r="M6" s="77">
        <f t="shared" si="2"/>
        <v>412.5</v>
      </c>
      <c r="N6" s="78"/>
      <c r="O6" s="77">
        <f t="shared" si="3"/>
        <v>550</v>
      </c>
    </row>
    <row r="7" spans="1:18" ht="150.75" thickBot="1">
      <c r="A7" s="43" t="s">
        <v>101</v>
      </c>
      <c r="B7" s="81" t="s">
        <v>117</v>
      </c>
      <c r="C7" s="73"/>
      <c r="D7" s="78"/>
      <c r="E7" s="78"/>
      <c r="F7" s="75"/>
      <c r="G7" s="82">
        <v>169</v>
      </c>
      <c r="H7" s="78"/>
      <c r="I7" s="77">
        <f t="shared" si="0"/>
        <v>253.5</v>
      </c>
      <c r="J7" s="78"/>
      <c r="K7" s="77">
        <f t="shared" si="1"/>
        <v>253.5</v>
      </c>
      <c r="L7" s="78"/>
      <c r="M7" s="77">
        <f t="shared" si="2"/>
        <v>253.5</v>
      </c>
      <c r="N7" s="78"/>
      <c r="O7" s="77">
        <f t="shared" si="3"/>
        <v>338</v>
      </c>
    </row>
    <row r="8" spans="1:18" ht="90.75" thickTop="1">
      <c r="A8" s="42" t="s">
        <v>61</v>
      </c>
      <c r="B8" s="83" t="s">
        <v>116</v>
      </c>
      <c r="C8" s="73"/>
      <c r="D8" s="78"/>
      <c r="E8" s="78"/>
      <c r="F8" s="75"/>
      <c r="G8" s="84">
        <v>150</v>
      </c>
      <c r="H8" s="78"/>
      <c r="I8" s="77">
        <f t="shared" si="0"/>
        <v>225</v>
      </c>
      <c r="J8" s="78"/>
      <c r="K8" s="77">
        <f t="shared" si="1"/>
        <v>225</v>
      </c>
      <c r="L8" s="78"/>
      <c r="M8" s="77">
        <f t="shared" si="2"/>
        <v>225</v>
      </c>
      <c r="N8" s="78"/>
      <c r="O8" s="77">
        <f t="shared" si="3"/>
        <v>300</v>
      </c>
    </row>
    <row r="9" spans="1:18">
      <c r="A9" s="40" t="s">
        <v>38</v>
      </c>
      <c r="B9" s="72"/>
      <c r="C9" s="73"/>
      <c r="D9" s="78"/>
      <c r="E9" s="78"/>
      <c r="F9" s="75"/>
      <c r="G9" s="78"/>
      <c r="H9" s="78"/>
      <c r="I9" s="78"/>
      <c r="J9" s="78"/>
      <c r="K9" s="78"/>
      <c r="L9" s="78"/>
      <c r="M9" s="78"/>
      <c r="N9" s="78"/>
      <c r="O9" s="78"/>
    </row>
    <row r="10" spans="1:18" ht="15.75" thickBot="1">
      <c r="A10" s="40" t="s">
        <v>37</v>
      </c>
      <c r="B10" s="85"/>
      <c r="C10" s="73"/>
      <c r="D10" s="78"/>
      <c r="E10" s="78"/>
      <c r="F10" s="75"/>
      <c r="G10" s="78"/>
      <c r="H10" s="78"/>
      <c r="I10" s="78"/>
      <c r="J10" s="78"/>
      <c r="K10" s="78"/>
      <c r="L10" s="78"/>
      <c r="M10" s="78"/>
      <c r="N10" s="78"/>
      <c r="O10" s="78"/>
    </row>
  </sheetData>
  <autoFilter ref="A3:O3" xr:uid="{00000000-0009-0000-0000-00000B000000}"/>
  <mergeCells count="1">
    <mergeCell ref="A1:C1"/>
  </mergeCells>
  <printOptions horizontalCentered="1"/>
  <pageMargins left="0.45" right="0.45" top="1" bottom="0.75" header="0.3" footer="0.3"/>
  <pageSetup paperSize="3" scale="57" fitToHeight="0" orientation="landscape" r:id="rId1"/>
  <headerFooter>
    <oddHeader>&amp;LGROUP 77201, AWARD 23150
INTELLIGENT FACILITY &amp;&amp; SECURITY SYSTEMS AND SOLUTIONS&amp;RIDEMIA IDENTITY &amp; SECURITY USA LLC
CONTRACT NO.: PT68809</oddHeader>
    <oddFooter>&amp;L&amp;F
&amp;A&amp;REffective Dates:
Equipment: 3/4/24
Prevailing Wage Rates: N/A
Non-Prevailing Wage Rates: 3/4/24</oddFooter>
    <evenFooter>&amp;C&amp;"arial unicode ms,Regular"&amp;KFF0000IDEMIA RESTRICTED&amp;R&amp;1#&amp;"Calibri"&amp;10&amp;K430099IDEMIA Internal</evenFooter>
    <firstFooter>&amp;C&amp;"arial unicode ms,Regular"&amp;KFF0000IDEMIA RESTRICTED&amp;R&amp;1#&amp;"Calibri"&amp;10&amp;K430099IDEMIA Internal</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12"/>
  <sheetViews>
    <sheetView tabSelected="1" zoomScaleNormal="100" workbookViewId="0">
      <selection activeCell="F13" sqref="F13"/>
    </sheetView>
  </sheetViews>
  <sheetFormatPr defaultColWidth="9.28515625" defaultRowHeight="12.75"/>
  <cols>
    <col min="1" max="1" width="20.28515625" style="36" bestFit="1" customWidth="1"/>
    <col min="2" max="3" width="9.28515625" style="36"/>
    <col min="4" max="4" width="10.5703125" style="36" customWidth="1"/>
    <col min="5" max="5" width="9.28515625" style="36" customWidth="1"/>
    <col min="6" max="9" width="9.28515625" style="36"/>
    <col min="10" max="10" width="12.42578125" style="36" customWidth="1"/>
    <col min="11" max="16384" width="9.28515625" style="36"/>
  </cols>
  <sheetData>
    <row r="1" spans="1:10" ht="18">
      <c r="A1" s="230" t="s">
        <v>481</v>
      </c>
      <c r="B1" s="231"/>
      <c r="C1" s="231"/>
      <c r="D1" s="231"/>
      <c r="E1" s="231"/>
      <c r="F1" s="231"/>
      <c r="G1" s="231"/>
      <c r="H1" s="231"/>
      <c r="I1" s="231"/>
      <c r="J1" s="231"/>
    </row>
    <row r="2" spans="1:10" ht="15">
      <c r="A2" s="232" t="s">
        <v>427</v>
      </c>
      <c r="B2" s="233"/>
      <c r="C2" s="233"/>
      <c r="D2" s="233"/>
      <c r="E2" s="233"/>
      <c r="F2" s="233"/>
      <c r="G2" s="233"/>
      <c r="H2" s="233"/>
      <c r="I2" s="233"/>
      <c r="J2" s="233"/>
    </row>
    <row r="3" spans="1:10">
      <c r="B3" s="60"/>
      <c r="C3" s="60"/>
      <c r="D3" s="60"/>
      <c r="E3" s="60"/>
    </row>
    <row r="4" spans="1:10" ht="15.75">
      <c r="A4" s="37" t="s">
        <v>430</v>
      </c>
      <c r="B4" s="234" t="s">
        <v>426</v>
      </c>
      <c r="C4" s="234"/>
      <c r="D4" s="234"/>
    </row>
    <row r="5" spans="1:10" ht="16.149999999999999" customHeight="1">
      <c r="A5" s="37" t="s">
        <v>431</v>
      </c>
      <c r="B5" s="61" t="s">
        <v>21</v>
      </c>
    </row>
    <row r="6" spans="1:10" ht="15.75">
      <c r="A6" s="37" t="s">
        <v>432</v>
      </c>
      <c r="B6" s="62" t="s">
        <v>9</v>
      </c>
      <c r="C6" s="62" t="s">
        <v>10</v>
      </c>
      <c r="D6" s="62" t="s">
        <v>11</v>
      </c>
      <c r="E6" s="62" t="s">
        <v>12</v>
      </c>
      <c r="F6" s="62" t="s">
        <v>13</v>
      </c>
      <c r="G6" s="62" t="s">
        <v>14</v>
      </c>
      <c r="H6" s="62" t="s">
        <v>15</v>
      </c>
      <c r="I6" s="62" t="s">
        <v>16</v>
      </c>
      <c r="J6" s="62" t="s">
        <v>17</v>
      </c>
    </row>
    <row r="9" spans="1:10">
      <c r="A9" s="243" t="s">
        <v>482</v>
      </c>
      <c r="B9" s="243"/>
      <c r="C9" s="243"/>
      <c r="D9" s="243"/>
      <c r="E9" s="243"/>
      <c r="F9" s="243"/>
      <c r="G9" s="243"/>
      <c r="H9" s="243"/>
      <c r="I9" s="243"/>
      <c r="J9" s="243"/>
    </row>
    <row r="10" spans="1:10">
      <c r="A10" s="244" t="s">
        <v>483</v>
      </c>
      <c r="B10" s="244"/>
      <c r="C10" s="244"/>
      <c r="D10" s="244"/>
      <c r="E10" s="244"/>
      <c r="F10" s="245">
        <v>45355</v>
      </c>
      <c r="G10" s="246"/>
      <c r="H10" s="246"/>
      <c r="I10" s="246"/>
      <c r="J10" s="246"/>
    </row>
    <row r="11" spans="1:10">
      <c r="A11" s="244" t="s">
        <v>484</v>
      </c>
      <c r="B11" s="244"/>
      <c r="C11" s="244"/>
      <c r="D11" s="244"/>
      <c r="E11" s="244"/>
      <c r="F11" s="245">
        <v>45839</v>
      </c>
      <c r="G11" s="246"/>
      <c r="H11" s="246"/>
      <c r="I11" s="246"/>
      <c r="J11" s="246"/>
    </row>
    <row r="12" spans="1:10">
      <c r="A12" s="244" t="s">
        <v>485</v>
      </c>
      <c r="B12" s="244"/>
      <c r="C12" s="244"/>
      <c r="D12" s="244"/>
      <c r="E12" s="244"/>
      <c r="F12" s="245">
        <v>45355</v>
      </c>
      <c r="G12" s="246"/>
      <c r="H12" s="246"/>
      <c r="I12" s="246"/>
      <c r="J12" s="246"/>
    </row>
  </sheetData>
  <mergeCells count="7">
    <mergeCell ref="A11:E11"/>
    <mergeCell ref="A12:E12"/>
    <mergeCell ref="A1:J1"/>
    <mergeCell ref="A2:J2"/>
    <mergeCell ref="B4:D4"/>
    <mergeCell ref="A9:J9"/>
    <mergeCell ref="A10:E10"/>
  </mergeCells>
  <conditionalFormatting sqref="A1:A2">
    <cfRule type="cellIs" dxfId="2" priority="1" operator="equal">
      <formula>"Word"</formula>
    </cfRule>
    <cfRule type="cellIs" dxfId="1" priority="2" operator="equal">
      <formula>"PDF"</formula>
    </cfRule>
    <cfRule type="cellIs" dxfId="0" priority="3" operator="equal">
      <formula>"Excel"</formula>
    </cfRule>
  </conditionalFormatting>
  <printOptions horizontalCentered="1"/>
  <pageMargins left="0.45" right="0.45" top="0.75" bottom="1" header="0.3" footer="0.3"/>
  <pageSetup scale="91" fitToHeight="0" orientation="portrait" r:id="rId1"/>
  <headerFooter>
    <oddHeader>&amp;LGROUP 77201, AWARD 23150
INTELLIGENT FACILITY &amp;&amp; SECURITY SYSTEMS AND SOLUTIONS&amp;RIDEMIA IDENTITY &amp; SECURITY USA LLC
CONTRACT NO.: PT68809</oddHeader>
    <oddFooter>&amp;L&amp;F
&amp;A&amp;REffective Dates:
Equipment: 3/4/24
Prevailing Wage Rates: N/A
Non-Prevailing Wage Rates: 3/4/24</oddFooter>
    <evenFooter>&amp;C&amp;"arial unicode ms,Regular"&amp;KFF0000IDEMIA RESTRICTED&amp;R&amp;1#&amp;"Calibri"&amp;10&amp;K430099IDEMIA Internal</evenFooter>
    <firstFooter>&amp;C&amp;"arial unicode ms,Regular"&amp;KFF0000IDEMIA RESTRICTED&amp;R&amp;1#&amp;"Calibri"&amp;10&amp;K430099IDEMIA Internal</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73"/>
  <sheetViews>
    <sheetView zoomScale="85" zoomScaleNormal="85" workbookViewId="0">
      <pane ySplit="4" topLeftCell="A5" activePane="bottomLeft" state="frozen"/>
      <selection activeCell="F1" sqref="F1:F1048576"/>
      <selection pane="bottomLeft" activeCell="F1" sqref="F1:F1048576"/>
    </sheetView>
  </sheetViews>
  <sheetFormatPr defaultColWidth="9.28515625" defaultRowHeight="12.75"/>
  <cols>
    <col min="1" max="1" width="12.42578125" style="55" bestFit="1" customWidth="1"/>
    <col min="2" max="2" width="31.140625" style="55" customWidth="1"/>
    <col min="3" max="3" width="35.7109375" style="55" customWidth="1"/>
    <col min="4" max="4" width="78" style="154" customWidth="1"/>
    <col min="5" max="5" width="19.85546875" style="55" bestFit="1" customWidth="1"/>
    <col min="6" max="6" width="15.7109375" style="55" customWidth="1"/>
    <col min="7" max="7" width="19.140625" style="55" bestFit="1" customWidth="1"/>
    <col min="8" max="8" width="17.140625" style="160" customWidth="1"/>
    <col min="9" max="9" width="13.140625" style="164" bestFit="1" customWidth="1"/>
    <col min="10" max="10" width="15" style="160" bestFit="1" customWidth="1"/>
    <col min="11" max="11" width="13.28515625" style="55" customWidth="1"/>
    <col min="12" max="16384" width="9.28515625" style="55"/>
  </cols>
  <sheetData>
    <row r="1" spans="1:10" ht="15.75">
      <c r="B1" s="30" t="s">
        <v>429</v>
      </c>
      <c r="C1" s="29" t="s">
        <v>21</v>
      </c>
      <c r="D1" s="35"/>
      <c r="E1" s="29"/>
      <c r="F1" s="150"/>
      <c r="G1" s="150"/>
      <c r="H1" s="155"/>
      <c r="I1" s="162"/>
      <c r="J1" s="155"/>
    </row>
    <row r="2" spans="1:10" ht="15.75">
      <c r="B2" s="150" t="s">
        <v>428</v>
      </c>
      <c r="C2" s="30" t="s">
        <v>426</v>
      </c>
      <c r="D2" s="35"/>
      <c r="E2" s="29"/>
      <c r="F2" s="150"/>
      <c r="G2" s="150"/>
      <c r="H2" s="155"/>
      <c r="I2" s="162"/>
      <c r="J2" s="155"/>
    </row>
    <row r="3" spans="1:10" ht="15.75">
      <c r="B3" s="151"/>
      <c r="C3" s="29"/>
      <c r="D3" s="35"/>
      <c r="E3" s="29"/>
      <c r="F3" s="150"/>
      <c r="G3" s="150"/>
      <c r="H3" s="155"/>
      <c r="I3" s="162"/>
      <c r="J3" s="155"/>
    </row>
    <row r="4" spans="1:10" ht="94.5">
      <c r="A4" s="31" t="s">
        <v>23</v>
      </c>
      <c r="B4" s="32" t="s">
        <v>5</v>
      </c>
      <c r="C4" s="32" t="s">
        <v>96</v>
      </c>
      <c r="D4" s="32" t="s">
        <v>97</v>
      </c>
      <c r="E4" s="33" t="s">
        <v>3</v>
      </c>
      <c r="F4" s="32" t="s">
        <v>46</v>
      </c>
      <c r="G4" s="32" t="s">
        <v>25</v>
      </c>
      <c r="H4" s="156" t="s">
        <v>2</v>
      </c>
      <c r="I4" s="163" t="s">
        <v>7</v>
      </c>
      <c r="J4" s="156" t="s">
        <v>1</v>
      </c>
    </row>
    <row r="5" spans="1:10" ht="15.75">
      <c r="A5" s="34">
        <v>1</v>
      </c>
      <c r="B5" s="34" t="s">
        <v>132</v>
      </c>
      <c r="C5" s="34" t="s">
        <v>139</v>
      </c>
      <c r="D5" s="152" t="s">
        <v>140</v>
      </c>
      <c r="E5" s="34">
        <v>1</v>
      </c>
      <c r="F5" s="34"/>
      <c r="G5" s="34" t="s">
        <v>67</v>
      </c>
      <c r="H5" s="157">
        <v>5882</v>
      </c>
      <c r="I5" s="153">
        <v>0.15</v>
      </c>
      <c r="J5" s="161">
        <f>H5*(1-I5)</f>
        <v>4999.7</v>
      </c>
    </row>
    <row r="6" spans="1:10" ht="15.75">
      <c r="A6" s="34">
        <f t="shared" ref="A6:A57" si="0">SUM(A5+1)</f>
        <v>2</v>
      </c>
      <c r="B6" s="34" t="s">
        <v>132</v>
      </c>
      <c r="C6" s="34" t="s">
        <v>141</v>
      </c>
      <c r="D6" s="152" t="s">
        <v>142</v>
      </c>
      <c r="E6" s="34">
        <v>1</v>
      </c>
      <c r="F6" s="34"/>
      <c r="G6" s="34" t="s">
        <v>67</v>
      </c>
      <c r="H6" s="157">
        <v>8824</v>
      </c>
      <c r="I6" s="153">
        <v>0.15</v>
      </c>
      <c r="J6" s="161">
        <f t="shared" ref="J6:J69" si="1">H6*(1-I6)</f>
        <v>7500.4</v>
      </c>
    </row>
    <row r="7" spans="1:10" ht="15.75">
      <c r="A7" s="34">
        <f t="shared" si="0"/>
        <v>3</v>
      </c>
      <c r="B7" s="34" t="s">
        <v>132</v>
      </c>
      <c r="C7" s="34" t="s">
        <v>143</v>
      </c>
      <c r="D7" s="152" t="s">
        <v>144</v>
      </c>
      <c r="E7" s="34">
        <v>1</v>
      </c>
      <c r="F7" s="34"/>
      <c r="G7" s="34" t="s">
        <v>67</v>
      </c>
      <c r="H7" s="157">
        <v>11765</v>
      </c>
      <c r="I7" s="153">
        <v>0.15</v>
      </c>
      <c r="J7" s="161">
        <f t="shared" si="1"/>
        <v>10000.25</v>
      </c>
    </row>
    <row r="8" spans="1:10" ht="15.75">
      <c r="A8" s="34">
        <f t="shared" si="0"/>
        <v>4</v>
      </c>
      <c r="B8" s="34" t="s">
        <v>132</v>
      </c>
      <c r="C8" s="34" t="s">
        <v>145</v>
      </c>
      <c r="D8" s="152" t="s">
        <v>146</v>
      </c>
      <c r="E8" s="34">
        <v>1</v>
      </c>
      <c r="F8" s="34"/>
      <c r="G8" s="34" t="s">
        <v>67</v>
      </c>
      <c r="H8" s="157">
        <v>17647</v>
      </c>
      <c r="I8" s="153">
        <v>0.15</v>
      </c>
      <c r="J8" s="161">
        <f t="shared" si="1"/>
        <v>14999.949999999999</v>
      </c>
    </row>
    <row r="9" spans="1:10" ht="15.75">
      <c r="A9" s="34">
        <f t="shared" si="0"/>
        <v>5</v>
      </c>
      <c r="B9" s="34" t="s">
        <v>132</v>
      </c>
      <c r="C9" s="34" t="s">
        <v>147</v>
      </c>
      <c r="D9" s="152" t="s">
        <v>148</v>
      </c>
      <c r="E9" s="34">
        <v>1</v>
      </c>
      <c r="F9" s="34"/>
      <c r="G9" s="34" t="s">
        <v>67</v>
      </c>
      <c r="H9" s="157">
        <v>26471</v>
      </c>
      <c r="I9" s="153">
        <v>0.15</v>
      </c>
      <c r="J9" s="161">
        <f t="shared" si="1"/>
        <v>22500.35</v>
      </c>
    </row>
    <row r="10" spans="1:10" ht="15.75">
      <c r="A10" s="34">
        <f t="shared" si="0"/>
        <v>6</v>
      </c>
      <c r="B10" s="34" t="s">
        <v>132</v>
      </c>
      <c r="C10" s="34" t="s">
        <v>149</v>
      </c>
      <c r="D10" s="152" t="s">
        <v>150</v>
      </c>
      <c r="E10" s="34">
        <v>1</v>
      </c>
      <c r="F10" s="34"/>
      <c r="G10" s="34" t="s">
        <v>67</v>
      </c>
      <c r="H10" s="157">
        <v>34706</v>
      </c>
      <c r="I10" s="153">
        <v>0.15</v>
      </c>
      <c r="J10" s="161">
        <f t="shared" si="1"/>
        <v>29500.1</v>
      </c>
    </row>
    <row r="11" spans="1:10" ht="15.75">
      <c r="A11" s="34">
        <f t="shared" si="0"/>
        <v>7</v>
      </c>
      <c r="B11" s="34" t="s">
        <v>132</v>
      </c>
      <c r="C11" s="34" t="s">
        <v>151</v>
      </c>
      <c r="D11" s="152" t="s">
        <v>152</v>
      </c>
      <c r="E11" s="34">
        <v>1</v>
      </c>
      <c r="F11" s="34"/>
      <c r="G11" s="34" t="s">
        <v>67</v>
      </c>
      <c r="H11" s="157">
        <v>45294</v>
      </c>
      <c r="I11" s="153">
        <v>0.15</v>
      </c>
      <c r="J11" s="161">
        <f t="shared" si="1"/>
        <v>38499.9</v>
      </c>
    </row>
    <row r="12" spans="1:10" ht="15.75">
      <c r="A12" s="34">
        <f t="shared" si="0"/>
        <v>8</v>
      </c>
      <c r="B12" s="34" t="s">
        <v>132</v>
      </c>
      <c r="C12" s="34" t="s">
        <v>153</v>
      </c>
      <c r="D12" s="152" t="s">
        <v>154</v>
      </c>
      <c r="E12" s="34">
        <v>1</v>
      </c>
      <c r="F12" s="34"/>
      <c r="G12" s="34" t="s">
        <v>67</v>
      </c>
      <c r="H12" s="157">
        <v>67941</v>
      </c>
      <c r="I12" s="153">
        <v>0.15</v>
      </c>
      <c r="J12" s="161">
        <f t="shared" si="1"/>
        <v>57749.85</v>
      </c>
    </row>
    <row r="13" spans="1:10" ht="15.75">
      <c r="A13" s="34">
        <f t="shared" si="0"/>
        <v>9</v>
      </c>
      <c r="B13" s="34" t="s">
        <v>132</v>
      </c>
      <c r="C13" s="34" t="s">
        <v>155</v>
      </c>
      <c r="D13" s="152" t="s">
        <v>156</v>
      </c>
      <c r="E13" s="34">
        <v>1</v>
      </c>
      <c r="F13" s="34"/>
      <c r="G13" s="34" t="s">
        <v>67</v>
      </c>
      <c r="H13" s="157">
        <v>8391</v>
      </c>
      <c r="I13" s="153">
        <v>0.15</v>
      </c>
      <c r="J13" s="161">
        <f t="shared" si="1"/>
        <v>7132.3499999999995</v>
      </c>
    </row>
    <row r="14" spans="1:10" ht="15.75">
      <c r="A14" s="34">
        <f t="shared" si="0"/>
        <v>10</v>
      </c>
      <c r="B14" s="34" t="s">
        <v>132</v>
      </c>
      <c r="C14" s="34" t="s">
        <v>157</v>
      </c>
      <c r="D14" s="152" t="s">
        <v>158</v>
      </c>
      <c r="E14" s="34">
        <v>1</v>
      </c>
      <c r="F14" s="34"/>
      <c r="G14" s="34" t="s">
        <v>67</v>
      </c>
      <c r="H14" s="157">
        <v>626</v>
      </c>
      <c r="I14" s="153">
        <v>0.15</v>
      </c>
      <c r="J14" s="161">
        <f t="shared" si="1"/>
        <v>532.1</v>
      </c>
    </row>
    <row r="15" spans="1:10" ht="15.75">
      <c r="A15" s="34">
        <f t="shared" si="0"/>
        <v>11</v>
      </c>
      <c r="B15" s="34" t="s">
        <v>132</v>
      </c>
      <c r="C15" s="34" t="s">
        <v>159</v>
      </c>
      <c r="D15" s="152" t="s">
        <v>160</v>
      </c>
      <c r="E15" s="34">
        <v>1</v>
      </c>
      <c r="F15" s="34"/>
      <c r="G15" s="34" t="s">
        <v>67</v>
      </c>
      <c r="H15" s="157">
        <v>34447</v>
      </c>
      <c r="I15" s="153">
        <v>0.15</v>
      </c>
      <c r="J15" s="161">
        <f t="shared" si="1"/>
        <v>29279.95</v>
      </c>
    </row>
    <row r="16" spans="1:10" ht="15.75">
      <c r="A16" s="34">
        <f t="shared" si="0"/>
        <v>12</v>
      </c>
      <c r="B16" s="34" t="s">
        <v>132</v>
      </c>
      <c r="C16" s="34" t="s">
        <v>161</v>
      </c>
      <c r="D16" s="152" t="s">
        <v>162</v>
      </c>
      <c r="E16" s="34">
        <v>1</v>
      </c>
      <c r="F16" s="34"/>
      <c r="G16" s="34" t="s">
        <v>67</v>
      </c>
      <c r="H16" s="157">
        <v>3445</v>
      </c>
      <c r="I16" s="153">
        <v>0.15</v>
      </c>
      <c r="J16" s="161">
        <f t="shared" si="1"/>
        <v>2928.25</v>
      </c>
    </row>
    <row r="17" spans="1:10" ht="15.75">
      <c r="A17" s="34">
        <f t="shared" si="0"/>
        <v>13</v>
      </c>
      <c r="B17" s="34" t="s">
        <v>132</v>
      </c>
      <c r="C17" s="34" t="s">
        <v>163</v>
      </c>
      <c r="D17" s="152" t="s">
        <v>164</v>
      </c>
      <c r="E17" s="34">
        <v>1</v>
      </c>
      <c r="F17" s="34"/>
      <c r="G17" s="34" t="s">
        <v>67</v>
      </c>
      <c r="H17" s="157">
        <v>11647</v>
      </c>
      <c r="I17" s="153">
        <v>0.15</v>
      </c>
      <c r="J17" s="161">
        <f t="shared" si="1"/>
        <v>9899.9499999999989</v>
      </c>
    </row>
    <row r="18" spans="1:10" ht="31.5">
      <c r="A18" s="34">
        <f t="shared" si="0"/>
        <v>14</v>
      </c>
      <c r="B18" s="34" t="s">
        <v>132</v>
      </c>
      <c r="C18" s="34" t="s">
        <v>165</v>
      </c>
      <c r="D18" s="152" t="s">
        <v>166</v>
      </c>
      <c r="E18" s="34">
        <v>1</v>
      </c>
      <c r="F18" s="34"/>
      <c r="G18" s="34" t="s">
        <v>67</v>
      </c>
      <c r="H18" s="157">
        <v>3673</v>
      </c>
      <c r="I18" s="153">
        <v>0.15</v>
      </c>
      <c r="J18" s="161">
        <f t="shared" si="1"/>
        <v>3122.0499999999997</v>
      </c>
    </row>
    <row r="19" spans="1:10" ht="15.75">
      <c r="A19" s="34">
        <f t="shared" si="0"/>
        <v>15</v>
      </c>
      <c r="B19" s="34" t="s">
        <v>132</v>
      </c>
      <c r="C19" s="34" t="s">
        <v>167</v>
      </c>
      <c r="D19" s="152" t="s">
        <v>168</v>
      </c>
      <c r="E19" s="34">
        <v>1</v>
      </c>
      <c r="F19" s="34"/>
      <c r="G19" s="34" t="s">
        <v>67</v>
      </c>
      <c r="H19" s="157">
        <v>12353</v>
      </c>
      <c r="I19" s="153">
        <v>0.15</v>
      </c>
      <c r="J19" s="161">
        <f t="shared" si="1"/>
        <v>10500.05</v>
      </c>
    </row>
    <row r="20" spans="1:10" ht="15.75">
      <c r="A20" s="34">
        <f t="shared" si="0"/>
        <v>16</v>
      </c>
      <c r="B20" s="34" t="s">
        <v>132</v>
      </c>
      <c r="C20" s="34" t="s">
        <v>169</v>
      </c>
      <c r="D20" s="152" t="s">
        <v>170</v>
      </c>
      <c r="E20" s="34">
        <v>1</v>
      </c>
      <c r="F20" s="34"/>
      <c r="G20" s="34" t="s">
        <v>67</v>
      </c>
      <c r="H20" s="157">
        <v>2941</v>
      </c>
      <c r="I20" s="153">
        <v>0.15</v>
      </c>
      <c r="J20" s="161">
        <f t="shared" si="1"/>
        <v>2499.85</v>
      </c>
    </row>
    <row r="21" spans="1:10" ht="15.75">
      <c r="A21" s="34">
        <f t="shared" si="0"/>
        <v>17</v>
      </c>
      <c r="B21" s="34" t="s">
        <v>138</v>
      </c>
      <c r="C21" s="34" t="s">
        <v>171</v>
      </c>
      <c r="D21" s="152" t="s">
        <v>172</v>
      </c>
      <c r="E21" s="34">
        <v>1</v>
      </c>
      <c r="F21" s="34"/>
      <c r="G21" s="34" t="s">
        <v>67</v>
      </c>
      <c r="H21" s="157">
        <v>5882</v>
      </c>
      <c r="I21" s="153">
        <v>0.15</v>
      </c>
      <c r="J21" s="161">
        <f t="shared" si="1"/>
        <v>4999.7</v>
      </c>
    </row>
    <row r="22" spans="1:10" ht="15.75">
      <c r="A22" s="34">
        <f t="shared" si="0"/>
        <v>18</v>
      </c>
      <c r="B22" s="34" t="s">
        <v>138</v>
      </c>
      <c r="C22" s="34" t="s">
        <v>173</v>
      </c>
      <c r="D22" s="152" t="s">
        <v>174</v>
      </c>
      <c r="E22" s="34">
        <v>1</v>
      </c>
      <c r="F22" s="34"/>
      <c r="G22" s="34" t="s">
        <v>67</v>
      </c>
      <c r="H22" s="157">
        <v>5294</v>
      </c>
      <c r="I22" s="153">
        <v>0.15</v>
      </c>
      <c r="J22" s="161">
        <f t="shared" si="1"/>
        <v>4499.8999999999996</v>
      </c>
    </row>
    <row r="23" spans="1:10" ht="15.75">
      <c r="A23" s="34">
        <f t="shared" si="0"/>
        <v>19</v>
      </c>
      <c r="B23" s="34" t="s">
        <v>138</v>
      </c>
      <c r="C23" s="34" t="s">
        <v>175</v>
      </c>
      <c r="D23" s="152" t="s">
        <v>176</v>
      </c>
      <c r="E23" s="34">
        <v>1</v>
      </c>
      <c r="F23" s="34"/>
      <c r="G23" s="34" t="s">
        <v>67</v>
      </c>
      <c r="H23" s="157">
        <v>4706</v>
      </c>
      <c r="I23" s="153">
        <v>0.15</v>
      </c>
      <c r="J23" s="161">
        <f t="shared" si="1"/>
        <v>4000.1</v>
      </c>
    </row>
    <row r="24" spans="1:10" ht="15.75">
      <c r="A24" s="34">
        <f t="shared" si="0"/>
        <v>20</v>
      </c>
      <c r="B24" s="34" t="s">
        <v>138</v>
      </c>
      <c r="C24" s="34" t="s">
        <v>177</v>
      </c>
      <c r="D24" s="152" t="s">
        <v>178</v>
      </c>
      <c r="E24" s="34">
        <v>1</v>
      </c>
      <c r="F24" s="34"/>
      <c r="G24" s="34" t="s">
        <v>67</v>
      </c>
      <c r="H24" s="157">
        <v>5882</v>
      </c>
      <c r="I24" s="153">
        <v>0.15</v>
      </c>
      <c r="J24" s="161">
        <f t="shared" si="1"/>
        <v>4999.7</v>
      </c>
    </row>
    <row r="25" spans="1:10" ht="15.75">
      <c r="A25" s="34">
        <f t="shared" si="0"/>
        <v>21</v>
      </c>
      <c r="B25" s="34" t="s">
        <v>138</v>
      </c>
      <c r="C25" s="34" t="s">
        <v>179</v>
      </c>
      <c r="D25" s="152" t="s">
        <v>180</v>
      </c>
      <c r="E25" s="34">
        <v>1</v>
      </c>
      <c r="F25" s="34"/>
      <c r="G25" s="34" t="s">
        <v>67</v>
      </c>
      <c r="H25" s="157">
        <v>1765</v>
      </c>
      <c r="I25" s="153">
        <v>0.15</v>
      </c>
      <c r="J25" s="161">
        <f t="shared" si="1"/>
        <v>1500.25</v>
      </c>
    </row>
    <row r="26" spans="1:10" ht="94.5">
      <c r="A26" s="34">
        <f t="shared" si="0"/>
        <v>22</v>
      </c>
      <c r="B26" s="34" t="s">
        <v>138</v>
      </c>
      <c r="C26" s="34" t="s">
        <v>181</v>
      </c>
      <c r="D26" s="152" t="s">
        <v>182</v>
      </c>
      <c r="E26" s="34">
        <v>1</v>
      </c>
      <c r="F26" s="34"/>
      <c r="G26" s="34" t="s">
        <v>67</v>
      </c>
      <c r="H26" s="157">
        <v>4118</v>
      </c>
      <c r="I26" s="153">
        <v>0.15</v>
      </c>
      <c r="J26" s="161">
        <f t="shared" si="1"/>
        <v>3500.2999999999997</v>
      </c>
    </row>
    <row r="27" spans="1:10" ht="15.75">
      <c r="A27" s="34">
        <f t="shared" si="0"/>
        <v>23</v>
      </c>
      <c r="B27" s="34" t="s">
        <v>122</v>
      </c>
      <c r="C27" s="34" t="s">
        <v>183</v>
      </c>
      <c r="D27" s="152" t="s">
        <v>184</v>
      </c>
      <c r="E27" s="34">
        <v>1</v>
      </c>
      <c r="F27" s="34"/>
      <c r="G27" s="34" t="s">
        <v>67</v>
      </c>
      <c r="H27" s="157">
        <v>2353</v>
      </c>
      <c r="I27" s="153">
        <v>0.15</v>
      </c>
      <c r="J27" s="161">
        <f t="shared" si="1"/>
        <v>2000.05</v>
      </c>
    </row>
    <row r="28" spans="1:10" ht="15.75">
      <c r="A28" s="34">
        <f t="shared" si="0"/>
        <v>24</v>
      </c>
      <c r="B28" s="34" t="s">
        <v>122</v>
      </c>
      <c r="C28" s="34" t="s">
        <v>185</v>
      </c>
      <c r="D28" s="152" t="s">
        <v>186</v>
      </c>
      <c r="E28" s="34">
        <v>1</v>
      </c>
      <c r="F28" s="34"/>
      <c r="G28" s="34" t="s">
        <v>67</v>
      </c>
      <c r="H28" s="157">
        <v>2353</v>
      </c>
      <c r="I28" s="153">
        <v>0.15</v>
      </c>
      <c r="J28" s="161">
        <f t="shared" si="1"/>
        <v>2000.05</v>
      </c>
    </row>
    <row r="29" spans="1:10" ht="15.75">
      <c r="A29" s="34">
        <f t="shared" si="0"/>
        <v>25</v>
      </c>
      <c r="B29" s="34" t="s">
        <v>122</v>
      </c>
      <c r="C29" s="34" t="s">
        <v>187</v>
      </c>
      <c r="D29" s="152" t="s">
        <v>188</v>
      </c>
      <c r="E29" s="34">
        <v>1</v>
      </c>
      <c r="F29" s="34"/>
      <c r="G29" s="34" t="s">
        <v>67</v>
      </c>
      <c r="H29" s="157">
        <v>2353</v>
      </c>
      <c r="I29" s="153">
        <v>0.15</v>
      </c>
      <c r="J29" s="161">
        <f t="shared" si="1"/>
        <v>2000.05</v>
      </c>
    </row>
    <row r="30" spans="1:10" ht="15.75">
      <c r="A30" s="34">
        <f t="shared" si="0"/>
        <v>26</v>
      </c>
      <c r="B30" s="34" t="s">
        <v>122</v>
      </c>
      <c r="C30" s="34" t="s">
        <v>189</v>
      </c>
      <c r="D30" s="152" t="s">
        <v>190</v>
      </c>
      <c r="E30" s="34">
        <v>1</v>
      </c>
      <c r="F30" s="34"/>
      <c r="G30" s="34" t="s">
        <v>67</v>
      </c>
      <c r="H30" s="157">
        <v>2353</v>
      </c>
      <c r="I30" s="153">
        <v>0.15</v>
      </c>
      <c r="J30" s="161">
        <f t="shared" si="1"/>
        <v>2000.05</v>
      </c>
    </row>
    <row r="31" spans="1:10" ht="15.75">
      <c r="A31" s="34">
        <f t="shared" si="0"/>
        <v>27</v>
      </c>
      <c r="B31" s="34" t="s">
        <v>122</v>
      </c>
      <c r="C31" s="34" t="s">
        <v>191</v>
      </c>
      <c r="D31" s="152" t="s">
        <v>192</v>
      </c>
      <c r="E31" s="34">
        <v>1</v>
      </c>
      <c r="F31" s="34"/>
      <c r="G31" s="34" t="s">
        <v>67</v>
      </c>
      <c r="H31" s="157">
        <v>5882</v>
      </c>
      <c r="I31" s="153">
        <v>0.15</v>
      </c>
      <c r="J31" s="161">
        <f t="shared" si="1"/>
        <v>4999.7</v>
      </c>
    </row>
    <row r="32" spans="1:10" ht="15.75">
      <c r="A32" s="34">
        <f t="shared" si="0"/>
        <v>28</v>
      </c>
      <c r="B32" s="34" t="s">
        <v>122</v>
      </c>
      <c r="C32" s="34" t="s">
        <v>193</v>
      </c>
      <c r="D32" s="152" t="s">
        <v>194</v>
      </c>
      <c r="E32" s="34">
        <v>1</v>
      </c>
      <c r="F32" s="34"/>
      <c r="G32" s="34" t="s">
        <v>67</v>
      </c>
      <c r="H32" s="157">
        <v>2353</v>
      </c>
      <c r="I32" s="153">
        <v>0.15</v>
      </c>
      <c r="J32" s="161">
        <f t="shared" si="1"/>
        <v>2000.05</v>
      </c>
    </row>
    <row r="33" spans="1:10" ht="15.75">
      <c r="A33" s="34">
        <f t="shared" si="0"/>
        <v>29</v>
      </c>
      <c r="B33" s="34" t="s">
        <v>122</v>
      </c>
      <c r="C33" s="34" t="s">
        <v>195</v>
      </c>
      <c r="D33" s="152" t="s">
        <v>196</v>
      </c>
      <c r="E33" s="34">
        <v>1</v>
      </c>
      <c r="F33" s="34"/>
      <c r="G33" s="34" t="s">
        <v>67</v>
      </c>
      <c r="H33" s="157">
        <v>1059</v>
      </c>
      <c r="I33" s="153">
        <v>0.15</v>
      </c>
      <c r="J33" s="161">
        <f t="shared" si="1"/>
        <v>900.15</v>
      </c>
    </row>
    <row r="34" spans="1:10" ht="15.75">
      <c r="A34" s="34">
        <f t="shared" si="0"/>
        <v>30</v>
      </c>
      <c r="B34" s="34" t="s">
        <v>122</v>
      </c>
      <c r="C34" s="34" t="s">
        <v>197</v>
      </c>
      <c r="D34" s="152" t="s">
        <v>198</v>
      </c>
      <c r="E34" s="34">
        <v>1</v>
      </c>
      <c r="F34" s="34"/>
      <c r="G34" s="34" t="s">
        <v>67</v>
      </c>
      <c r="H34" s="157">
        <v>609</v>
      </c>
      <c r="I34" s="153">
        <v>0.15</v>
      </c>
      <c r="J34" s="161">
        <f t="shared" si="1"/>
        <v>517.65</v>
      </c>
    </row>
    <row r="35" spans="1:10" ht="15.75">
      <c r="A35" s="34">
        <f t="shared" si="0"/>
        <v>31</v>
      </c>
      <c r="B35" s="34" t="s">
        <v>130</v>
      </c>
      <c r="C35" s="34" t="s">
        <v>199</v>
      </c>
      <c r="D35" s="152" t="s">
        <v>200</v>
      </c>
      <c r="E35" s="34">
        <v>1</v>
      </c>
      <c r="F35" s="34"/>
      <c r="G35" s="34" t="s">
        <v>67</v>
      </c>
      <c r="H35" s="157">
        <v>3529</v>
      </c>
      <c r="I35" s="153">
        <v>0.15</v>
      </c>
      <c r="J35" s="161">
        <f t="shared" si="1"/>
        <v>2999.65</v>
      </c>
    </row>
    <row r="36" spans="1:10" ht="78.75">
      <c r="A36" s="34">
        <f t="shared" si="0"/>
        <v>32</v>
      </c>
      <c r="B36" s="34" t="s">
        <v>133</v>
      </c>
      <c r="C36" s="34" t="s">
        <v>201</v>
      </c>
      <c r="D36" s="152" t="s">
        <v>202</v>
      </c>
      <c r="E36" s="34">
        <v>1</v>
      </c>
      <c r="F36" s="34"/>
      <c r="G36" s="34" t="s">
        <v>67</v>
      </c>
      <c r="H36" s="157">
        <v>6176</v>
      </c>
      <c r="I36" s="153">
        <v>0.15</v>
      </c>
      <c r="J36" s="161">
        <f t="shared" si="1"/>
        <v>5249.5999999999995</v>
      </c>
    </row>
    <row r="37" spans="1:10" ht="94.5">
      <c r="A37" s="34">
        <f t="shared" si="0"/>
        <v>33</v>
      </c>
      <c r="B37" s="34" t="s">
        <v>133</v>
      </c>
      <c r="C37" s="34" t="s">
        <v>203</v>
      </c>
      <c r="D37" s="152" t="s">
        <v>204</v>
      </c>
      <c r="E37" s="34">
        <v>1</v>
      </c>
      <c r="F37" s="34"/>
      <c r="G37" s="34" t="s">
        <v>67</v>
      </c>
      <c r="H37" s="157">
        <v>9706</v>
      </c>
      <c r="I37" s="153">
        <v>0.15</v>
      </c>
      <c r="J37" s="161">
        <f t="shared" si="1"/>
        <v>8250.1</v>
      </c>
    </row>
    <row r="38" spans="1:10" ht="15.75">
      <c r="A38" s="34">
        <f t="shared" si="0"/>
        <v>34</v>
      </c>
      <c r="B38" s="34" t="s">
        <v>123</v>
      </c>
      <c r="C38" s="34" t="s">
        <v>205</v>
      </c>
      <c r="D38" s="152" t="s">
        <v>206</v>
      </c>
      <c r="E38" s="34">
        <v>1</v>
      </c>
      <c r="F38" s="34"/>
      <c r="G38" s="34" t="s">
        <v>67</v>
      </c>
      <c r="H38" s="157">
        <v>2462</v>
      </c>
      <c r="I38" s="153">
        <v>0.15</v>
      </c>
      <c r="J38" s="161">
        <f t="shared" si="1"/>
        <v>2092.6999999999998</v>
      </c>
    </row>
    <row r="39" spans="1:10" ht="15.75">
      <c r="A39" s="34">
        <f t="shared" si="0"/>
        <v>35</v>
      </c>
      <c r="B39" s="34" t="s">
        <v>123</v>
      </c>
      <c r="C39" s="34" t="s">
        <v>207</v>
      </c>
      <c r="D39" s="152" t="s">
        <v>208</v>
      </c>
      <c r="E39" s="34">
        <v>1</v>
      </c>
      <c r="F39" s="34"/>
      <c r="G39" s="34" t="s">
        <v>67</v>
      </c>
      <c r="H39" s="157">
        <v>3715</v>
      </c>
      <c r="I39" s="153">
        <v>0.15</v>
      </c>
      <c r="J39" s="161">
        <f t="shared" si="1"/>
        <v>3157.75</v>
      </c>
    </row>
    <row r="40" spans="1:10" ht="15.75">
      <c r="A40" s="34">
        <f t="shared" si="0"/>
        <v>36</v>
      </c>
      <c r="B40" s="34" t="s">
        <v>136</v>
      </c>
      <c r="C40" s="34" t="s">
        <v>209</v>
      </c>
      <c r="D40" s="152" t="s">
        <v>210</v>
      </c>
      <c r="E40" s="34">
        <v>1</v>
      </c>
      <c r="F40" s="34"/>
      <c r="G40" s="34" t="s">
        <v>67</v>
      </c>
      <c r="H40" s="157">
        <v>5000</v>
      </c>
      <c r="I40" s="153">
        <v>0.1638</v>
      </c>
      <c r="J40" s="161">
        <f t="shared" si="1"/>
        <v>4181</v>
      </c>
    </row>
    <row r="41" spans="1:10" ht="15.75">
      <c r="A41" s="34">
        <f t="shared" si="0"/>
        <v>37</v>
      </c>
      <c r="B41" s="34" t="s">
        <v>136</v>
      </c>
      <c r="C41" s="34" t="s">
        <v>212</v>
      </c>
      <c r="D41" s="152" t="s">
        <v>213</v>
      </c>
      <c r="E41" s="34">
        <v>1</v>
      </c>
      <c r="F41" s="34"/>
      <c r="G41" s="34" t="s">
        <v>67</v>
      </c>
      <c r="H41" s="157">
        <v>10000</v>
      </c>
      <c r="I41" s="153">
        <v>0.1638</v>
      </c>
      <c r="J41" s="161">
        <f t="shared" si="1"/>
        <v>8362</v>
      </c>
    </row>
    <row r="42" spans="1:10" ht="31.5">
      <c r="A42" s="34">
        <f t="shared" si="0"/>
        <v>38</v>
      </c>
      <c r="B42" s="34" t="s">
        <v>136</v>
      </c>
      <c r="C42" s="34" t="s">
        <v>214</v>
      </c>
      <c r="D42" s="152" t="s">
        <v>215</v>
      </c>
      <c r="E42" s="34">
        <v>1</v>
      </c>
      <c r="F42" s="34"/>
      <c r="G42" s="34" t="s">
        <v>67</v>
      </c>
      <c r="H42" s="157">
        <v>2995</v>
      </c>
      <c r="I42" s="153">
        <v>0.1638</v>
      </c>
      <c r="J42" s="161">
        <f t="shared" si="1"/>
        <v>2504.4190000000003</v>
      </c>
    </row>
    <row r="43" spans="1:10" ht="15.75">
      <c r="A43" s="34">
        <f t="shared" si="0"/>
        <v>39</v>
      </c>
      <c r="B43" s="34" t="s">
        <v>136</v>
      </c>
      <c r="C43" s="34" t="s">
        <v>216</v>
      </c>
      <c r="D43" s="152" t="s">
        <v>217</v>
      </c>
      <c r="E43" s="34">
        <v>1</v>
      </c>
      <c r="F43" s="34"/>
      <c r="G43" s="34" t="s">
        <v>67</v>
      </c>
      <c r="H43" s="157">
        <v>8500</v>
      </c>
      <c r="I43" s="153">
        <v>0.1638</v>
      </c>
      <c r="J43" s="161">
        <f t="shared" si="1"/>
        <v>7107.7000000000007</v>
      </c>
    </row>
    <row r="44" spans="1:10" ht="15.75">
      <c r="A44" s="34">
        <f t="shared" si="0"/>
        <v>40</v>
      </c>
      <c r="B44" s="34" t="s">
        <v>136</v>
      </c>
      <c r="C44" s="34" t="s">
        <v>218</v>
      </c>
      <c r="D44" s="152" t="s">
        <v>219</v>
      </c>
      <c r="E44" s="34">
        <v>1</v>
      </c>
      <c r="F44" s="34"/>
      <c r="G44" s="34" t="s">
        <v>67</v>
      </c>
      <c r="H44" s="157">
        <v>13500</v>
      </c>
      <c r="I44" s="153">
        <v>0.1638</v>
      </c>
      <c r="J44" s="161">
        <f t="shared" si="1"/>
        <v>11288.7</v>
      </c>
    </row>
    <row r="45" spans="1:10" ht="15.75">
      <c r="A45" s="34">
        <f t="shared" si="0"/>
        <v>41</v>
      </c>
      <c r="B45" s="34" t="s">
        <v>134</v>
      </c>
      <c r="C45" s="34" t="s">
        <v>220</v>
      </c>
      <c r="D45" s="152" t="s">
        <v>221</v>
      </c>
      <c r="E45" s="34">
        <v>1</v>
      </c>
      <c r="F45" s="34"/>
      <c r="G45" s="34" t="s">
        <v>67</v>
      </c>
      <c r="H45" s="157">
        <v>998</v>
      </c>
      <c r="I45" s="153">
        <v>0.15</v>
      </c>
      <c r="J45" s="161">
        <f t="shared" si="1"/>
        <v>848.3</v>
      </c>
    </row>
    <row r="46" spans="1:10" ht="15.75">
      <c r="A46" s="34">
        <f t="shared" si="0"/>
        <v>42</v>
      </c>
      <c r="B46" s="34" t="s">
        <v>134</v>
      </c>
      <c r="C46" s="34" t="s">
        <v>222</v>
      </c>
      <c r="D46" s="152" t="s">
        <v>223</v>
      </c>
      <c r="E46" s="34">
        <v>1</v>
      </c>
      <c r="F46" s="34"/>
      <c r="G46" s="34" t="s">
        <v>67</v>
      </c>
      <c r="H46" s="157">
        <v>914</v>
      </c>
      <c r="I46" s="153">
        <v>0.15</v>
      </c>
      <c r="J46" s="161">
        <f t="shared" si="1"/>
        <v>776.9</v>
      </c>
    </row>
    <row r="47" spans="1:10" ht="15.75">
      <c r="A47" s="34">
        <f t="shared" si="0"/>
        <v>43</v>
      </c>
      <c r="B47" s="34" t="s">
        <v>134</v>
      </c>
      <c r="C47" s="34" t="s">
        <v>224</v>
      </c>
      <c r="D47" s="152" t="s">
        <v>225</v>
      </c>
      <c r="E47" s="34">
        <v>1</v>
      </c>
      <c r="F47" s="34"/>
      <c r="G47" s="34" t="s">
        <v>67</v>
      </c>
      <c r="H47" s="157">
        <v>606</v>
      </c>
      <c r="I47" s="153">
        <v>0.15</v>
      </c>
      <c r="J47" s="161">
        <f t="shared" si="1"/>
        <v>515.1</v>
      </c>
    </row>
    <row r="48" spans="1:10" ht="15.75">
      <c r="A48" s="34">
        <f t="shared" si="0"/>
        <v>44</v>
      </c>
      <c r="B48" s="34" t="s">
        <v>134</v>
      </c>
      <c r="C48" s="34" t="s">
        <v>226</v>
      </c>
      <c r="D48" s="152" t="s">
        <v>227</v>
      </c>
      <c r="E48" s="34">
        <v>1</v>
      </c>
      <c r="F48" s="34"/>
      <c r="G48" s="34" t="s">
        <v>67</v>
      </c>
      <c r="H48" s="157">
        <v>2700</v>
      </c>
      <c r="I48" s="153">
        <v>0.15</v>
      </c>
      <c r="J48" s="161">
        <f t="shared" si="1"/>
        <v>2295</v>
      </c>
    </row>
    <row r="49" spans="1:10" ht="15.75">
      <c r="A49" s="34">
        <f t="shared" si="0"/>
        <v>45</v>
      </c>
      <c r="B49" s="34" t="s">
        <v>134</v>
      </c>
      <c r="C49" s="34" t="s">
        <v>228</v>
      </c>
      <c r="D49" s="152" t="s">
        <v>229</v>
      </c>
      <c r="E49" s="34">
        <v>1</v>
      </c>
      <c r="F49" s="34"/>
      <c r="G49" s="34" t="s">
        <v>67</v>
      </c>
      <c r="H49" s="157">
        <v>325</v>
      </c>
      <c r="I49" s="153">
        <v>0.15</v>
      </c>
      <c r="J49" s="161">
        <f t="shared" si="1"/>
        <v>276.25</v>
      </c>
    </row>
    <row r="50" spans="1:10" ht="15.75">
      <c r="A50" s="34">
        <f t="shared" si="0"/>
        <v>46</v>
      </c>
      <c r="B50" s="34" t="s">
        <v>134</v>
      </c>
      <c r="C50" s="34" t="s">
        <v>230</v>
      </c>
      <c r="D50" s="152" t="s">
        <v>231</v>
      </c>
      <c r="E50" s="34">
        <v>1</v>
      </c>
      <c r="F50" s="34"/>
      <c r="G50" s="34" t="s">
        <v>67</v>
      </c>
      <c r="H50" s="157">
        <v>340</v>
      </c>
      <c r="I50" s="153">
        <v>0.15</v>
      </c>
      <c r="J50" s="161">
        <f t="shared" si="1"/>
        <v>289</v>
      </c>
    </row>
    <row r="51" spans="1:10" ht="15.75">
      <c r="A51" s="34">
        <f t="shared" si="0"/>
        <v>47</v>
      </c>
      <c r="B51" s="34" t="s">
        <v>134</v>
      </c>
      <c r="C51" s="34" t="s">
        <v>232</v>
      </c>
      <c r="D51" s="152" t="s">
        <v>233</v>
      </c>
      <c r="E51" s="34">
        <v>1</v>
      </c>
      <c r="F51" s="34"/>
      <c r="G51" s="34" t="s">
        <v>67</v>
      </c>
      <c r="H51" s="157">
        <v>286</v>
      </c>
      <c r="I51" s="153">
        <v>0.15</v>
      </c>
      <c r="J51" s="161">
        <f t="shared" si="1"/>
        <v>243.1</v>
      </c>
    </row>
    <row r="52" spans="1:10" ht="15.75">
      <c r="A52" s="34">
        <f t="shared" si="0"/>
        <v>48</v>
      </c>
      <c r="B52" s="34" t="s">
        <v>134</v>
      </c>
      <c r="C52" s="34" t="s">
        <v>234</v>
      </c>
      <c r="D52" s="152" t="s">
        <v>235</v>
      </c>
      <c r="E52" s="34">
        <v>1</v>
      </c>
      <c r="F52" s="34"/>
      <c r="G52" s="34" t="s">
        <v>67</v>
      </c>
      <c r="H52" s="157">
        <v>1100</v>
      </c>
      <c r="I52" s="153">
        <v>0.15</v>
      </c>
      <c r="J52" s="161">
        <f t="shared" si="1"/>
        <v>935</v>
      </c>
    </row>
    <row r="53" spans="1:10" ht="15.75">
      <c r="A53" s="34">
        <f t="shared" si="0"/>
        <v>49</v>
      </c>
      <c r="B53" s="34" t="s">
        <v>134</v>
      </c>
      <c r="C53" s="34" t="s">
        <v>236</v>
      </c>
      <c r="D53" s="152" t="s">
        <v>237</v>
      </c>
      <c r="E53" s="34">
        <v>1</v>
      </c>
      <c r="F53" s="34"/>
      <c r="G53" s="34" t="s">
        <v>67</v>
      </c>
      <c r="H53" s="157">
        <v>518</v>
      </c>
      <c r="I53" s="153">
        <v>0.15</v>
      </c>
      <c r="J53" s="161">
        <f t="shared" si="1"/>
        <v>440.3</v>
      </c>
    </row>
    <row r="54" spans="1:10" ht="15.75">
      <c r="A54" s="34">
        <f t="shared" si="0"/>
        <v>50</v>
      </c>
      <c r="B54" s="34" t="s">
        <v>127</v>
      </c>
      <c r="C54" s="34" t="s">
        <v>238</v>
      </c>
      <c r="D54" s="152" t="s">
        <v>238</v>
      </c>
      <c r="E54" s="34">
        <v>1</v>
      </c>
      <c r="F54" s="34"/>
      <c r="G54" s="34" t="s">
        <v>67</v>
      </c>
      <c r="H54" s="157">
        <v>2300</v>
      </c>
      <c r="I54" s="153">
        <v>0.15</v>
      </c>
      <c r="J54" s="161">
        <f t="shared" si="1"/>
        <v>1955</v>
      </c>
    </row>
    <row r="55" spans="1:10" ht="15.75">
      <c r="A55" s="34">
        <f t="shared" si="0"/>
        <v>51</v>
      </c>
      <c r="B55" s="34" t="s">
        <v>129</v>
      </c>
      <c r="C55" s="34" t="s">
        <v>239</v>
      </c>
      <c r="D55" s="152" t="s">
        <v>240</v>
      </c>
      <c r="E55" s="34">
        <v>1</v>
      </c>
      <c r="F55" s="34"/>
      <c r="G55" s="34" t="s">
        <v>67</v>
      </c>
      <c r="H55" s="157">
        <v>250</v>
      </c>
      <c r="I55" s="153">
        <v>0.15</v>
      </c>
      <c r="J55" s="161">
        <f t="shared" si="1"/>
        <v>212.5</v>
      </c>
    </row>
    <row r="56" spans="1:10" ht="15.75">
      <c r="A56" s="34">
        <f t="shared" si="0"/>
        <v>52</v>
      </c>
      <c r="B56" s="34" t="s">
        <v>125</v>
      </c>
      <c r="C56" s="34" t="s">
        <v>241</v>
      </c>
      <c r="D56" s="152" t="s">
        <v>242</v>
      </c>
      <c r="E56" s="34">
        <v>1</v>
      </c>
      <c r="F56" s="34"/>
      <c r="G56" s="34" t="s">
        <v>67</v>
      </c>
      <c r="H56" s="157">
        <v>1427</v>
      </c>
      <c r="I56" s="153">
        <v>0.15</v>
      </c>
      <c r="J56" s="161">
        <f t="shared" si="1"/>
        <v>1212.95</v>
      </c>
    </row>
    <row r="57" spans="1:10" ht="15.75">
      <c r="A57" s="34">
        <f t="shared" si="0"/>
        <v>53</v>
      </c>
      <c r="B57" s="34" t="s">
        <v>125</v>
      </c>
      <c r="C57" s="34" t="s">
        <v>243</v>
      </c>
      <c r="D57" s="152" t="s">
        <v>244</v>
      </c>
      <c r="E57" s="34">
        <v>1</v>
      </c>
      <c r="F57" s="34"/>
      <c r="G57" s="34" t="s">
        <v>67</v>
      </c>
      <c r="H57" s="157">
        <v>9353</v>
      </c>
      <c r="I57" s="153">
        <v>0.15</v>
      </c>
      <c r="J57" s="161">
        <f t="shared" si="1"/>
        <v>7950.05</v>
      </c>
    </row>
    <row r="58" spans="1:10" ht="15.75">
      <c r="A58" s="34">
        <f t="shared" ref="A58:A86" si="2">SUM(A57+1)</f>
        <v>54</v>
      </c>
      <c r="B58" s="34" t="s">
        <v>125</v>
      </c>
      <c r="C58" s="34" t="s">
        <v>245</v>
      </c>
      <c r="D58" s="152" t="s">
        <v>246</v>
      </c>
      <c r="E58" s="34">
        <v>1</v>
      </c>
      <c r="F58" s="34"/>
      <c r="G58" s="34" t="s">
        <v>67</v>
      </c>
      <c r="H58" s="157">
        <v>8800</v>
      </c>
      <c r="I58" s="153">
        <v>0.15</v>
      </c>
      <c r="J58" s="161">
        <f t="shared" si="1"/>
        <v>7480</v>
      </c>
    </row>
    <row r="59" spans="1:10" ht="15.75">
      <c r="A59" s="34">
        <f t="shared" si="2"/>
        <v>55</v>
      </c>
      <c r="B59" s="34" t="s">
        <v>125</v>
      </c>
      <c r="C59" s="34" t="s">
        <v>247</v>
      </c>
      <c r="D59" s="152" t="s">
        <v>248</v>
      </c>
      <c r="E59" s="34">
        <v>1</v>
      </c>
      <c r="F59" s="34"/>
      <c r="G59" s="34" t="s">
        <v>67</v>
      </c>
      <c r="H59" s="157">
        <v>6794</v>
      </c>
      <c r="I59" s="153">
        <v>0.15</v>
      </c>
      <c r="J59" s="161">
        <f t="shared" si="1"/>
        <v>5774.9</v>
      </c>
    </row>
    <row r="60" spans="1:10" ht="15.75">
      <c r="A60" s="34">
        <f t="shared" si="2"/>
        <v>56</v>
      </c>
      <c r="B60" s="34" t="s">
        <v>125</v>
      </c>
      <c r="C60" s="34" t="s">
        <v>249</v>
      </c>
      <c r="D60" s="152" t="s">
        <v>248</v>
      </c>
      <c r="E60" s="34">
        <v>1</v>
      </c>
      <c r="F60" s="34"/>
      <c r="G60" s="34" t="s">
        <v>67</v>
      </c>
      <c r="H60" s="157">
        <v>6794</v>
      </c>
      <c r="I60" s="153">
        <v>0.15</v>
      </c>
      <c r="J60" s="161">
        <f t="shared" si="1"/>
        <v>5774.9</v>
      </c>
    </row>
    <row r="61" spans="1:10" ht="15.75">
      <c r="A61" s="34">
        <f t="shared" si="2"/>
        <v>57</v>
      </c>
      <c r="B61" s="34" t="s">
        <v>125</v>
      </c>
      <c r="C61" s="34" t="s">
        <v>250</v>
      </c>
      <c r="D61" s="152" t="s">
        <v>248</v>
      </c>
      <c r="E61" s="34">
        <v>1</v>
      </c>
      <c r="F61" s="34"/>
      <c r="G61" s="34" t="s">
        <v>67</v>
      </c>
      <c r="H61" s="157">
        <v>17251</v>
      </c>
      <c r="I61" s="153">
        <v>0.15</v>
      </c>
      <c r="J61" s="161">
        <f t="shared" si="1"/>
        <v>14663.35</v>
      </c>
    </row>
    <row r="62" spans="1:10" ht="15.75">
      <c r="A62" s="34">
        <f t="shared" si="2"/>
        <v>58</v>
      </c>
      <c r="B62" s="34" t="s">
        <v>125</v>
      </c>
      <c r="C62" s="34" t="s">
        <v>251</v>
      </c>
      <c r="D62" s="152" t="s">
        <v>252</v>
      </c>
      <c r="E62" s="34">
        <v>1</v>
      </c>
      <c r="F62" s="34"/>
      <c r="G62" s="34" t="s">
        <v>67</v>
      </c>
      <c r="H62" s="157">
        <v>19160</v>
      </c>
      <c r="I62" s="153">
        <v>0.15</v>
      </c>
      <c r="J62" s="161">
        <f t="shared" si="1"/>
        <v>16286</v>
      </c>
    </row>
    <row r="63" spans="1:10" ht="15.75">
      <c r="A63" s="34">
        <f t="shared" si="2"/>
        <v>59</v>
      </c>
      <c r="B63" s="34" t="s">
        <v>137</v>
      </c>
      <c r="C63" s="34" t="s">
        <v>253</v>
      </c>
      <c r="D63" s="152" t="s">
        <v>254</v>
      </c>
      <c r="E63" s="34">
        <v>1</v>
      </c>
      <c r="F63" s="34"/>
      <c r="G63" s="34" t="s">
        <v>67</v>
      </c>
      <c r="H63" s="157">
        <v>10163.816812148751</v>
      </c>
      <c r="I63" s="153">
        <v>0.16370000000000001</v>
      </c>
      <c r="J63" s="161">
        <f t="shared" si="1"/>
        <v>8500</v>
      </c>
    </row>
    <row r="64" spans="1:10" ht="15.75">
      <c r="A64" s="34">
        <f t="shared" si="2"/>
        <v>60</v>
      </c>
      <c r="B64" s="34" t="s">
        <v>137</v>
      </c>
      <c r="C64" s="34" t="s">
        <v>259</v>
      </c>
      <c r="D64" s="152" t="s">
        <v>255</v>
      </c>
      <c r="E64" s="34">
        <v>1</v>
      </c>
      <c r="F64" s="34"/>
      <c r="G64" s="34" t="s">
        <v>67</v>
      </c>
      <c r="H64" s="157">
        <v>21260</v>
      </c>
      <c r="I64" s="153">
        <v>0.16370000000000001</v>
      </c>
      <c r="J64" s="161">
        <f t="shared" si="1"/>
        <v>17779.738000000001</v>
      </c>
    </row>
    <row r="65" spans="1:10" ht="15.75">
      <c r="A65" s="34">
        <f t="shared" si="2"/>
        <v>61</v>
      </c>
      <c r="B65" s="34" t="s">
        <v>137</v>
      </c>
      <c r="C65" s="34" t="s">
        <v>260</v>
      </c>
      <c r="D65" s="152" t="s">
        <v>256</v>
      </c>
      <c r="E65" s="34">
        <v>1</v>
      </c>
      <c r="F65" s="34"/>
      <c r="G65" s="34" t="s">
        <v>67</v>
      </c>
      <c r="H65" s="157">
        <v>23625</v>
      </c>
      <c r="I65" s="153">
        <v>0.16370000000000001</v>
      </c>
      <c r="J65" s="161">
        <f t="shared" si="1"/>
        <v>19757.587500000001</v>
      </c>
    </row>
    <row r="66" spans="1:10" ht="15.75">
      <c r="A66" s="34">
        <f t="shared" si="2"/>
        <v>62</v>
      </c>
      <c r="B66" s="34" t="s">
        <v>137</v>
      </c>
      <c r="C66" s="34" t="s">
        <v>261</v>
      </c>
      <c r="D66" s="152" t="s">
        <v>257</v>
      </c>
      <c r="E66" s="34">
        <v>1</v>
      </c>
      <c r="F66" s="34"/>
      <c r="G66" s="34" t="s">
        <v>67</v>
      </c>
      <c r="H66" s="157">
        <v>22200</v>
      </c>
      <c r="I66" s="153">
        <v>0.16370000000000001</v>
      </c>
      <c r="J66" s="161">
        <f t="shared" si="1"/>
        <v>18565.86</v>
      </c>
    </row>
    <row r="67" spans="1:10" ht="15.75">
      <c r="A67" s="34">
        <f t="shared" si="2"/>
        <v>63</v>
      </c>
      <c r="B67" s="34" t="s">
        <v>137</v>
      </c>
      <c r="C67" s="34" t="s">
        <v>262</v>
      </c>
      <c r="D67" s="152" t="s">
        <v>258</v>
      </c>
      <c r="E67" s="34">
        <v>1</v>
      </c>
      <c r="F67" s="34"/>
      <c r="G67" s="34" t="s">
        <v>67</v>
      </c>
      <c r="H67" s="157">
        <v>24675</v>
      </c>
      <c r="I67" s="153">
        <v>0.16370000000000001</v>
      </c>
      <c r="J67" s="161">
        <f t="shared" si="1"/>
        <v>20635.702499999999</v>
      </c>
    </row>
    <row r="68" spans="1:10" ht="15.75">
      <c r="A68" s="34">
        <f t="shared" si="2"/>
        <v>64</v>
      </c>
      <c r="B68" s="34" t="s">
        <v>137</v>
      </c>
      <c r="C68" s="34" t="s">
        <v>263</v>
      </c>
      <c r="D68" s="152" t="s">
        <v>264</v>
      </c>
      <c r="E68" s="34">
        <v>1</v>
      </c>
      <c r="F68" s="34"/>
      <c r="G68" s="34" t="s">
        <v>67</v>
      </c>
      <c r="H68" s="157">
        <v>23151</v>
      </c>
      <c r="I68" s="153">
        <v>0.16370000000000001</v>
      </c>
      <c r="J68" s="161">
        <f t="shared" si="1"/>
        <v>19361.1813</v>
      </c>
    </row>
    <row r="69" spans="1:10" ht="15.75">
      <c r="A69" s="34">
        <f t="shared" si="2"/>
        <v>65</v>
      </c>
      <c r="B69" s="34" t="s">
        <v>137</v>
      </c>
      <c r="C69" s="34" t="s">
        <v>265</v>
      </c>
      <c r="D69" s="152" t="s">
        <v>266</v>
      </c>
      <c r="E69" s="34">
        <v>1</v>
      </c>
      <c r="F69" s="34"/>
      <c r="G69" s="34" t="s">
        <v>67</v>
      </c>
      <c r="H69" s="157">
        <v>25725</v>
      </c>
      <c r="I69" s="153">
        <v>0.16370000000000001</v>
      </c>
      <c r="J69" s="161">
        <f t="shared" si="1"/>
        <v>21513.817500000001</v>
      </c>
    </row>
    <row r="70" spans="1:10" ht="15.75">
      <c r="A70" s="34">
        <f t="shared" si="2"/>
        <v>66</v>
      </c>
      <c r="B70" s="34" t="s">
        <v>131</v>
      </c>
      <c r="C70" s="34" t="s">
        <v>267</v>
      </c>
      <c r="D70" s="152" t="s">
        <v>268</v>
      </c>
      <c r="E70" s="34">
        <v>1</v>
      </c>
      <c r="F70" s="34"/>
      <c r="G70" s="34" t="s">
        <v>67</v>
      </c>
      <c r="H70" s="157">
        <v>2995</v>
      </c>
      <c r="I70" s="153">
        <v>0.15</v>
      </c>
      <c r="J70" s="161">
        <f t="shared" ref="J70:J133" si="3">H70*(1-I70)</f>
        <v>2545.75</v>
      </c>
    </row>
    <row r="71" spans="1:10" ht="15.75">
      <c r="A71" s="34">
        <f t="shared" si="2"/>
        <v>67</v>
      </c>
      <c r="B71" s="34" t="s">
        <v>131</v>
      </c>
      <c r="C71" s="34" t="s">
        <v>269</v>
      </c>
      <c r="D71" s="152" t="s">
        <v>270</v>
      </c>
      <c r="E71" s="34">
        <v>1</v>
      </c>
      <c r="F71" s="34"/>
      <c r="G71" s="34" t="s">
        <v>67</v>
      </c>
      <c r="H71" s="157">
        <v>440</v>
      </c>
      <c r="I71" s="153">
        <v>0.15</v>
      </c>
      <c r="J71" s="161">
        <f t="shared" si="3"/>
        <v>374</v>
      </c>
    </row>
    <row r="72" spans="1:10" ht="15.75">
      <c r="A72" s="34">
        <f t="shared" si="2"/>
        <v>68</v>
      </c>
      <c r="B72" s="34" t="s">
        <v>131</v>
      </c>
      <c r="C72" s="34" t="s">
        <v>271</v>
      </c>
      <c r="D72" s="152" t="s">
        <v>272</v>
      </c>
      <c r="E72" s="34">
        <v>1</v>
      </c>
      <c r="F72" s="34"/>
      <c r="G72" s="34" t="s">
        <v>67</v>
      </c>
      <c r="H72" s="157">
        <v>5400</v>
      </c>
      <c r="I72" s="153">
        <v>0.15</v>
      </c>
      <c r="J72" s="161">
        <f t="shared" si="3"/>
        <v>4590</v>
      </c>
    </row>
    <row r="73" spans="1:10" ht="15.75">
      <c r="A73" s="34">
        <f t="shared" si="2"/>
        <v>69</v>
      </c>
      <c r="B73" s="34" t="s">
        <v>131</v>
      </c>
      <c r="C73" s="34" t="s">
        <v>273</v>
      </c>
      <c r="D73" s="152" t="s">
        <v>274</v>
      </c>
      <c r="E73" s="34">
        <v>1</v>
      </c>
      <c r="F73" s="34"/>
      <c r="G73" s="34" t="s">
        <v>67</v>
      </c>
      <c r="H73" s="157">
        <v>500</v>
      </c>
      <c r="I73" s="153">
        <v>0.15</v>
      </c>
      <c r="J73" s="161">
        <f t="shared" si="3"/>
        <v>425</v>
      </c>
    </row>
    <row r="74" spans="1:10" ht="15.75">
      <c r="A74" s="34">
        <f t="shared" si="2"/>
        <v>70</v>
      </c>
      <c r="B74" s="34" t="s">
        <v>131</v>
      </c>
      <c r="C74" s="34" t="s">
        <v>275</v>
      </c>
      <c r="D74" s="152" t="s">
        <v>276</v>
      </c>
      <c r="E74" s="34">
        <v>1</v>
      </c>
      <c r="F74" s="34"/>
      <c r="G74" s="34" t="s">
        <v>67</v>
      </c>
      <c r="H74" s="157">
        <v>518</v>
      </c>
      <c r="I74" s="153">
        <v>0.15</v>
      </c>
      <c r="J74" s="161">
        <f t="shared" si="3"/>
        <v>440.3</v>
      </c>
    </row>
    <row r="75" spans="1:10" ht="15.75">
      <c r="A75" s="34">
        <f t="shared" si="2"/>
        <v>71</v>
      </c>
      <c r="B75" s="34" t="s">
        <v>131</v>
      </c>
      <c r="C75" s="34" t="s">
        <v>277</v>
      </c>
      <c r="D75" s="152" t="s">
        <v>278</v>
      </c>
      <c r="E75" s="34">
        <v>1</v>
      </c>
      <c r="F75" s="34"/>
      <c r="G75" s="34" t="s">
        <v>67</v>
      </c>
      <c r="H75" s="157">
        <v>1000</v>
      </c>
      <c r="I75" s="153">
        <v>0.15</v>
      </c>
      <c r="J75" s="161">
        <f t="shared" si="3"/>
        <v>850</v>
      </c>
    </row>
    <row r="76" spans="1:10" ht="47.25">
      <c r="A76" s="34">
        <f t="shared" si="2"/>
        <v>72</v>
      </c>
      <c r="B76" s="34" t="s">
        <v>131</v>
      </c>
      <c r="C76" s="34" t="s">
        <v>279</v>
      </c>
      <c r="D76" s="152" t="s">
        <v>280</v>
      </c>
      <c r="E76" s="34">
        <v>1</v>
      </c>
      <c r="F76" s="34"/>
      <c r="G76" s="34" t="s">
        <v>67</v>
      </c>
      <c r="H76" s="157">
        <v>500</v>
      </c>
      <c r="I76" s="153">
        <v>0.15</v>
      </c>
      <c r="J76" s="161">
        <f t="shared" si="3"/>
        <v>425</v>
      </c>
    </row>
    <row r="77" spans="1:10" ht="31.5">
      <c r="A77" s="34">
        <f t="shared" si="2"/>
        <v>73</v>
      </c>
      <c r="B77" s="34" t="s">
        <v>131</v>
      </c>
      <c r="C77" s="34" t="s">
        <v>281</v>
      </c>
      <c r="D77" s="152" t="s">
        <v>282</v>
      </c>
      <c r="E77" s="34">
        <v>1</v>
      </c>
      <c r="F77" s="34"/>
      <c r="G77" s="34" t="s">
        <v>67</v>
      </c>
      <c r="H77" s="157">
        <v>2995</v>
      </c>
      <c r="I77" s="153">
        <v>0.15</v>
      </c>
      <c r="J77" s="161">
        <f t="shared" si="3"/>
        <v>2545.75</v>
      </c>
    </row>
    <row r="78" spans="1:10" ht="15.75">
      <c r="A78" s="34">
        <f t="shared" si="2"/>
        <v>74</v>
      </c>
      <c r="B78" s="34" t="s">
        <v>124</v>
      </c>
      <c r="C78" s="34" t="s">
        <v>283</v>
      </c>
      <c r="D78" s="152" t="s">
        <v>284</v>
      </c>
      <c r="E78" s="34">
        <v>1</v>
      </c>
      <c r="F78" s="34"/>
      <c r="G78" s="34" t="s">
        <v>67</v>
      </c>
      <c r="H78" s="157">
        <v>750</v>
      </c>
      <c r="I78" s="153">
        <v>0.15</v>
      </c>
      <c r="J78" s="161">
        <f t="shared" si="3"/>
        <v>637.5</v>
      </c>
    </row>
    <row r="79" spans="1:10" ht="15.75">
      <c r="A79" s="34">
        <f t="shared" si="2"/>
        <v>75</v>
      </c>
      <c r="B79" s="34" t="s">
        <v>124</v>
      </c>
      <c r="C79" s="34" t="s">
        <v>285</v>
      </c>
      <c r="D79" s="152" t="s">
        <v>284</v>
      </c>
      <c r="E79" s="34">
        <v>1</v>
      </c>
      <c r="F79" s="34"/>
      <c r="G79" s="34" t="s">
        <v>67</v>
      </c>
      <c r="H79" s="157">
        <v>1060</v>
      </c>
      <c r="I79" s="153">
        <v>0.15</v>
      </c>
      <c r="J79" s="161">
        <f t="shared" si="3"/>
        <v>901</v>
      </c>
    </row>
    <row r="80" spans="1:10" ht="15.75">
      <c r="A80" s="34">
        <f t="shared" si="2"/>
        <v>76</v>
      </c>
      <c r="B80" s="34" t="s">
        <v>124</v>
      </c>
      <c r="C80" s="34" t="s">
        <v>286</v>
      </c>
      <c r="D80" s="152" t="s">
        <v>284</v>
      </c>
      <c r="E80" s="34">
        <v>1</v>
      </c>
      <c r="F80" s="34"/>
      <c r="G80" s="34" t="s">
        <v>67</v>
      </c>
      <c r="H80" s="157">
        <v>1060</v>
      </c>
      <c r="I80" s="153">
        <v>0.15</v>
      </c>
      <c r="J80" s="161">
        <f t="shared" si="3"/>
        <v>901</v>
      </c>
    </row>
    <row r="81" spans="1:10" ht="15.75">
      <c r="A81" s="34">
        <f t="shared" si="2"/>
        <v>77</v>
      </c>
      <c r="B81" s="34" t="s">
        <v>124</v>
      </c>
      <c r="C81" s="34" t="s">
        <v>287</v>
      </c>
      <c r="D81" s="152" t="s">
        <v>284</v>
      </c>
      <c r="E81" s="34">
        <v>1</v>
      </c>
      <c r="F81" s="34"/>
      <c r="G81" s="34" t="s">
        <v>67</v>
      </c>
      <c r="H81" s="157">
        <v>1060</v>
      </c>
      <c r="I81" s="153">
        <v>0.15</v>
      </c>
      <c r="J81" s="161">
        <f t="shared" si="3"/>
        <v>901</v>
      </c>
    </row>
    <row r="82" spans="1:10" ht="15.75">
      <c r="A82" s="34">
        <f t="shared" si="2"/>
        <v>78</v>
      </c>
      <c r="B82" s="34" t="s">
        <v>124</v>
      </c>
      <c r="C82" s="34" t="s">
        <v>288</v>
      </c>
      <c r="D82" s="152" t="s">
        <v>289</v>
      </c>
      <c r="E82" s="34">
        <v>1</v>
      </c>
      <c r="F82" s="34"/>
      <c r="G82" s="34" t="s">
        <v>67</v>
      </c>
      <c r="H82" s="157">
        <v>85</v>
      </c>
      <c r="I82" s="153">
        <v>0.15</v>
      </c>
      <c r="J82" s="161">
        <f t="shared" si="3"/>
        <v>72.25</v>
      </c>
    </row>
    <row r="83" spans="1:10" ht="31.5">
      <c r="A83" s="34">
        <f t="shared" si="2"/>
        <v>79</v>
      </c>
      <c r="B83" s="34" t="s">
        <v>124</v>
      </c>
      <c r="C83" s="34" t="s">
        <v>290</v>
      </c>
      <c r="D83" s="152" t="s">
        <v>291</v>
      </c>
      <c r="E83" s="34">
        <v>1</v>
      </c>
      <c r="F83" s="34"/>
      <c r="G83" s="34" t="s">
        <v>67</v>
      </c>
      <c r="H83" s="157">
        <v>180</v>
      </c>
      <c r="I83" s="153">
        <v>0.15</v>
      </c>
      <c r="J83" s="161">
        <f t="shared" si="3"/>
        <v>153</v>
      </c>
    </row>
    <row r="84" spans="1:10" ht="31.5">
      <c r="A84" s="34">
        <f t="shared" si="2"/>
        <v>80</v>
      </c>
      <c r="B84" s="34" t="s">
        <v>124</v>
      </c>
      <c r="C84" s="34" t="s">
        <v>292</v>
      </c>
      <c r="D84" s="152" t="s">
        <v>293</v>
      </c>
      <c r="E84" s="34">
        <v>1</v>
      </c>
      <c r="F84" s="34"/>
      <c r="G84" s="34" t="s">
        <v>67</v>
      </c>
      <c r="H84" s="157">
        <v>180</v>
      </c>
      <c r="I84" s="153">
        <v>0.15</v>
      </c>
      <c r="J84" s="161">
        <f t="shared" si="3"/>
        <v>153</v>
      </c>
    </row>
    <row r="85" spans="1:10" ht="47.25">
      <c r="A85" s="34">
        <f t="shared" si="2"/>
        <v>81</v>
      </c>
      <c r="B85" s="34" t="s">
        <v>128</v>
      </c>
      <c r="C85" s="34" t="s">
        <v>294</v>
      </c>
      <c r="D85" s="152" t="s">
        <v>440</v>
      </c>
      <c r="E85" s="34">
        <v>1</v>
      </c>
      <c r="F85" s="34"/>
      <c r="G85" s="34" t="s">
        <v>67</v>
      </c>
      <c r="H85" s="157">
        <v>24000</v>
      </c>
      <c r="I85" s="153">
        <v>0.15</v>
      </c>
      <c r="J85" s="161">
        <f t="shared" si="3"/>
        <v>20400</v>
      </c>
    </row>
    <row r="86" spans="1:10" ht="47.25">
      <c r="A86" s="34">
        <f t="shared" si="2"/>
        <v>82</v>
      </c>
      <c r="B86" s="34" t="s">
        <v>128</v>
      </c>
      <c r="C86" s="34" t="s">
        <v>295</v>
      </c>
      <c r="D86" s="152" t="s">
        <v>441</v>
      </c>
      <c r="E86" s="34">
        <v>1</v>
      </c>
      <c r="F86" s="34"/>
      <c r="G86" s="34" t="s">
        <v>67</v>
      </c>
      <c r="H86" s="157">
        <v>32000.00323529412</v>
      </c>
      <c r="I86" s="153">
        <v>0.15</v>
      </c>
      <c r="J86" s="161">
        <f t="shared" si="3"/>
        <v>27200.00275</v>
      </c>
    </row>
    <row r="87" spans="1:10" ht="47.25">
      <c r="A87" s="34">
        <f t="shared" ref="A87:A148" si="4">SUM(A86+1)</f>
        <v>83</v>
      </c>
      <c r="B87" s="34" t="s">
        <v>128</v>
      </c>
      <c r="C87" s="34" t="s">
        <v>296</v>
      </c>
      <c r="D87" s="152" t="s">
        <v>442</v>
      </c>
      <c r="E87" s="34">
        <v>1</v>
      </c>
      <c r="F87" s="34"/>
      <c r="G87" s="34" t="s">
        <v>67</v>
      </c>
      <c r="H87" s="157">
        <v>22350</v>
      </c>
      <c r="I87" s="153">
        <v>0.15</v>
      </c>
      <c r="J87" s="161">
        <f t="shared" si="3"/>
        <v>18997.5</v>
      </c>
    </row>
    <row r="88" spans="1:10" ht="47.25">
      <c r="A88" s="34">
        <f t="shared" si="4"/>
        <v>84</v>
      </c>
      <c r="B88" s="34" t="s">
        <v>128</v>
      </c>
      <c r="C88" s="34" t="s">
        <v>297</v>
      </c>
      <c r="D88" s="152" t="s">
        <v>443</v>
      </c>
      <c r="E88" s="34">
        <v>1</v>
      </c>
      <c r="F88" s="34"/>
      <c r="G88" s="34" t="s">
        <v>67</v>
      </c>
      <c r="H88" s="157">
        <v>30352.94</v>
      </c>
      <c r="I88" s="153">
        <v>0.15</v>
      </c>
      <c r="J88" s="161">
        <f t="shared" si="3"/>
        <v>25799.999</v>
      </c>
    </row>
    <row r="89" spans="1:10" ht="31.5">
      <c r="A89" s="34">
        <f t="shared" si="4"/>
        <v>85</v>
      </c>
      <c r="B89" s="34" t="s">
        <v>128</v>
      </c>
      <c r="C89" s="34" t="s">
        <v>298</v>
      </c>
      <c r="D89" s="152" t="s">
        <v>299</v>
      </c>
      <c r="E89" s="34">
        <v>1</v>
      </c>
      <c r="F89" s="34"/>
      <c r="G89" s="34" t="s">
        <v>67</v>
      </c>
      <c r="H89" s="157">
        <v>1474.5198341176472</v>
      </c>
      <c r="I89" s="153">
        <v>0.15</v>
      </c>
      <c r="J89" s="161">
        <f t="shared" si="3"/>
        <v>1253.3418590000001</v>
      </c>
    </row>
    <row r="90" spans="1:10" ht="15.75">
      <c r="A90" s="34">
        <f t="shared" si="4"/>
        <v>86</v>
      </c>
      <c r="B90" s="34" t="s">
        <v>128</v>
      </c>
      <c r="C90" s="34" t="s">
        <v>300</v>
      </c>
      <c r="D90" s="152" t="s">
        <v>301</v>
      </c>
      <c r="E90" s="34">
        <v>1</v>
      </c>
      <c r="F90" s="34"/>
      <c r="G90" s="34" t="s">
        <v>67</v>
      </c>
      <c r="H90" s="157">
        <v>1653.06</v>
      </c>
      <c r="I90" s="153">
        <v>0.02</v>
      </c>
      <c r="J90" s="161">
        <f t="shared" si="3"/>
        <v>1619.9987999999998</v>
      </c>
    </row>
    <row r="91" spans="1:10" ht="15.75">
      <c r="A91" s="34">
        <f t="shared" si="4"/>
        <v>87</v>
      </c>
      <c r="B91" s="34" t="s">
        <v>128</v>
      </c>
      <c r="C91" s="34" t="s">
        <v>302</v>
      </c>
      <c r="D91" s="152" t="s">
        <v>303</v>
      </c>
      <c r="E91" s="34">
        <v>1</v>
      </c>
      <c r="F91" s="34"/>
      <c r="G91" s="34" t="s">
        <v>67</v>
      </c>
      <c r="H91" s="157">
        <v>13750</v>
      </c>
      <c r="I91" s="153">
        <v>0.01</v>
      </c>
      <c r="J91" s="161">
        <f t="shared" si="3"/>
        <v>13612.5</v>
      </c>
    </row>
    <row r="92" spans="1:10" ht="15.75">
      <c r="A92" s="34">
        <f t="shared" si="4"/>
        <v>88</v>
      </c>
      <c r="B92" s="34" t="s">
        <v>128</v>
      </c>
      <c r="C92" s="34" t="s">
        <v>304</v>
      </c>
      <c r="D92" s="152" t="s">
        <v>305</v>
      </c>
      <c r="E92" s="34">
        <v>1</v>
      </c>
      <c r="F92" s="34"/>
      <c r="G92" s="34" t="s">
        <v>67</v>
      </c>
      <c r="H92" s="157">
        <v>22286</v>
      </c>
      <c r="I92" s="153">
        <v>0.01</v>
      </c>
      <c r="J92" s="161">
        <f t="shared" si="3"/>
        <v>22063.14</v>
      </c>
    </row>
    <row r="93" spans="1:10" ht="31.5">
      <c r="A93" s="34">
        <f t="shared" si="4"/>
        <v>89</v>
      </c>
      <c r="B93" s="34" t="s">
        <v>128</v>
      </c>
      <c r="C93" s="34" t="s">
        <v>306</v>
      </c>
      <c r="D93" s="152" t="s">
        <v>307</v>
      </c>
      <c r="E93" s="34">
        <v>1</v>
      </c>
      <c r="F93" s="34"/>
      <c r="G93" s="34" t="s">
        <v>67</v>
      </c>
      <c r="H93" s="157">
        <v>1600</v>
      </c>
      <c r="I93" s="153">
        <v>0.02</v>
      </c>
      <c r="J93" s="161">
        <f t="shared" si="3"/>
        <v>1568</v>
      </c>
    </row>
    <row r="94" spans="1:10" ht="31.5">
      <c r="A94" s="34">
        <f t="shared" si="4"/>
        <v>90</v>
      </c>
      <c r="B94" s="34" t="s">
        <v>128</v>
      </c>
      <c r="C94" s="34" t="s">
        <v>308</v>
      </c>
      <c r="D94" s="152" t="s">
        <v>309</v>
      </c>
      <c r="E94" s="34">
        <v>1</v>
      </c>
      <c r="F94" s="34"/>
      <c r="G94" s="34" t="s">
        <v>67</v>
      </c>
      <c r="H94" s="157">
        <v>1325</v>
      </c>
      <c r="I94" s="153">
        <v>0.02</v>
      </c>
      <c r="J94" s="161">
        <f t="shared" si="3"/>
        <v>1298.5</v>
      </c>
    </row>
    <row r="95" spans="1:10" ht="31.5">
      <c r="A95" s="34">
        <f t="shared" si="4"/>
        <v>91</v>
      </c>
      <c r="B95" s="34" t="s">
        <v>128</v>
      </c>
      <c r="C95" s="34" t="s">
        <v>310</v>
      </c>
      <c r="D95" s="152" t="s">
        <v>444</v>
      </c>
      <c r="E95" s="34">
        <v>1</v>
      </c>
      <c r="F95" s="34"/>
      <c r="G95" s="34" t="s">
        <v>67</v>
      </c>
      <c r="H95" s="157">
        <v>1100</v>
      </c>
      <c r="I95" s="153">
        <v>0.02</v>
      </c>
      <c r="J95" s="161">
        <f t="shared" si="3"/>
        <v>1078</v>
      </c>
    </row>
    <row r="96" spans="1:10" ht="15.75">
      <c r="A96" s="34">
        <f t="shared" si="4"/>
        <v>92</v>
      </c>
      <c r="B96" s="34" t="s">
        <v>128</v>
      </c>
      <c r="C96" s="34" t="s">
        <v>311</v>
      </c>
      <c r="D96" s="152" t="s">
        <v>312</v>
      </c>
      <c r="E96" s="34">
        <v>1</v>
      </c>
      <c r="F96" s="34"/>
      <c r="G96" s="34" t="s">
        <v>67</v>
      </c>
      <c r="H96" s="157">
        <v>225</v>
      </c>
      <c r="I96" s="153">
        <v>0.02</v>
      </c>
      <c r="J96" s="161">
        <f t="shared" si="3"/>
        <v>220.5</v>
      </c>
    </row>
    <row r="97" spans="1:10" ht="15.75">
      <c r="A97" s="34">
        <f t="shared" si="4"/>
        <v>93</v>
      </c>
      <c r="B97" s="34" t="s">
        <v>128</v>
      </c>
      <c r="C97" s="34" t="s">
        <v>313</v>
      </c>
      <c r="D97" s="152" t="s">
        <v>314</v>
      </c>
      <c r="E97" s="34">
        <v>1</v>
      </c>
      <c r="F97" s="34"/>
      <c r="G97" s="34" t="s">
        <v>67</v>
      </c>
      <c r="H97" s="157">
        <v>445</v>
      </c>
      <c r="I97" s="153">
        <v>0.02</v>
      </c>
      <c r="J97" s="161">
        <f t="shared" si="3"/>
        <v>436.09999999999997</v>
      </c>
    </row>
    <row r="98" spans="1:10" ht="15.75">
      <c r="A98" s="34">
        <f t="shared" si="4"/>
        <v>94</v>
      </c>
      <c r="B98" s="34" t="s">
        <v>128</v>
      </c>
      <c r="C98" s="34" t="s">
        <v>315</v>
      </c>
      <c r="D98" s="152" t="s">
        <v>316</v>
      </c>
      <c r="E98" s="34">
        <v>1</v>
      </c>
      <c r="F98" s="34"/>
      <c r="G98" s="34" t="s">
        <v>67</v>
      </c>
      <c r="H98" s="157">
        <v>11082.35</v>
      </c>
      <c r="I98" s="153">
        <v>0.15</v>
      </c>
      <c r="J98" s="161">
        <f t="shared" si="3"/>
        <v>9419.9974999999995</v>
      </c>
    </row>
    <row r="99" spans="1:10" ht="15.75">
      <c r="A99" s="34">
        <f t="shared" si="4"/>
        <v>95</v>
      </c>
      <c r="B99" s="34" t="s">
        <v>128</v>
      </c>
      <c r="C99" s="34" t="s">
        <v>317</v>
      </c>
      <c r="D99" s="152" t="s">
        <v>318</v>
      </c>
      <c r="E99" s="34">
        <v>1</v>
      </c>
      <c r="F99" s="34"/>
      <c r="G99" s="34" t="s">
        <v>67</v>
      </c>
      <c r="H99" s="157">
        <v>187</v>
      </c>
      <c r="I99" s="153">
        <v>0.02</v>
      </c>
      <c r="J99" s="161">
        <f t="shared" si="3"/>
        <v>183.26</v>
      </c>
    </row>
    <row r="100" spans="1:10" ht="15.75">
      <c r="A100" s="34">
        <f t="shared" si="4"/>
        <v>96</v>
      </c>
      <c r="B100" s="34" t="s">
        <v>128</v>
      </c>
      <c r="C100" s="34" t="s">
        <v>319</v>
      </c>
      <c r="D100" s="152" t="s">
        <v>320</v>
      </c>
      <c r="E100" s="34">
        <v>1</v>
      </c>
      <c r="F100" s="34"/>
      <c r="G100" s="34" t="s">
        <v>67</v>
      </c>
      <c r="H100" s="157">
        <v>120</v>
      </c>
      <c r="I100" s="153">
        <v>0.02</v>
      </c>
      <c r="J100" s="161">
        <f t="shared" si="3"/>
        <v>117.6</v>
      </c>
    </row>
    <row r="101" spans="1:10" ht="47.25">
      <c r="A101" s="34">
        <f t="shared" si="4"/>
        <v>97</v>
      </c>
      <c r="B101" s="34" t="s">
        <v>128</v>
      </c>
      <c r="C101" s="34" t="s">
        <v>321</v>
      </c>
      <c r="D101" s="152" t="s">
        <v>445</v>
      </c>
      <c r="E101" s="34">
        <v>1</v>
      </c>
      <c r="F101" s="34"/>
      <c r="G101" s="34" t="s">
        <v>67</v>
      </c>
      <c r="H101" s="157">
        <v>4674.7474747474744</v>
      </c>
      <c r="I101" s="153">
        <v>0.01</v>
      </c>
      <c r="J101" s="161">
        <f t="shared" si="3"/>
        <v>4628</v>
      </c>
    </row>
    <row r="102" spans="1:10" ht="31.5">
      <c r="A102" s="34">
        <f t="shared" si="4"/>
        <v>98</v>
      </c>
      <c r="B102" s="34" t="s">
        <v>128</v>
      </c>
      <c r="C102" s="34" t="s">
        <v>322</v>
      </c>
      <c r="D102" s="152" t="s">
        <v>323</v>
      </c>
      <c r="E102" s="34" t="s">
        <v>67</v>
      </c>
      <c r="F102" s="34"/>
      <c r="G102" s="34" t="s">
        <v>211</v>
      </c>
      <c r="H102" s="157">
        <v>1797.9797979797979</v>
      </c>
      <c r="I102" s="153">
        <v>0.01</v>
      </c>
      <c r="J102" s="161">
        <f t="shared" si="3"/>
        <v>1780</v>
      </c>
    </row>
    <row r="103" spans="1:10" ht="15.75">
      <c r="A103" s="34">
        <f t="shared" si="4"/>
        <v>99</v>
      </c>
      <c r="B103" s="34" t="s">
        <v>128</v>
      </c>
      <c r="C103" s="34" t="s">
        <v>324</v>
      </c>
      <c r="D103" s="152" t="s">
        <v>325</v>
      </c>
      <c r="E103" s="34">
        <v>1</v>
      </c>
      <c r="F103" s="34"/>
      <c r="G103" s="34" t="s">
        <v>67</v>
      </c>
      <c r="H103" s="157">
        <v>161.61616161616161</v>
      </c>
      <c r="I103" s="153">
        <v>0.01</v>
      </c>
      <c r="J103" s="161">
        <f t="shared" si="3"/>
        <v>160</v>
      </c>
    </row>
    <row r="104" spans="1:10" ht="47.25">
      <c r="A104" s="34">
        <f t="shared" si="4"/>
        <v>100</v>
      </c>
      <c r="B104" s="34" t="s">
        <v>128</v>
      </c>
      <c r="C104" s="34" t="s">
        <v>326</v>
      </c>
      <c r="D104" s="152" t="s">
        <v>327</v>
      </c>
      <c r="E104" s="34">
        <v>1</v>
      </c>
      <c r="F104" s="34"/>
      <c r="G104" s="34" t="s">
        <v>67</v>
      </c>
      <c r="H104" s="157">
        <v>21212.121212121212</v>
      </c>
      <c r="I104" s="153">
        <v>0.01</v>
      </c>
      <c r="J104" s="161">
        <f t="shared" si="3"/>
        <v>21000</v>
      </c>
    </row>
    <row r="105" spans="1:10" ht="47.25">
      <c r="A105" s="34">
        <f t="shared" si="4"/>
        <v>101</v>
      </c>
      <c r="B105" s="34" t="s">
        <v>128</v>
      </c>
      <c r="C105" s="34" t="s">
        <v>328</v>
      </c>
      <c r="D105" s="152" t="s">
        <v>446</v>
      </c>
      <c r="E105" s="34">
        <v>1</v>
      </c>
      <c r="F105" s="34"/>
      <c r="G105" s="34" t="s">
        <v>67</v>
      </c>
      <c r="H105" s="157">
        <v>4644.4444444444443</v>
      </c>
      <c r="I105" s="153">
        <v>0.01</v>
      </c>
      <c r="J105" s="161">
        <f t="shared" si="3"/>
        <v>4598</v>
      </c>
    </row>
    <row r="106" spans="1:10" ht="31.5">
      <c r="A106" s="34">
        <f t="shared" si="4"/>
        <v>102</v>
      </c>
      <c r="B106" s="34" t="s">
        <v>128</v>
      </c>
      <c r="C106" s="34" t="s">
        <v>329</v>
      </c>
      <c r="D106" s="152" t="s">
        <v>330</v>
      </c>
      <c r="E106" s="34" t="s">
        <v>67</v>
      </c>
      <c r="F106" s="34"/>
      <c r="G106" s="34" t="s">
        <v>211</v>
      </c>
      <c r="H106" s="157">
        <v>1797.9797979797979</v>
      </c>
      <c r="I106" s="153">
        <v>0.01</v>
      </c>
      <c r="J106" s="161">
        <f t="shared" si="3"/>
        <v>1780</v>
      </c>
    </row>
    <row r="107" spans="1:10" ht="15.75">
      <c r="A107" s="34">
        <f t="shared" si="4"/>
        <v>103</v>
      </c>
      <c r="B107" s="34" t="s">
        <v>128</v>
      </c>
      <c r="C107" s="34" t="s">
        <v>331</v>
      </c>
      <c r="D107" s="152" t="s">
        <v>332</v>
      </c>
      <c r="E107" s="34">
        <v>1</v>
      </c>
      <c r="F107" s="34"/>
      <c r="G107" s="34" t="s">
        <v>67</v>
      </c>
      <c r="H107" s="157">
        <v>333.33333333333331</v>
      </c>
      <c r="I107" s="153">
        <v>0.01</v>
      </c>
      <c r="J107" s="161">
        <f t="shared" si="3"/>
        <v>330</v>
      </c>
    </row>
    <row r="108" spans="1:10" ht="31.5">
      <c r="A108" s="34">
        <f t="shared" si="4"/>
        <v>104</v>
      </c>
      <c r="B108" s="34" t="s">
        <v>135</v>
      </c>
      <c r="C108" s="34" t="s">
        <v>333</v>
      </c>
      <c r="D108" s="152" t="s">
        <v>334</v>
      </c>
      <c r="E108" s="34">
        <v>1</v>
      </c>
      <c r="F108" s="34"/>
      <c r="G108" s="34" t="s">
        <v>67</v>
      </c>
      <c r="H108" s="157">
        <v>27621.67</v>
      </c>
      <c r="I108" s="153">
        <v>0.16370000000000001</v>
      </c>
      <c r="J108" s="161">
        <f t="shared" si="3"/>
        <v>23100.002621</v>
      </c>
    </row>
    <row r="109" spans="1:10" ht="31.5">
      <c r="A109" s="34">
        <f t="shared" si="4"/>
        <v>105</v>
      </c>
      <c r="B109" s="34" t="s">
        <v>135</v>
      </c>
      <c r="C109" s="34" t="s">
        <v>335</v>
      </c>
      <c r="D109" s="152" t="s">
        <v>336</v>
      </c>
      <c r="E109" s="34">
        <v>1</v>
      </c>
      <c r="F109" s="34"/>
      <c r="G109" s="34" t="s">
        <v>67</v>
      </c>
      <c r="H109" s="157">
        <v>24632.31</v>
      </c>
      <c r="I109" s="153">
        <v>0.16370000000000001</v>
      </c>
      <c r="J109" s="161">
        <f t="shared" si="3"/>
        <v>20600.000853000001</v>
      </c>
    </row>
    <row r="110" spans="1:10" ht="31.5">
      <c r="A110" s="34">
        <f t="shared" si="4"/>
        <v>106</v>
      </c>
      <c r="B110" s="34" t="s">
        <v>135</v>
      </c>
      <c r="C110" s="34" t="s">
        <v>337</v>
      </c>
      <c r="D110" s="152" t="s">
        <v>338</v>
      </c>
      <c r="E110" s="34">
        <v>1</v>
      </c>
      <c r="F110" s="34"/>
      <c r="G110" s="34" t="s">
        <v>67</v>
      </c>
      <c r="H110" s="157">
        <v>9924.67</v>
      </c>
      <c r="I110" s="153">
        <v>0.16370000000000001</v>
      </c>
      <c r="J110" s="161">
        <f t="shared" si="3"/>
        <v>8300.0015210000001</v>
      </c>
    </row>
    <row r="111" spans="1:10" ht="15.75">
      <c r="A111" s="34">
        <f t="shared" si="4"/>
        <v>107</v>
      </c>
      <c r="B111" s="34" t="s">
        <v>135</v>
      </c>
      <c r="C111" s="34" t="s">
        <v>339</v>
      </c>
      <c r="D111" s="152" t="s">
        <v>340</v>
      </c>
      <c r="E111" s="34">
        <v>1</v>
      </c>
      <c r="F111" s="34"/>
      <c r="G111" s="34" t="s">
        <v>67</v>
      </c>
      <c r="H111" s="157">
        <v>5476.5</v>
      </c>
      <c r="I111" s="153">
        <v>0.16370000000000001</v>
      </c>
      <c r="J111" s="161">
        <f t="shared" si="3"/>
        <v>4579.9969500000007</v>
      </c>
    </row>
    <row r="112" spans="1:10" ht="31.5">
      <c r="A112" s="34">
        <f t="shared" si="4"/>
        <v>108</v>
      </c>
      <c r="B112" s="34" t="s">
        <v>135</v>
      </c>
      <c r="C112" s="34" t="s">
        <v>341</v>
      </c>
      <c r="D112" s="152" t="s">
        <v>342</v>
      </c>
      <c r="E112" s="34">
        <v>1</v>
      </c>
      <c r="F112" s="34"/>
      <c r="G112" s="34" t="s">
        <v>67</v>
      </c>
      <c r="H112" s="157">
        <v>31208.9</v>
      </c>
      <c r="I112" s="153">
        <v>0.16370000000000001</v>
      </c>
      <c r="J112" s="161">
        <f t="shared" si="3"/>
        <v>26100.003070000002</v>
      </c>
    </row>
    <row r="113" spans="1:10" ht="31.5">
      <c r="A113" s="34">
        <f t="shared" si="4"/>
        <v>109</v>
      </c>
      <c r="B113" s="34" t="s">
        <v>135</v>
      </c>
      <c r="C113" s="34" t="s">
        <v>343</v>
      </c>
      <c r="D113" s="152" t="s">
        <v>344</v>
      </c>
      <c r="E113" s="34">
        <v>1</v>
      </c>
      <c r="F113" s="34"/>
      <c r="G113" s="34" t="s">
        <v>67</v>
      </c>
      <c r="H113" s="157">
        <v>27621.67</v>
      </c>
      <c r="I113" s="153">
        <v>0.16370000000000001</v>
      </c>
      <c r="J113" s="161">
        <f t="shared" si="3"/>
        <v>23100.002621</v>
      </c>
    </row>
    <row r="114" spans="1:10" ht="15.75">
      <c r="A114" s="34">
        <f t="shared" si="4"/>
        <v>110</v>
      </c>
      <c r="B114" s="34" t="s">
        <v>135</v>
      </c>
      <c r="C114" s="34" t="s">
        <v>345</v>
      </c>
      <c r="D114" s="152" t="s">
        <v>346</v>
      </c>
      <c r="E114" s="34">
        <v>1</v>
      </c>
      <c r="F114" s="34"/>
      <c r="G114" s="34" t="s">
        <v>67</v>
      </c>
      <c r="H114" s="157">
        <v>2989.36</v>
      </c>
      <c r="I114" s="153">
        <v>0.16370000000000001</v>
      </c>
      <c r="J114" s="161">
        <f t="shared" si="3"/>
        <v>2500.0017680000001</v>
      </c>
    </row>
    <row r="115" spans="1:10" ht="31.5">
      <c r="A115" s="34">
        <f t="shared" si="4"/>
        <v>111</v>
      </c>
      <c r="B115" s="34" t="s">
        <v>135</v>
      </c>
      <c r="C115" s="34" t="s">
        <v>347</v>
      </c>
      <c r="D115" s="152" t="s">
        <v>348</v>
      </c>
      <c r="E115" s="34">
        <v>1</v>
      </c>
      <c r="F115" s="34"/>
      <c r="G115" s="34" t="s">
        <v>67</v>
      </c>
      <c r="H115" s="157">
        <v>1195.74</v>
      </c>
      <c r="I115" s="153">
        <v>0.16370000000000001</v>
      </c>
      <c r="J115" s="161">
        <f t="shared" si="3"/>
        <v>999.99736200000007</v>
      </c>
    </row>
    <row r="116" spans="1:10" ht="15.75">
      <c r="A116" s="34">
        <f t="shared" si="4"/>
        <v>112</v>
      </c>
      <c r="B116" s="34" t="s">
        <v>135</v>
      </c>
      <c r="C116" s="34" t="s">
        <v>349</v>
      </c>
      <c r="D116" s="152" t="s">
        <v>350</v>
      </c>
      <c r="E116" s="34">
        <v>1</v>
      </c>
      <c r="F116" s="34"/>
      <c r="G116" s="34" t="s">
        <v>67</v>
      </c>
      <c r="H116" s="157">
        <v>2989.36</v>
      </c>
      <c r="I116" s="153">
        <v>0.16370000000000001</v>
      </c>
      <c r="J116" s="161">
        <f t="shared" si="3"/>
        <v>2500.0017680000001</v>
      </c>
    </row>
    <row r="117" spans="1:10" ht="15.75">
      <c r="A117" s="34">
        <f t="shared" si="4"/>
        <v>113</v>
      </c>
      <c r="B117" s="34" t="s">
        <v>135</v>
      </c>
      <c r="C117" s="34" t="s">
        <v>351</v>
      </c>
      <c r="D117" s="152" t="s">
        <v>352</v>
      </c>
      <c r="E117" s="34">
        <v>1</v>
      </c>
      <c r="F117" s="34"/>
      <c r="G117" s="34" t="s">
        <v>67</v>
      </c>
      <c r="H117" s="157">
        <v>8968.07</v>
      </c>
      <c r="I117" s="153">
        <v>0.16370000000000001</v>
      </c>
      <c r="J117" s="161">
        <f t="shared" si="3"/>
        <v>7499.9969410000003</v>
      </c>
    </row>
    <row r="118" spans="1:10" ht="15.75">
      <c r="A118" s="34">
        <f t="shared" si="4"/>
        <v>114</v>
      </c>
      <c r="B118" s="34" t="s">
        <v>135</v>
      </c>
      <c r="C118" s="34" t="s">
        <v>353</v>
      </c>
      <c r="D118" s="152" t="s">
        <v>354</v>
      </c>
      <c r="E118" s="34">
        <v>1</v>
      </c>
      <c r="F118" s="34"/>
      <c r="G118" s="34" t="s">
        <v>67</v>
      </c>
      <c r="H118" s="157">
        <v>1195.74</v>
      </c>
      <c r="I118" s="153">
        <v>0.16370000000000001</v>
      </c>
      <c r="J118" s="161">
        <f t="shared" si="3"/>
        <v>999.99736200000007</v>
      </c>
    </row>
    <row r="119" spans="1:10" ht="15.75">
      <c r="A119" s="34">
        <f t="shared" si="4"/>
        <v>115</v>
      </c>
      <c r="B119" s="34" t="s">
        <v>135</v>
      </c>
      <c r="C119" s="34" t="s">
        <v>355</v>
      </c>
      <c r="D119" s="152" t="s">
        <v>356</v>
      </c>
      <c r="E119" s="34">
        <v>1</v>
      </c>
      <c r="F119" s="34"/>
      <c r="G119" s="34" t="s">
        <v>67</v>
      </c>
      <c r="H119" s="157">
        <v>1195.74</v>
      </c>
      <c r="I119" s="153">
        <v>0.16370000000000001</v>
      </c>
      <c r="J119" s="161">
        <f t="shared" si="3"/>
        <v>999.99736200000007</v>
      </c>
    </row>
    <row r="120" spans="1:10" ht="15.75">
      <c r="A120" s="34">
        <f t="shared" si="4"/>
        <v>116</v>
      </c>
      <c r="B120" s="34" t="s">
        <v>135</v>
      </c>
      <c r="C120" s="34" t="s">
        <v>357</v>
      </c>
      <c r="D120" s="152" t="s">
        <v>358</v>
      </c>
      <c r="E120" s="34">
        <v>1</v>
      </c>
      <c r="F120" s="34"/>
      <c r="G120" s="34" t="s">
        <v>67</v>
      </c>
      <c r="H120" s="157">
        <v>1195.74</v>
      </c>
      <c r="I120" s="153">
        <v>0.16370000000000001</v>
      </c>
      <c r="J120" s="161">
        <f t="shared" si="3"/>
        <v>999.99736200000007</v>
      </c>
    </row>
    <row r="121" spans="1:10" ht="15.75">
      <c r="A121" s="34">
        <f t="shared" si="4"/>
        <v>117</v>
      </c>
      <c r="B121" s="34" t="s">
        <v>135</v>
      </c>
      <c r="C121" s="34" t="s">
        <v>359</v>
      </c>
      <c r="D121" s="152" t="s">
        <v>360</v>
      </c>
      <c r="E121" s="34">
        <v>1</v>
      </c>
      <c r="F121" s="34"/>
      <c r="G121" s="34" t="s">
        <v>67</v>
      </c>
      <c r="H121" s="157">
        <v>4484.04</v>
      </c>
      <c r="I121" s="153">
        <v>0.16370000000000001</v>
      </c>
      <c r="J121" s="161">
        <f t="shared" si="3"/>
        <v>3750.0026520000001</v>
      </c>
    </row>
    <row r="122" spans="1:10" ht="47.25">
      <c r="A122" s="34">
        <f t="shared" si="4"/>
        <v>118</v>
      </c>
      <c r="B122" s="34" t="s">
        <v>126</v>
      </c>
      <c r="C122" s="34" t="s">
        <v>361</v>
      </c>
      <c r="D122" s="152" t="s">
        <v>362</v>
      </c>
      <c r="E122" s="34">
        <v>1</v>
      </c>
      <c r="F122" s="34"/>
      <c r="G122" s="34" t="s">
        <v>67</v>
      </c>
      <c r="H122" s="157">
        <v>1700</v>
      </c>
      <c r="I122" s="153">
        <v>0.01</v>
      </c>
      <c r="J122" s="161">
        <f t="shared" si="3"/>
        <v>1683</v>
      </c>
    </row>
    <row r="123" spans="1:10" ht="15.75">
      <c r="A123" s="34">
        <f t="shared" si="4"/>
        <v>119</v>
      </c>
      <c r="B123" s="34" t="s">
        <v>126</v>
      </c>
      <c r="C123" s="34" t="s">
        <v>363</v>
      </c>
      <c r="D123" s="152" t="s">
        <v>364</v>
      </c>
      <c r="E123" s="34">
        <v>1</v>
      </c>
      <c r="F123" s="34"/>
      <c r="G123" s="34" t="s">
        <v>67</v>
      </c>
      <c r="H123" s="157">
        <v>45</v>
      </c>
      <c r="I123" s="153">
        <v>0.01</v>
      </c>
      <c r="J123" s="161">
        <f t="shared" si="3"/>
        <v>44.55</v>
      </c>
    </row>
    <row r="124" spans="1:10" ht="15.75">
      <c r="A124" s="34">
        <f t="shared" si="4"/>
        <v>120</v>
      </c>
      <c r="B124" s="34" t="s">
        <v>126</v>
      </c>
      <c r="C124" s="34" t="s">
        <v>365</v>
      </c>
      <c r="D124" s="152" t="s">
        <v>366</v>
      </c>
      <c r="E124" s="34">
        <v>1</v>
      </c>
      <c r="F124" s="34"/>
      <c r="G124" s="34" t="s">
        <v>67</v>
      </c>
      <c r="H124" s="157">
        <v>25</v>
      </c>
      <c r="I124" s="153">
        <v>0.01</v>
      </c>
      <c r="J124" s="161">
        <f t="shared" si="3"/>
        <v>24.75</v>
      </c>
    </row>
    <row r="125" spans="1:10" ht="15.75">
      <c r="A125" s="34">
        <f t="shared" si="4"/>
        <v>121</v>
      </c>
      <c r="B125" s="34" t="s">
        <v>126</v>
      </c>
      <c r="C125" s="34" t="s">
        <v>367</v>
      </c>
      <c r="D125" s="152" t="s">
        <v>368</v>
      </c>
      <c r="E125" s="34">
        <v>1</v>
      </c>
      <c r="F125" s="34"/>
      <c r="G125" s="34" t="s">
        <v>67</v>
      </c>
      <c r="H125" s="157">
        <v>160</v>
      </c>
      <c r="I125" s="153">
        <v>0.01</v>
      </c>
      <c r="J125" s="161">
        <f t="shared" si="3"/>
        <v>158.4</v>
      </c>
    </row>
    <row r="126" spans="1:10" ht="47.25">
      <c r="A126" s="34">
        <f t="shared" si="4"/>
        <v>122</v>
      </c>
      <c r="B126" s="34" t="s">
        <v>369</v>
      </c>
      <c r="C126" s="34" t="s">
        <v>370</v>
      </c>
      <c r="D126" s="152" t="s">
        <v>371</v>
      </c>
      <c r="E126" s="34">
        <v>1</v>
      </c>
      <c r="F126" s="34"/>
      <c r="G126" s="34" t="s">
        <v>67</v>
      </c>
      <c r="H126" s="157">
        <v>200000</v>
      </c>
      <c r="I126" s="153">
        <v>0.02</v>
      </c>
      <c r="J126" s="161">
        <f t="shared" si="3"/>
        <v>196000</v>
      </c>
    </row>
    <row r="127" spans="1:10" ht="31.5">
      <c r="A127" s="34">
        <f t="shared" si="4"/>
        <v>123</v>
      </c>
      <c r="B127" s="34" t="s">
        <v>369</v>
      </c>
      <c r="C127" s="34" t="s">
        <v>372</v>
      </c>
      <c r="D127" s="152" t="s">
        <v>373</v>
      </c>
      <c r="E127" s="34">
        <v>1</v>
      </c>
      <c r="F127" s="34"/>
      <c r="G127" s="34" t="s">
        <v>67</v>
      </c>
      <c r="H127" s="157">
        <v>35077</v>
      </c>
      <c r="I127" s="153">
        <v>0.02</v>
      </c>
      <c r="J127" s="161">
        <f t="shared" si="3"/>
        <v>34375.46</v>
      </c>
    </row>
    <row r="128" spans="1:10" ht="15.75">
      <c r="A128" s="34">
        <f t="shared" si="4"/>
        <v>124</v>
      </c>
      <c r="B128" s="34" t="s">
        <v>369</v>
      </c>
      <c r="C128" s="34" t="s">
        <v>374</v>
      </c>
      <c r="D128" s="152" t="s">
        <v>375</v>
      </c>
      <c r="E128" s="34">
        <v>1</v>
      </c>
      <c r="F128" s="34"/>
      <c r="G128" s="34" t="s">
        <v>67</v>
      </c>
      <c r="H128" s="157">
        <v>35077</v>
      </c>
      <c r="I128" s="153">
        <v>0.02</v>
      </c>
      <c r="J128" s="161">
        <f t="shared" si="3"/>
        <v>34375.46</v>
      </c>
    </row>
    <row r="129" spans="1:10" ht="15.75">
      <c r="A129" s="34">
        <f t="shared" si="4"/>
        <v>125</v>
      </c>
      <c r="B129" s="34" t="s">
        <v>369</v>
      </c>
      <c r="C129" s="34" t="s">
        <v>376</v>
      </c>
      <c r="D129" s="152" t="s">
        <v>377</v>
      </c>
      <c r="E129" s="34">
        <v>1</v>
      </c>
      <c r="F129" s="34"/>
      <c r="G129" s="34" t="s">
        <v>67</v>
      </c>
      <c r="H129" s="157">
        <v>35077</v>
      </c>
      <c r="I129" s="153">
        <v>0.02</v>
      </c>
      <c r="J129" s="161">
        <f t="shared" si="3"/>
        <v>34375.46</v>
      </c>
    </row>
    <row r="130" spans="1:10" ht="15.75">
      <c r="A130" s="34">
        <f t="shared" si="4"/>
        <v>126</v>
      </c>
      <c r="B130" s="34" t="s">
        <v>369</v>
      </c>
      <c r="C130" s="34" t="s">
        <v>378</v>
      </c>
      <c r="D130" s="152" t="s">
        <v>379</v>
      </c>
      <c r="E130" s="34">
        <v>1</v>
      </c>
      <c r="F130" s="34"/>
      <c r="G130" s="34" t="s">
        <v>67</v>
      </c>
      <c r="H130" s="157">
        <v>223214</v>
      </c>
      <c r="I130" s="153">
        <v>0.02</v>
      </c>
      <c r="J130" s="161">
        <f t="shared" si="3"/>
        <v>218749.72</v>
      </c>
    </row>
    <row r="131" spans="1:10" ht="15.75">
      <c r="A131" s="34">
        <f t="shared" si="4"/>
        <v>127</v>
      </c>
      <c r="B131" s="34" t="s">
        <v>369</v>
      </c>
      <c r="C131" s="34" t="s">
        <v>380</v>
      </c>
      <c r="D131" s="152" t="s">
        <v>381</v>
      </c>
      <c r="E131" s="34">
        <v>1</v>
      </c>
      <c r="F131" s="34"/>
      <c r="G131" s="34" t="s">
        <v>67</v>
      </c>
      <c r="H131" s="157">
        <v>10204</v>
      </c>
      <c r="I131" s="153">
        <v>0.02</v>
      </c>
      <c r="J131" s="161">
        <f t="shared" si="3"/>
        <v>9999.92</v>
      </c>
    </row>
    <row r="132" spans="1:10" ht="31.5">
      <c r="A132" s="34">
        <f t="shared" si="4"/>
        <v>128</v>
      </c>
      <c r="B132" s="34" t="s">
        <v>369</v>
      </c>
      <c r="C132" s="34" t="s">
        <v>382</v>
      </c>
      <c r="D132" s="152" t="s">
        <v>383</v>
      </c>
      <c r="E132" s="34">
        <v>1</v>
      </c>
      <c r="F132" s="34"/>
      <c r="G132" s="34" t="s">
        <v>67</v>
      </c>
      <c r="H132" s="157">
        <v>51020</v>
      </c>
      <c r="I132" s="153">
        <v>0.02</v>
      </c>
      <c r="J132" s="161">
        <f t="shared" si="3"/>
        <v>49999.6</v>
      </c>
    </row>
    <row r="133" spans="1:10" ht="31.5">
      <c r="A133" s="34">
        <f t="shared" si="4"/>
        <v>129</v>
      </c>
      <c r="B133" s="34" t="s">
        <v>369</v>
      </c>
      <c r="C133" s="34" t="s">
        <v>384</v>
      </c>
      <c r="D133" s="152" t="s">
        <v>385</v>
      </c>
      <c r="E133" s="34">
        <v>1</v>
      </c>
      <c r="F133" s="34"/>
      <c r="G133" s="34" t="s">
        <v>67</v>
      </c>
      <c r="H133" s="157">
        <v>210204</v>
      </c>
      <c r="I133" s="153">
        <v>0.02</v>
      </c>
      <c r="J133" s="161">
        <f t="shared" si="3"/>
        <v>205999.91999999998</v>
      </c>
    </row>
    <row r="134" spans="1:10" ht="31.5">
      <c r="A134" s="34">
        <f t="shared" si="4"/>
        <v>130</v>
      </c>
      <c r="B134" s="34" t="s">
        <v>369</v>
      </c>
      <c r="C134" s="34" t="s">
        <v>386</v>
      </c>
      <c r="D134" s="152" t="s">
        <v>387</v>
      </c>
      <c r="E134" s="34">
        <v>1</v>
      </c>
      <c r="F134" s="34"/>
      <c r="G134" s="34" t="s">
        <v>67</v>
      </c>
      <c r="H134" s="157">
        <v>35077</v>
      </c>
      <c r="I134" s="153">
        <v>0.02</v>
      </c>
      <c r="J134" s="161">
        <f t="shared" ref="J134:J173" si="5">H134*(1-I134)</f>
        <v>34375.46</v>
      </c>
    </row>
    <row r="135" spans="1:10" ht="15.75">
      <c r="A135" s="34">
        <f t="shared" si="4"/>
        <v>131</v>
      </c>
      <c r="B135" s="34" t="s">
        <v>369</v>
      </c>
      <c r="C135" s="34" t="s">
        <v>388</v>
      </c>
      <c r="D135" s="152" t="s">
        <v>389</v>
      </c>
      <c r="E135" s="34">
        <v>1</v>
      </c>
      <c r="F135" s="34"/>
      <c r="G135" s="34" t="s">
        <v>67</v>
      </c>
      <c r="H135" s="157">
        <v>3189</v>
      </c>
      <c r="I135" s="153">
        <v>0.02</v>
      </c>
      <c r="J135" s="161">
        <f t="shared" si="5"/>
        <v>3125.22</v>
      </c>
    </row>
    <row r="136" spans="1:10" ht="15.75">
      <c r="A136" s="34">
        <f t="shared" si="4"/>
        <v>132</v>
      </c>
      <c r="B136" s="34" t="s">
        <v>369</v>
      </c>
      <c r="C136" s="34" t="s">
        <v>390</v>
      </c>
      <c r="D136" s="152" t="s">
        <v>391</v>
      </c>
      <c r="E136" s="34">
        <v>1</v>
      </c>
      <c r="F136" s="34"/>
      <c r="G136" s="34" t="s">
        <v>67</v>
      </c>
      <c r="H136" s="157">
        <v>2367</v>
      </c>
      <c r="I136" s="153">
        <v>0.02</v>
      </c>
      <c r="J136" s="161">
        <f t="shared" si="5"/>
        <v>2319.66</v>
      </c>
    </row>
    <row r="137" spans="1:10" ht="31.5">
      <c r="A137" s="34">
        <f t="shared" si="4"/>
        <v>133</v>
      </c>
      <c r="B137" s="34" t="s">
        <v>369</v>
      </c>
      <c r="C137" s="34" t="s">
        <v>392</v>
      </c>
      <c r="D137" s="152" t="s">
        <v>393</v>
      </c>
      <c r="E137" s="34">
        <v>1</v>
      </c>
      <c r="F137" s="34"/>
      <c r="G137" s="34" t="s">
        <v>67</v>
      </c>
      <c r="H137" s="157">
        <v>192857</v>
      </c>
      <c r="I137" s="153">
        <v>0.02</v>
      </c>
      <c r="J137" s="161">
        <f t="shared" si="5"/>
        <v>188999.86</v>
      </c>
    </row>
    <row r="138" spans="1:10" ht="31.5">
      <c r="A138" s="34">
        <f t="shared" si="4"/>
        <v>134</v>
      </c>
      <c r="B138" s="34" t="s">
        <v>369</v>
      </c>
      <c r="C138" s="34" t="s">
        <v>394</v>
      </c>
      <c r="D138" s="152" t="s">
        <v>395</v>
      </c>
      <c r="E138" s="34">
        <v>1</v>
      </c>
      <c r="F138" s="34"/>
      <c r="G138" s="34" t="s">
        <v>67</v>
      </c>
      <c r="H138" s="157">
        <v>35077</v>
      </c>
      <c r="I138" s="153">
        <v>0.02</v>
      </c>
      <c r="J138" s="161">
        <f t="shared" si="5"/>
        <v>34375.46</v>
      </c>
    </row>
    <row r="139" spans="1:10" ht="15.75">
      <c r="A139" s="34">
        <f t="shared" si="4"/>
        <v>135</v>
      </c>
      <c r="B139" s="34" t="s">
        <v>369</v>
      </c>
      <c r="C139" s="34" t="s">
        <v>396</v>
      </c>
      <c r="D139" s="152" t="s">
        <v>397</v>
      </c>
      <c r="E139" s="34">
        <v>1</v>
      </c>
      <c r="F139" s="34"/>
      <c r="G139" s="34" t="s">
        <v>67</v>
      </c>
      <c r="H139" s="157">
        <v>33036</v>
      </c>
      <c r="I139" s="153">
        <v>0.02</v>
      </c>
      <c r="J139" s="161">
        <f t="shared" si="5"/>
        <v>32375.279999999999</v>
      </c>
    </row>
    <row r="140" spans="1:10" ht="31.5">
      <c r="A140" s="34">
        <f t="shared" si="4"/>
        <v>136</v>
      </c>
      <c r="B140" s="34" t="s">
        <v>369</v>
      </c>
      <c r="C140" s="34" t="s">
        <v>398</v>
      </c>
      <c r="D140" s="152" t="s">
        <v>399</v>
      </c>
      <c r="E140" s="34">
        <v>1</v>
      </c>
      <c r="F140" s="34"/>
      <c r="G140" s="34" t="s">
        <v>67</v>
      </c>
      <c r="H140" s="157">
        <v>35077</v>
      </c>
      <c r="I140" s="153">
        <v>0.02</v>
      </c>
      <c r="J140" s="161">
        <f t="shared" si="5"/>
        <v>34375.46</v>
      </c>
    </row>
    <row r="141" spans="1:10" ht="31.5">
      <c r="A141" s="34">
        <f t="shared" si="4"/>
        <v>137</v>
      </c>
      <c r="B141" s="34" t="s">
        <v>369</v>
      </c>
      <c r="C141" s="34" t="s">
        <v>400</v>
      </c>
      <c r="D141" s="152" t="s">
        <v>401</v>
      </c>
      <c r="E141" s="34">
        <v>1</v>
      </c>
      <c r="F141" s="34"/>
      <c r="G141" s="34" t="s">
        <v>67</v>
      </c>
      <c r="H141" s="157">
        <v>35077</v>
      </c>
      <c r="I141" s="153">
        <v>0.02</v>
      </c>
      <c r="J141" s="161">
        <f t="shared" si="5"/>
        <v>34375.46</v>
      </c>
    </row>
    <row r="142" spans="1:10" ht="15.75">
      <c r="A142" s="34">
        <f t="shared" si="4"/>
        <v>138</v>
      </c>
      <c r="B142" s="34" t="s">
        <v>369</v>
      </c>
      <c r="C142" s="34" t="s">
        <v>402</v>
      </c>
      <c r="D142" s="152" t="s">
        <v>403</v>
      </c>
      <c r="E142" s="34">
        <v>1</v>
      </c>
      <c r="F142" s="34"/>
      <c r="G142" s="34" t="s">
        <v>67</v>
      </c>
      <c r="H142" s="157">
        <v>15699</v>
      </c>
      <c r="I142" s="153">
        <v>0.02</v>
      </c>
      <c r="J142" s="161">
        <f t="shared" si="5"/>
        <v>15385.02</v>
      </c>
    </row>
    <row r="143" spans="1:10" ht="15.75">
      <c r="A143" s="34">
        <f t="shared" si="4"/>
        <v>139</v>
      </c>
      <c r="B143" s="34" t="s">
        <v>369</v>
      </c>
      <c r="C143" s="34" t="s">
        <v>404</v>
      </c>
      <c r="D143" s="152" t="s">
        <v>405</v>
      </c>
      <c r="E143" s="34">
        <v>1</v>
      </c>
      <c r="F143" s="34"/>
      <c r="G143" s="34" t="s">
        <v>67</v>
      </c>
      <c r="H143" s="157">
        <v>19623</v>
      </c>
      <c r="I143" s="153">
        <v>0.02</v>
      </c>
      <c r="J143" s="161">
        <f t="shared" si="5"/>
        <v>19230.54</v>
      </c>
    </row>
    <row r="144" spans="1:10" ht="15.75">
      <c r="A144" s="34">
        <f t="shared" si="4"/>
        <v>140</v>
      </c>
      <c r="B144" s="34" t="s">
        <v>369</v>
      </c>
      <c r="C144" s="34" t="s">
        <v>406</v>
      </c>
      <c r="D144" s="152" t="s">
        <v>407</v>
      </c>
      <c r="E144" s="34">
        <v>1</v>
      </c>
      <c r="F144" s="34"/>
      <c r="G144" s="34" t="s">
        <v>67</v>
      </c>
      <c r="H144" s="157">
        <v>36303</v>
      </c>
      <c r="I144" s="153">
        <v>0.02</v>
      </c>
      <c r="J144" s="161">
        <f t="shared" si="5"/>
        <v>35576.94</v>
      </c>
    </row>
    <row r="145" spans="1:10" ht="15.75">
      <c r="A145" s="34">
        <f t="shared" si="4"/>
        <v>141</v>
      </c>
      <c r="B145" s="34" t="s">
        <v>369</v>
      </c>
      <c r="C145" s="34" t="s">
        <v>408</v>
      </c>
      <c r="D145" s="152" t="s">
        <v>409</v>
      </c>
      <c r="E145" s="34">
        <v>1</v>
      </c>
      <c r="F145" s="34"/>
      <c r="G145" s="34" t="s">
        <v>67</v>
      </c>
      <c r="H145" s="157">
        <v>49058</v>
      </c>
      <c r="I145" s="153">
        <v>0.02</v>
      </c>
      <c r="J145" s="161">
        <f t="shared" si="5"/>
        <v>48076.84</v>
      </c>
    </row>
    <row r="146" spans="1:10" ht="15.75">
      <c r="A146" s="34">
        <f t="shared" si="4"/>
        <v>142</v>
      </c>
      <c r="B146" s="34" t="s">
        <v>369</v>
      </c>
      <c r="C146" s="34" t="s">
        <v>410</v>
      </c>
      <c r="D146" s="152" t="s">
        <v>411</v>
      </c>
      <c r="E146" s="34">
        <v>1</v>
      </c>
      <c r="F146" s="34"/>
      <c r="G146" s="34" t="s">
        <v>67</v>
      </c>
      <c r="H146" s="157">
        <v>612</v>
      </c>
      <c r="I146" s="153">
        <v>0.02</v>
      </c>
      <c r="J146" s="161">
        <f t="shared" si="5"/>
        <v>599.76</v>
      </c>
    </row>
    <row r="147" spans="1:10" ht="15.75">
      <c r="A147" s="34">
        <f t="shared" si="4"/>
        <v>143</v>
      </c>
      <c r="B147" s="34" t="s">
        <v>369</v>
      </c>
      <c r="C147" s="34" t="s">
        <v>412</v>
      </c>
      <c r="D147" s="152" t="s">
        <v>413</v>
      </c>
      <c r="E147" s="34">
        <v>1</v>
      </c>
      <c r="F147" s="34"/>
      <c r="G147" s="34" t="s">
        <v>67</v>
      </c>
      <c r="H147" s="157">
        <v>383</v>
      </c>
      <c r="I147" s="153">
        <v>0.02</v>
      </c>
      <c r="J147" s="161">
        <f t="shared" si="5"/>
        <v>375.34</v>
      </c>
    </row>
    <row r="148" spans="1:10" ht="31.5">
      <c r="A148" s="34">
        <f t="shared" si="4"/>
        <v>144</v>
      </c>
      <c r="B148" s="34" t="s">
        <v>369</v>
      </c>
      <c r="C148" s="34" t="s">
        <v>414</v>
      </c>
      <c r="D148" s="152" t="s">
        <v>415</v>
      </c>
      <c r="E148" s="34">
        <v>1</v>
      </c>
      <c r="F148" s="34"/>
      <c r="G148" s="34" t="s">
        <v>67</v>
      </c>
      <c r="H148" s="157">
        <v>31530.61</v>
      </c>
      <c r="I148" s="153">
        <v>0.02</v>
      </c>
      <c r="J148" s="161">
        <f t="shared" si="5"/>
        <v>30899.997800000001</v>
      </c>
    </row>
    <row r="149" spans="1:10" ht="15.75">
      <c r="A149" s="34">
        <f t="shared" ref="A149:A166" si="6">SUM(A148+1)</f>
        <v>145</v>
      </c>
      <c r="B149" s="34" t="s">
        <v>369</v>
      </c>
      <c r="C149" s="34" t="s">
        <v>416</v>
      </c>
      <c r="D149" s="152" t="s">
        <v>417</v>
      </c>
      <c r="E149" s="34">
        <v>1</v>
      </c>
      <c r="F149" s="34"/>
      <c r="G149" s="34" t="s">
        <v>67</v>
      </c>
      <c r="H149" s="157">
        <v>7653.06</v>
      </c>
      <c r="I149" s="153">
        <v>0.02</v>
      </c>
      <c r="J149" s="161">
        <f t="shared" si="5"/>
        <v>7499.9988000000003</v>
      </c>
    </row>
    <row r="150" spans="1:10" ht="15.75">
      <c r="A150" s="34">
        <f t="shared" si="6"/>
        <v>146</v>
      </c>
      <c r="B150" s="34" t="s">
        <v>369</v>
      </c>
      <c r="C150" s="34" t="s">
        <v>418</v>
      </c>
      <c r="D150" s="152" t="s">
        <v>419</v>
      </c>
      <c r="E150" s="34">
        <v>1</v>
      </c>
      <c r="F150" s="34"/>
      <c r="G150" s="34" t="s">
        <v>67</v>
      </c>
      <c r="H150" s="157">
        <v>8163.27</v>
      </c>
      <c r="I150" s="153">
        <v>0.02</v>
      </c>
      <c r="J150" s="161">
        <f t="shared" si="5"/>
        <v>8000.0046000000002</v>
      </c>
    </row>
    <row r="151" spans="1:10" ht="15.75">
      <c r="A151" s="34">
        <f t="shared" si="6"/>
        <v>147</v>
      </c>
      <c r="B151" s="34" t="s">
        <v>369</v>
      </c>
      <c r="C151" s="34" t="s">
        <v>420</v>
      </c>
      <c r="D151" s="152" t="s">
        <v>421</v>
      </c>
      <c r="E151" s="34">
        <v>1</v>
      </c>
      <c r="F151" s="34"/>
      <c r="G151" s="34" t="s">
        <v>67</v>
      </c>
      <c r="H151" s="157">
        <v>10204.08</v>
      </c>
      <c r="I151" s="153">
        <v>0.02</v>
      </c>
      <c r="J151" s="161">
        <f t="shared" si="5"/>
        <v>9999.9984000000004</v>
      </c>
    </row>
    <row r="152" spans="1:10" ht="31.5">
      <c r="A152" s="34">
        <f t="shared" si="6"/>
        <v>148</v>
      </c>
      <c r="B152" s="34" t="s">
        <v>369</v>
      </c>
      <c r="C152" s="34" t="s">
        <v>422</v>
      </c>
      <c r="D152" s="152" t="s">
        <v>423</v>
      </c>
      <c r="E152" s="34">
        <v>1</v>
      </c>
      <c r="F152" s="34"/>
      <c r="G152" s="34" t="s">
        <v>67</v>
      </c>
      <c r="H152" s="157">
        <v>381377.55</v>
      </c>
      <c r="I152" s="153">
        <v>0.02</v>
      </c>
      <c r="J152" s="161">
        <f t="shared" si="5"/>
        <v>373749.99900000001</v>
      </c>
    </row>
    <row r="153" spans="1:10" ht="15.75">
      <c r="A153" s="34">
        <f t="shared" si="6"/>
        <v>149</v>
      </c>
      <c r="B153" s="34" t="s">
        <v>369</v>
      </c>
      <c r="C153" s="34" t="s">
        <v>424</v>
      </c>
      <c r="D153" s="152" t="s">
        <v>425</v>
      </c>
      <c r="E153" s="34">
        <v>1</v>
      </c>
      <c r="F153" s="34"/>
      <c r="G153" s="34" t="s">
        <v>67</v>
      </c>
      <c r="H153" s="157">
        <v>19693.88</v>
      </c>
      <c r="I153" s="153">
        <v>0.02</v>
      </c>
      <c r="J153" s="161">
        <f t="shared" si="5"/>
        <v>19300.002400000001</v>
      </c>
    </row>
    <row r="154" spans="1:10" ht="28.5">
      <c r="A154" s="34">
        <f t="shared" si="6"/>
        <v>150</v>
      </c>
      <c r="B154" s="34" t="s">
        <v>135</v>
      </c>
      <c r="C154" s="34" t="s">
        <v>433</v>
      </c>
      <c r="D154" s="152" t="s">
        <v>447</v>
      </c>
      <c r="E154" s="34">
        <v>1</v>
      </c>
      <c r="F154" s="34"/>
      <c r="G154" s="34" t="s">
        <v>67</v>
      </c>
      <c r="H154" s="157">
        <v>2989.36</v>
      </c>
      <c r="I154" s="153">
        <v>0.16370000000000001</v>
      </c>
      <c r="J154" s="161">
        <f t="shared" si="5"/>
        <v>2500.0017680000001</v>
      </c>
    </row>
    <row r="155" spans="1:10" ht="28.5">
      <c r="A155" s="34">
        <f t="shared" si="6"/>
        <v>151</v>
      </c>
      <c r="B155" s="34" t="s">
        <v>135</v>
      </c>
      <c r="C155" s="34" t="s">
        <v>434</v>
      </c>
      <c r="D155" s="152" t="s">
        <v>435</v>
      </c>
      <c r="E155" s="34">
        <v>1</v>
      </c>
      <c r="F155" s="34"/>
      <c r="G155" s="34" t="s">
        <v>67</v>
      </c>
      <c r="H155" s="157">
        <v>1793.61</v>
      </c>
      <c r="I155" s="153">
        <v>0.16370000000000001</v>
      </c>
      <c r="J155" s="161">
        <f t="shared" si="5"/>
        <v>1499.9960430000001</v>
      </c>
    </row>
    <row r="156" spans="1:10" ht="28.5">
      <c r="A156" s="34">
        <f t="shared" si="6"/>
        <v>152</v>
      </c>
      <c r="B156" s="34" t="s">
        <v>135</v>
      </c>
      <c r="C156" s="34" t="s">
        <v>436</v>
      </c>
      <c r="D156" s="152" t="s">
        <v>437</v>
      </c>
      <c r="E156" s="34">
        <v>1</v>
      </c>
      <c r="F156" s="34"/>
      <c r="G156" s="34" t="s">
        <v>67</v>
      </c>
      <c r="H156" s="157">
        <v>1076.17</v>
      </c>
      <c r="I156" s="153">
        <v>0.16370000000000001</v>
      </c>
      <c r="J156" s="161">
        <f t="shared" si="5"/>
        <v>900.00097100000016</v>
      </c>
    </row>
    <row r="157" spans="1:10" ht="15.75">
      <c r="A157" s="34">
        <f t="shared" si="6"/>
        <v>153</v>
      </c>
      <c r="B157" s="34" t="s">
        <v>135</v>
      </c>
      <c r="C157" s="34" t="s">
        <v>452</v>
      </c>
      <c r="D157" s="152" t="s">
        <v>453</v>
      </c>
      <c r="E157" s="34">
        <v>1</v>
      </c>
      <c r="F157" s="34"/>
      <c r="G157" s="34" t="s">
        <v>67</v>
      </c>
      <c r="H157" s="157">
        <v>2152.3376778667939</v>
      </c>
      <c r="I157" s="153">
        <v>0.16370000000000001</v>
      </c>
      <c r="J157" s="161">
        <f t="shared" si="5"/>
        <v>1799.9999999999998</v>
      </c>
    </row>
    <row r="158" spans="1:10" ht="31.5">
      <c r="A158" s="34">
        <f t="shared" si="6"/>
        <v>154</v>
      </c>
      <c r="B158" s="34" t="s">
        <v>369</v>
      </c>
      <c r="C158" s="34" t="s">
        <v>438</v>
      </c>
      <c r="D158" s="152" t="s">
        <v>439</v>
      </c>
      <c r="E158" s="34">
        <v>1</v>
      </c>
      <c r="F158" s="34"/>
      <c r="G158" s="34" t="s">
        <v>67</v>
      </c>
      <c r="H158" s="157">
        <v>31530.61</v>
      </c>
      <c r="I158" s="153">
        <v>0.02</v>
      </c>
      <c r="J158" s="161">
        <f t="shared" si="5"/>
        <v>30899.997800000001</v>
      </c>
    </row>
    <row r="159" spans="1:10" ht="15.75">
      <c r="A159" s="34">
        <f t="shared" si="6"/>
        <v>155</v>
      </c>
      <c r="B159" s="34" t="s">
        <v>128</v>
      </c>
      <c r="C159" s="34" t="s">
        <v>458</v>
      </c>
      <c r="D159" s="152" t="s">
        <v>448</v>
      </c>
      <c r="E159" s="34">
        <v>1</v>
      </c>
      <c r="F159" s="34"/>
      <c r="G159" s="34" t="s">
        <v>67</v>
      </c>
      <c r="H159" s="157">
        <v>5294.1176470588234</v>
      </c>
      <c r="I159" s="153">
        <v>0.15</v>
      </c>
      <c r="J159" s="161">
        <f t="shared" si="5"/>
        <v>4500</v>
      </c>
    </row>
    <row r="160" spans="1:10" ht="15.75">
      <c r="A160" s="34">
        <f t="shared" si="6"/>
        <v>156</v>
      </c>
      <c r="B160" s="34" t="s">
        <v>128</v>
      </c>
      <c r="C160" s="34" t="s">
        <v>459</v>
      </c>
      <c r="D160" s="152" t="s">
        <v>449</v>
      </c>
      <c r="E160" s="34">
        <v>1</v>
      </c>
      <c r="F160" s="34"/>
      <c r="G160" s="34" t="s">
        <v>67</v>
      </c>
      <c r="H160" s="157">
        <v>882.35294117647061</v>
      </c>
      <c r="I160" s="153">
        <v>0.15</v>
      </c>
      <c r="J160" s="161">
        <f t="shared" si="5"/>
        <v>750</v>
      </c>
    </row>
    <row r="161" spans="1:10" ht="15.75">
      <c r="A161" s="34">
        <f t="shared" si="6"/>
        <v>157</v>
      </c>
      <c r="B161" s="34" t="s">
        <v>128</v>
      </c>
      <c r="C161" s="34" t="s">
        <v>460</v>
      </c>
      <c r="D161" s="152" t="s">
        <v>454</v>
      </c>
      <c r="E161" s="34">
        <v>1</v>
      </c>
      <c r="F161" s="34"/>
      <c r="G161" s="34" t="s">
        <v>67</v>
      </c>
      <c r="H161" s="157">
        <v>764.70588235294122</v>
      </c>
      <c r="I161" s="153">
        <v>0.15</v>
      </c>
      <c r="J161" s="161">
        <f t="shared" si="5"/>
        <v>650</v>
      </c>
    </row>
    <row r="162" spans="1:10" ht="15.75">
      <c r="A162" s="34">
        <f t="shared" si="6"/>
        <v>158</v>
      </c>
      <c r="B162" s="34" t="s">
        <v>128</v>
      </c>
      <c r="C162" s="34" t="s">
        <v>461</v>
      </c>
      <c r="D162" s="152" t="s">
        <v>455</v>
      </c>
      <c r="E162" s="34">
        <v>1</v>
      </c>
      <c r="F162" s="34"/>
      <c r="G162" s="34" t="s">
        <v>67</v>
      </c>
      <c r="H162" s="157">
        <v>570.58823529411768</v>
      </c>
      <c r="I162" s="153">
        <v>0.15</v>
      </c>
      <c r="J162" s="161">
        <f t="shared" si="5"/>
        <v>485</v>
      </c>
    </row>
    <row r="163" spans="1:10" ht="15.75">
      <c r="A163" s="34">
        <f t="shared" si="6"/>
        <v>159</v>
      </c>
      <c r="B163" s="34" t="s">
        <v>128</v>
      </c>
      <c r="C163" s="34" t="s">
        <v>462</v>
      </c>
      <c r="D163" s="152" t="s">
        <v>456</v>
      </c>
      <c r="E163" s="34">
        <v>1</v>
      </c>
      <c r="F163" s="34"/>
      <c r="G163" s="34" t="s">
        <v>67</v>
      </c>
      <c r="H163" s="157">
        <v>1176.4705882352941</v>
      </c>
      <c r="I163" s="153">
        <v>0.15</v>
      </c>
      <c r="J163" s="161">
        <f t="shared" si="5"/>
        <v>1000</v>
      </c>
    </row>
    <row r="164" spans="1:10" ht="15.75">
      <c r="A164" s="34">
        <f t="shared" si="6"/>
        <v>160</v>
      </c>
      <c r="B164" s="34" t="s">
        <v>128</v>
      </c>
      <c r="C164" s="34" t="s">
        <v>463</v>
      </c>
      <c r="D164" s="152" t="s">
        <v>450</v>
      </c>
      <c r="E164" s="34">
        <v>1</v>
      </c>
      <c r="F164" s="34"/>
      <c r="G164" s="34" t="s">
        <v>67</v>
      </c>
      <c r="H164" s="157">
        <v>6401.1764705882351</v>
      </c>
      <c r="I164" s="153">
        <v>0.15</v>
      </c>
      <c r="J164" s="161">
        <f t="shared" si="5"/>
        <v>5441</v>
      </c>
    </row>
    <row r="165" spans="1:10" ht="15.75">
      <c r="A165" s="34">
        <f t="shared" si="6"/>
        <v>161</v>
      </c>
      <c r="B165" s="34" t="s">
        <v>128</v>
      </c>
      <c r="C165" s="34" t="s">
        <v>464</v>
      </c>
      <c r="D165" s="152" t="s">
        <v>457</v>
      </c>
      <c r="E165" s="34">
        <v>1</v>
      </c>
      <c r="F165" s="34"/>
      <c r="G165" s="34" t="s">
        <v>67</v>
      </c>
      <c r="H165" s="157">
        <v>10000</v>
      </c>
      <c r="I165" s="153">
        <v>0.15</v>
      </c>
      <c r="J165" s="161">
        <f t="shared" si="5"/>
        <v>8500</v>
      </c>
    </row>
    <row r="166" spans="1:10" ht="15.75">
      <c r="A166" s="34">
        <f t="shared" si="6"/>
        <v>162</v>
      </c>
      <c r="B166" s="34" t="s">
        <v>128</v>
      </c>
      <c r="C166" s="34" t="s">
        <v>465</v>
      </c>
      <c r="D166" s="152" t="s">
        <v>451</v>
      </c>
      <c r="E166" s="34">
        <v>1</v>
      </c>
      <c r="F166" s="34"/>
      <c r="G166" s="34" t="s">
        <v>67</v>
      </c>
      <c r="H166" s="157">
        <v>8235.2941176470595</v>
      </c>
      <c r="I166" s="153">
        <v>0.15</v>
      </c>
      <c r="J166" s="161">
        <f t="shared" si="5"/>
        <v>7000</v>
      </c>
    </row>
    <row r="167" spans="1:10" ht="31.5">
      <c r="A167" s="34">
        <v>164</v>
      </c>
      <c r="B167" s="34" t="s">
        <v>135</v>
      </c>
      <c r="C167" s="34" t="s">
        <v>466</v>
      </c>
      <c r="D167" s="152" t="s">
        <v>467</v>
      </c>
      <c r="E167" s="34">
        <v>1</v>
      </c>
      <c r="F167" s="34"/>
      <c r="G167" s="34" t="s">
        <v>67</v>
      </c>
      <c r="H167" s="158">
        <v>4454.1432500298934</v>
      </c>
      <c r="I167" s="153">
        <v>0.16370000000000001</v>
      </c>
      <c r="J167" s="161">
        <f t="shared" si="5"/>
        <v>3725</v>
      </c>
    </row>
    <row r="168" spans="1:10" ht="15.75">
      <c r="A168" s="34">
        <v>165</v>
      </c>
      <c r="B168" s="34" t="s">
        <v>135</v>
      </c>
      <c r="C168" s="34" t="s">
        <v>468</v>
      </c>
      <c r="D168" s="152" t="s">
        <v>469</v>
      </c>
      <c r="E168" s="34">
        <v>1</v>
      </c>
      <c r="F168" s="34"/>
      <c r="G168" s="34" t="s">
        <v>67</v>
      </c>
      <c r="H168" s="158">
        <v>896.81</v>
      </c>
      <c r="I168" s="153">
        <v>0.16370000000000001</v>
      </c>
      <c r="J168" s="161">
        <f t="shared" si="5"/>
        <v>750.00220300000001</v>
      </c>
    </row>
    <row r="169" spans="1:10" ht="15.75">
      <c r="A169" s="34">
        <v>166</v>
      </c>
      <c r="B169" s="34" t="s">
        <v>369</v>
      </c>
      <c r="C169" s="34" t="s">
        <v>470</v>
      </c>
      <c r="D169" s="152" t="s">
        <v>471</v>
      </c>
      <c r="E169" s="34">
        <v>1</v>
      </c>
      <c r="F169" s="34"/>
      <c r="G169" s="34" t="s">
        <v>67</v>
      </c>
      <c r="H169" s="158">
        <v>22448.98</v>
      </c>
      <c r="I169" s="153">
        <v>0.02</v>
      </c>
      <c r="J169" s="161">
        <f t="shared" si="5"/>
        <v>22000.000400000001</v>
      </c>
    </row>
    <row r="170" spans="1:10" ht="15.75">
      <c r="A170" s="34">
        <v>167</v>
      </c>
      <c r="B170" s="34" t="s">
        <v>137</v>
      </c>
      <c r="C170" s="34" t="s">
        <v>472</v>
      </c>
      <c r="D170" s="152" t="s">
        <v>473</v>
      </c>
      <c r="E170" s="34">
        <v>1</v>
      </c>
      <c r="F170" s="34"/>
      <c r="G170" s="34" t="s">
        <v>67</v>
      </c>
      <c r="H170" s="159">
        <v>6388.23</v>
      </c>
      <c r="I170" s="153">
        <v>0.15</v>
      </c>
      <c r="J170" s="161">
        <f t="shared" si="5"/>
        <v>5429.9954999999991</v>
      </c>
    </row>
    <row r="171" spans="1:10" ht="15.75">
      <c r="A171" s="34">
        <v>168</v>
      </c>
      <c r="B171" s="34" t="s">
        <v>137</v>
      </c>
      <c r="C171" s="34" t="s">
        <v>474</v>
      </c>
      <c r="D171" s="152" t="s">
        <v>475</v>
      </c>
      <c r="E171" s="34">
        <v>1</v>
      </c>
      <c r="F171" s="34"/>
      <c r="G171" s="34" t="s">
        <v>67</v>
      </c>
      <c r="H171" s="159">
        <v>8211.76</v>
      </c>
      <c r="I171" s="153">
        <v>0.15</v>
      </c>
      <c r="J171" s="161">
        <f t="shared" si="5"/>
        <v>6979.9960000000001</v>
      </c>
    </row>
    <row r="172" spans="1:10" ht="47.25">
      <c r="A172" s="34">
        <v>169</v>
      </c>
      <c r="B172" s="34" t="s">
        <v>131</v>
      </c>
      <c r="C172" s="34" t="s">
        <v>476</v>
      </c>
      <c r="D172" s="152" t="s">
        <v>477</v>
      </c>
      <c r="E172" s="34">
        <v>1</v>
      </c>
      <c r="F172" s="34"/>
      <c r="G172" s="34" t="s">
        <v>67</v>
      </c>
      <c r="H172" s="159">
        <v>500</v>
      </c>
      <c r="I172" s="153">
        <v>0.15</v>
      </c>
      <c r="J172" s="161">
        <f t="shared" si="5"/>
        <v>425</v>
      </c>
    </row>
    <row r="173" spans="1:10" ht="15.75">
      <c r="A173" s="34">
        <v>170</v>
      </c>
      <c r="B173" s="34" t="s">
        <v>478</v>
      </c>
      <c r="C173" s="34" t="s">
        <v>479</v>
      </c>
      <c r="D173" s="34" t="s">
        <v>480</v>
      </c>
      <c r="E173" s="34">
        <v>1</v>
      </c>
      <c r="F173" s="34"/>
      <c r="G173" s="34" t="s">
        <v>67</v>
      </c>
      <c r="H173" s="159">
        <v>7100</v>
      </c>
      <c r="I173" s="153">
        <v>0.15</v>
      </c>
      <c r="J173" s="161">
        <f t="shared" si="5"/>
        <v>6035</v>
      </c>
    </row>
  </sheetData>
  <sheetProtection sort="0" autoFilter="0"/>
  <autoFilter ref="A4:J4" xr:uid="{00000000-0009-0000-0000-000002000000}"/>
  <printOptions horizontalCentered="1"/>
  <pageMargins left="0.45" right="0.45" top="1" bottom="0.75" header="0.3" footer="0.3"/>
  <pageSetup paperSize="3" scale="81" fitToHeight="0" orientation="landscape" r:id="rId1"/>
  <headerFooter>
    <oddHeader>&amp;LGROUP 77201, AWARD 23150
INTELLIGENT FACILITY &amp;&amp; SECURITY SYSTEMS AND SOLUTIONS&amp;RIDEMIA IDENTITY &amp; SECURITY USA LLC
CONTRACT NO.: PT68809</oddHeader>
    <oddFooter>&amp;L&amp;F
&amp;A&amp;REffective Dates:
Equipment: 3/4/24
Prevailing Wage Rates: N/A
Non-Prevailing Wage Rates: 3/4/24</oddFooter>
    <evenFooter>&amp;C&amp;"arial unicode ms,Regular"&amp;KFF0000IDEMIA RESTRICTED&amp;R&amp;1#&amp;"Calibri"&amp;10&amp;K430099IDEMIA Internal</evenFooter>
    <firstFooter>&amp;C&amp;"arial unicode ms,Regular"&amp;KFF0000IDEMIA RESTRICTED&amp;R&amp;1#&amp;"Calibri"&amp;10&amp;K430099IDEMIA Internal</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Q10"/>
  <sheetViews>
    <sheetView zoomScale="80" zoomScaleNormal="80" zoomScaleSheetLayoutView="70" workbookViewId="0">
      <pane xSplit="1" ySplit="3" topLeftCell="B4" activePane="bottomRight" state="frozen"/>
      <selection activeCell="F1" sqref="F1:F1048576"/>
      <selection pane="topRight" activeCell="F1" sqref="F1:F1048576"/>
      <selection pane="bottomLeft" activeCell="F1" sqref="F1:F1048576"/>
      <selection pane="bottomRight" activeCell="A16" sqref="A16"/>
    </sheetView>
  </sheetViews>
  <sheetFormatPr defaultColWidth="8.7109375" defaultRowHeight="15"/>
  <cols>
    <col min="1" max="1" width="47.85546875" style="49" bestFit="1" customWidth="1"/>
    <col min="2" max="2" width="79.42578125" style="107" bestFit="1" customWidth="1"/>
    <col min="3" max="3" width="45.28515625" style="49" bestFit="1" customWidth="1"/>
    <col min="4" max="4" width="22.28515625" style="108" bestFit="1" customWidth="1"/>
    <col min="5" max="5" width="18" style="108" bestFit="1" customWidth="1"/>
    <col min="6" max="6" width="11.42578125" style="104" bestFit="1" customWidth="1"/>
    <col min="7" max="7" width="15.85546875" style="108" bestFit="1" customWidth="1"/>
    <col min="8" max="8" width="14.140625" style="108" bestFit="1" customWidth="1"/>
    <col min="9" max="9" width="15.85546875" style="108" bestFit="1" customWidth="1"/>
    <col min="10" max="10" width="19.28515625" style="108" bestFit="1" customWidth="1"/>
    <col min="11" max="11" width="21.85546875" style="108" bestFit="1" customWidth="1"/>
    <col min="12" max="12" width="14.140625" style="108" bestFit="1" customWidth="1"/>
    <col min="13" max="13" width="18.140625" style="108" bestFit="1" customWidth="1"/>
    <col min="14" max="14" width="22.42578125" style="108" bestFit="1" customWidth="1"/>
    <col min="15" max="15" width="21.42578125" style="108" bestFit="1" customWidth="1"/>
    <col min="16" max="17" width="8.7109375" style="49" hidden="1" customWidth="1"/>
    <col min="18" max="19" width="0" style="49" hidden="1" customWidth="1"/>
    <col min="20" max="16384" width="8.7109375" style="49"/>
  </cols>
  <sheetData>
    <row r="1" spans="1:15" ht="18.75">
      <c r="A1" s="47" t="s">
        <v>49</v>
      </c>
    </row>
    <row r="2" spans="1:15">
      <c r="A2" s="55"/>
      <c r="B2" s="65" t="s">
        <v>430</v>
      </c>
      <c r="C2" s="132" t="s">
        <v>426</v>
      </c>
    </row>
    <row r="3" spans="1:15" ht="45">
      <c r="A3" s="48" t="s">
        <v>26</v>
      </c>
      <c r="B3" s="106" t="s">
        <v>27</v>
      </c>
      <c r="C3" s="68" t="s">
        <v>66</v>
      </c>
      <c r="D3" s="92" t="s">
        <v>28</v>
      </c>
      <c r="E3" s="92" t="s">
        <v>29</v>
      </c>
      <c r="F3" s="91" t="s">
        <v>30</v>
      </c>
      <c r="G3" s="92" t="s">
        <v>43</v>
      </c>
      <c r="H3" s="92" t="s">
        <v>42</v>
      </c>
      <c r="I3" s="92" t="s">
        <v>41</v>
      </c>
      <c r="J3" s="92" t="s">
        <v>31</v>
      </c>
      <c r="K3" s="92" t="s">
        <v>32</v>
      </c>
      <c r="L3" s="92" t="s">
        <v>33</v>
      </c>
      <c r="M3" s="92" t="s">
        <v>34</v>
      </c>
      <c r="N3" s="92" t="s">
        <v>40</v>
      </c>
      <c r="O3" s="92" t="s">
        <v>35</v>
      </c>
    </row>
    <row r="4" spans="1:15" ht="60">
      <c r="A4" s="40" t="s">
        <v>39</v>
      </c>
      <c r="B4" s="72" t="s">
        <v>121</v>
      </c>
      <c r="C4" s="74"/>
      <c r="D4" s="78"/>
      <c r="E4" s="78"/>
      <c r="F4" s="75"/>
      <c r="G4" s="76">
        <v>282</v>
      </c>
      <c r="H4" s="78"/>
      <c r="I4" s="77">
        <f t="shared" ref="I4:I8" si="0">SUM(G4*1.5)</f>
        <v>423</v>
      </c>
      <c r="J4" s="78"/>
      <c r="K4" s="77">
        <f t="shared" ref="K4:K8" si="1">SUM(G4*1.5)</f>
        <v>423</v>
      </c>
      <c r="L4" s="78"/>
      <c r="M4" s="77">
        <f t="shared" ref="M4:M8" si="2">SUM(G4*1.5)</f>
        <v>423</v>
      </c>
      <c r="N4" s="78"/>
      <c r="O4" s="77">
        <f t="shared" ref="O4:O8" si="3">SUM(G4*2)</f>
        <v>564</v>
      </c>
    </row>
    <row r="5" spans="1:15" ht="135">
      <c r="A5" s="41" t="s">
        <v>36</v>
      </c>
      <c r="B5" s="72" t="s">
        <v>120</v>
      </c>
      <c r="C5" s="74"/>
      <c r="D5" s="78"/>
      <c r="E5" s="78"/>
      <c r="F5" s="75"/>
      <c r="G5" s="76">
        <v>169</v>
      </c>
      <c r="H5" s="78"/>
      <c r="I5" s="77">
        <f t="shared" si="0"/>
        <v>253.5</v>
      </c>
      <c r="J5" s="78"/>
      <c r="K5" s="77">
        <f t="shared" si="1"/>
        <v>253.5</v>
      </c>
      <c r="L5" s="78"/>
      <c r="M5" s="77">
        <f t="shared" si="2"/>
        <v>253.5</v>
      </c>
      <c r="N5" s="78"/>
      <c r="O5" s="77">
        <f t="shared" si="3"/>
        <v>338</v>
      </c>
    </row>
    <row r="6" spans="1:15" ht="90">
      <c r="A6" s="56" t="s">
        <v>60</v>
      </c>
      <c r="B6" s="79" t="s">
        <v>118</v>
      </c>
      <c r="C6" s="133"/>
      <c r="D6" s="136"/>
      <c r="E6" s="136"/>
      <c r="F6" s="134"/>
      <c r="G6" s="80">
        <v>275</v>
      </c>
      <c r="H6" s="136"/>
      <c r="I6" s="135">
        <f t="shared" si="0"/>
        <v>412.5</v>
      </c>
      <c r="J6" s="136"/>
      <c r="K6" s="135">
        <f t="shared" si="1"/>
        <v>412.5</v>
      </c>
      <c r="L6" s="136"/>
      <c r="M6" s="135">
        <f t="shared" si="2"/>
        <v>412.5</v>
      </c>
      <c r="N6" s="136"/>
      <c r="O6" s="135">
        <f t="shared" si="3"/>
        <v>550</v>
      </c>
    </row>
    <row r="7" spans="1:15" s="141" customFormat="1" ht="105.75" thickBot="1">
      <c r="A7" s="57" t="s">
        <v>101</v>
      </c>
      <c r="B7" s="81" t="s">
        <v>117</v>
      </c>
      <c r="C7" s="137"/>
      <c r="D7" s="140"/>
      <c r="E7" s="140"/>
      <c r="F7" s="138"/>
      <c r="G7" s="82">
        <v>169</v>
      </c>
      <c r="H7" s="140"/>
      <c r="I7" s="139">
        <f t="shared" si="0"/>
        <v>253.5</v>
      </c>
      <c r="J7" s="140"/>
      <c r="K7" s="139">
        <f t="shared" si="1"/>
        <v>253.5</v>
      </c>
      <c r="L7" s="140"/>
      <c r="M7" s="139">
        <f t="shared" si="2"/>
        <v>253.5</v>
      </c>
      <c r="N7" s="140"/>
      <c r="O7" s="139">
        <f t="shared" si="3"/>
        <v>338</v>
      </c>
    </row>
    <row r="8" spans="1:15" ht="75.75" thickTop="1">
      <c r="A8" s="58" t="s">
        <v>61</v>
      </c>
      <c r="B8" s="83" t="s">
        <v>116</v>
      </c>
      <c r="C8" s="142"/>
      <c r="D8" s="145"/>
      <c r="E8" s="145"/>
      <c r="F8" s="143"/>
      <c r="G8" s="84">
        <v>150</v>
      </c>
      <c r="H8" s="145"/>
      <c r="I8" s="144">
        <f t="shared" si="0"/>
        <v>225</v>
      </c>
      <c r="J8" s="145"/>
      <c r="K8" s="144">
        <f t="shared" si="1"/>
        <v>225</v>
      </c>
      <c r="L8" s="145"/>
      <c r="M8" s="144">
        <f t="shared" si="2"/>
        <v>225</v>
      </c>
      <c r="N8" s="145"/>
      <c r="O8" s="144">
        <f t="shared" si="3"/>
        <v>300</v>
      </c>
    </row>
    <row r="9" spans="1:15">
      <c r="A9" s="40" t="s">
        <v>38</v>
      </c>
      <c r="B9" s="72"/>
      <c r="C9" s="74"/>
      <c r="D9" s="78"/>
      <c r="E9" s="78"/>
      <c r="F9" s="75"/>
      <c r="G9" s="78"/>
      <c r="H9" s="78"/>
      <c r="I9" s="78"/>
      <c r="J9" s="78"/>
      <c r="K9" s="78"/>
      <c r="L9" s="78"/>
      <c r="M9" s="78"/>
      <c r="N9" s="78"/>
      <c r="O9" s="78"/>
    </row>
    <row r="10" spans="1:15" s="149" customFormat="1" ht="15.75" thickBot="1">
      <c r="A10" s="59" t="s">
        <v>37</v>
      </c>
      <c r="B10" s="103"/>
      <c r="C10" s="146"/>
      <c r="D10" s="148"/>
      <c r="E10" s="148"/>
      <c r="F10" s="147"/>
      <c r="G10" s="148"/>
      <c r="H10" s="148"/>
      <c r="I10" s="148"/>
      <c r="J10" s="148"/>
      <c r="K10" s="148"/>
      <c r="L10" s="148"/>
      <c r="M10" s="148"/>
      <c r="N10" s="148"/>
      <c r="O10" s="148"/>
    </row>
  </sheetData>
  <autoFilter ref="A3:O3" xr:uid="{00000000-0009-0000-0000-000003000000}"/>
  <printOptions horizontalCentered="1"/>
  <pageMargins left="0.45" right="0.45" top="1" bottom="0.75" header="0.3" footer="0.3"/>
  <pageSetup paperSize="3" scale="54" fitToHeight="0" orientation="landscape" r:id="rId1"/>
  <headerFooter>
    <oddHeader>&amp;LGROUP 77201, AWARD 23150
INTELLIGENT FACILITY &amp;&amp; SECURITY SYSTEMS AND SOLUTIONS&amp;RIDEMIA IDENTITY &amp; SECURITY USA LLC
CONTRACT NO.: PT68809</oddHeader>
    <oddFooter>&amp;L&amp;F
&amp;A&amp;REffective Dates:
Equipment: 3/4/24
Prevailing Wage Rates: N/A
Non-Prevailing Wage Rates: 3/4/24</oddFooter>
    <evenFooter>&amp;C&amp;"arial unicode ms,Regular"&amp;KFF0000IDEMIA RESTRICTED&amp;R&amp;1#&amp;"Calibri"&amp;10&amp;K430099IDEMIA Internal</evenFooter>
    <firstFooter>&amp;C&amp;"arial unicode ms,Regular"&amp;KFF0000IDEMIA RESTRICTED&amp;R&amp;1#&amp;"Calibri"&amp;10&amp;K430099IDEMIA Internal</first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Q10"/>
  <sheetViews>
    <sheetView zoomScale="80" zoomScaleNormal="80" workbookViewId="0">
      <pane xSplit="1" ySplit="3" topLeftCell="B4" activePane="bottomRight" state="frozen"/>
      <selection activeCell="F1" sqref="F1:F1048576"/>
      <selection pane="topRight" activeCell="F1" sqref="F1:F1048576"/>
      <selection pane="bottomLeft" activeCell="F1" sqref="F1:F1048576"/>
      <selection pane="bottomRight" activeCell="B6" sqref="B6"/>
    </sheetView>
  </sheetViews>
  <sheetFormatPr defaultColWidth="8.7109375" defaultRowHeight="15"/>
  <cols>
    <col min="1" max="1" width="44.140625" style="44" bestFit="1" customWidth="1"/>
    <col min="2" max="2" width="55.85546875" style="131" bestFit="1" customWidth="1"/>
    <col min="3" max="3" width="45.28515625" style="44" bestFit="1" customWidth="1"/>
    <col min="4" max="4" width="20" style="64" bestFit="1" customWidth="1"/>
    <col min="5" max="5" width="18" style="64" bestFit="1" customWidth="1"/>
    <col min="6" max="6" width="11.42578125" style="63" bestFit="1" customWidth="1"/>
    <col min="7" max="7" width="15.85546875" style="64" bestFit="1" customWidth="1"/>
    <col min="8" max="8" width="17.28515625" style="64" bestFit="1" customWidth="1"/>
    <col min="9" max="9" width="18.5703125" style="64" bestFit="1" customWidth="1"/>
    <col min="10" max="10" width="19.28515625" style="64" bestFit="1" customWidth="1"/>
    <col min="11" max="11" width="21" style="64" bestFit="1" customWidth="1"/>
    <col min="12" max="12" width="17.42578125" style="64" bestFit="1" customWidth="1"/>
    <col min="13" max="13" width="16" style="64" bestFit="1" customWidth="1"/>
    <col min="14" max="14" width="24.7109375" style="64" bestFit="1" customWidth="1"/>
    <col min="15" max="15" width="24.28515625" style="64" bestFit="1" customWidth="1"/>
    <col min="16" max="17" width="8.7109375" style="49" hidden="1" customWidth="1"/>
    <col min="18" max="19" width="0" style="49" hidden="1" customWidth="1"/>
    <col min="20" max="16384" width="8.7109375" style="49"/>
  </cols>
  <sheetData>
    <row r="1" spans="1:15" ht="21">
      <c r="A1" s="235" t="s">
        <v>50</v>
      </c>
      <c r="B1" s="236"/>
      <c r="C1" s="55"/>
    </row>
    <row r="2" spans="1:15">
      <c r="A2" s="54"/>
      <c r="B2" s="65" t="s">
        <v>430</v>
      </c>
      <c r="C2" s="105" t="s">
        <v>426</v>
      </c>
    </row>
    <row r="3" spans="1:15" ht="45">
      <c r="A3" s="48" t="s">
        <v>26</v>
      </c>
      <c r="B3" s="106" t="s">
        <v>27</v>
      </c>
      <c r="C3" s="68" t="s">
        <v>66</v>
      </c>
      <c r="D3" s="92" t="s">
        <v>28</v>
      </c>
      <c r="E3" s="92" t="s">
        <v>29</v>
      </c>
      <c r="F3" s="91" t="s">
        <v>30</v>
      </c>
      <c r="G3" s="92" t="s">
        <v>43</v>
      </c>
      <c r="H3" s="92" t="s">
        <v>42</v>
      </c>
      <c r="I3" s="92" t="s">
        <v>44</v>
      </c>
      <c r="J3" s="92" t="s">
        <v>31</v>
      </c>
      <c r="K3" s="92" t="s">
        <v>32</v>
      </c>
      <c r="L3" s="92" t="s">
        <v>33</v>
      </c>
      <c r="M3" s="92" t="s">
        <v>34</v>
      </c>
      <c r="N3" s="92" t="s">
        <v>40</v>
      </c>
      <c r="O3" s="92" t="s">
        <v>35</v>
      </c>
    </row>
    <row r="4" spans="1:15" ht="75">
      <c r="A4" s="40" t="s">
        <v>39</v>
      </c>
      <c r="B4" s="72" t="s">
        <v>121</v>
      </c>
      <c r="C4" s="74"/>
      <c r="D4" s="78"/>
      <c r="E4" s="78"/>
      <c r="F4" s="75"/>
      <c r="G4" s="76">
        <v>282</v>
      </c>
      <c r="H4" s="78"/>
      <c r="I4" s="77">
        <f>SUM(G4*1.5)</f>
        <v>423</v>
      </c>
      <c r="J4" s="78"/>
      <c r="K4" s="77">
        <f>SUM(G4*1.5)</f>
        <v>423</v>
      </c>
      <c r="L4" s="78"/>
      <c r="M4" s="77">
        <f>SUM(G4*1.5)</f>
        <v>423</v>
      </c>
      <c r="N4" s="78"/>
      <c r="O4" s="77">
        <f>SUM(G4*2)</f>
        <v>564</v>
      </c>
    </row>
    <row r="5" spans="1:15" ht="195">
      <c r="A5" s="41" t="s">
        <v>36</v>
      </c>
      <c r="B5" s="72" t="s">
        <v>119</v>
      </c>
      <c r="C5" s="74"/>
      <c r="D5" s="78"/>
      <c r="E5" s="78"/>
      <c r="F5" s="75"/>
      <c r="G5" s="76">
        <v>169</v>
      </c>
      <c r="H5" s="78"/>
      <c r="I5" s="77">
        <f t="shared" ref="I5:I8" si="0">SUM(G5*1.5)</f>
        <v>253.5</v>
      </c>
      <c r="J5" s="78"/>
      <c r="K5" s="77">
        <f t="shared" ref="K5:K8" si="1">SUM(G5*1.5)</f>
        <v>253.5</v>
      </c>
      <c r="L5" s="78"/>
      <c r="M5" s="77">
        <f t="shared" ref="M5:M8" si="2">SUM(G5*1.5)</f>
        <v>253.5</v>
      </c>
      <c r="N5" s="78"/>
      <c r="O5" s="77">
        <f t="shared" ref="O5:O8" si="3">SUM(G5*2)</f>
        <v>338</v>
      </c>
    </row>
    <row r="6" spans="1:15" ht="120">
      <c r="A6" s="42" t="s">
        <v>60</v>
      </c>
      <c r="B6" s="79" t="s">
        <v>118</v>
      </c>
      <c r="C6" s="74"/>
      <c r="D6" s="78"/>
      <c r="E6" s="78"/>
      <c r="F6" s="75"/>
      <c r="G6" s="80">
        <v>275</v>
      </c>
      <c r="H6" s="78"/>
      <c r="I6" s="77">
        <f t="shared" si="0"/>
        <v>412.5</v>
      </c>
      <c r="J6" s="78"/>
      <c r="K6" s="77">
        <f t="shared" si="1"/>
        <v>412.5</v>
      </c>
      <c r="L6" s="78"/>
      <c r="M6" s="77">
        <f t="shared" si="2"/>
        <v>412.5</v>
      </c>
      <c r="N6" s="78"/>
      <c r="O6" s="77">
        <f t="shared" si="3"/>
        <v>550</v>
      </c>
    </row>
    <row r="7" spans="1:15" ht="150.75" thickBot="1">
      <c r="A7" s="43" t="s">
        <v>101</v>
      </c>
      <c r="B7" s="81" t="s">
        <v>117</v>
      </c>
      <c r="C7" s="74"/>
      <c r="D7" s="78"/>
      <c r="E7" s="78"/>
      <c r="F7" s="75"/>
      <c r="G7" s="82">
        <v>169</v>
      </c>
      <c r="H7" s="78"/>
      <c r="I7" s="77">
        <f t="shared" si="0"/>
        <v>253.5</v>
      </c>
      <c r="J7" s="78"/>
      <c r="K7" s="77">
        <f t="shared" si="1"/>
        <v>253.5</v>
      </c>
      <c r="L7" s="78"/>
      <c r="M7" s="77">
        <f t="shared" si="2"/>
        <v>253.5</v>
      </c>
      <c r="N7" s="78"/>
      <c r="O7" s="77">
        <f t="shared" si="3"/>
        <v>338</v>
      </c>
    </row>
    <row r="8" spans="1:15" ht="90.75" thickTop="1">
      <c r="A8" s="42" t="s">
        <v>61</v>
      </c>
      <c r="B8" s="83" t="s">
        <v>115</v>
      </c>
      <c r="C8" s="74"/>
      <c r="D8" s="78"/>
      <c r="E8" s="78"/>
      <c r="F8" s="75"/>
      <c r="G8" s="84">
        <v>150</v>
      </c>
      <c r="H8" s="78"/>
      <c r="I8" s="77">
        <f t="shared" si="0"/>
        <v>225</v>
      </c>
      <c r="J8" s="78"/>
      <c r="K8" s="77">
        <f t="shared" si="1"/>
        <v>225</v>
      </c>
      <c r="L8" s="78"/>
      <c r="M8" s="77">
        <f t="shared" si="2"/>
        <v>225</v>
      </c>
      <c r="N8" s="78"/>
      <c r="O8" s="77">
        <f t="shared" si="3"/>
        <v>300</v>
      </c>
    </row>
    <row r="9" spans="1:15">
      <c r="A9" s="40" t="s">
        <v>38</v>
      </c>
      <c r="B9" s="72"/>
      <c r="C9" s="74"/>
      <c r="D9" s="78"/>
      <c r="E9" s="78"/>
      <c r="F9" s="75"/>
      <c r="G9" s="78"/>
      <c r="H9" s="78"/>
      <c r="I9" s="78"/>
      <c r="J9" s="78"/>
      <c r="K9" s="78"/>
      <c r="L9" s="78"/>
      <c r="M9" s="78"/>
      <c r="N9" s="78"/>
      <c r="O9" s="78"/>
    </row>
    <row r="10" spans="1:15" ht="15.75" thickBot="1">
      <c r="A10" s="40" t="s">
        <v>37</v>
      </c>
      <c r="B10" s="103"/>
      <c r="C10" s="74"/>
      <c r="D10" s="78"/>
      <c r="E10" s="78"/>
      <c r="F10" s="75"/>
      <c r="G10" s="78"/>
      <c r="H10" s="78"/>
      <c r="I10" s="78"/>
      <c r="J10" s="78"/>
      <c r="K10" s="78"/>
      <c r="L10" s="78"/>
      <c r="M10" s="78"/>
      <c r="N10" s="78"/>
      <c r="O10" s="78"/>
    </row>
  </sheetData>
  <autoFilter ref="A3:O3" xr:uid="{00000000-0009-0000-0000-000004000000}"/>
  <mergeCells count="1">
    <mergeCell ref="A1:B1"/>
  </mergeCells>
  <printOptions horizontalCentered="1"/>
  <pageMargins left="0.45" right="0.45" top="1" bottom="0.75" header="0.3" footer="0.3"/>
  <pageSetup paperSize="3" scale="56" fitToHeight="0" orientation="landscape" r:id="rId1"/>
  <headerFooter>
    <oddHeader>&amp;LGROUP 77201, AWARD 23150
INTELLIGENT FACILITY &amp;&amp; SECURITY SYSTEMS AND SOLUTIONS&amp;RIDEMIA IDENTITY &amp; SECURITY USA LLC
CONTRACT NO.: PT68809</oddHeader>
    <oddFooter>&amp;L&amp;F
&amp;A&amp;REffective Dates:
Equipment: 3/4/24
Prevailing Wage Rates: N/A
Non-Prevailing Wage Rates: 3/4/24</oddFooter>
    <evenFooter>&amp;C&amp;"arial unicode ms,Regular"&amp;KFF0000IDEMIA RESTRICTED&amp;R&amp;1#&amp;"Calibri"&amp;10&amp;K430099IDEMIA Internal</evenFooter>
    <firstFooter>&amp;C&amp;"arial unicode ms,Regular"&amp;KFF0000IDEMIA RESTRICTED&amp;R&amp;1#&amp;"Calibri"&amp;10&amp;K430099IDEMIA Internal</first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S10"/>
  <sheetViews>
    <sheetView zoomScale="80" zoomScaleNormal="80" workbookViewId="0">
      <pane xSplit="1" ySplit="3" topLeftCell="B4" activePane="bottomRight" state="frozen"/>
      <selection activeCell="F1" sqref="F1:F1048576"/>
      <selection pane="topRight" activeCell="F1" sqref="F1:F1048576"/>
      <selection pane="bottomLeft" activeCell="F1" sqref="F1:F1048576"/>
      <selection pane="bottomRight" activeCell="A13" sqref="A13"/>
    </sheetView>
  </sheetViews>
  <sheetFormatPr defaultColWidth="63.5703125" defaultRowHeight="15"/>
  <cols>
    <col min="1" max="1" width="57.140625" style="53" bestFit="1" customWidth="1"/>
    <col min="2" max="2" width="69.85546875" style="130" bestFit="1" customWidth="1"/>
    <col min="3" max="3" width="45.28515625" style="53" bestFit="1" customWidth="1"/>
    <col min="4" max="4" width="25.140625" style="111" bestFit="1" customWidth="1"/>
    <col min="5" max="5" width="26" style="111" bestFit="1" customWidth="1"/>
    <col min="6" max="6" width="19.28515625" style="110" bestFit="1" customWidth="1"/>
    <col min="7" max="7" width="21" style="111" bestFit="1" customWidth="1"/>
    <col min="8" max="8" width="19.28515625" style="111" bestFit="1" customWidth="1"/>
    <col min="9" max="9" width="21" style="111" bestFit="1" customWidth="1"/>
    <col min="10" max="11" width="24.85546875" style="111" bestFit="1" customWidth="1"/>
    <col min="12" max="12" width="28.5703125" style="111" bestFit="1" customWidth="1"/>
    <col min="13" max="13" width="30.5703125" style="111" bestFit="1" customWidth="1"/>
    <col min="14" max="14" width="44.28515625" style="111" bestFit="1" customWidth="1"/>
    <col min="15" max="15" width="28.85546875" style="111" customWidth="1"/>
    <col min="16" max="16" width="28.85546875" style="53" hidden="1" customWidth="1"/>
    <col min="17" max="17" width="23.28515625" style="53" hidden="1" customWidth="1"/>
    <col min="18" max="18" width="24.42578125" style="53" hidden="1" customWidth="1"/>
    <col min="19" max="19" width="30.7109375" style="53" hidden="1" customWidth="1"/>
    <col min="20" max="16384" width="63.5703125" style="53"/>
  </cols>
  <sheetData>
    <row r="1" spans="1:15" ht="18.75">
      <c r="A1" s="237" t="s">
        <v>102</v>
      </c>
      <c r="B1" s="238"/>
      <c r="C1" s="36"/>
    </row>
    <row r="2" spans="1:15" ht="18.75">
      <c r="A2" s="50"/>
      <c r="B2" s="112" t="s">
        <v>430</v>
      </c>
      <c r="C2" s="113" t="str">
        <f>'[1]Cover Page'!C5:E5</f>
        <v>Idemia Identity &amp; Security USA</v>
      </c>
    </row>
    <row r="3" spans="1:15" ht="30">
      <c r="A3" s="51" t="s">
        <v>26</v>
      </c>
      <c r="B3" s="114" t="s">
        <v>27</v>
      </c>
      <c r="C3" s="51" t="s">
        <v>66</v>
      </c>
      <c r="D3" s="116" t="s">
        <v>28</v>
      </c>
      <c r="E3" s="116" t="s">
        <v>29</v>
      </c>
      <c r="F3" s="115" t="s">
        <v>30</v>
      </c>
      <c r="G3" s="116" t="s">
        <v>43</v>
      </c>
      <c r="H3" s="116" t="s">
        <v>42</v>
      </c>
      <c r="I3" s="116" t="s">
        <v>41</v>
      </c>
      <c r="J3" s="116" t="s">
        <v>31</v>
      </c>
      <c r="K3" s="116" t="s">
        <v>32</v>
      </c>
      <c r="L3" s="116" t="s">
        <v>33</v>
      </c>
      <c r="M3" s="116" t="s">
        <v>34</v>
      </c>
      <c r="N3" s="116" t="s">
        <v>40</v>
      </c>
      <c r="O3" s="116" t="s">
        <v>35</v>
      </c>
    </row>
    <row r="4" spans="1:15" ht="60">
      <c r="A4" s="52" t="s">
        <v>39</v>
      </c>
      <c r="B4" s="117" t="s">
        <v>121</v>
      </c>
      <c r="C4" s="118"/>
      <c r="D4" s="122"/>
      <c r="E4" s="122"/>
      <c r="F4" s="119"/>
      <c r="G4" s="120">
        <v>282</v>
      </c>
      <c r="H4" s="122"/>
      <c r="I4" s="121">
        <f>SUM(G4*1.5)</f>
        <v>423</v>
      </c>
      <c r="J4" s="122"/>
      <c r="K4" s="121">
        <f>SUM(G4*1.5)</f>
        <v>423</v>
      </c>
      <c r="L4" s="122"/>
      <c r="M4" s="121">
        <f>SUM(G4*1.5)</f>
        <v>423</v>
      </c>
      <c r="N4" s="122"/>
      <c r="O4" s="121">
        <f>SUM(G4*2)</f>
        <v>564</v>
      </c>
    </row>
    <row r="5" spans="1:15" ht="150">
      <c r="A5" s="52" t="s">
        <v>36</v>
      </c>
      <c r="B5" s="117" t="s">
        <v>119</v>
      </c>
      <c r="C5" s="118"/>
      <c r="D5" s="122"/>
      <c r="E5" s="122"/>
      <c r="F5" s="119"/>
      <c r="G5" s="120">
        <v>169</v>
      </c>
      <c r="H5" s="122"/>
      <c r="I5" s="121">
        <f>SUM(G5*1.5)</f>
        <v>253.5</v>
      </c>
      <c r="J5" s="122"/>
      <c r="K5" s="121">
        <f>SUM(G5*1.5)</f>
        <v>253.5</v>
      </c>
      <c r="L5" s="122"/>
      <c r="M5" s="121">
        <f>SUM(G5*1.5)</f>
        <v>253.5</v>
      </c>
      <c r="N5" s="122"/>
      <c r="O5" s="121">
        <f>SUM(G5*2)</f>
        <v>338</v>
      </c>
    </row>
    <row r="6" spans="1:15" ht="90">
      <c r="A6" s="52" t="s">
        <v>60</v>
      </c>
      <c r="B6" s="123" t="s">
        <v>118</v>
      </c>
      <c r="C6" s="118"/>
      <c r="D6" s="122"/>
      <c r="E6" s="122"/>
      <c r="F6" s="119"/>
      <c r="G6" s="124">
        <v>275</v>
      </c>
      <c r="H6" s="122"/>
      <c r="I6" s="121">
        <f>SUM(G6*1.5)</f>
        <v>412.5</v>
      </c>
      <c r="J6" s="122"/>
      <c r="K6" s="121">
        <f>SUM(G6*1.5)</f>
        <v>412.5</v>
      </c>
      <c r="L6" s="122"/>
      <c r="M6" s="121">
        <f>SUM(G6*1.5)</f>
        <v>412.5</v>
      </c>
      <c r="N6" s="122"/>
      <c r="O6" s="121">
        <f>SUM(G6*2)</f>
        <v>550</v>
      </c>
    </row>
    <row r="7" spans="1:15" ht="120.75" thickBot="1">
      <c r="A7" s="52" t="s">
        <v>101</v>
      </c>
      <c r="B7" s="125" t="s">
        <v>117</v>
      </c>
      <c r="C7" s="118"/>
      <c r="D7" s="122"/>
      <c r="E7" s="122"/>
      <c r="F7" s="119"/>
      <c r="G7" s="126">
        <v>169</v>
      </c>
      <c r="H7" s="122"/>
      <c r="I7" s="121">
        <f>SUM(G7*1.5)</f>
        <v>253.5</v>
      </c>
      <c r="J7" s="122"/>
      <c r="K7" s="121">
        <f>SUM(G7*1.5)</f>
        <v>253.5</v>
      </c>
      <c r="L7" s="122"/>
      <c r="M7" s="121">
        <f>SUM(G7*1.5)</f>
        <v>253.5</v>
      </c>
      <c r="N7" s="122"/>
      <c r="O7" s="121">
        <f>SUM(G7*2)</f>
        <v>338</v>
      </c>
    </row>
    <row r="8" spans="1:15" ht="75.75" thickTop="1">
      <c r="A8" s="52" t="s">
        <v>61</v>
      </c>
      <c r="B8" s="127" t="s">
        <v>116</v>
      </c>
      <c r="C8" s="118"/>
      <c r="D8" s="122"/>
      <c r="E8" s="122"/>
      <c r="F8" s="119"/>
      <c r="G8" s="128">
        <v>150</v>
      </c>
      <c r="H8" s="122"/>
      <c r="I8" s="121">
        <f>SUM(G8*1.5)</f>
        <v>225</v>
      </c>
      <c r="J8" s="122"/>
      <c r="K8" s="121">
        <f>SUM(G8*1.5)</f>
        <v>225</v>
      </c>
      <c r="L8" s="122"/>
      <c r="M8" s="121">
        <f>SUM(G8*1.5)</f>
        <v>225</v>
      </c>
      <c r="N8" s="122"/>
      <c r="O8" s="121">
        <f>SUM(G8*2)</f>
        <v>300</v>
      </c>
    </row>
    <row r="9" spans="1:15">
      <c r="A9" s="52" t="s">
        <v>38</v>
      </c>
      <c r="B9" s="117"/>
      <c r="C9" s="118"/>
      <c r="D9" s="122"/>
      <c r="E9" s="122"/>
      <c r="F9" s="119"/>
      <c r="G9" s="122"/>
      <c r="H9" s="122"/>
      <c r="I9" s="122"/>
      <c r="J9" s="122"/>
      <c r="K9" s="122"/>
      <c r="L9" s="122"/>
      <c r="M9" s="122"/>
      <c r="N9" s="122"/>
      <c r="O9" s="122"/>
    </row>
    <row r="10" spans="1:15" ht="15.75" thickBot="1">
      <c r="A10" s="52" t="s">
        <v>37</v>
      </c>
      <c r="B10" s="129"/>
      <c r="C10" s="118"/>
      <c r="D10" s="122"/>
      <c r="E10" s="122"/>
      <c r="F10" s="119"/>
      <c r="G10" s="122"/>
      <c r="H10" s="122"/>
      <c r="I10" s="122"/>
      <c r="J10" s="122"/>
      <c r="K10" s="122"/>
      <c r="L10" s="122"/>
      <c r="M10" s="122"/>
      <c r="N10" s="122"/>
      <c r="O10" s="122"/>
    </row>
  </sheetData>
  <autoFilter ref="A3:O3" xr:uid="{00000000-0009-0000-0000-000005000000}"/>
  <mergeCells count="1">
    <mergeCell ref="A1:B1"/>
  </mergeCells>
  <printOptions horizontalCentered="1"/>
  <pageMargins left="0.45" right="0.45" top="1" bottom="0.75" header="0.3" footer="0.3"/>
  <pageSetup paperSize="3" scale="43" fitToHeight="0" orientation="landscape" r:id="rId1"/>
  <headerFooter>
    <oddHeader>&amp;LGROUP 77201, AWARD 23150
INTELLIGENT FACILITY &amp;&amp; SECURITY SYSTEMS AND SOLUTIONS&amp;RIDEMIA IDENTITY &amp; SECURITY USA LLC
CONTRACT NO.: PT68809</oddHeader>
    <oddFooter>&amp;L&amp;F
&amp;A&amp;REffective Dates:
Equipment: 3/4/24
Prevailing Wage Rates: N/A
Non-Prevailing Wage Rates: 3/4/24</oddFooter>
    <evenFooter>&amp;C&amp;"arial unicode ms,Regular"&amp;KFF0000IDEMIA RESTRICTED&amp;R&amp;1#&amp;"Calibri"&amp;10&amp;K430099IDEMIA Internal</evenFooter>
    <firstFooter>&amp;C&amp;"arial unicode ms,Regular"&amp;KFF0000IDEMIA RESTRICTED&amp;R&amp;1#&amp;"Calibri"&amp;10&amp;K430099IDEMIA Internal</first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S10"/>
  <sheetViews>
    <sheetView zoomScale="80" zoomScaleNormal="80" workbookViewId="0">
      <pane xSplit="1" ySplit="3" topLeftCell="B4" activePane="bottomRight" state="frozen"/>
      <selection activeCell="F1" sqref="F1:F1048576"/>
      <selection pane="topRight" activeCell="F1" sqref="F1:F1048576"/>
      <selection pane="bottomLeft" activeCell="F1" sqref="F1:F1048576"/>
      <selection pane="bottomRight" activeCell="B6" sqref="B6"/>
    </sheetView>
  </sheetViews>
  <sheetFormatPr defaultColWidth="9.28515625" defaultRowHeight="15"/>
  <cols>
    <col min="1" max="1" width="48.42578125" style="49" bestFit="1" customWidth="1"/>
    <col min="2" max="2" width="51.28515625" style="107" customWidth="1"/>
    <col min="3" max="3" width="37.7109375" style="49" bestFit="1" customWidth="1"/>
    <col min="4" max="4" width="18.28515625" style="108" bestFit="1" customWidth="1"/>
    <col min="5" max="5" width="18.5703125" style="108" bestFit="1" customWidth="1"/>
    <col min="6" max="6" width="14" style="104" bestFit="1" customWidth="1"/>
    <col min="7" max="7" width="15.28515625" style="108" bestFit="1" customWidth="1"/>
    <col min="8" max="8" width="14.5703125" style="108" bestFit="1" customWidth="1"/>
    <col min="9" max="9" width="15.7109375" style="108" bestFit="1" customWidth="1"/>
    <col min="10" max="10" width="14.5703125" style="108" bestFit="1" customWidth="1"/>
    <col min="11" max="11" width="17.85546875" style="108" bestFit="1" customWidth="1"/>
    <col min="12" max="12" width="18.28515625" style="108" bestFit="1" customWidth="1"/>
    <col min="13" max="13" width="13.28515625" style="108" bestFit="1" customWidth="1"/>
    <col min="14" max="14" width="17.28515625" style="108" bestFit="1" customWidth="1"/>
    <col min="15" max="15" width="18.5703125" style="108" bestFit="1" customWidth="1"/>
    <col min="16" max="16" width="12.42578125" style="49" hidden="1" customWidth="1"/>
    <col min="17" max="19" width="9.28515625" style="49" hidden="1" customWidth="1"/>
    <col min="20" max="16384" width="9.28515625" style="49"/>
  </cols>
  <sheetData>
    <row r="1" spans="1:19" ht="18.75">
      <c r="A1" s="239" t="s">
        <v>51</v>
      </c>
      <c r="B1" s="240"/>
      <c r="C1" s="55"/>
    </row>
    <row r="2" spans="1:19" ht="18.75">
      <c r="A2" s="47"/>
      <c r="B2" s="65" t="s">
        <v>430</v>
      </c>
      <c r="C2" s="105" t="s">
        <v>426</v>
      </c>
    </row>
    <row r="3" spans="1:19" ht="60">
      <c r="A3" s="48" t="s">
        <v>26</v>
      </c>
      <c r="B3" s="106" t="s">
        <v>27</v>
      </c>
      <c r="C3" s="68" t="s">
        <v>66</v>
      </c>
      <c r="D3" s="92" t="s">
        <v>28</v>
      </c>
      <c r="E3" s="92" t="s">
        <v>29</v>
      </c>
      <c r="F3" s="91" t="s">
        <v>30</v>
      </c>
      <c r="G3" s="92" t="s">
        <v>43</v>
      </c>
      <c r="H3" s="92" t="s">
        <v>42</v>
      </c>
      <c r="I3" s="92" t="s">
        <v>41</v>
      </c>
      <c r="J3" s="92" t="s">
        <v>31</v>
      </c>
      <c r="K3" s="92" t="s">
        <v>32</v>
      </c>
      <c r="L3" s="92" t="s">
        <v>33</v>
      </c>
      <c r="M3" s="92" t="s">
        <v>34</v>
      </c>
      <c r="N3" s="93" t="s">
        <v>40</v>
      </c>
      <c r="O3" s="92" t="s">
        <v>35</v>
      </c>
      <c r="P3" s="71"/>
      <c r="Q3" s="71"/>
      <c r="R3" s="71"/>
      <c r="S3" s="71"/>
    </row>
    <row r="4" spans="1:19" ht="75">
      <c r="A4" s="40" t="s">
        <v>39</v>
      </c>
      <c r="B4" s="72" t="s">
        <v>121</v>
      </c>
      <c r="C4" s="74"/>
      <c r="D4" s="78"/>
      <c r="E4" s="78"/>
      <c r="F4" s="75"/>
      <c r="G4" s="76">
        <v>282</v>
      </c>
      <c r="H4" s="78"/>
      <c r="I4" s="77">
        <f>SUM(G4*1.5)</f>
        <v>423</v>
      </c>
      <c r="J4" s="78"/>
      <c r="K4" s="77">
        <f>SUM(G4*1.5)</f>
        <v>423</v>
      </c>
      <c r="L4" s="78"/>
      <c r="M4" s="77">
        <f>SUM(G4*1.5)</f>
        <v>423</v>
      </c>
      <c r="N4" s="78"/>
      <c r="O4" s="77">
        <f>SUM(G4*2)</f>
        <v>564</v>
      </c>
    </row>
    <row r="5" spans="1:19" ht="210">
      <c r="A5" s="41" t="s">
        <v>36</v>
      </c>
      <c r="B5" s="72" t="s">
        <v>119</v>
      </c>
      <c r="C5" s="74"/>
      <c r="D5" s="78"/>
      <c r="E5" s="78"/>
      <c r="F5" s="75"/>
      <c r="G5" s="76">
        <v>169</v>
      </c>
      <c r="H5" s="78"/>
      <c r="I5" s="77">
        <f t="shared" ref="I5:I8" si="0">SUM(G5*1.5)</f>
        <v>253.5</v>
      </c>
      <c r="J5" s="78"/>
      <c r="K5" s="77">
        <f t="shared" ref="K5:K8" si="1">SUM(G5*1.5)</f>
        <v>253.5</v>
      </c>
      <c r="L5" s="78"/>
      <c r="M5" s="77">
        <f t="shared" ref="M5:M8" si="2">SUM(G5*1.5)</f>
        <v>253.5</v>
      </c>
      <c r="N5" s="78"/>
      <c r="O5" s="77">
        <f t="shared" ref="O5:O8" si="3">SUM(G5*2)</f>
        <v>338</v>
      </c>
    </row>
    <row r="6" spans="1:19" ht="120">
      <c r="A6" s="42" t="s">
        <v>60</v>
      </c>
      <c r="B6" s="79" t="s">
        <v>118</v>
      </c>
      <c r="C6" s="74"/>
      <c r="D6" s="78"/>
      <c r="E6" s="78"/>
      <c r="F6" s="75"/>
      <c r="G6" s="80">
        <v>275</v>
      </c>
      <c r="H6" s="78"/>
      <c r="I6" s="77">
        <f t="shared" si="0"/>
        <v>412.5</v>
      </c>
      <c r="J6" s="78"/>
      <c r="K6" s="77">
        <f t="shared" si="1"/>
        <v>412.5</v>
      </c>
      <c r="L6" s="78"/>
      <c r="M6" s="77">
        <f t="shared" si="2"/>
        <v>412.5</v>
      </c>
      <c r="N6" s="78"/>
      <c r="O6" s="77">
        <f t="shared" si="3"/>
        <v>550</v>
      </c>
    </row>
    <row r="7" spans="1:19" ht="165.75" thickBot="1">
      <c r="A7" s="43" t="s">
        <v>101</v>
      </c>
      <c r="B7" s="81" t="s">
        <v>117</v>
      </c>
      <c r="C7" s="74"/>
      <c r="D7" s="78"/>
      <c r="E7" s="78"/>
      <c r="F7" s="75"/>
      <c r="G7" s="82">
        <v>169</v>
      </c>
      <c r="H7" s="78"/>
      <c r="I7" s="77">
        <f t="shared" si="0"/>
        <v>253.5</v>
      </c>
      <c r="J7" s="78"/>
      <c r="K7" s="77">
        <f t="shared" si="1"/>
        <v>253.5</v>
      </c>
      <c r="L7" s="78"/>
      <c r="M7" s="77">
        <f t="shared" si="2"/>
        <v>253.5</v>
      </c>
      <c r="N7" s="78"/>
      <c r="O7" s="77">
        <f t="shared" si="3"/>
        <v>338</v>
      </c>
    </row>
    <row r="8" spans="1:19" ht="105.75" thickTop="1">
      <c r="A8" s="42" t="s">
        <v>61</v>
      </c>
      <c r="B8" s="83" t="s">
        <v>116</v>
      </c>
      <c r="C8" s="74"/>
      <c r="D8" s="78"/>
      <c r="E8" s="78"/>
      <c r="F8" s="75"/>
      <c r="G8" s="84">
        <v>150</v>
      </c>
      <c r="H8" s="78"/>
      <c r="I8" s="77">
        <f t="shared" si="0"/>
        <v>225</v>
      </c>
      <c r="J8" s="78"/>
      <c r="K8" s="77">
        <f t="shared" si="1"/>
        <v>225</v>
      </c>
      <c r="L8" s="78"/>
      <c r="M8" s="77">
        <f t="shared" si="2"/>
        <v>225</v>
      </c>
      <c r="N8" s="78"/>
      <c r="O8" s="77">
        <f t="shared" si="3"/>
        <v>300</v>
      </c>
    </row>
    <row r="9" spans="1:19">
      <c r="A9" s="40" t="s">
        <v>38</v>
      </c>
      <c r="B9" s="72"/>
      <c r="C9" s="74"/>
      <c r="D9" s="78"/>
      <c r="E9" s="78"/>
      <c r="F9" s="75"/>
      <c r="G9" s="78"/>
      <c r="H9" s="78"/>
      <c r="I9" s="78"/>
      <c r="J9" s="78"/>
      <c r="K9" s="78"/>
      <c r="L9" s="78"/>
      <c r="M9" s="78"/>
      <c r="N9" s="78"/>
      <c r="O9" s="78"/>
    </row>
    <row r="10" spans="1:19" ht="15.75" thickBot="1">
      <c r="A10" s="40" t="s">
        <v>37</v>
      </c>
      <c r="B10" s="103"/>
      <c r="C10" s="74"/>
      <c r="D10" s="78"/>
      <c r="E10" s="78"/>
      <c r="F10" s="75"/>
      <c r="G10" s="78"/>
      <c r="H10" s="78"/>
      <c r="I10" s="78"/>
      <c r="J10" s="78"/>
      <c r="K10" s="78"/>
      <c r="L10" s="78"/>
      <c r="M10" s="78"/>
      <c r="N10" s="78"/>
      <c r="O10" s="78"/>
    </row>
  </sheetData>
  <autoFilter ref="A3:O3" xr:uid="{00000000-0009-0000-0000-000006000000}"/>
  <mergeCells count="1">
    <mergeCell ref="A1:B1"/>
  </mergeCells>
  <printOptions horizontalCentered="1"/>
  <pageMargins left="0.45" right="0.45" top="1" bottom="0.75" header="0.3" footer="0.3"/>
  <pageSetup paperSize="3" scale="62" fitToHeight="0" orientation="landscape" r:id="rId1"/>
  <headerFooter>
    <oddHeader>&amp;LGROUP 77201, AWARD 23150
INTELLIGENT FACILITY &amp;&amp; SECURITY SYSTEMS AND SOLUTIONS&amp;RIDEMIA IDENTITY &amp; SECURITY USA LLC
CONTRACT NO.: PT68809</oddHeader>
    <oddFooter>&amp;L&amp;F
&amp;A&amp;REffective Dates:
Equipment: 3/4/24
Prevailing Wage Rates: N/A
Non-Prevailing Wage Rates: 3/4/24</oddFooter>
    <evenFooter>&amp;C&amp;"arial unicode ms,Regular"&amp;KFF0000IDEMIA RESTRICTED&amp;R&amp;1#&amp;"Calibri"&amp;10&amp;K430099IDEMIA Internal</evenFooter>
    <firstFooter>&amp;C&amp;"arial unicode ms,Regular"&amp;KFF0000IDEMIA RESTRICTED&amp;R&amp;1#&amp;"Calibri"&amp;10&amp;K430099IDEMIA Internal</first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Q10"/>
  <sheetViews>
    <sheetView zoomScale="90" zoomScaleNormal="90" workbookViewId="0">
      <pane xSplit="1" ySplit="3" topLeftCell="B4" activePane="bottomRight" state="frozen"/>
      <selection activeCell="F1" sqref="F1:F1048576"/>
      <selection pane="topRight" activeCell="F1" sqref="F1:F1048576"/>
      <selection pane="bottomLeft" activeCell="F1" sqref="F1:F1048576"/>
      <selection pane="bottomRight" activeCell="K2" sqref="K2"/>
    </sheetView>
  </sheetViews>
  <sheetFormatPr defaultColWidth="9.28515625" defaultRowHeight="15"/>
  <cols>
    <col min="1" max="1" width="44.140625" style="49" bestFit="1" customWidth="1"/>
    <col min="2" max="2" width="47" style="107" bestFit="1" customWidth="1"/>
    <col min="3" max="3" width="41.28515625" style="49" bestFit="1" customWidth="1"/>
    <col min="4" max="4" width="15.5703125" style="108" bestFit="1" customWidth="1"/>
    <col min="5" max="5" width="13.5703125" style="108" bestFit="1" customWidth="1"/>
    <col min="6" max="6" width="10.42578125" style="104" bestFit="1" customWidth="1"/>
    <col min="7" max="7" width="11.85546875" style="108" bestFit="1" customWidth="1"/>
    <col min="8" max="8" width="13.140625" style="108" bestFit="1" customWidth="1"/>
    <col min="9" max="9" width="14.42578125" style="108" bestFit="1" customWidth="1"/>
    <col min="10" max="11" width="16.140625" style="108" bestFit="1" customWidth="1"/>
    <col min="12" max="12" width="13.140625" style="108" bestFit="1" customWidth="1"/>
    <col min="13" max="13" width="14.42578125" style="108" bestFit="1" customWidth="1"/>
    <col min="14" max="15" width="17.5703125" style="108" bestFit="1" customWidth="1"/>
    <col min="16" max="16" width="12.42578125" style="109" hidden="1" customWidth="1"/>
    <col min="17" max="17" width="9.28515625" style="109" hidden="1" customWidth="1"/>
    <col min="18" max="19" width="0" style="49" hidden="1" customWidth="1"/>
    <col min="20" max="16384" width="9.28515625" style="49"/>
  </cols>
  <sheetData>
    <row r="1" spans="1:15" ht="18.75">
      <c r="A1" s="239" t="s">
        <v>56</v>
      </c>
      <c r="B1" s="240"/>
      <c r="C1" s="240"/>
      <c r="D1" s="240"/>
      <c r="E1" s="240"/>
    </row>
    <row r="2" spans="1:15" ht="18.75">
      <c r="A2" s="47"/>
      <c r="B2" s="65" t="s">
        <v>430</v>
      </c>
      <c r="C2" s="105" t="s">
        <v>426</v>
      </c>
      <c r="D2" s="165"/>
      <c r="E2" s="165"/>
    </row>
    <row r="3" spans="1:15" ht="60">
      <c r="A3" s="48" t="s">
        <v>26</v>
      </c>
      <c r="B3" s="106" t="s">
        <v>27</v>
      </c>
      <c r="C3" s="68" t="s">
        <v>66</v>
      </c>
      <c r="D3" s="92" t="s">
        <v>28</v>
      </c>
      <c r="E3" s="92" t="s">
        <v>29</v>
      </c>
      <c r="F3" s="91" t="s">
        <v>30</v>
      </c>
      <c r="G3" s="92" t="s">
        <v>43</v>
      </c>
      <c r="H3" s="92" t="s">
        <v>42</v>
      </c>
      <c r="I3" s="92" t="s">
        <v>41</v>
      </c>
      <c r="J3" s="92" t="s">
        <v>31</v>
      </c>
      <c r="K3" s="166" t="s">
        <v>32</v>
      </c>
      <c r="L3" s="92" t="s">
        <v>33</v>
      </c>
      <c r="M3" s="92" t="s">
        <v>34</v>
      </c>
      <c r="N3" s="93" t="s">
        <v>40</v>
      </c>
      <c r="O3" s="92" t="s">
        <v>35</v>
      </c>
    </row>
    <row r="4" spans="1:15" ht="90">
      <c r="A4" s="40" t="s">
        <v>39</v>
      </c>
      <c r="B4" s="72" t="s">
        <v>121</v>
      </c>
      <c r="C4" s="94"/>
      <c r="D4" s="78"/>
      <c r="E4" s="78"/>
      <c r="F4" s="75"/>
      <c r="G4" s="76">
        <v>282</v>
      </c>
      <c r="H4" s="78"/>
      <c r="I4" s="77">
        <f>SUM(G4*1.5)</f>
        <v>423</v>
      </c>
      <c r="J4" s="78"/>
      <c r="K4" s="77">
        <f>SUM(G4*1.5)</f>
        <v>423</v>
      </c>
      <c r="L4" s="78"/>
      <c r="M4" s="77">
        <f>SUM(G4*1.5)</f>
        <v>423</v>
      </c>
      <c r="N4" s="78"/>
      <c r="O4" s="77">
        <f>SUM(G4*2)</f>
        <v>564</v>
      </c>
    </row>
    <row r="5" spans="1:15" ht="225">
      <c r="A5" s="41" t="s">
        <v>36</v>
      </c>
      <c r="B5" s="72" t="s">
        <v>119</v>
      </c>
      <c r="C5" s="74"/>
      <c r="D5" s="78"/>
      <c r="E5" s="78"/>
      <c r="F5" s="75"/>
      <c r="G5" s="76">
        <v>169</v>
      </c>
      <c r="H5" s="78"/>
      <c r="I5" s="77">
        <f t="shared" ref="I5:I8" si="0">SUM(G5*1.5)</f>
        <v>253.5</v>
      </c>
      <c r="J5" s="78"/>
      <c r="K5" s="77">
        <f t="shared" ref="K5:K8" si="1">SUM(G5*1.5)</f>
        <v>253.5</v>
      </c>
      <c r="L5" s="78"/>
      <c r="M5" s="77">
        <f t="shared" ref="M5:M8" si="2">SUM(G5*1.5)</f>
        <v>253.5</v>
      </c>
      <c r="N5" s="78"/>
      <c r="O5" s="77">
        <f t="shared" ref="O5:O8" si="3">SUM(G5*2)</f>
        <v>338</v>
      </c>
    </row>
    <row r="6" spans="1:15" ht="150">
      <c r="A6" s="42" t="s">
        <v>60</v>
      </c>
      <c r="B6" s="79" t="s">
        <v>118</v>
      </c>
      <c r="C6" s="74"/>
      <c r="D6" s="78"/>
      <c r="E6" s="78"/>
      <c r="F6" s="75"/>
      <c r="G6" s="80">
        <v>275</v>
      </c>
      <c r="H6" s="78"/>
      <c r="I6" s="77">
        <f t="shared" si="0"/>
        <v>412.5</v>
      </c>
      <c r="J6" s="78"/>
      <c r="K6" s="77">
        <f t="shared" si="1"/>
        <v>412.5</v>
      </c>
      <c r="L6" s="78"/>
      <c r="M6" s="77">
        <f t="shared" si="2"/>
        <v>412.5</v>
      </c>
      <c r="N6" s="78"/>
      <c r="O6" s="77">
        <f t="shared" si="3"/>
        <v>550</v>
      </c>
    </row>
    <row r="7" spans="1:15" ht="180.75" thickBot="1">
      <c r="A7" s="43" t="s">
        <v>101</v>
      </c>
      <c r="B7" s="81" t="s">
        <v>117</v>
      </c>
      <c r="C7" s="74"/>
      <c r="D7" s="78"/>
      <c r="E7" s="78"/>
      <c r="F7" s="75"/>
      <c r="G7" s="82">
        <v>169</v>
      </c>
      <c r="H7" s="78"/>
      <c r="I7" s="77">
        <f t="shared" si="0"/>
        <v>253.5</v>
      </c>
      <c r="J7" s="78"/>
      <c r="K7" s="77">
        <f t="shared" si="1"/>
        <v>253.5</v>
      </c>
      <c r="L7" s="78"/>
      <c r="M7" s="77">
        <f t="shared" si="2"/>
        <v>253.5</v>
      </c>
      <c r="N7" s="78"/>
      <c r="O7" s="77">
        <f t="shared" si="3"/>
        <v>338</v>
      </c>
    </row>
    <row r="8" spans="1:15" ht="120.75" thickTop="1">
      <c r="A8" s="42" t="s">
        <v>61</v>
      </c>
      <c r="B8" s="83" t="s">
        <v>116</v>
      </c>
      <c r="C8" s="74"/>
      <c r="D8" s="78"/>
      <c r="E8" s="78"/>
      <c r="F8" s="75"/>
      <c r="G8" s="84">
        <v>150</v>
      </c>
      <c r="H8" s="78"/>
      <c r="I8" s="77">
        <f t="shared" si="0"/>
        <v>225</v>
      </c>
      <c r="J8" s="78"/>
      <c r="K8" s="77">
        <f t="shared" si="1"/>
        <v>225</v>
      </c>
      <c r="L8" s="78"/>
      <c r="M8" s="77">
        <f t="shared" si="2"/>
        <v>225</v>
      </c>
      <c r="N8" s="78"/>
      <c r="O8" s="77">
        <f t="shared" si="3"/>
        <v>300</v>
      </c>
    </row>
    <row r="9" spans="1:15">
      <c r="A9" s="40" t="s">
        <v>38</v>
      </c>
      <c r="B9" s="72"/>
      <c r="C9" s="74"/>
      <c r="D9" s="78"/>
      <c r="E9" s="78"/>
      <c r="F9" s="75"/>
      <c r="G9" s="78"/>
      <c r="H9" s="78"/>
      <c r="I9" s="78"/>
      <c r="J9" s="78"/>
      <c r="K9" s="78"/>
      <c r="L9" s="78"/>
      <c r="M9" s="78"/>
      <c r="N9" s="78"/>
      <c r="O9" s="78"/>
    </row>
    <row r="10" spans="1:15" ht="15.75" thickBot="1">
      <c r="A10" s="40" t="s">
        <v>37</v>
      </c>
      <c r="B10" s="103"/>
      <c r="C10" s="74"/>
      <c r="D10" s="78"/>
      <c r="E10" s="78"/>
      <c r="F10" s="75"/>
      <c r="G10" s="78"/>
      <c r="H10" s="78"/>
      <c r="I10" s="78"/>
      <c r="J10" s="78"/>
      <c r="K10" s="78"/>
      <c r="L10" s="78"/>
      <c r="M10" s="78"/>
      <c r="N10" s="78"/>
      <c r="O10" s="78"/>
    </row>
  </sheetData>
  <autoFilter ref="A3:O3" xr:uid="{00000000-0009-0000-0000-000007000000}"/>
  <mergeCells count="1">
    <mergeCell ref="A1:E1"/>
  </mergeCells>
  <printOptions horizontalCentered="1"/>
  <pageMargins left="0.45" right="0.45" top="1" bottom="0.75" header="0.3" footer="0.3"/>
  <pageSetup paperSize="3" scale="68" fitToHeight="0" orientation="landscape" r:id="rId1"/>
  <headerFooter>
    <oddHeader>&amp;LGROUP 77201, AWARD 23150
INTELLIGENT FACILITY &amp;&amp; SECURITY SYSTEMS AND SOLUTIONS&amp;RIDEMIA IDENTITY &amp; SECURITY USA LLC
CONTRACT NO.: PT68809</oddHeader>
    <oddFooter>&amp;L&amp;F
&amp;A&amp;REffective Dates:
Equipment: 3/4/24
Prevailing Wage Rates: N/A
Non-Prevailing Wage Rates: 3/4/24</oddFooter>
    <evenFooter>&amp;C&amp;"arial unicode ms,Regular"&amp;KFF0000IDEMIA RESTRICTED&amp;R&amp;1#&amp;"Calibri"&amp;10&amp;K430099IDEMIA Internal</evenFooter>
    <firstFooter>&amp;C&amp;"arial unicode ms,Regular"&amp;KFF0000IDEMIA RESTRICTED&amp;R&amp;1#&amp;"Calibri"&amp;10&amp;K430099IDEMIA Internal</first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R10"/>
  <sheetViews>
    <sheetView zoomScale="80" zoomScaleNormal="80" workbookViewId="0">
      <pane xSplit="1" ySplit="3" topLeftCell="B4" activePane="bottomRight" state="frozen"/>
      <selection activeCell="F1" sqref="F1:F1048576"/>
      <selection pane="topRight" activeCell="F1" sqref="F1:F1048576"/>
      <selection pane="bottomLeft" activeCell="F1" sqref="F1:F1048576"/>
      <selection pane="bottomRight" activeCell="D2" sqref="D2"/>
    </sheetView>
  </sheetViews>
  <sheetFormatPr defaultColWidth="9.28515625" defaultRowHeight="15"/>
  <cols>
    <col min="1" max="1" width="89.5703125" style="49" bestFit="1" customWidth="1"/>
    <col min="2" max="2" width="69.85546875" style="107" bestFit="1" customWidth="1"/>
    <col min="3" max="3" width="45.28515625" style="49" bestFit="1" customWidth="1"/>
    <col min="4" max="4" width="20" style="108" bestFit="1" customWidth="1"/>
    <col min="5" max="5" width="18" style="108" bestFit="1" customWidth="1"/>
    <col min="6" max="6" width="11.42578125" style="104" bestFit="1" customWidth="1"/>
    <col min="7" max="7" width="15.85546875" style="108" bestFit="1" customWidth="1"/>
    <col min="8" max="8" width="14.140625" style="108" bestFit="1" customWidth="1"/>
    <col min="9" max="9" width="18.5703125" style="108" bestFit="1" customWidth="1"/>
    <col min="10" max="10" width="19.28515625" style="108" bestFit="1" customWidth="1"/>
    <col min="11" max="11" width="24.85546875" style="108" bestFit="1" customWidth="1"/>
    <col min="12" max="12" width="19.42578125" style="108" bestFit="1" customWidth="1"/>
    <col min="13" max="13" width="18.140625" style="108" bestFit="1" customWidth="1"/>
    <col min="14" max="14" width="20.140625" style="108" bestFit="1" customWidth="1"/>
    <col min="15" max="15" width="19.5703125" style="108" bestFit="1" customWidth="1"/>
    <col min="16" max="16" width="19.7109375" style="108" hidden="1" customWidth="1"/>
    <col min="17" max="18" width="12.42578125" style="49" hidden="1" customWidth="1"/>
    <col min="19" max="19" width="0" style="49" hidden="1" customWidth="1"/>
    <col min="20" max="16384" width="9.28515625" style="49"/>
  </cols>
  <sheetData>
    <row r="1" spans="1:18" ht="18.75">
      <c r="A1" s="47" t="s">
        <v>55</v>
      </c>
    </row>
    <row r="2" spans="1:18" ht="18.75">
      <c r="A2" s="47"/>
      <c r="B2" s="65" t="s">
        <v>430</v>
      </c>
      <c r="C2" s="49" t="s">
        <v>426</v>
      </c>
    </row>
    <row r="3" spans="1:18" ht="45">
      <c r="A3" s="48" t="s">
        <v>26</v>
      </c>
      <c r="B3" s="106" t="s">
        <v>27</v>
      </c>
      <c r="C3" s="68" t="s">
        <v>66</v>
      </c>
      <c r="D3" s="92" t="s">
        <v>28</v>
      </c>
      <c r="E3" s="92" t="s">
        <v>29</v>
      </c>
      <c r="F3" s="91" t="s">
        <v>30</v>
      </c>
      <c r="G3" s="92" t="s">
        <v>43</v>
      </c>
      <c r="H3" s="92" t="s">
        <v>42</v>
      </c>
      <c r="I3" s="92" t="s">
        <v>41</v>
      </c>
      <c r="J3" s="92" t="s">
        <v>31</v>
      </c>
      <c r="K3" s="92" t="s">
        <v>32</v>
      </c>
      <c r="L3" s="92" t="s">
        <v>33</v>
      </c>
      <c r="M3" s="92" t="s">
        <v>34</v>
      </c>
      <c r="N3" s="93" t="s">
        <v>40</v>
      </c>
      <c r="O3" s="92" t="s">
        <v>35</v>
      </c>
      <c r="P3" s="40"/>
      <c r="Q3" s="40"/>
      <c r="R3" s="71"/>
    </row>
    <row r="4" spans="1:18" ht="60">
      <c r="A4" s="40" t="s">
        <v>39</v>
      </c>
      <c r="B4" s="72" t="s">
        <v>121</v>
      </c>
      <c r="C4" s="94"/>
      <c r="D4" s="78"/>
      <c r="E4" s="78"/>
      <c r="F4" s="75"/>
      <c r="G4" s="76">
        <v>282</v>
      </c>
      <c r="H4" s="78"/>
      <c r="I4" s="77">
        <f>SUM(G4*1.5)</f>
        <v>423</v>
      </c>
      <c r="J4" s="78"/>
      <c r="K4" s="77">
        <f>SUM(G4*1.5)</f>
        <v>423</v>
      </c>
      <c r="L4" s="78"/>
      <c r="M4" s="77">
        <f>SUM(G4*1.5)</f>
        <v>423</v>
      </c>
      <c r="N4" s="78"/>
      <c r="O4" s="77">
        <f>SUM(G4*2)</f>
        <v>564</v>
      </c>
      <c r="P4" s="49"/>
    </row>
    <row r="5" spans="1:18" ht="150">
      <c r="A5" s="41" t="s">
        <v>36</v>
      </c>
      <c r="B5" s="72" t="s">
        <v>119</v>
      </c>
      <c r="C5" s="94"/>
      <c r="D5" s="78"/>
      <c r="E5" s="78"/>
      <c r="F5" s="75"/>
      <c r="G5" s="76">
        <v>169</v>
      </c>
      <c r="H5" s="78"/>
      <c r="I5" s="77">
        <f t="shared" ref="I5:I8" si="0">SUM(G5*1.5)</f>
        <v>253.5</v>
      </c>
      <c r="J5" s="78"/>
      <c r="K5" s="77">
        <f t="shared" ref="K5:K8" si="1">SUM(G5*1.5)</f>
        <v>253.5</v>
      </c>
      <c r="L5" s="78"/>
      <c r="M5" s="77">
        <f t="shared" ref="M5:M8" si="2">SUM(G5*1.5)</f>
        <v>253.5</v>
      </c>
      <c r="N5" s="78"/>
      <c r="O5" s="77">
        <f t="shared" ref="O5:O8" si="3">SUM(G5*2)</f>
        <v>338</v>
      </c>
    </row>
    <row r="6" spans="1:18" ht="90">
      <c r="A6" s="42" t="s">
        <v>60</v>
      </c>
      <c r="B6" s="79" t="s">
        <v>118</v>
      </c>
      <c r="C6" s="94"/>
      <c r="D6" s="78"/>
      <c r="E6" s="78"/>
      <c r="F6" s="75"/>
      <c r="G6" s="80">
        <v>275</v>
      </c>
      <c r="H6" s="78"/>
      <c r="I6" s="77">
        <f t="shared" si="0"/>
        <v>412.5</v>
      </c>
      <c r="J6" s="78"/>
      <c r="K6" s="77">
        <f t="shared" si="1"/>
        <v>412.5</v>
      </c>
      <c r="L6" s="78"/>
      <c r="M6" s="77">
        <f t="shared" si="2"/>
        <v>412.5</v>
      </c>
      <c r="N6" s="78"/>
      <c r="O6" s="77">
        <f t="shared" si="3"/>
        <v>550</v>
      </c>
    </row>
    <row r="7" spans="1:18" ht="120.75" thickBot="1">
      <c r="A7" s="43" t="s">
        <v>101</v>
      </c>
      <c r="B7" s="81" t="s">
        <v>117</v>
      </c>
      <c r="C7" s="100"/>
      <c r="D7" s="78"/>
      <c r="E7" s="78"/>
      <c r="F7" s="75"/>
      <c r="G7" s="82">
        <v>169</v>
      </c>
      <c r="H7" s="78"/>
      <c r="I7" s="77">
        <f t="shared" si="0"/>
        <v>253.5</v>
      </c>
      <c r="J7" s="78"/>
      <c r="K7" s="77">
        <f t="shared" si="1"/>
        <v>253.5</v>
      </c>
      <c r="L7" s="78"/>
      <c r="M7" s="77">
        <f t="shared" si="2"/>
        <v>253.5</v>
      </c>
      <c r="N7" s="78"/>
      <c r="O7" s="77">
        <f t="shared" si="3"/>
        <v>338</v>
      </c>
    </row>
    <row r="8" spans="1:18" ht="75.75" thickTop="1">
      <c r="A8" s="42" t="s">
        <v>61</v>
      </c>
      <c r="B8" s="83" t="s">
        <v>116</v>
      </c>
      <c r="C8" s="100"/>
      <c r="D8" s="78"/>
      <c r="E8" s="78"/>
      <c r="F8" s="75"/>
      <c r="G8" s="84">
        <v>150</v>
      </c>
      <c r="H8" s="78"/>
      <c r="I8" s="77">
        <f t="shared" si="0"/>
        <v>225</v>
      </c>
      <c r="J8" s="78"/>
      <c r="K8" s="77">
        <f t="shared" si="1"/>
        <v>225</v>
      </c>
      <c r="L8" s="78"/>
      <c r="M8" s="77">
        <f t="shared" si="2"/>
        <v>225</v>
      </c>
      <c r="N8" s="78"/>
      <c r="O8" s="77">
        <f t="shared" si="3"/>
        <v>300</v>
      </c>
    </row>
    <row r="9" spans="1:18">
      <c r="A9" s="40" t="s">
        <v>38</v>
      </c>
      <c r="B9" s="72"/>
      <c r="C9" s="100"/>
      <c r="D9" s="78"/>
      <c r="E9" s="78"/>
      <c r="F9" s="75"/>
      <c r="G9" s="78"/>
      <c r="H9" s="78"/>
      <c r="I9" s="78"/>
      <c r="J9" s="78"/>
      <c r="K9" s="78"/>
      <c r="L9" s="78"/>
      <c r="M9" s="78"/>
      <c r="N9" s="78"/>
      <c r="O9" s="78"/>
    </row>
    <row r="10" spans="1:18" ht="15.75" thickBot="1">
      <c r="A10" s="40" t="s">
        <v>37</v>
      </c>
      <c r="B10" s="103"/>
      <c r="C10" s="100"/>
      <c r="D10" s="78"/>
      <c r="E10" s="78"/>
      <c r="F10" s="75"/>
      <c r="G10" s="78"/>
      <c r="H10" s="78"/>
      <c r="I10" s="78"/>
      <c r="J10" s="78"/>
      <c r="K10" s="78"/>
      <c r="L10" s="78"/>
      <c r="M10" s="78"/>
      <c r="N10" s="78"/>
      <c r="O10" s="78"/>
    </row>
  </sheetData>
  <autoFilter ref="A3:O3" xr:uid="{00000000-0009-0000-0000-000008000000}"/>
  <printOptions horizontalCentered="1"/>
  <pageMargins left="0.45" right="0.45" top="1" bottom="0.75" header="0.3" footer="0.3"/>
  <pageSetup paperSize="3" scale="49" fitToHeight="0" orientation="landscape" r:id="rId1"/>
  <headerFooter>
    <oddHeader>&amp;LGROUP 77201, AWARD 23150
INTELLIGENT FACILITY &amp;&amp; SECURITY SYSTEMS AND SOLUTIONS&amp;RIDEMIA IDENTITY &amp; SECURITY USA LLC
CONTRACT NO.: PT68809</oddHeader>
    <oddFooter>&amp;L&amp;F
&amp;A&amp;REffective Dates:
Equipment: 3/4/24
Prevailing Wage Rates: N/A
Non-Prevailing Wage Rates: 3/4/24</oddFooter>
    <evenFooter>&amp;C&amp;"arial unicode ms,Regular"&amp;KFF0000IDEMIA RESTRICTED&amp;R&amp;1#&amp;"Calibri"&amp;10&amp;K430099IDEMIA Internal</evenFooter>
    <firstFooter>&amp;C&amp;"arial unicode ms,Regular"&amp;KFF0000IDEMIA RESTRICTED&amp;R&amp;1#&amp;"Calibri"&amp;10&amp;K430099IDEMIA Internal</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B2B446B2AA14458AE1E67BFDA3A3BE" ma:contentTypeVersion="10" ma:contentTypeDescription="Create a new document." ma:contentTypeScope="" ma:versionID="4726a712d407dcc3e471b00304710e02">
  <xsd:schema xmlns:xsd="http://www.w3.org/2001/XMLSchema" xmlns:xs="http://www.w3.org/2001/XMLSchema" xmlns:p="http://schemas.microsoft.com/office/2006/metadata/properties" xmlns:ns2="ad9a82ec-9ace-46f5-a8e7-4ece91c8e49e" xmlns:ns3="f3ba384d-9ddf-48ee-8f29-3520b9c3c941" targetNamespace="http://schemas.microsoft.com/office/2006/metadata/properties" ma:root="true" ma:fieldsID="39aba51c238284b8244e95690d546aa4" ns2:_="" ns3:_="">
    <xsd:import namespace="ad9a82ec-9ace-46f5-a8e7-4ece91c8e49e"/>
    <xsd:import namespace="f3ba384d-9ddf-48ee-8f29-3520b9c3c941"/>
    <xsd:element name="properties">
      <xsd:complexType>
        <xsd:sequence>
          <xsd:element name="documentManagement">
            <xsd:complexType>
              <xsd:all>
                <xsd:element ref="ns2:Product" minOccurs="0"/>
                <xsd:element ref="ns2:Customer_x0020_Name" minOccurs="0"/>
                <xsd:element ref="ns2:Quote_x0020_Number" minOccurs="0"/>
                <xsd:element ref="ns2:Revision_x0020_Number" minOccurs="0"/>
                <xsd:element ref="ns2:Reviewer_x0020_Name" minOccurs="0"/>
                <xsd:element ref="ns2:Writer" minOccurs="0"/>
                <xsd:element ref="ns3:Business_x0020_Unit" minOccurs="0"/>
                <xsd:element ref="ns3:Quote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9a82ec-9ace-46f5-a8e7-4ece91c8e49e" elementFormDefault="qualified">
    <xsd:import namespace="http://schemas.microsoft.com/office/2006/documentManagement/types"/>
    <xsd:import namespace="http://schemas.microsoft.com/office/infopath/2007/PartnerControls"/>
    <xsd:element name="Product" ma:index="8" nillable="true" ma:displayName="Product" ma:internalName="Product">
      <xsd:simpleType>
        <xsd:restriction base="dms:Text">
          <xsd:maxLength value="255"/>
        </xsd:restriction>
      </xsd:simpleType>
    </xsd:element>
    <xsd:element name="Customer_x0020_Name" ma:index="9" nillable="true" ma:displayName="Quote Type" ma:internalName="Customer_x0020_Name">
      <xsd:simpleType>
        <xsd:restriction base="dms:Text">
          <xsd:maxLength value="255"/>
        </xsd:restriction>
      </xsd:simpleType>
    </xsd:element>
    <xsd:element name="Quote_x0020_Number" ma:index="10" nillable="true" ma:displayName="Quote Number" ma:internalName="Quote_x0020_Number">
      <xsd:simpleType>
        <xsd:restriction base="dms:Text">
          <xsd:maxLength value="255"/>
        </xsd:restriction>
      </xsd:simpleType>
    </xsd:element>
    <xsd:element name="Revision_x0020_Number" ma:index="11" nillable="true" ma:displayName="Latest Revision" ma:internalName="Revision_x0020_Number">
      <xsd:simpleType>
        <xsd:restriction base="dms:Text">
          <xsd:maxLength value="255"/>
        </xsd:restriction>
      </xsd:simpleType>
    </xsd:element>
    <xsd:element name="Reviewer_x0020_Name" ma:index="12" nillable="true" ma:displayName="Solutions Engineer" ma:list="UserInfo" ma:SharePointGroup="0" ma:internalName="Reviewer_x0020_Nam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riter" ma:index="13" nillable="true" ma:displayName="Writer" ma:list="UserInfo" ma:SharePointGroup="0" ma:internalName="Writ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3ba384d-9ddf-48ee-8f29-3520b9c3c941" elementFormDefault="qualified">
    <xsd:import namespace="http://schemas.microsoft.com/office/2006/documentManagement/types"/>
    <xsd:import namespace="http://schemas.microsoft.com/office/infopath/2007/PartnerControls"/>
    <xsd:element name="Business_x0020_Unit" ma:index="14" nillable="true" ma:displayName="Business Unit" ma:internalName="Business_x0020_Unit">
      <xsd:simpleType>
        <xsd:restriction base="dms:Text">
          <xsd:maxLength value="255"/>
        </xsd:restriction>
      </xsd:simpleType>
    </xsd:element>
    <xsd:element name="Quote_x0020_Type" ma:index="15" nillable="true" ma:displayName="Quote Type 1" ma:internalName="Quote_x0020_Type">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Writer xmlns="ad9a82ec-9ace-46f5-a8e7-4ece91c8e49e">
      <UserInfo>
        <DisplayName/>
        <AccountId xsi:nil="true"/>
        <AccountType/>
      </UserInfo>
    </Writer>
    <Quote_x0020_Type xmlns="f3ba384d-9ddf-48ee-8f29-3520b9c3c941" xsi:nil="true"/>
    <Revision_x0020_Number xmlns="ad9a82ec-9ace-46f5-a8e7-4ece91c8e49e" xsi:nil="true"/>
    <Product xmlns="ad9a82ec-9ace-46f5-a8e7-4ece91c8e49e" xsi:nil="true"/>
    <Quote_x0020_Number xmlns="ad9a82ec-9ace-46f5-a8e7-4ece91c8e49e" xsi:nil="true"/>
    <Reviewer_x0020_Name xmlns="ad9a82ec-9ace-46f5-a8e7-4ece91c8e49e">
      <UserInfo>
        <DisplayName/>
        <AccountId xsi:nil="true"/>
        <AccountType/>
      </UserInfo>
    </Reviewer_x0020_Name>
    <Customer_x0020_Name xmlns="ad9a82ec-9ace-46f5-a8e7-4ece91c8e49e" xsi:nil="true"/>
    <Business_x0020_Unit xmlns="f3ba384d-9ddf-48ee-8f29-3520b9c3c941" xsi:nil="true"/>
  </documentManagement>
</p:properties>
</file>

<file path=customXml/itemProps1.xml><?xml version="1.0" encoding="utf-8"?>
<ds:datastoreItem xmlns:ds="http://schemas.openxmlformats.org/officeDocument/2006/customXml" ds:itemID="{E58EF8A2-2064-48FF-90A5-9C518E7B2B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9a82ec-9ace-46f5-a8e7-4ece91c8e49e"/>
    <ds:schemaRef ds:uri="f3ba384d-9ddf-48ee-8f29-3520b9c3c9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39A820-BE4B-4874-881F-334E41816C41}">
  <ds:schemaRefs>
    <ds:schemaRef ds:uri="http://schemas.microsoft.com/sharepoint/v3/contenttype/forms"/>
  </ds:schemaRefs>
</ds:datastoreItem>
</file>

<file path=customXml/itemProps3.xml><?xml version="1.0" encoding="utf-8"?>
<ds:datastoreItem xmlns:ds="http://schemas.openxmlformats.org/officeDocument/2006/customXml" ds:itemID="{6FEDA746-A221-41BE-9114-C35590B6BFDD}">
  <ds:schemaRefs>
    <ds:schemaRef ds:uri="http://schemas.openxmlformats.org/package/2006/metadata/core-properties"/>
    <ds:schemaRef ds:uri="http://purl.org/dc/terms/"/>
    <ds:schemaRef ds:uri="ad9a82ec-9ace-46f5-a8e7-4ece91c8e49e"/>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f3ba384d-9ddf-48ee-8f29-3520b9c3c94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Instructions</vt:lpstr>
      <vt:lpstr>Cover Page</vt:lpstr>
      <vt:lpstr>Equipment Pricing</vt:lpstr>
      <vt:lpstr>Region 1 Labor Rates</vt:lpstr>
      <vt:lpstr>Region 2 Labor Rates</vt:lpstr>
      <vt:lpstr>Region 3 Labor Rates</vt:lpstr>
      <vt:lpstr>Region 4 Labor Rates</vt:lpstr>
      <vt:lpstr>Region 5 Labor Rates</vt:lpstr>
      <vt:lpstr>Region 6 Labor Rates</vt:lpstr>
      <vt:lpstr>Region 7 Labor Rates</vt:lpstr>
      <vt:lpstr>Region 8 Labor Rates</vt:lpstr>
      <vt:lpstr>Region 9 Labor Rates</vt:lpstr>
      <vt:lpstr>'Equipment Pricing'!Print_Titles</vt:lpstr>
      <vt:lpstr>'Region 1 Labor Rates'!Print_Titles</vt:lpstr>
      <vt:lpstr>'Region 2 Labor Rates'!Print_Titles</vt:lpstr>
      <vt:lpstr>'Region 3 Labor Rates'!Print_Titles</vt:lpstr>
      <vt:lpstr>'Region 4 Labor Rates'!Print_Titles</vt:lpstr>
      <vt:lpstr>'Region 5 Labor Rates'!Print_Titles</vt:lpstr>
      <vt:lpstr>'Region 6 Labor Rates'!Print_Titles</vt:lpstr>
      <vt:lpstr>'Region 7 Labor Rates'!Print_Titles</vt:lpstr>
      <vt:lpstr>'Region 8 Labor Rates'!Print_Titles</vt:lpstr>
      <vt:lpstr>'Region 9 Labor Rates'!Print_Titles</vt:lpstr>
    </vt:vector>
  </TitlesOfParts>
  <Company>New York State - Office of General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betterj</dc:creator>
  <cp:lastModifiedBy>Helling, Mark (OGS)</cp:lastModifiedBy>
  <cp:lastPrinted>2025-07-17T16:01:02Z</cp:lastPrinted>
  <dcterms:created xsi:type="dcterms:W3CDTF">2008-04-30T14:04:58Z</dcterms:created>
  <dcterms:modified xsi:type="dcterms:W3CDTF">2025-07-17T16:04:09Z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bdfcb1eb-e2f6-442b-9d0a-25b95aef925b</vt:lpwstr>
  </property>
  <property fmtid="{D5CDD505-2E9C-101B-9397-08002B2CF9AE}" pid="3" name="ContentTypeId">
    <vt:lpwstr>0x0101001CB2B446B2AA14458AE1E67BFDA3A3BE</vt:lpwstr>
  </property>
  <property fmtid="{D5CDD505-2E9C-101B-9397-08002B2CF9AE}" pid="4" name="MSIP_Label_69f169f0-5f77-4193-a879-a5b3030a45bd_Enabled">
    <vt:lpwstr>True</vt:lpwstr>
  </property>
  <property fmtid="{D5CDD505-2E9C-101B-9397-08002B2CF9AE}" pid="5" name="MSIP_Label_69f169f0-5f77-4193-a879-a5b3030a45bd_SiteId">
    <vt:lpwstr>7694d41c-5504-43d9-9e40-cb254ad755ec</vt:lpwstr>
  </property>
  <property fmtid="{D5CDD505-2E9C-101B-9397-08002B2CF9AE}" pid="6" name="MSIP_Label_69f169f0-5f77-4193-a879-a5b3030a45bd_Owner">
    <vt:lpwstr>G511246@mph.morpho.com</vt:lpwstr>
  </property>
  <property fmtid="{D5CDD505-2E9C-101B-9397-08002B2CF9AE}" pid="7" name="MSIP_Label_69f169f0-5f77-4193-a879-a5b3030a45bd_SetDate">
    <vt:lpwstr>2020-05-05T18:18:20.3671099Z</vt:lpwstr>
  </property>
  <property fmtid="{D5CDD505-2E9C-101B-9397-08002B2CF9AE}" pid="8" name="MSIP_Label_69f169f0-5f77-4193-a879-a5b3030a45bd_Name">
    <vt:lpwstr>IDEMIA Internal</vt:lpwstr>
  </property>
  <property fmtid="{D5CDD505-2E9C-101B-9397-08002B2CF9AE}" pid="9" name="MSIP_Label_69f169f0-5f77-4193-a879-a5b3030a45bd_Application">
    <vt:lpwstr>Microsoft Azure Information Protection</vt:lpwstr>
  </property>
  <property fmtid="{D5CDD505-2E9C-101B-9397-08002B2CF9AE}" pid="10" name="MSIP_Label_69f169f0-5f77-4193-a879-a5b3030a45bd_ActionId">
    <vt:lpwstr>fd89cc7c-24bf-4e42-a245-761fe81d4e1e</vt:lpwstr>
  </property>
  <property fmtid="{D5CDD505-2E9C-101B-9397-08002B2CF9AE}" pid="11" name="MSIP_Label_69f169f0-5f77-4193-a879-a5b3030a45bd_Extended_MSFT_Method">
    <vt:lpwstr>Automatic</vt:lpwstr>
  </property>
  <property fmtid="{D5CDD505-2E9C-101B-9397-08002B2CF9AE}" pid="12" name="Sensitivity">
    <vt:lpwstr>IDEMIA Internal</vt:lpwstr>
  </property>
  <property fmtid="{D5CDD505-2E9C-101B-9397-08002B2CF9AE}" pid="13" name="IDEMIAClassification">
    <vt:lpwstr>RESTRICTED</vt:lpwstr>
  </property>
  <property fmtid="{D5CDD505-2E9C-101B-9397-08002B2CF9AE}" pid="14" name="IDEMIACompany">
    <vt:lpwstr>IDEMIA</vt:lpwstr>
  </property>
  <property fmtid="{D5CDD505-2E9C-101B-9397-08002B2CF9AE}" pid="15" name="IDEMIATechnology">
    <vt:lpwstr>Not Controlled</vt:lpwstr>
  </property>
</Properties>
</file>