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Snow,IceControl\01800-23248 Road Salt\PriceAdjustments\2023\"/>
    </mc:Choice>
  </mc:AlternateContent>
  <xr:revisionPtr revIDLastSave="0" documentId="13_ncr:1_{034ECBA8-B444-4343-AD87-A5DFDA29767C}" xr6:coauthVersionLast="47" xr6:coauthVersionMax="47" xr10:uidLastSave="{00000000-0000-0000-0000-000000000000}"/>
  <bookViews>
    <workbookView xWindow="-23148" yWindow="2184" windowWidth="23256" windowHeight="12576" xr2:uid="{00000000-000D-0000-FFFF-FFFF00000000}"/>
  </bookViews>
  <sheets>
    <sheet name="Aug 2023" sheetId="260" r:id="rId1"/>
    <sheet name="July 2023" sheetId="259" r:id="rId2"/>
    <sheet name="June 2023" sheetId="258" r:id="rId3"/>
    <sheet name="May 2023" sheetId="257" r:id="rId4"/>
    <sheet name="Apr 2023" sheetId="256" r:id="rId5"/>
    <sheet name="Mar 2023" sheetId="255" r:id="rId6"/>
    <sheet name="Feb 2023" sheetId="254" r:id="rId7"/>
    <sheet name="Jan 2023" sheetId="252" r:id="rId8"/>
    <sheet name="Dec 2022" sheetId="253" r:id="rId9"/>
    <sheet name="Nov 2022" sheetId="251" r:id="rId10"/>
    <sheet name="Oct 2022" sheetId="250" r:id="rId11"/>
    <sheet name="Sept 2022" sheetId="249" r:id="rId12"/>
    <sheet name="Aug 2022" sheetId="248" r:id="rId13"/>
    <sheet name="July 2022" sheetId="247" r:id="rId14"/>
    <sheet name="June 2022" sheetId="246" r:id="rId15"/>
    <sheet name="May 2022" sheetId="245" r:id="rId16"/>
    <sheet name="Apr 2022" sheetId="244" r:id="rId17"/>
    <sheet name="Mar 2022" sheetId="243" r:id="rId18"/>
    <sheet name="Feb 2022" sheetId="242" r:id="rId19"/>
    <sheet name="Jan 2022" sheetId="241" r:id="rId20"/>
    <sheet name="Dec 2021" sheetId="240" r:id="rId21"/>
    <sheet name="Nov 2021" sheetId="239" r:id="rId22"/>
    <sheet name="Oct 2021" sheetId="238" r:id="rId23"/>
    <sheet name="Sep 2021" sheetId="237" r:id="rId24"/>
    <sheet name="Aug 2021" sheetId="236" r:id="rId25"/>
    <sheet name="Jul 2021" sheetId="235" r:id="rId26"/>
    <sheet name="Jun 2021" sheetId="234" r:id="rId27"/>
    <sheet name="May 2021" sheetId="233" r:id="rId28"/>
    <sheet name="Apr 2021" sheetId="232" r:id="rId29"/>
    <sheet name="Mar 2021" sheetId="231" r:id="rId30"/>
    <sheet name="Feb 2021" sheetId="230" r:id="rId31"/>
    <sheet name="Jan 2021" sheetId="229" r:id="rId32"/>
    <sheet name="Dec 2020" sheetId="228" r:id="rId33"/>
    <sheet name="Nov 2020" sheetId="227" r:id="rId34"/>
    <sheet name="Oct 2020" sheetId="226" r:id="rId35"/>
    <sheet name="Sept 2020" sheetId="225" r:id="rId36"/>
    <sheet name="August 2020" sheetId="224" r:id="rId37"/>
    <sheet name="July 2020" sheetId="223" r:id="rId38"/>
    <sheet name="June 2020" sheetId="222" r:id="rId39"/>
    <sheet name="May 2020" sheetId="221" r:id="rId40"/>
    <sheet name="April 2020" sheetId="220" r:id="rId41"/>
    <sheet name="March 2020" sheetId="219" r:id="rId42"/>
    <sheet name="February 2020" sheetId="218" r:id="rId43"/>
    <sheet name="January 2020" sheetId="217" r:id="rId44"/>
    <sheet name="December 2019" sheetId="216" r:id="rId45"/>
    <sheet name="November 2019" sheetId="215" r:id="rId46"/>
    <sheet name="October 2019" sheetId="214" r:id="rId47"/>
    <sheet name="September 2019" sheetId="213" r:id="rId48"/>
    <sheet name="August 2019" sheetId="212" r:id="rId49"/>
    <sheet name="July 2019" sheetId="211" r:id="rId50"/>
    <sheet name="June 2019" sheetId="210" r:id="rId51"/>
    <sheet name="May 2019" sheetId="209" r:id="rId52"/>
    <sheet name="April 2019" sheetId="208" r:id="rId53"/>
    <sheet name="March 2019" sheetId="207" r:id="rId54"/>
    <sheet name="February 2019" sheetId="206" r:id="rId55"/>
    <sheet name="January 2019" sheetId="205" r:id="rId56"/>
    <sheet name="December 2018" sheetId="204" r:id="rId57"/>
    <sheet name="November 2018" sheetId="203" r:id="rId58"/>
    <sheet name="October 2018" sheetId="202" r:id="rId59"/>
    <sheet name="September 2018" sheetId="201" r:id="rId60"/>
  </sheets>
  <definedNames>
    <definedName name="_xlnm.Print_Area" localSheetId="58">'October 2018'!$B$1:$H$17</definedName>
    <definedName name="_xlnm.Print_Area" localSheetId="59">'September 2018'!$B$1:$H$17</definedName>
    <definedName name="_xlnm.Print_Titles" localSheetId="58">'October 2018'!$1:$4</definedName>
    <definedName name="_xlnm.Print_Titles" localSheetId="59">'September 2018'!$1:$4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1" i="260" l="1"/>
  <c r="O31" i="260" s="1"/>
  <c r="P29" i="260"/>
  <c r="O29" i="260" s="1"/>
  <c r="P27" i="260"/>
  <c r="O27" i="260" s="1"/>
  <c r="P25" i="260"/>
  <c r="O25" i="260" s="1"/>
  <c r="P23" i="260"/>
  <c r="O23" i="260" s="1"/>
  <c r="P21" i="260"/>
  <c r="O21" i="260" s="1"/>
  <c r="P19" i="260"/>
  <c r="O19" i="260" s="1"/>
  <c r="P17" i="260"/>
  <c r="O17" i="260" s="1"/>
  <c r="P15" i="260"/>
  <c r="O15" i="260" s="1"/>
  <c r="P13" i="260"/>
  <c r="O13" i="260" s="1"/>
  <c r="P11" i="260"/>
  <c r="O11" i="260" s="1"/>
  <c r="E11" i="260"/>
  <c r="P9" i="260"/>
  <c r="O9" i="260" s="1"/>
  <c r="G1" i="260"/>
  <c r="F1" i="260"/>
  <c r="F9" i="260" s="1"/>
  <c r="P31" i="259"/>
  <c r="O31" i="259" s="1"/>
  <c r="P29" i="259"/>
  <c r="O29" i="259" s="1"/>
  <c r="P27" i="259"/>
  <c r="O27" i="259" s="1"/>
  <c r="P25" i="259"/>
  <c r="O25" i="259" s="1"/>
  <c r="P23" i="259"/>
  <c r="O23" i="259" s="1"/>
  <c r="P21" i="259"/>
  <c r="O21" i="259" s="1"/>
  <c r="P19" i="259"/>
  <c r="O19" i="259" s="1"/>
  <c r="P17" i="259"/>
  <c r="O17" i="259" s="1"/>
  <c r="P15" i="259"/>
  <c r="O15" i="259" s="1"/>
  <c r="P13" i="259"/>
  <c r="O13" i="259" s="1"/>
  <c r="P11" i="259"/>
  <c r="O11" i="259" s="1"/>
  <c r="E11" i="259"/>
  <c r="P9" i="259"/>
  <c r="O9" i="259" s="1"/>
  <c r="G1" i="259"/>
  <c r="F1" i="259"/>
  <c r="F9" i="259" s="1"/>
  <c r="P31" i="258"/>
  <c r="O31" i="258" s="1"/>
  <c r="P29" i="258"/>
  <c r="O29" i="258"/>
  <c r="P27" i="258"/>
  <c r="O27" i="258" s="1"/>
  <c r="P25" i="258"/>
  <c r="O25" i="258"/>
  <c r="P23" i="258"/>
  <c r="O23" i="258" s="1"/>
  <c r="P21" i="258"/>
  <c r="O21" i="258"/>
  <c r="P19" i="258"/>
  <c r="O19" i="258" s="1"/>
  <c r="P17" i="258"/>
  <c r="O17" i="258"/>
  <c r="P15" i="258"/>
  <c r="O15" i="258" s="1"/>
  <c r="P13" i="258"/>
  <c r="O13" i="258"/>
  <c r="P11" i="258"/>
  <c r="O11" i="258" s="1"/>
  <c r="E11" i="258"/>
  <c r="P9" i="258"/>
  <c r="O9" i="258" s="1"/>
  <c r="G1" i="258"/>
  <c r="F1" i="258"/>
  <c r="F9" i="258" s="1"/>
  <c r="P31" i="257"/>
  <c r="O31" i="257" s="1"/>
  <c r="P29" i="257"/>
  <c r="O29" i="257" s="1"/>
  <c r="P27" i="257"/>
  <c r="O27" i="257" s="1"/>
  <c r="P25" i="257"/>
  <c r="O25" i="257" s="1"/>
  <c r="P23" i="257"/>
  <c r="O23" i="257" s="1"/>
  <c r="P21" i="257"/>
  <c r="O21" i="257" s="1"/>
  <c r="P19" i="257"/>
  <c r="O19" i="257" s="1"/>
  <c r="P17" i="257"/>
  <c r="O17" i="257" s="1"/>
  <c r="P15" i="257"/>
  <c r="O15" i="257" s="1"/>
  <c r="P13" i="257"/>
  <c r="O13" i="257" s="1"/>
  <c r="P11" i="257"/>
  <c r="O11" i="257" s="1"/>
  <c r="E11" i="257"/>
  <c r="P9" i="257"/>
  <c r="O9" i="257" s="1"/>
  <c r="G1" i="257"/>
  <c r="F1" i="257"/>
  <c r="F9" i="257" s="1"/>
  <c r="P31" i="256"/>
  <c r="O31" i="256"/>
  <c r="P29" i="256"/>
  <c r="O29" i="256"/>
  <c r="P27" i="256"/>
  <c r="O27" i="256"/>
  <c r="P25" i="256"/>
  <c r="O25" i="256"/>
  <c r="P23" i="256"/>
  <c r="O23" i="256" s="1"/>
  <c r="P21" i="256"/>
  <c r="O21" i="256"/>
  <c r="P19" i="256"/>
  <c r="O19" i="256"/>
  <c r="P17" i="256"/>
  <c r="O17" i="256"/>
  <c r="P15" i="256"/>
  <c r="O15" i="256"/>
  <c r="P13" i="256"/>
  <c r="O13" i="256"/>
  <c r="P11" i="256"/>
  <c r="O11" i="256"/>
  <c r="E11" i="256"/>
  <c r="P9" i="256"/>
  <c r="O9" i="256"/>
  <c r="G1" i="256"/>
  <c r="F1" i="256"/>
  <c r="P31" i="255"/>
  <c r="O31" i="255" s="1"/>
  <c r="P29" i="255"/>
  <c r="O29" i="255" s="1"/>
  <c r="P27" i="255"/>
  <c r="O27" i="255"/>
  <c r="P25" i="255"/>
  <c r="O25" i="255" s="1"/>
  <c r="P23" i="255"/>
  <c r="O23" i="255"/>
  <c r="P21" i="255"/>
  <c r="O21" i="255" s="1"/>
  <c r="P19" i="255"/>
  <c r="O19" i="255"/>
  <c r="P17" i="255"/>
  <c r="O17" i="255" s="1"/>
  <c r="P15" i="255"/>
  <c r="O15" i="255"/>
  <c r="P13" i="255"/>
  <c r="O13" i="255" s="1"/>
  <c r="P11" i="255"/>
  <c r="O11" i="255"/>
  <c r="E11" i="255"/>
  <c r="P9" i="255"/>
  <c r="O9" i="255"/>
  <c r="G1" i="255"/>
  <c r="F1" i="255"/>
  <c r="F9" i="255" s="1"/>
  <c r="P31" i="254"/>
  <c r="O31" i="254" s="1"/>
  <c r="P29" i="254"/>
  <c r="O29" i="254" s="1"/>
  <c r="P27" i="254"/>
  <c r="O27" i="254" s="1"/>
  <c r="P25" i="254"/>
  <c r="O25" i="254" s="1"/>
  <c r="P23" i="254"/>
  <c r="O23" i="254" s="1"/>
  <c r="P21" i="254"/>
  <c r="O21" i="254" s="1"/>
  <c r="P19" i="254"/>
  <c r="O19" i="254" s="1"/>
  <c r="P17" i="254"/>
  <c r="O17" i="254" s="1"/>
  <c r="P15" i="254"/>
  <c r="O15" i="254" s="1"/>
  <c r="P13" i="254"/>
  <c r="O13" i="254" s="1"/>
  <c r="P11" i="254"/>
  <c r="O11" i="254" s="1"/>
  <c r="E11" i="254"/>
  <c r="P9" i="254"/>
  <c r="O9" i="254" s="1"/>
  <c r="G1" i="254"/>
  <c r="F1" i="254"/>
  <c r="D11" i="254" s="1"/>
  <c r="P31" i="253"/>
  <c r="O31" i="253" s="1"/>
  <c r="P29" i="253"/>
  <c r="O29" i="253"/>
  <c r="P27" i="253"/>
  <c r="O27" i="253" s="1"/>
  <c r="P25" i="253"/>
  <c r="O25" i="253"/>
  <c r="P23" i="253"/>
  <c r="O23" i="253" s="1"/>
  <c r="P21" i="253"/>
  <c r="O21" i="253"/>
  <c r="P19" i="253"/>
  <c r="O19" i="253" s="1"/>
  <c r="P17" i="253"/>
  <c r="O17" i="253"/>
  <c r="P15" i="253"/>
  <c r="O15" i="253" s="1"/>
  <c r="P13" i="253"/>
  <c r="O13" i="253"/>
  <c r="P11" i="253"/>
  <c r="O11" i="253" s="1"/>
  <c r="E11" i="253"/>
  <c r="P9" i="253"/>
  <c r="O9" i="253" s="1"/>
  <c r="G1" i="253"/>
  <c r="F9" i="253" s="1"/>
  <c r="F1" i="253"/>
  <c r="D11" i="260" l="1"/>
  <c r="D11" i="259"/>
  <c r="D11" i="258"/>
  <c r="D11" i="257"/>
  <c r="F9" i="256"/>
  <c r="D11" i="256"/>
  <c r="D11" i="255"/>
  <c r="F9" i="254"/>
  <c r="D11" i="253"/>
  <c r="P31" i="252" l="1"/>
  <c r="O31" i="252" s="1"/>
  <c r="P29" i="252"/>
  <c r="O29" i="252" s="1"/>
  <c r="P27" i="252"/>
  <c r="O27" i="252" s="1"/>
  <c r="P25" i="252"/>
  <c r="O25" i="252" s="1"/>
  <c r="P23" i="252"/>
  <c r="O23" i="252" s="1"/>
  <c r="P21" i="252"/>
  <c r="O21" i="252" s="1"/>
  <c r="P19" i="252"/>
  <c r="O19" i="252" s="1"/>
  <c r="P17" i="252"/>
  <c r="O17" i="252" s="1"/>
  <c r="P15" i="252"/>
  <c r="O15" i="252" s="1"/>
  <c r="P13" i="252"/>
  <c r="O13" i="252" s="1"/>
  <c r="P11" i="252"/>
  <c r="O11" i="252" s="1"/>
  <c r="E11" i="252"/>
  <c r="P9" i="252"/>
  <c r="O9" i="252" s="1"/>
  <c r="G1" i="252"/>
  <c r="F1" i="252"/>
  <c r="P31" i="251"/>
  <c r="O31" i="251" s="1"/>
  <c r="P29" i="251"/>
  <c r="O29" i="251"/>
  <c r="P27" i="251"/>
  <c r="O27" i="251"/>
  <c r="P25" i="251"/>
  <c r="O25" i="251"/>
  <c r="P23" i="251"/>
  <c r="O23" i="251"/>
  <c r="P21" i="251"/>
  <c r="O21" i="251"/>
  <c r="P19" i="251"/>
  <c r="O19" i="251"/>
  <c r="P17" i="251"/>
  <c r="O17" i="251"/>
  <c r="P15" i="251"/>
  <c r="O15" i="251"/>
  <c r="P13" i="251"/>
  <c r="O13" i="251" s="1"/>
  <c r="P11" i="251"/>
  <c r="O11" i="251"/>
  <c r="E11" i="251"/>
  <c r="P9" i="251"/>
  <c r="O9" i="251"/>
  <c r="G1" i="251"/>
  <c r="F1" i="251"/>
  <c r="F9" i="251" s="1"/>
  <c r="P31" i="250"/>
  <c r="O31" i="250"/>
  <c r="P29" i="250"/>
  <c r="O29" i="250"/>
  <c r="P27" i="250"/>
  <c r="O27" i="250"/>
  <c r="P25" i="250"/>
  <c r="O25" i="250"/>
  <c r="P23" i="250"/>
  <c r="O23" i="250"/>
  <c r="P21" i="250"/>
  <c r="O21" i="250"/>
  <c r="P19" i="250"/>
  <c r="O19" i="250"/>
  <c r="P17" i="250"/>
  <c r="O17" i="250"/>
  <c r="P15" i="250"/>
  <c r="O15" i="250"/>
  <c r="P13" i="250"/>
  <c r="O13" i="250"/>
  <c r="P11" i="250"/>
  <c r="O11" i="250" s="1"/>
  <c r="E11" i="250"/>
  <c r="P9" i="250"/>
  <c r="O9" i="250"/>
  <c r="G1" i="250"/>
  <c r="F1" i="250"/>
  <c r="P31" i="249"/>
  <c r="O31" i="249" s="1"/>
  <c r="P29" i="249"/>
  <c r="O29" i="249" s="1"/>
  <c r="P27" i="249"/>
  <c r="O27" i="249" s="1"/>
  <c r="P25" i="249"/>
  <c r="O25" i="249" s="1"/>
  <c r="P23" i="249"/>
  <c r="O23" i="249" s="1"/>
  <c r="P21" i="249"/>
  <c r="O21" i="249" s="1"/>
  <c r="P19" i="249"/>
  <c r="O19" i="249" s="1"/>
  <c r="P17" i="249"/>
  <c r="O17" i="249" s="1"/>
  <c r="P15" i="249"/>
  <c r="O15" i="249" s="1"/>
  <c r="P13" i="249"/>
  <c r="O13" i="249" s="1"/>
  <c r="E11" i="249"/>
  <c r="P11" i="249"/>
  <c r="O11" i="249" s="1"/>
  <c r="P9" i="249"/>
  <c r="O9" i="249" s="1"/>
  <c r="G1" i="249"/>
  <c r="F1" i="249"/>
  <c r="P31" i="248"/>
  <c r="O31" i="248" s="1"/>
  <c r="P29" i="248"/>
  <c r="O29" i="248" s="1"/>
  <c r="P27" i="248"/>
  <c r="O27" i="248"/>
  <c r="P25" i="248"/>
  <c r="O25" i="248" s="1"/>
  <c r="P23" i="248"/>
  <c r="O23" i="248"/>
  <c r="P21" i="248"/>
  <c r="O21" i="248" s="1"/>
  <c r="P19" i="248"/>
  <c r="O19" i="248"/>
  <c r="P17" i="248"/>
  <c r="O17" i="248" s="1"/>
  <c r="P15" i="248"/>
  <c r="O15" i="248"/>
  <c r="P13" i="248"/>
  <c r="O13" i="248" s="1"/>
  <c r="E12" i="248"/>
  <c r="P11" i="248"/>
  <c r="O11" i="248" s="1"/>
  <c r="P9" i="248"/>
  <c r="O9" i="248"/>
  <c r="G1" i="248"/>
  <c r="F1" i="248"/>
  <c r="F9" i="248" s="1"/>
  <c r="P31" i="247"/>
  <c r="O31" i="247" s="1"/>
  <c r="P29" i="247"/>
  <c r="O29" i="247" s="1"/>
  <c r="P27" i="247"/>
  <c r="O27" i="247" s="1"/>
  <c r="P25" i="247"/>
  <c r="O25" i="247" s="1"/>
  <c r="P23" i="247"/>
  <c r="O23" i="247" s="1"/>
  <c r="P21" i="247"/>
  <c r="O21" i="247" s="1"/>
  <c r="P19" i="247"/>
  <c r="O19" i="247" s="1"/>
  <c r="P17" i="247"/>
  <c r="O17" i="247" s="1"/>
  <c r="P15" i="247"/>
  <c r="O15" i="247" s="1"/>
  <c r="P13" i="247"/>
  <c r="O13" i="247" s="1"/>
  <c r="E12" i="247"/>
  <c r="P11" i="247"/>
  <c r="O11" i="247" s="1"/>
  <c r="P9" i="247"/>
  <c r="O9" i="247" s="1"/>
  <c r="G1" i="247"/>
  <c r="F1" i="247"/>
  <c r="D12" i="247" s="1"/>
  <c r="P31" i="246"/>
  <c r="O31" i="246" s="1"/>
  <c r="P29" i="246"/>
  <c r="O29" i="246" s="1"/>
  <c r="P27" i="246"/>
  <c r="O27" i="246" s="1"/>
  <c r="P25" i="246"/>
  <c r="O25" i="246"/>
  <c r="P23" i="246"/>
  <c r="O23" i="246" s="1"/>
  <c r="P21" i="246"/>
  <c r="O21" i="246"/>
  <c r="P19" i="246"/>
  <c r="O19" i="246" s="1"/>
  <c r="P17" i="246"/>
  <c r="O17" i="246"/>
  <c r="P15" i="246"/>
  <c r="O15" i="246" s="1"/>
  <c r="P13" i="246"/>
  <c r="O13" i="246"/>
  <c r="E12" i="246"/>
  <c r="P11" i="246"/>
  <c r="O11" i="246"/>
  <c r="P9" i="246"/>
  <c r="O9" i="246" s="1"/>
  <c r="G1" i="246"/>
  <c r="F1" i="246"/>
  <c r="D12" i="246" s="1"/>
  <c r="P25" i="245"/>
  <c r="O25" i="245" s="1"/>
  <c r="P31" i="245"/>
  <c r="O31" i="245"/>
  <c r="P29" i="245"/>
  <c r="O29" i="245"/>
  <c r="P27" i="245"/>
  <c r="O27" i="245"/>
  <c r="P23" i="245"/>
  <c r="O23" i="245"/>
  <c r="P21" i="245"/>
  <c r="O21" i="245"/>
  <c r="P19" i="245"/>
  <c r="O19" i="245"/>
  <c r="P17" i="245"/>
  <c r="O17" i="245"/>
  <c r="P15" i="245"/>
  <c r="O15" i="245"/>
  <c r="P13" i="245"/>
  <c r="O13" i="245"/>
  <c r="E12" i="245"/>
  <c r="P11" i="245"/>
  <c r="O11" i="245"/>
  <c r="P9" i="245"/>
  <c r="O9" i="245"/>
  <c r="G1" i="245"/>
  <c r="F1" i="245"/>
  <c r="P31" i="244"/>
  <c r="O31" i="244"/>
  <c r="P29" i="244"/>
  <c r="O29" i="244"/>
  <c r="P27" i="244"/>
  <c r="O27" i="244"/>
  <c r="P25" i="244"/>
  <c r="O25" i="244"/>
  <c r="P23" i="244"/>
  <c r="O23" i="244" s="1"/>
  <c r="P21" i="244"/>
  <c r="O21" i="244"/>
  <c r="P19" i="244"/>
  <c r="O19" i="244"/>
  <c r="P17" i="244"/>
  <c r="O17" i="244"/>
  <c r="P15" i="244"/>
  <c r="O15" i="244"/>
  <c r="P13" i="244"/>
  <c r="O13" i="244"/>
  <c r="E12" i="244"/>
  <c r="P11" i="244"/>
  <c r="O11" i="244"/>
  <c r="P9" i="244"/>
  <c r="O9" i="244"/>
  <c r="G1" i="244"/>
  <c r="F1" i="244"/>
  <c r="P31" i="243"/>
  <c r="O31" i="243" s="1"/>
  <c r="P29" i="243"/>
  <c r="O29" i="243" s="1"/>
  <c r="P27" i="243"/>
  <c r="O27" i="243"/>
  <c r="P25" i="243"/>
  <c r="O25" i="243" s="1"/>
  <c r="P23" i="243"/>
  <c r="O23" i="243"/>
  <c r="P21" i="243"/>
  <c r="O21" i="243" s="1"/>
  <c r="P19" i="243"/>
  <c r="O19" i="243"/>
  <c r="P17" i="243"/>
  <c r="O17" i="243" s="1"/>
  <c r="P15" i="243"/>
  <c r="O15" i="243"/>
  <c r="P13" i="243"/>
  <c r="O13" i="243" s="1"/>
  <c r="E12" i="243"/>
  <c r="D12" i="243"/>
  <c r="P11" i="243"/>
  <c r="O11" i="243" s="1"/>
  <c r="P9" i="243"/>
  <c r="O9" i="243"/>
  <c r="G1" i="243"/>
  <c r="F1" i="243"/>
  <c r="F9" i="243" s="1"/>
  <c r="P31" i="242"/>
  <c r="O31" i="242"/>
  <c r="P29" i="242"/>
  <c r="O29" i="242"/>
  <c r="P27" i="242"/>
  <c r="O27" i="242"/>
  <c r="P25" i="242"/>
  <c r="O25" i="242"/>
  <c r="P23" i="242"/>
  <c r="O23" i="242"/>
  <c r="P21" i="242"/>
  <c r="O21" i="242"/>
  <c r="P19" i="242"/>
  <c r="O19" i="242" s="1"/>
  <c r="P17" i="242"/>
  <c r="O17" i="242"/>
  <c r="P15" i="242"/>
  <c r="O15" i="242" s="1"/>
  <c r="P13" i="242"/>
  <c r="O13" i="242"/>
  <c r="E12" i="242"/>
  <c r="P11" i="242"/>
  <c r="O11" i="242"/>
  <c r="P9" i="242"/>
  <c r="O9" i="242" s="1"/>
  <c r="G1" i="242"/>
  <c r="F1" i="242"/>
  <c r="D12" i="242" s="1"/>
  <c r="P31" i="241"/>
  <c r="O31" i="241"/>
  <c r="P29" i="241"/>
  <c r="O29" i="241"/>
  <c r="P27" i="241"/>
  <c r="O27" i="241"/>
  <c r="P25" i="241"/>
  <c r="O25" i="241"/>
  <c r="P23" i="241"/>
  <c r="O23" i="241"/>
  <c r="P21" i="241"/>
  <c r="O21" i="241"/>
  <c r="P19" i="241"/>
  <c r="O19" i="241"/>
  <c r="P17" i="241"/>
  <c r="O17" i="241" s="1"/>
  <c r="P15" i="241"/>
  <c r="O15" i="241"/>
  <c r="P13" i="241"/>
  <c r="O13" i="241"/>
  <c r="E12" i="241"/>
  <c r="P11" i="241"/>
  <c r="O11" i="241"/>
  <c r="P9" i="241"/>
  <c r="O9" i="241"/>
  <c r="G1" i="241"/>
  <c r="F1" i="241"/>
  <c r="P31" i="240"/>
  <c r="O31" i="240"/>
  <c r="P29" i="240"/>
  <c r="O29" i="240"/>
  <c r="P27" i="240"/>
  <c r="O27" i="240"/>
  <c r="P25" i="240"/>
  <c r="O25" i="240"/>
  <c r="P23" i="240"/>
  <c r="O23" i="240"/>
  <c r="P21" i="240"/>
  <c r="O21" i="240"/>
  <c r="P19" i="240"/>
  <c r="O19" i="240"/>
  <c r="P17" i="240"/>
  <c r="O17" i="240"/>
  <c r="P15" i="240"/>
  <c r="O15" i="240" s="1"/>
  <c r="P13" i="240"/>
  <c r="O13" i="240"/>
  <c r="E12" i="240"/>
  <c r="P11" i="240"/>
  <c r="O11" i="240"/>
  <c r="P9" i="240"/>
  <c r="O9" i="240"/>
  <c r="G1" i="240"/>
  <c r="F1" i="240"/>
  <c r="P31" i="239"/>
  <c r="O31" i="239" s="1"/>
  <c r="P29" i="239"/>
  <c r="O29" i="239" s="1"/>
  <c r="P27" i="239"/>
  <c r="O27" i="239" s="1"/>
  <c r="P25" i="239"/>
  <c r="O25" i="239" s="1"/>
  <c r="P23" i="239"/>
  <c r="O23" i="239" s="1"/>
  <c r="P21" i="239"/>
  <c r="O21" i="239" s="1"/>
  <c r="P19" i="239"/>
  <c r="O19" i="239" s="1"/>
  <c r="P17" i="239"/>
  <c r="O17" i="239" s="1"/>
  <c r="P15" i="239"/>
  <c r="O15" i="239" s="1"/>
  <c r="P13" i="239"/>
  <c r="O13" i="239" s="1"/>
  <c r="E12" i="239"/>
  <c r="P11" i="239"/>
  <c r="O11" i="239" s="1"/>
  <c r="P9" i="239"/>
  <c r="O9" i="239" s="1"/>
  <c r="G1" i="239"/>
  <c r="F1" i="239"/>
  <c r="D12" i="239" s="1"/>
  <c r="P31" i="238"/>
  <c r="O31" i="238"/>
  <c r="P29" i="238"/>
  <c r="O29" i="238" s="1"/>
  <c r="P27" i="238"/>
  <c r="O27" i="238"/>
  <c r="P25" i="238"/>
  <c r="O25" i="238" s="1"/>
  <c r="P23" i="238"/>
  <c r="O23" i="238"/>
  <c r="P21" i="238"/>
  <c r="O21" i="238" s="1"/>
  <c r="P19" i="238"/>
  <c r="O19" i="238"/>
  <c r="P17" i="238"/>
  <c r="O17" i="238" s="1"/>
  <c r="P15" i="238"/>
  <c r="O15" i="238"/>
  <c r="P13" i="238"/>
  <c r="O13" i="238" s="1"/>
  <c r="E12" i="238"/>
  <c r="P11" i="238"/>
  <c r="O11" i="238" s="1"/>
  <c r="P9" i="238"/>
  <c r="O9" i="238"/>
  <c r="G1" i="238"/>
  <c r="F1" i="238"/>
  <c r="D12" i="238" s="1"/>
  <c r="P31" i="237"/>
  <c r="O31" i="237" s="1"/>
  <c r="P29" i="237"/>
  <c r="O29" i="237" s="1"/>
  <c r="P27" i="237"/>
  <c r="O27" i="237" s="1"/>
  <c r="P25" i="237"/>
  <c r="O25" i="237"/>
  <c r="P23" i="237"/>
  <c r="O23" i="237" s="1"/>
  <c r="P21" i="237"/>
  <c r="O21" i="237" s="1"/>
  <c r="P19" i="237"/>
  <c r="O19" i="237" s="1"/>
  <c r="P17" i="237"/>
  <c r="O17" i="237" s="1"/>
  <c r="P15" i="237"/>
  <c r="O15" i="237" s="1"/>
  <c r="P13" i="237"/>
  <c r="O13" i="237" s="1"/>
  <c r="P11" i="237"/>
  <c r="O11" i="237" s="1"/>
  <c r="P9" i="237"/>
  <c r="O9" i="237" s="1"/>
  <c r="E12" i="237"/>
  <c r="G1" i="237"/>
  <c r="F1" i="237"/>
  <c r="P30" i="236"/>
  <c r="O30" i="236" s="1"/>
  <c r="P28" i="236"/>
  <c r="O28" i="236"/>
  <c r="P26" i="236"/>
  <c r="O26" i="236" s="1"/>
  <c r="P24" i="236"/>
  <c r="O24" i="236"/>
  <c r="P22" i="236"/>
  <c r="O22" i="236" s="1"/>
  <c r="P20" i="236"/>
  <c r="O20" i="236"/>
  <c r="P18" i="236"/>
  <c r="O18" i="236" s="1"/>
  <c r="P16" i="236"/>
  <c r="O16" i="236"/>
  <c r="P14" i="236"/>
  <c r="O14" i="236" s="1"/>
  <c r="P12" i="236"/>
  <c r="O12" i="236"/>
  <c r="E11" i="236"/>
  <c r="P10" i="236"/>
  <c r="O10" i="236"/>
  <c r="P8" i="236"/>
  <c r="O8" i="236" s="1"/>
  <c r="G1" i="236"/>
  <c r="F8" i="236" s="1"/>
  <c r="F1" i="236"/>
  <c r="D11" i="236" s="1"/>
  <c r="F9" i="252" l="1"/>
  <c r="D11" i="252"/>
  <c r="D11" i="251"/>
  <c r="D11" i="250"/>
  <c r="F9" i="250"/>
  <c r="D11" i="249"/>
  <c r="F9" i="249"/>
  <c r="D12" i="248"/>
  <c r="F9" i="247"/>
  <c r="F9" i="246"/>
  <c r="D12" i="245"/>
  <c r="F9" i="245"/>
  <c r="D12" i="244"/>
  <c r="F9" i="244"/>
  <c r="F9" i="242"/>
  <c r="F9" i="241"/>
  <c r="D12" i="241"/>
  <c r="D12" i="240"/>
  <c r="F9" i="240"/>
  <c r="F9" i="239"/>
  <c r="F9" i="238"/>
  <c r="F9" i="237"/>
  <c r="D12" i="237"/>
  <c r="P30" i="235"/>
  <c r="O30" i="235" s="1"/>
  <c r="P28" i="235"/>
  <c r="O28" i="235" s="1"/>
  <c r="P26" i="235"/>
  <c r="O26" i="235"/>
  <c r="P24" i="235"/>
  <c r="O24" i="235" s="1"/>
  <c r="P22" i="235"/>
  <c r="O22" i="235"/>
  <c r="P20" i="235"/>
  <c r="O20" i="235" s="1"/>
  <c r="P18" i="235"/>
  <c r="O18" i="235"/>
  <c r="P16" i="235"/>
  <c r="O16" i="235" s="1"/>
  <c r="P14" i="235"/>
  <c r="O14" i="235"/>
  <c r="P12" i="235"/>
  <c r="O12" i="235" s="1"/>
  <c r="E11" i="235"/>
  <c r="P10" i="235"/>
  <c r="O10" i="235" s="1"/>
  <c r="P8" i="235"/>
  <c r="O8" i="235"/>
  <c r="G1" i="235"/>
  <c r="F1" i="235"/>
  <c r="F8" i="235" s="1"/>
  <c r="D11" i="235" l="1"/>
  <c r="P30" i="234"/>
  <c r="O30" i="234"/>
  <c r="P28" i="234"/>
  <c r="O28" i="234"/>
  <c r="P26" i="234"/>
  <c r="O26" i="234" s="1"/>
  <c r="P24" i="234"/>
  <c r="O24" i="234"/>
  <c r="P22" i="234"/>
  <c r="O22" i="234"/>
  <c r="P20" i="234"/>
  <c r="O20" i="234"/>
  <c r="P18" i="234"/>
  <c r="O18" i="234"/>
  <c r="P16" i="234"/>
  <c r="O16" i="234"/>
  <c r="P14" i="234"/>
  <c r="O14" i="234"/>
  <c r="P12" i="234"/>
  <c r="O12" i="234"/>
  <c r="E11" i="234"/>
  <c r="P10" i="234"/>
  <c r="O10" i="234"/>
  <c r="P8" i="234"/>
  <c r="O8" i="234"/>
  <c r="G1" i="234"/>
  <c r="F1" i="234"/>
  <c r="F8" i="234" s="1"/>
  <c r="D11" i="234" l="1"/>
  <c r="P30" i="233"/>
  <c r="O30" i="233" s="1"/>
  <c r="P28" i="233"/>
  <c r="O28" i="233"/>
  <c r="P26" i="233"/>
  <c r="O26" i="233" s="1"/>
  <c r="P24" i="233"/>
  <c r="O24" i="233" s="1"/>
  <c r="P22" i="233"/>
  <c r="O22" i="233" s="1"/>
  <c r="P20" i="233"/>
  <c r="O20" i="233"/>
  <c r="P18" i="233"/>
  <c r="O18" i="233" s="1"/>
  <c r="P16" i="233"/>
  <c r="O16" i="233"/>
  <c r="P14" i="233"/>
  <c r="O14" i="233" s="1"/>
  <c r="P12" i="233"/>
  <c r="O12" i="233"/>
  <c r="E11" i="233"/>
  <c r="P10" i="233"/>
  <c r="O10" i="233"/>
  <c r="P8" i="233"/>
  <c r="O8" i="233" s="1"/>
  <c r="G1" i="233"/>
  <c r="F1" i="233"/>
  <c r="D11" i="233" s="1"/>
  <c r="F8" i="233" l="1"/>
  <c r="P30" i="232"/>
  <c r="O30" i="232" s="1"/>
  <c r="P28" i="232"/>
  <c r="O28" i="232"/>
  <c r="P26" i="232"/>
  <c r="O26" i="232"/>
  <c r="P24" i="232"/>
  <c r="O24" i="232"/>
  <c r="P22" i="232"/>
  <c r="O22" i="232"/>
  <c r="P20" i="232"/>
  <c r="O20" i="232"/>
  <c r="P18" i="232"/>
  <c r="O18" i="232"/>
  <c r="P16" i="232"/>
  <c r="O16" i="232"/>
  <c r="P14" i="232"/>
  <c r="O14" i="232"/>
  <c r="P12" i="232"/>
  <c r="O12" i="232"/>
  <c r="E11" i="232"/>
  <c r="P10" i="232"/>
  <c r="O10" i="232"/>
  <c r="P8" i="232"/>
  <c r="O8" i="232"/>
  <c r="G1" i="232"/>
  <c r="F1" i="232"/>
  <c r="F8" i="232" s="1"/>
  <c r="D11" i="232" l="1"/>
  <c r="P30" i="231"/>
  <c r="O30" i="231" s="1"/>
  <c r="P28" i="231"/>
  <c r="O28" i="231"/>
  <c r="P26" i="231"/>
  <c r="O26" i="231" s="1"/>
  <c r="P24" i="231"/>
  <c r="O24" i="231"/>
  <c r="P22" i="231"/>
  <c r="O22" i="231" s="1"/>
  <c r="P20" i="231"/>
  <c r="O20" i="231" s="1"/>
  <c r="P18" i="231"/>
  <c r="O18" i="231" s="1"/>
  <c r="P16" i="231"/>
  <c r="O16" i="231"/>
  <c r="P14" i="231"/>
  <c r="O14" i="231" s="1"/>
  <c r="P12" i="231"/>
  <c r="O12" i="231"/>
  <c r="E11" i="231"/>
  <c r="P10" i="231"/>
  <c r="O10" i="231"/>
  <c r="P8" i="231"/>
  <c r="O8" i="231" s="1"/>
  <c r="G1" i="231"/>
  <c r="F1" i="231"/>
  <c r="D11" i="231" s="1"/>
  <c r="F8" i="231" l="1"/>
  <c r="P30" i="230"/>
  <c r="O30" i="230" s="1"/>
  <c r="P28" i="230"/>
  <c r="O28" i="230" s="1"/>
  <c r="P26" i="230"/>
  <c r="O26" i="230" s="1"/>
  <c r="P24" i="230"/>
  <c r="O24" i="230" s="1"/>
  <c r="P22" i="230"/>
  <c r="O22" i="230" s="1"/>
  <c r="P20" i="230"/>
  <c r="O20" i="230" s="1"/>
  <c r="P18" i="230"/>
  <c r="O18" i="230" s="1"/>
  <c r="P16" i="230"/>
  <c r="O16" i="230" s="1"/>
  <c r="P14" i="230"/>
  <c r="O14" i="230" s="1"/>
  <c r="P12" i="230"/>
  <c r="O12" i="230" s="1"/>
  <c r="E11" i="230"/>
  <c r="P10" i="230"/>
  <c r="O10" i="230" s="1"/>
  <c r="P8" i="230"/>
  <c r="O8" i="230" s="1"/>
  <c r="G1" i="230"/>
  <c r="F1" i="230"/>
  <c r="D11" i="230" s="1"/>
  <c r="F8" i="230" l="1"/>
  <c r="P30" i="229"/>
  <c r="O30" i="229" s="1"/>
  <c r="P28" i="229"/>
  <c r="O28" i="229"/>
  <c r="P26" i="229"/>
  <c r="O26" i="229" s="1"/>
  <c r="P24" i="229"/>
  <c r="O24" i="229"/>
  <c r="P22" i="229"/>
  <c r="O22" i="229" s="1"/>
  <c r="P20" i="229"/>
  <c r="O20" i="229"/>
  <c r="P18" i="229"/>
  <c r="O18" i="229" s="1"/>
  <c r="P16" i="229"/>
  <c r="O16" i="229" s="1"/>
  <c r="P14" i="229"/>
  <c r="O14" i="229" s="1"/>
  <c r="P12" i="229"/>
  <c r="O12" i="229"/>
  <c r="E11" i="229"/>
  <c r="P10" i="229"/>
  <c r="O10" i="229"/>
  <c r="P8" i="229"/>
  <c r="O8" i="229" s="1"/>
  <c r="G1" i="229"/>
  <c r="F1" i="229"/>
  <c r="D11" i="229" l="1"/>
  <c r="F8" i="229"/>
  <c r="P30" i="228"/>
  <c r="O30" i="228" s="1"/>
  <c r="P28" i="228"/>
  <c r="O28" i="228" s="1"/>
  <c r="P26" i="228"/>
  <c r="O26" i="228" s="1"/>
  <c r="P24" i="228"/>
  <c r="O24" i="228"/>
  <c r="P22" i="228"/>
  <c r="O22" i="228" s="1"/>
  <c r="P20" i="228"/>
  <c r="O20" i="228" s="1"/>
  <c r="P18" i="228"/>
  <c r="O18" i="228" s="1"/>
  <c r="P16" i="228"/>
  <c r="O16" i="228"/>
  <c r="P14" i="228"/>
  <c r="O14" i="228" s="1"/>
  <c r="P12" i="228"/>
  <c r="O12" i="228" s="1"/>
  <c r="E11" i="228"/>
  <c r="P10" i="228"/>
  <c r="O10" i="228"/>
  <c r="P8" i="228"/>
  <c r="O8" i="228" s="1"/>
  <c r="G1" i="228"/>
  <c r="F1" i="228"/>
  <c r="D11" i="228" s="1"/>
  <c r="F8" i="228" l="1"/>
  <c r="P30" i="227"/>
  <c r="O30" i="227"/>
  <c r="P28" i="227"/>
  <c r="O28" i="227" s="1"/>
  <c r="P26" i="227"/>
  <c r="O26" i="227"/>
  <c r="P24" i="227"/>
  <c r="O24" i="227" s="1"/>
  <c r="P22" i="227"/>
  <c r="O22" i="227"/>
  <c r="P20" i="227"/>
  <c r="O20" i="227" s="1"/>
  <c r="P18" i="227"/>
  <c r="O18" i="227"/>
  <c r="P16" i="227"/>
  <c r="O16" i="227" s="1"/>
  <c r="P14" i="227"/>
  <c r="O14" i="227"/>
  <c r="P12" i="227"/>
  <c r="O12" i="227" s="1"/>
  <c r="E11" i="227"/>
  <c r="P10" i="227"/>
  <c r="O10" i="227" s="1"/>
  <c r="P8" i="227"/>
  <c r="O8" i="227" s="1"/>
  <c r="G1" i="227"/>
  <c r="F1" i="227"/>
  <c r="D11" i="227" l="1"/>
  <c r="F8" i="227"/>
  <c r="P30" i="226"/>
  <c r="O30" i="226" s="1"/>
  <c r="P28" i="226"/>
  <c r="O28" i="226" s="1"/>
  <c r="P26" i="226"/>
  <c r="O26" i="226" s="1"/>
  <c r="P24" i="226"/>
  <c r="O24" i="226"/>
  <c r="P22" i="226"/>
  <c r="O22" i="226" s="1"/>
  <c r="P20" i="226"/>
  <c r="O20" i="226"/>
  <c r="P18" i="226"/>
  <c r="O18" i="226" s="1"/>
  <c r="P16" i="226"/>
  <c r="O16" i="226" s="1"/>
  <c r="P14" i="226"/>
  <c r="O14" i="226" s="1"/>
  <c r="P12" i="226"/>
  <c r="O12" i="226" s="1"/>
  <c r="E11" i="226"/>
  <c r="P10" i="226"/>
  <c r="O10" i="226" s="1"/>
  <c r="P8" i="226"/>
  <c r="O8" i="226" s="1"/>
  <c r="G1" i="226"/>
  <c r="F1" i="226"/>
  <c r="D11" i="226" s="1"/>
  <c r="F8" i="226" l="1"/>
  <c r="E11" i="225"/>
  <c r="P30" i="225"/>
  <c r="O30" i="225" s="1"/>
  <c r="P28" i="225"/>
  <c r="O28" i="225" s="1"/>
  <c r="P26" i="225"/>
  <c r="O26" i="225" s="1"/>
  <c r="P24" i="225"/>
  <c r="O24" i="225" s="1"/>
  <c r="P22" i="225"/>
  <c r="O22" i="225" s="1"/>
  <c r="P20" i="225"/>
  <c r="O20" i="225" s="1"/>
  <c r="P18" i="225"/>
  <c r="O18" i="225" s="1"/>
  <c r="P16" i="225"/>
  <c r="O16" i="225"/>
  <c r="P14" i="225"/>
  <c r="O14" i="225" s="1"/>
  <c r="P12" i="225"/>
  <c r="O12" i="225" s="1"/>
  <c r="P10" i="225"/>
  <c r="O10" i="225" s="1"/>
  <c r="P8" i="225"/>
  <c r="O8" i="225" s="1"/>
  <c r="G1" i="225"/>
  <c r="F1" i="225"/>
  <c r="Q30" i="224"/>
  <c r="P30" i="224" s="1"/>
  <c r="Q28" i="224"/>
  <c r="P28" i="224"/>
  <c r="Q26" i="224"/>
  <c r="P26" i="224" s="1"/>
  <c r="Q24" i="224"/>
  <c r="P24" i="224" s="1"/>
  <c r="O24" i="224"/>
  <c r="Q22" i="224"/>
  <c r="P22" i="224" s="1"/>
  <c r="Q20" i="224"/>
  <c r="P20" i="224"/>
  <c r="Q18" i="224"/>
  <c r="P18" i="224" s="1"/>
  <c r="Q16" i="224"/>
  <c r="O16" i="224" s="1"/>
  <c r="E15" i="224"/>
  <c r="Q14" i="224"/>
  <c r="Q12" i="224"/>
  <c r="E12" i="224"/>
  <c r="Q10" i="224"/>
  <c r="O10" i="224" s="1"/>
  <c r="Q8" i="224"/>
  <c r="O8" i="224" s="1"/>
  <c r="P8" i="224"/>
  <c r="G1" i="224"/>
  <c r="D15" i="224" s="1"/>
  <c r="F1" i="224"/>
  <c r="Q30" i="223"/>
  <c r="Q28" i="223"/>
  <c r="P28" i="223" s="1"/>
  <c r="Q26" i="223"/>
  <c r="O26" i="223" s="1"/>
  <c r="Q24" i="223"/>
  <c r="P24" i="223"/>
  <c r="Q22" i="223"/>
  <c r="Q20" i="223"/>
  <c r="P20" i="223" s="1"/>
  <c r="Q18" i="223"/>
  <c r="Q16" i="223"/>
  <c r="P16" i="223" s="1"/>
  <c r="E15" i="223"/>
  <c r="Q14" i="223"/>
  <c r="P14" i="223" s="1"/>
  <c r="O14" i="223"/>
  <c r="Q12" i="223"/>
  <c r="P12" i="223" s="1"/>
  <c r="E12" i="223"/>
  <c r="Q10" i="223"/>
  <c r="Q8" i="223"/>
  <c r="G1" i="223"/>
  <c r="F1" i="223"/>
  <c r="Q30" i="222"/>
  <c r="Q28" i="222"/>
  <c r="P28" i="222" s="1"/>
  <c r="Q26" i="222"/>
  <c r="O26" i="222" s="1"/>
  <c r="Q24" i="222"/>
  <c r="Q22" i="222"/>
  <c r="Q20" i="222"/>
  <c r="P20" i="222"/>
  <c r="Q18" i="222"/>
  <c r="Q16" i="222"/>
  <c r="O16" i="222" s="1"/>
  <c r="E15" i="222"/>
  <c r="Q14" i="222"/>
  <c r="Q12" i="222"/>
  <c r="P12" i="222"/>
  <c r="O12" i="222"/>
  <c r="E12" i="222"/>
  <c r="Q10" i="222"/>
  <c r="O10" i="222"/>
  <c r="P10" i="222"/>
  <c r="Q8" i="222"/>
  <c r="O8" i="222" s="1"/>
  <c r="G1" i="222"/>
  <c r="F1" i="222"/>
  <c r="D15" i="222" s="1"/>
  <c r="Q30" i="221"/>
  <c r="O30" i="221" s="1"/>
  <c r="Q28" i="221"/>
  <c r="P28" i="221"/>
  <c r="Q26" i="221"/>
  <c r="Q24" i="221"/>
  <c r="P24" i="221" s="1"/>
  <c r="Q22" i="221"/>
  <c r="P22" i="221" s="1"/>
  <c r="O22" i="221"/>
  <c r="Q20" i="221"/>
  <c r="P20" i="221" s="1"/>
  <c r="Q18" i="221"/>
  <c r="P18" i="221" s="1"/>
  <c r="O18" i="221"/>
  <c r="Q16" i="221"/>
  <c r="P16" i="221" s="1"/>
  <c r="E15" i="221"/>
  <c r="Q14" i="221"/>
  <c r="O14" i="221" s="1"/>
  <c r="Q12" i="221"/>
  <c r="E12" i="221"/>
  <c r="Q10" i="221"/>
  <c r="Q8" i="221"/>
  <c r="G1" i="221"/>
  <c r="F1" i="221"/>
  <c r="Q30" i="220"/>
  <c r="P30" i="220" s="1"/>
  <c r="Q28" i="220"/>
  <c r="P28" i="220" s="1"/>
  <c r="Q26" i="220"/>
  <c r="P26" i="220" s="1"/>
  <c r="Q24" i="220"/>
  <c r="Q22" i="220"/>
  <c r="O22" i="220" s="1"/>
  <c r="Q20" i="220"/>
  <c r="P20" i="220" s="1"/>
  <c r="Q18" i="220"/>
  <c r="Q16" i="220"/>
  <c r="O16" i="220" s="1"/>
  <c r="P16" i="220"/>
  <c r="E15" i="220"/>
  <c r="Q14" i="220"/>
  <c r="P14" i="220" s="1"/>
  <c r="O14" i="220"/>
  <c r="Q12" i="220"/>
  <c r="E12" i="220"/>
  <c r="Q10" i="220"/>
  <c r="O10" i="220" s="1"/>
  <c r="P10" i="220"/>
  <c r="Q8" i="220"/>
  <c r="G1" i="220"/>
  <c r="F1" i="220"/>
  <c r="Q30" i="219"/>
  <c r="P30" i="219" s="1"/>
  <c r="Q28" i="219"/>
  <c r="P28" i="219"/>
  <c r="Q26" i="219"/>
  <c r="Q24" i="219"/>
  <c r="P24" i="219" s="1"/>
  <c r="O24" i="219"/>
  <c r="Q22" i="219"/>
  <c r="Q20" i="219"/>
  <c r="P20" i="219" s="1"/>
  <c r="Q18" i="219"/>
  <c r="O18" i="219" s="1"/>
  <c r="P18" i="219"/>
  <c r="Q16" i="219"/>
  <c r="E15" i="219"/>
  <c r="Q14" i="219"/>
  <c r="Q12" i="219"/>
  <c r="E12" i="219"/>
  <c r="Q10" i="219"/>
  <c r="P10" i="219" s="1"/>
  <c r="O10" i="219"/>
  <c r="Q8" i="219"/>
  <c r="G1" i="219"/>
  <c r="F1" i="219"/>
  <c r="D15" i="219"/>
  <c r="Q30" i="218"/>
  <c r="Q28" i="218"/>
  <c r="P28" i="218" s="1"/>
  <c r="Q26" i="218"/>
  <c r="Q24" i="218"/>
  <c r="Q22" i="218"/>
  <c r="Q20" i="218"/>
  <c r="P20" i="218" s="1"/>
  <c r="Q18" i="218"/>
  <c r="O18" i="218" s="1"/>
  <c r="Q16" i="218"/>
  <c r="P16" i="218" s="1"/>
  <c r="O16" i="218"/>
  <c r="E15" i="218"/>
  <c r="Q14" i="218"/>
  <c r="O14" i="218" s="1"/>
  <c r="P14" i="218"/>
  <c r="Q12" i="218"/>
  <c r="P12" i="218" s="1"/>
  <c r="E12" i="218"/>
  <c r="Q10" i="218"/>
  <c r="Q8" i="218"/>
  <c r="G1" i="218"/>
  <c r="F1" i="218"/>
  <c r="Q8" i="217"/>
  <c r="O8" i="217" s="1"/>
  <c r="Q10" i="217"/>
  <c r="Q12" i="217"/>
  <c r="O12" i="217" s="1"/>
  <c r="Q14" i="217"/>
  <c r="P14" i="217" s="1"/>
  <c r="Q30" i="217"/>
  <c r="P30" i="217" s="1"/>
  <c r="Q28" i="217"/>
  <c r="P28" i="217" s="1"/>
  <c r="Q26" i="217"/>
  <c r="Q24" i="217"/>
  <c r="P24" i="217" s="1"/>
  <c r="Q22" i="217"/>
  <c r="P22" i="217" s="1"/>
  <c r="Q20" i="217"/>
  <c r="P20" i="217" s="1"/>
  <c r="Q18" i="217"/>
  <c r="O18" i="217" s="1"/>
  <c r="Q16" i="217"/>
  <c r="P16" i="217" s="1"/>
  <c r="E15" i="217"/>
  <c r="E12" i="217"/>
  <c r="G1" i="217"/>
  <c r="F1" i="217"/>
  <c r="Q30" i="216"/>
  <c r="P30" i="216" s="1"/>
  <c r="Q28" i="216"/>
  <c r="P28" i="216" s="1"/>
  <c r="Q26" i="216"/>
  <c r="P26" i="216" s="1"/>
  <c r="Q24" i="216"/>
  <c r="O24" i="216" s="1"/>
  <c r="Q22" i="216"/>
  <c r="P22" i="216" s="1"/>
  <c r="Q20" i="216"/>
  <c r="P20" i="216" s="1"/>
  <c r="Q18" i="216"/>
  <c r="P18" i="216" s="1"/>
  <c r="Q16" i="216"/>
  <c r="P16" i="216"/>
  <c r="E15" i="216"/>
  <c r="Q14" i="216"/>
  <c r="Q12" i="216"/>
  <c r="P12" i="216"/>
  <c r="E12" i="216"/>
  <c r="Q10" i="216"/>
  <c r="P10" i="216" s="1"/>
  <c r="Q8" i="216"/>
  <c r="P8" i="216" s="1"/>
  <c r="G1" i="216"/>
  <c r="D15" i="216" s="1"/>
  <c r="F1" i="216"/>
  <c r="Q36" i="215"/>
  <c r="P36" i="215" s="1"/>
  <c r="Q34" i="215"/>
  <c r="P34" i="215" s="1"/>
  <c r="Q32" i="215"/>
  <c r="Q30" i="215"/>
  <c r="Q28" i="215"/>
  <c r="P28" i="215" s="1"/>
  <c r="Q26" i="215"/>
  <c r="P26" i="215" s="1"/>
  <c r="Q24" i="215"/>
  <c r="Q22" i="215"/>
  <c r="Q19" i="215"/>
  <c r="P19" i="215"/>
  <c r="Q17" i="215"/>
  <c r="P17" i="215" s="1"/>
  <c r="Q15" i="215"/>
  <c r="E15" i="215"/>
  <c r="Q14" i="215"/>
  <c r="P14" i="215" s="1"/>
  <c r="Q12" i="215"/>
  <c r="P12" i="215"/>
  <c r="E12" i="215"/>
  <c r="Q10" i="215"/>
  <c r="P10" i="215" s="1"/>
  <c r="Q8" i="215"/>
  <c r="P8" i="215" s="1"/>
  <c r="G1" i="215"/>
  <c r="F1" i="215"/>
  <c r="D15" i="215" s="1"/>
  <c r="P17" i="214"/>
  <c r="Q36" i="214"/>
  <c r="P36" i="214" s="1"/>
  <c r="Q34" i="214"/>
  <c r="P34" i="214" s="1"/>
  <c r="Q32" i="214"/>
  <c r="P32" i="214" s="1"/>
  <c r="O32" i="214"/>
  <c r="Q30" i="214"/>
  <c r="O30" i="214" s="1"/>
  <c r="Q28" i="214"/>
  <c r="P28" i="214" s="1"/>
  <c r="Q26" i="214"/>
  <c r="P26" i="214" s="1"/>
  <c r="Q24" i="214"/>
  <c r="P24" i="214" s="1"/>
  <c r="Q22" i="214"/>
  <c r="P22" i="214" s="1"/>
  <c r="Q19" i="214"/>
  <c r="P19" i="214" s="1"/>
  <c r="Q17" i="214"/>
  <c r="Q15" i="214"/>
  <c r="P15" i="214" s="1"/>
  <c r="E15" i="214"/>
  <c r="Q14" i="214"/>
  <c r="P14" i="214" s="1"/>
  <c r="Q12" i="214"/>
  <c r="P12" i="214" s="1"/>
  <c r="E12" i="214"/>
  <c r="Q10" i="214"/>
  <c r="P10" i="214" s="1"/>
  <c r="Q8" i="214"/>
  <c r="P8" i="214" s="1"/>
  <c r="G1" i="214"/>
  <c r="F1" i="214"/>
  <c r="D15" i="214" s="1"/>
  <c r="E15" i="213"/>
  <c r="Q22" i="213"/>
  <c r="P22" i="213" s="1"/>
  <c r="Q17" i="213"/>
  <c r="Q15" i="213"/>
  <c r="P15" i="213" s="1"/>
  <c r="Q36" i="213"/>
  <c r="P36" i="213" s="1"/>
  <c r="Q34" i="213"/>
  <c r="Q32" i="213"/>
  <c r="O32" i="213" s="1"/>
  <c r="Q30" i="213"/>
  <c r="O30" i="213" s="1"/>
  <c r="Q28" i="213"/>
  <c r="P28" i="213" s="1"/>
  <c r="Q26" i="213"/>
  <c r="Q24" i="213"/>
  <c r="P24" i="213" s="1"/>
  <c r="Q19" i="213"/>
  <c r="Q14" i="213"/>
  <c r="P14" i="213" s="1"/>
  <c r="Q12" i="213"/>
  <c r="E12" i="213"/>
  <c r="Q10" i="213"/>
  <c r="P10" i="213" s="1"/>
  <c r="Q8" i="213"/>
  <c r="G1" i="213"/>
  <c r="F1" i="213"/>
  <c r="D15" i="213" s="1"/>
  <c r="P30" i="212"/>
  <c r="O30" i="212" s="1"/>
  <c r="P28" i="212"/>
  <c r="O28" i="212" s="1"/>
  <c r="P26" i="212"/>
  <c r="O26" i="212" s="1"/>
  <c r="P24" i="212"/>
  <c r="O24" i="212" s="1"/>
  <c r="P22" i="212"/>
  <c r="O22" i="212" s="1"/>
  <c r="P20" i="212"/>
  <c r="O20" i="212" s="1"/>
  <c r="P18" i="212"/>
  <c r="O18" i="212" s="1"/>
  <c r="P16" i="212"/>
  <c r="O16" i="212" s="1"/>
  <c r="P14" i="212"/>
  <c r="O14" i="212" s="1"/>
  <c r="P12" i="212"/>
  <c r="O12" i="212" s="1"/>
  <c r="E11" i="212"/>
  <c r="P10" i="212"/>
  <c r="O10" i="212"/>
  <c r="P8" i="212"/>
  <c r="O8" i="212" s="1"/>
  <c r="G1" i="212"/>
  <c r="D11" i="212"/>
  <c r="F1" i="212"/>
  <c r="P30" i="211"/>
  <c r="O30" i="211" s="1"/>
  <c r="P28" i="211"/>
  <c r="O28" i="211" s="1"/>
  <c r="P26" i="211"/>
  <c r="O26" i="211" s="1"/>
  <c r="P24" i="211"/>
  <c r="O24" i="211" s="1"/>
  <c r="P22" i="211"/>
  <c r="O22" i="211" s="1"/>
  <c r="P20" i="211"/>
  <c r="O20" i="211" s="1"/>
  <c r="P18" i="211"/>
  <c r="O18" i="211" s="1"/>
  <c r="P16" i="211"/>
  <c r="O16" i="211" s="1"/>
  <c r="P14" i="211"/>
  <c r="O14" i="211" s="1"/>
  <c r="P12" i="211"/>
  <c r="O12" i="211" s="1"/>
  <c r="E11" i="211"/>
  <c r="P10" i="211"/>
  <c r="O10" i="211" s="1"/>
  <c r="P8" i="211"/>
  <c r="O8" i="211"/>
  <c r="G1" i="211"/>
  <c r="F1" i="211"/>
  <c r="P30" i="210"/>
  <c r="O30" i="210" s="1"/>
  <c r="P28" i="210"/>
  <c r="O28" i="210" s="1"/>
  <c r="P26" i="210"/>
  <c r="O26" i="210" s="1"/>
  <c r="P24" i="210"/>
  <c r="O24" i="210" s="1"/>
  <c r="P22" i="210"/>
  <c r="O22" i="210" s="1"/>
  <c r="P20" i="210"/>
  <c r="O20" i="210" s="1"/>
  <c r="P18" i="210"/>
  <c r="O18" i="210" s="1"/>
  <c r="P16" i="210"/>
  <c r="O16" i="210" s="1"/>
  <c r="P14" i="210"/>
  <c r="O14" i="210" s="1"/>
  <c r="P12" i="210"/>
  <c r="O12" i="210" s="1"/>
  <c r="E11" i="210"/>
  <c r="P10" i="210"/>
  <c r="O10" i="210" s="1"/>
  <c r="P8" i="210"/>
  <c r="O8" i="210" s="1"/>
  <c r="G1" i="210"/>
  <c r="F1" i="210"/>
  <c r="P30" i="209"/>
  <c r="O30" i="209" s="1"/>
  <c r="P28" i="209"/>
  <c r="O28" i="209" s="1"/>
  <c r="P26" i="209"/>
  <c r="O26" i="209" s="1"/>
  <c r="P24" i="209"/>
  <c r="O24" i="209" s="1"/>
  <c r="P22" i="209"/>
  <c r="O22" i="209" s="1"/>
  <c r="P20" i="209"/>
  <c r="O20" i="209" s="1"/>
  <c r="P18" i="209"/>
  <c r="O18" i="209" s="1"/>
  <c r="P16" i="209"/>
  <c r="O16" i="209" s="1"/>
  <c r="P14" i="209"/>
  <c r="O14" i="209" s="1"/>
  <c r="P12" i="209"/>
  <c r="O12" i="209" s="1"/>
  <c r="E11" i="209"/>
  <c r="P10" i="209"/>
  <c r="O10" i="209" s="1"/>
  <c r="P8" i="209"/>
  <c r="O8" i="209" s="1"/>
  <c r="G1" i="209"/>
  <c r="F1" i="209"/>
  <c r="P30" i="208"/>
  <c r="O30" i="208" s="1"/>
  <c r="P28" i="208"/>
  <c r="O28" i="208"/>
  <c r="P26" i="208"/>
  <c r="O26" i="208" s="1"/>
  <c r="P24" i="208"/>
  <c r="O24" i="208"/>
  <c r="P22" i="208"/>
  <c r="O22" i="208" s="1"/>
  <c r="P20" i="208"/>
  <c r="O20" i="208"/>
  <c r="P18" i="208"/>
  <c r="O18" i="208" s="1"/>
  <c r="P16" i="208"/>
  <c r="O16" i="208"/>
  <c r="P14" i="208"/>
  <c r="O14" i="208" s="1"/>
  <c r="P12" i="208"/>
  <c r="O12" i="208"/>
  <c r="E11" i="208"/>
  <c r="P10" i="208"/>
  <c r="O10" i="208" s="1"/>
  <c r="P8" i="208"/>
  <c r="O8" i="208" s="1"/>
  <c r="G1" i="208"/>
  <c r="F1" i="208"/>
  <c r="P30" i="207"/>
  <c r="O30" i="207" s="1"/>
  <c r="P28" i="207"/>
  <c r="O28" i="207" s="1"/>
  <c r="P26" i="207"/>
  <c r="O26" i="207" s="1"/>
  <c r="P24" i="207"/>
  <c r="O24" i="207" s="1"/>
  <c r="P22" i="207"/>
  <c r="O22" i="207" s="1"/>
  <c r="P20" i="207"/>
  <c r="O20" i="207" s="1"/>
  <c r="P18" i="207"/>
  <c r="O18" i="207" s="1"/>
  <c r="P16" i="207"/>
  <c r="O16" i="207" s="1"/>
  <c r="P14" i="207"/>
  <c r="O14" i="207" s="1"/>
  <c r="P12" i="207"/>
  <c r="O12" i="207" s="1"/>
  <c r="E11" i="207"/>
  <c r="P10" i="207"/>
  <c r="O10" i="207" s="1"/>
  <c r="P8" i="207"/>
  <c r="O8" i="207" s="1"/>
  <c r="G1" i="207"/>
  <c r="F1" i="207"/>
  <c r="P30" i="206"/>
  <c r="O30" i="206" s="1"/>
  <c r="P28" i="206"/>
  <c r="O28" i="206" s="1"/>
  <c r="P26" i="206"/>
  <c r="O26" i="206" s="1"/>
  <c r="P24" i="206"/>
  <c r="O24" i="206" s="1"/>
  <c r="P22" i="206"/>
  <c r="O22" i="206" s="1"/>
  <c r="P20" i="206"/>
  <c r="O20" i="206" s="1"/>
  <c r="P18" i="206"/>
  <c r="O18" i="206" s="1"/>
  <c r="P16" i="206"/>
  <c r="O16" i="206" s="1"/>
  <c r="P14" i="206"/>
  <c r="O14" i="206" s="1"/>
  <c r="P12" i="206"/>
  <c r="O12" i="206" s="1"/>
  <c r="E11" i="206"/>
  <c r="P10" i="206"/>
  <c r="O10" i="206" s="1"/>
  <c r="P8" i="206"/>
  <c r="O8" i="206" s="1"/>
  <c r="G1" i="206"/>
  <c r="F1" i="206"/>
  <c r="P30" i="205"/>
  <c r="O30" i="205" s="1"/>
  <c r="P28" i="205"/>
  <c r="O28" i="205" s="1"/>
  <c r="P26" i="205"/>
  <c r="O26" i="205" s="1"/>
  <c r="P24" i="205"/>
  <c r="O24" i="205" s="1"/>
  <c r="P22" i="205"/>
  <c r="O22" i="205" s="1"/>
  <c r="P20" i="205"/>
  <c r="O20" i="205" s="1"/>
  <c r="P18" i="205"/>
  <c r="O18" i="205" s="1"/>
  <c r="P16" i="205"/>
  <c r="O16" i="205" s="1"/>
  <c r="P14" i="205"/>
  <c r="O14" i="205" s="1"/>
  <c r="P12" i="205"/>
  <c r="O12" i="205" s="1"/>
  <c r="E11" i="205"/>
  <c r="P10" i="205"/>
  <c r="O10" i="205"/>
  <c r="P8" i="205"/>
  <c r="O8" i="205" s="1"/>
  <c r="G1" i="205"/>
  <c r="F1" i="205"/>
  <c r="F8" i="205" s="1"/>
  <c r="P30" i="204"/>
  <c r="O30" i="204" s="1"/>
  <c r="P28" i="204"/>
  <c r="O28" i="204" s="1"/>
  <c r="P26" i="204"/>
  <c r="O26" i="204" s="1"/>
  <c r="P24" i="204"/>
  <c r="O24" i="204" s="1"/>
  <c r="P22" i="204"/>
  <c r="O22" i="204" s="1"/>
  <c r="P20" i="204"/>
  <c r="O20" i="204" s="1"/>
  <c r="P18" i="204"/>
  <c r="O18" i="204" s="1"/>
  <c r="P16" i="204"/>
  <c r="O16" i="204" s="1"/>
  <c r="P14" i="204"/>
  <c r="O14" i="204" s="1"/>
  <c r="P12" i="204"/>
  <c r="O12" i="204" s="1"/>
  <c r="E11" i="204"/>
  <c r="P10" i="204"/>
  <c r="O10" i="204" s="1"/>
  <c r="P8" i="204"/>
  <c r="O8" i="204"/>
  <c r="G1" i="204"/>
  <c r="F8" i="204" s="1"/>
  <c r="F1" i="204"/>
  <c r="P30" i="203"/>
  <c r="O30" i="203"/>
  <c r="P28" i="203"/>
  <c r="O28" i="203" s="1"/>
  <c r="P26" i="203"/>
  <c r="O26" i="203" s="1"/>
  <c r="P24" i="203"/>
  <c r="O24" i="203" s="1"/>
  <c r="P22" i="203"/>
  <c r="O22" i="203" s="1"/>
  <c r="P20" i="203"/>
  <c r="O20" i="203" s="1"/>
  <c r="P18" i="203"/>
  <c r="O18" i="203"/>
  <c r="P16" i="203"/>
  <c r="O16" i="203" s="1"/>
  <c r="P14" i="203"/>
  <c r="O14" i="203"/>
  <c r="P12" i="203"/>
  <c r="O12" i="203" s="1"/>
  <c r="E11" i="203"/>
  <c r="P10" i="203"/>
  <c r="O10" i="203"/>
  <c r="P8" i="203"/>
  <c r="O8" i="203" s="1"/>
  <c r="G1" i="203"/>
  <c r="F1" i="203"/>
  <c r="P30" i="202"/>
  <c r="O30" i="202"/>
  <c r="P28" i="202"/>
  <c r="O28" i="202" s="1"/>
  <c r="P26" i="202"/>
  <c r="O26" i="202" s="1"/>
  <c r="P24" i="202"/>
  <c r="O24" i="202" s="1"/>
  <c r="P22" i="202"/>
  <c r="O22" i="202" s="1"/>
  <c r="P20" i="202"/>
  <c r="O20" i="202" s="1"/>
  <c r="P18" i="202"/>
  <c r="O18" i="202" s="1"/>
  <c r="P16" i="202"/>
  <c r="O16" i="202" s="1"/>
  <c r="P14" i="202"/>
  <c r="O14" i="202"/>
  <c r="P12" i="202"/>
  <c r="O12" i="202" s="1"/>
  <c r="E11" i="202"/>
  <c r="P10" i="202"/>
  <c r="O10" i="202"/>
  <c r="P8" i="202"/>
  <c r="O8" i="202" s="1"/>
  <c r="G1" i="202"/>
  <c r="F1" i="202"/>
  <c r="P30" i="201"/>
  <c r="O30" i="201" s="1"/>
  <c r="P28" i="201"/>
  <c r="O28" i="201" s="1"/>
  <c r="P26" i="201"/>
  <c r="O26" i="201" s="1"/>
  <c r="P24" i="201"/>
  <c r="O24" i="201" s="1"/>
  <c r="P22" i="201"/>
  <c r="O22" i="201" s="1"/>
  <c r="P20" i="201"/>
  <c r="O20" i="201"/>
  <c r="P18" i="201"/>
  <c r="O18" i="201" s="1"/>
  <c r="P16" i="201"/>
  <c r="O16" i="201"/>
  <c r="P14" i="201"/>
  <c r="O14" i="201" s="1"/>
  <c r="P12" i="201"/>
  <c r="O12" i="201" s="1"/>
  <c r="E11" i="201"/>
  <c r="P10" i="201"/>
  <c r="O10" i="201" s="1"/>
  <c r="P8" i="201"/>
  <c r="O8" i="201" s="1"/>
  <c r="G1" i="201"/>
  <c r="F1" i="201"/>
  <c r="D11" i="201" s="1"/>
  <c r="F8" i="201"/>
  <c r="D11" i="202"/>
  <c r="F8" i="202"/>
  <c r="F8" i="206"/>
  <c r="F8" i="207"/>
  <c r="D11" i="205"/>
  <c r="D11" i="204"/>
  <c r="D11" i="208"/>
  <c r="F8" i="209"/>
  <c r="D11" i="210"/>
  <c r="F8" i="210"/>
  <c r="F8" i="211"/>
  <c r="F9" i="213"/>
  <c r="O22" i="213"/>
  <c r="O15" i="213"/>
  <c r="F9" i="214"/>
  <c r="D12" i="214"/>
  <c r="O19" i="214"/>
  <c r="O28" i="214"/>
  <c r="O36" i="214"/>
  <c r="O8" i="214"/>
  <c r="O10" i="214"/>
  <c r="O14" i="214"/>
  <c r="O17" i="214"/>
  <c r="O34" i="214"/>
  <c r="O12" i="215"/>
  <c r="F9" i="215"/>
  <c r="D12" i="215"/>
  <c r="O19" i="215"/>
  <c r="O28" i="215"/>
  <c r="O8" i="215"/>
  <c r="O10" i="215"/>
  <c r="O14" i="215"/>
  <c r="O17" i="215"/>
  <c r="O26" i="215"/>
  <c r="O34" i="215"/>
  <c r="O22" i="216"/>
  <c r="O8" i="216"/>
  <c r="O10" i="216"/>
  <c r="O12" i="216"/>
  <c r="O16" i="216"/>
  <c r="F9" i="216"/>
  <c r="O26" i="216"/>
  <c r="D12" i="216"/>
  <c r="O30" i="216"/>
  <c r="P18" i="217"/>
  <c r="O24" i="217"/>
  <c r="P8" i="217"/>
  <c r="D15" i="217"/>
  <c r="F9" i="217"/>
  <c r="O22" i="217"/>
  <c r="O30" i="217"/>
  <c r="D12" i="217"/>
  <c r="O28" i="217"/>
  <c r="O16" i="217"/>
  <c r="F9" i="218"/>
  <c r="D12" i="218"/>
  <c r="O20" i="218"/>
  <c r="O28" i="218"/>
  <c r="O30" i="219"/>
  <c r="F9" i="219"/>
  <c r="D12" i="219"/>
  <c r="O20" i="219"/>
  <c r="O28" i="219"/>
  <c r="O30" i="220"/>
  <c r="F9" i="220"/>
  <c r="D12" i="220"/>
  <c r="O20" i="220"/>
  <c r="O28" i="220"/>
  <c r="P22" i="220"/>
  <c r="O20" i="221"/>
  <c r="O28" i="221"/>
  <c r="D12" i="222"/>
  <c r="O20" i="222"/>
  <c r="O28" i="222"/>
  <c r="D15" i="223"/>
  <c r="O12" i="223"/>
  <c r="O16" i="223"/>
  <c r="F9" i="223"/>
  <c r="D12" i="223"/>
  <c r="O28" i="223"/>
  <c r="O22" i="224"/>
  <c r="O30" i="224"/>
  <c r="F9" i="224"/>
  <c r="D12" i="224"/>
  <c r="O20" i="224"/>
  <c r="O28" i="224"/>
  <c r="P16" i="219"/>
  <c r="O16" i="219"/>
  <c r="P22" i="219"/>
  <c r="O22" i="219"/>
  <c r="P8" i="223"/>
  <c r="O8" i="223"/>
  <c r="O30" i="223"/>
  <c r="P30" i="223"/>
  <c r="P24" i="216"/>
  <c r="P24" i="218"/>
  <c r="O24" i="218"/>
  <c r="P30" i="222"/>
  <c r="O30" i="222"/>
  <c r="O10" i="223"/>
  <c r="P10" i="223"/>
  <c r="D12" i="221"/>
  <c r="O36" i="215"/>
  <c r="F8" i="212"/>
  <c r="D11" i="207"/>
  <c r="P34" i="213"/>
  <c r="O34" i="213"/>
  <c r="P17" i="213"/>
  <c r="O17" i="213"/>
  <c r="P30" i="213"/>
  <c r="P8" i="221"/>
  <c r="O8" i="221"/>
  <c r="O26" i="221"/>
  <c r="P26" i="221"/>
  <c r="O12" i="224"/>
  <c r="P12" i="224"/>
  <c r="P15" i="215"/>
  <c r="O15" i="215"/>
  <c r="O22" i="218"/>
  <c r="P22" i="218"/>
  <c r="O24" i="223"/>
  <c r="O24" i="221"/>
  <c r="F9" i="221"/>
  <c r="P18" i="218"/>
  <c r="F8" i="203"/>
  <c r="P12" i="213"/>
  <c r="O12" i="213"/>
  <c r="O14" i="216"/>
  <c r="P14" i="216"/>
  <c r="O8" i="220"/>
  <c r="P8" i="220"/>
  <c r="O10" i="221"/>
  <c r="P10" i="221"/>
  <c r="P10" i="224"/>
  <c r="P14" i="224"/>
  <c r="O14" i="224"/>
  <c r="P32" i="215"/>
  <c r="O32" i="215"/>
  <c r="P26" i="217"/>
  <c r="O26" i="217"/>
  <c r="O14" i="217"/>
  <c r="P30" i="218"/>
  <c r="O30" i="218"/>
  <c r="O14" i="219"/>
  <c r="P14" i="219"/>
  <c r="P24" i="220"/>
  <c r="O24" i="220"/>
  <c r="O18" i="222"/>
  <c r="P18" i="222"/>
  <c r="O18" i="223"/>
  <c r="P18" i="223"/>
  <c r="O8" i="213"/>
  <c r="P8" i="213"/>
  <c r="P30" i="214"/>
  <c r="O8" i="218"/>
  <c r="P8" i="218"/>
  <c r="P12" i="221"/>
  <c r="O12" i="221"/>
  <c r="P24" i="222"/>
  <c r="O24" i="222"/>
  <c r="P16" i="224"/>
  <c r="O14" i="213"/>
  <c r="O28" i="213"/>
  <c r="O36" i="213"/>
  <c r="F8" i="225"/>
  <c r="D11" i="225"/>
  <c r="P8" i="219" l="1"/>
  <c r="O8" i="219"/>
  <c r="P12" i="220"/>
  <c r="O12" i="220"/>
  <c r="O22" i="222"/>
  <c r="P22" i="222"/>
  <c r="F9" i="222"/>
  <c r="P26" i="213"/>
  <c r="O26" i="213"/>
  <c r="P22" i="223"/>
  <c r="O22" i="223"/>
  <c r="P12" i="217"/>
  <c r="O26" i="214"/>
  <c r="O24" i="215"/>
  <c r="P24" i="215"/>
  <c r="O10" i="218"/>
  <c r="P10" i="218"/>
  <c r="O26" i="219"/>
  <c r="P26" i="219"/>
  <c r="P14" i="222"/>
  <c r="O14" i="222"/>
  <c r="O19" i="213"/>
  <c r="P19" i="213"/>
  <c r="D11" i="206"/>
  <c r="O10" i="213"/>
  <c r="O24" i="213"/>
  <c r="O22" i="214"/>
  <c r="D15" i="218"/>
  <c r="O18" i="224"/>
  <c r="D11" i="203"/>
  <c r="D11" i="211"/>
  <c r="D12" i="213"/>
  <c r="O12" i="218"/>
  <c r="D15" i="220"/>
  <c r="O26" i="220"/>
  <c r="D15" i="221"/>
  <c r="O16" i="221"/>
  <c r="P30" i="221"/>
  <c r="P8" i="222"/>
  <c r="P16" i="222"/>
  <c r="P26" i="222"/>
  <c r="O26" i="224"/>
  <c r="F8" i="208"/>
  <c r="O12" i="219"/>
  <c r="P12" i="219"/>
  <c r="O20" i="217"/>
  <c r="O24" i="214"/>
  <c r="O28" i="216"/>
  <c r="O30" i="215"/>
  <c r="P30" i="215"/>
  <c r="O26" i="218"/>
  <c r="P26" i="218"/>
  <c r="O20" i="216"/>
  <c r="P22" i="215"/>
  <c r="O22" i="215"/>
  <c r="P18" i="220"/>
  <c r="O18" i="220"/>
  <c r="P32" i="213"/>
  <c r="D11" i="209"/>
  <c r="O12" i="214"/>
  <c r="O15" i="214"/>
  <c r="O18" i="216"/>
  <c r="P10" i="217"/>
  <c r="O10" i="217"/>
  <c r="P14" i="221"/>
  <c r="P26" i="223"/>
  <c r="O20" i="223"/>
</calcChain>
</file>

<file path=xl/sharedStrings.xml><?xml version="1.0" encoding="utf-8"?>
<sst xmlns="http://schemas.openxmlformats.org/spreadsheetml/2006/main" count="3931" uniqueCount="94">
  <si>
    <t>Group</t>
  </si>
  <si>
    <t>Description</t>
  </si>
  <si>
    <t>Award #</t>
  </si>
  <si>
    <t>Contract Manager Input</t>
  </si>
  <si>
    <t>Year:</t>
  </si>
  <si>
    <t>Month:</t>
  </si>
  <si>
    <t>July</t>
  </si>
  <si>
    <t>Month</t>
  </si>
  <si>
    <t>$/ton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</si>
  <si>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</si>
  <si>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</si>
  <si>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</si>
  <si>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</si>
  <si>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</si>
  <si>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</si>
  <si>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</si>
  <si>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</si>
  <si>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</si>
  <si>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</si>
  <si>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</si>
  <si>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Monthly Price Adjustment</t>
  </si>
  <si>
    <t xml:space="preserve">This month fuel price adjustment = </t>
  </si>
  <si>
    <t>EIA Diesel Posted Price</t>
  </si>
  <si>
    <t>Year</t>
  </si>
  <si>
    <t>Fuel Price Adjustment</t>
  </si>
  <si>
    <t>New England (PADD1A)</t>
  </si>
  <si>
    <t>Fuel Price Adjustment for all Counties -</t>
  </si>
  <si>
    <t>01800</t>
  </si>
  <si>
    <t>Road Salt, Treated Salt, &amp;
Emergency Standby Road Salt
(Statewide)</t>
  </si>
  <si>
    <t>22843</t>
  </si>
  <si>
    <t>Contract No. - Contractor</t>
  </si>
  <si>
    <t>PC66658 - American Rock Salt
PC66637 - Cargill Inc. Deicing Technology
PC66698 - Compass Minerals America Inc.</t>
  </si>
  <si>
    <t xml:space="preserve">OGS Procurement Services has released a new fuel price adjustment for the month of </t>
  </si>
  <si>
    <t>As written in the contract, this is done on a monthly basis.</t>
  </si>
  <si>
    <t>The fuel price adjustment for the month of</t>
  </si>
  <si>
    <t>per ton and applies to all counties</t>
  </si>
  <si>
    <t>All other terms and conditions remain the same.</t>
  </si>
  <si>
    <t>22955</t>
  </si>
  <si>
    <t>PC67019 - American Rock Salt
PC67020 - Atlantic Salt, Inc.
PC67021 - Cargill Inc. Deicing Technology
PC67022 - Morton Salt, Inc.</t>
  </si>
  <si>
    <t xml:space="preserve">Week 1 </t>
  </si>
  <si>
    <t>Week 2</t>
  </si>
  <si>
    <t>Week 3</t>
  </si>
  <si>
    <t>Week 4</t>
  </si>
  <si>
    <t>Week 5 
(If Applicable)</t>
  </si>
  <si>
    <t>Adjustment Price for Month Based on Previous Month Average</t>
  </si>
  <si>
    <t>NA</t>
  </si>
  <si>
    <t>23134</t>
  </si>
  <si>
    <t xml:space="preserve">Fuel Base Price (08/21/2018 (RAE) week ending 08/25/18) = </t>
  </si>
  <si>
    <t xml:space="preserve">In accordance with Contract Award Notification #22843, Contract Award Notification #22955, and Phased Solicitation #23134, the adjustment is based on the fuel base price of </t>
  </si>
  <si>
    <t>for the week ending August 24, 2018 as posted in the EIA Retail On-Highway Diesel Prices for New England PADD1A.</t>
  </si>
  <si>
    <t>PC68227 - American Rock Salt
PC68228 - Apalachee, LLC
PC68229 - Atlantic Salt, Inc.
PC68230 - Cargill Inc. - Salt, Road Safety
PC68231 - Morton Salt, Inc.</t>
  </si>
  <si>
    <t>23175</t>
  </si>
  <si>
    <t xml:space="preserve">In accordance with Contract Award Notification #22955, Contract Award Notification #23134, and Solicitation #23175, the adjustment is based on the fuel base price of </t>
  </si>
  <si>
    <t>23179</t>
  </si>
  <si>
    <t>Treated Salt - Type 1</t>
  </si>
  <si>
    <t>PC68889 - American Rock Salt
PC68890 - Apalachee, LLC
PC68891 - Atlantic Salt, Inc.
PC68892 - Cargill Inc. - Salt, Road Safety</t>
  </si>
  <si>
    <t xml:space="preserve">Fuel Base Price (08/05/2019 (RAE) week ending 08/09/19) = </t>
  </si>
  <si>
    <t xml:space="preserve">Fuel Base Price (09/02/2019 (RAE) week ending 09/06/19) = </t>
  </si>
  <si>
    <t>Award 23179: The fuel price adjustment for the month of</t>
  </si>
  <si>
    <t>Awards 22955, 23134 &amp; 23175: The fuel price adjustment for the month of</t>
  </si>
  <si>
    <t>Fuel Price Adjustment (23179)</t>
  </si>
  <si>
    <t>Fuel Price Adjustment (22955, 23134 &amp; 23175)</t>
  </si>
  <si>
    <t xml:space="preserve">In accordance with Solicitation #23179, the adjustment is based on the fuel base price of </t>
  </si>
  <si>
    <t>for the week ending August 9, 2019 as posted in the EIA Retail On-Highway Diesel Prices for New England PADD1A.</t>
  </si>
  <si>
    <t>for the week ending September 6, 2019 as posted in the EIA Retail On-Highway Diesel Prices for New England PADD1A.</t>
  </si>
  <si>
    <t xml:space="preserve">PC - American Rock Salt
PC - Apalachee, LLC
</t>
  </si>
  <si>
    <t>PC67019 - American Rock Salt, LLC
PC67020 - Atlantic Salt, Inc.
PC67021 - Cargill Inc. Deicing Technology
PC67022 - Morton Salt, Inc.</t>
  </si>
  <si>
    <t>PC68227 - American Rock Salt, LLC
PC68228 - Apalachee, LLC
PC68229 - Atlantic Salt, Inc.
PC68230 - Cargill Inc. - Salt, Road Safety
PC68231 - Morton Salt, Inc.</t>
  </si>
  <si>
    <t>PC68889 - American Rock Salt, LLC
PC68890 - Apalachee, LLC
PC68891 - Atlantic Salt, Inc.
PC68892 - Cargill Inc. - Salt, Road Safety</t>
  </si>
  <si>
    <t xml:space="preserve">PC68894 - American Rock Salt, LLC
PC68895 - Apalachee, LLC
</t>
  </si>
  <si>
    <t>Fuel Price Adjustment (23134, 23175 &amp;23212)</t>
  </si>
  <si>
    <t xml:space="preserve">Fuel Base Price (07/27/2020 (RAE) week ending 07/31/20) = </t>
  </si>
  <si>
    <t>23212</t>
  </si>
  <si>
    <t>PC68889 - American Rock Salt Co, LLC
PC68890 - Apalachee, LLC
PC68891 - Atlantic Salt, Inc.
PC68892 - Cargill Inc. - Salt, Road Safety</t>
  </si>
  <si>
    <t>PC68227 - American Rock Salt Co, LLC
PC68228 - Apalachee, LLC
PC68229 - Atlantic Salt, Inc.
PC68230 - Cargill Inc. - Salt, Road Safety
PC68231 - Morton Salt, Inc.</t>
  </si>
  <si>
    <t>PC69182 - American Rock Salt Co, LLC
PC69183 - Apalachee, LLC
PC69184 - Atlantic Salt, Inc.
PC69185 - Cargill Inc. - Salt, Road Safety
PC69186 - Champion Salt, LLC
PC69187 - Compass Minerals America, Inc
PC69188 - Morton Salt, Inc.</t>
  </si>
  <si>
    <t>for the week ending July 31, 2020 as posted in the EIA Retail On-Highway Diesel Prices for New England PADD1A.</t>
  </si>
  <si>
    <t xml:space="preserve">In accordance with Solicitation #23212 the adjustment for Award #23134, Award #23175 &amp; Award #23212 is based on the fuel base price of </t>
  </si>
  <si>
    <t>Awards 23134, 23175, &amp; 23212: The fuel price adjustment for the month of</t>
  </si>
  <si>
    <t>for the week ending July 27, 2020 as posted in the EIA Retail On-Highway Diesel Prices for New England PADD1A.</t>
  </si>
  <si>
    <t>23248</t>
  </si>
  <si>
    <t>PC69472 - American Rock Salt Co, LLC
PC69473 - Apalachee, LLC
PC69474 - Atlantic Salt, Inc.
PC69475 - Cargill Inc. - Salt, Road Safety
PC69476 - Grace Industries LLC
PC69477 - Morton Salt, Inc.</t>
  </si>
  <si>
    <t>Awards 23134, 23175, 23212, &amp; 23248: The fuel price adjustment for the month of</t>
  </si>
  <si>
    <t xml:space="preserve">In accordance with Solicitation #23248 the adjustment for Award #23134, Award #23175, Award #23212, &amp; Award #23248 is based on the fuel base price of </t>
  </si>
  <si>
    <t>for the week ending July 26, 2021 as posted in the EIA Retail On-Highway Diesel Prices for New England PADD1A.</t>
  </si>
  <si>
    <t xml:space="preserve">Fuel Base Price (07/26/2021 (RAE) week ending 08/1/21) = </t>
  </si>
  <si>
    <t>Fuel Price Adjustment (23134, 23175, 23212, &amp; 23248)</t>
  </si>
  <si>
    <t xml:space="preserve">JAN </t>
  </si>
  <si>
    <t>per ton and applies to all counties &amp; salt types</t>
  </si>
  <si>
    <t>PC69472 - American Rock Salt Co, LLC
PC69473 - Apalachee, LLC
PC69474 - Atlantic Salt, Inc.
PC69477 - Morton Salt, Inc.</t>
  </si>
  <si>
    <t>PC68227 - American Rock Salt Co, LLC
PC68228 - Apalachee, LLC
PC68229 - Atlantic Salt, Inc.
PC68230 - Cargill Inc. - Salt, Road Safety</t>
  </si>
  <si>
    <t>PC69182 - American Rock Salt Co, LLC
PC69183 - Apalachee, LLC
PC69184 - Atlantic Salt, Inc.
PC69185 - Cargill Inc. - Salt, Road Safety
PC69187 - Compass Minerals America, Inc
PC69188 - Morton Salt, Inc.</t>
  </si>
  <si>
    <r>
      <t xml:space="preserve">In accordance the Solicitation clause "Additional Notes on Fuel Price Adjustment" the adjustment for Awards 23134, 23175, 23212, &amp; 23248 
is based on the fuel base price for August 1, 2022 as posted in the EIA Retail On-Highway Diesel Prices for New England PADD1A: </t>
    </r>
    <r>
      <rPr>
        <b/>
        <sz val="18"/>
        <color rgb="FF000000"/>
        <rFont val="Arial"/>
        <family val="2"/>
      </rPr>
      <t>$5.463</t>
    </r>
  </si>
  <si>
    <t xml:space="preserve">Fuel Base Price (from 08/01/2022)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</si>
</sst>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mm/dd/yy;@"/>
    <numFmt numFmtId="167" formatCode="&quot;$&quot;#,##0.00_);[Red]\-\ &quot;$&quot;#,##0.00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3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/>
      <sz val="16"/>
      <color indexed="8"/>
      <name val="Arial"/>
      <family val="2"/>
    </font>
    <font>
      <b/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362">
    <xf numFmtId="0" fontId="0" fillId="0" borderId="0" xfId="0"/>
    <xf numFmtId="0" fontId="4" fillId="2" borderId="1" xfId="4" applyNumberFormat="1" applyFont="1" applyFill="1" applyBorder="1" applyAlignment="1" applyProtection="1">
      <alignment horizontal="center" vertical="center"/>
      <protection hidden="1"/>
    </xf>
    <xf numFmtId="49" fontId="4" fillId="2" borderId="2" xfId="4" applyNumberFormat="1" applyFont="1" applyFill="1" applyBorder="1" applyAlignment="1" applyProtection="1">
      <alignment vertical="center"/>
      <protection hidden="1"/>
    </xf>
    <xf numFmtId="49" fontId="5" fillId="0" borderId="0" xfId="4" applyNumberFormat="1" applyFont="1" applyFill="1" applyBorder="1" applyAlignment="1" applyProtection="1">
      <alignment vertical="center"/>
      <protection hidden="1"/>
    </xf>
    <xf numFmtId="0" fontId="1" fillId="0" borderId="0" xfId="4" applyFont="1" applyAlignment="1" applyProtection="1">
      <alignment vertical="center"/>
      <protection hidden="1"/>
    </xf>
    <xf numFmtId="0" fontId="1" fillId="0" borderId="0" xfId="4" applyFont="1" applyProtection="1">
      <protection hidden="1"/>
    </xf>
    <xf numFmtId="49" fontId="8" fillId="0" borderId="0" xfId="4" applyNumberFormat="1" applyFont="1" applyFill="1" applyBorder="1" applyAlignment="1" applyProtection="1">
      <alignment horizontal="center" vertical="center"/>
      <protection hidden="1"/>
    </xf>
    <xf numFmtId="49" fontId="9" fillId="0" borderId="0" xfId="4" applyNumberFormat="1" applyFont="1" applyFill="1" applyBorder="1" applyAlignment="1" applyProtection="1">
      <alignment horizontal="center" vertical="center"/>
      <protection hidden="1"/>
    </xf>
    <xf numFmtId="49" fontId="8" fillId="0" borderId="3" xfId="4" applyNumberFormat="1" applyFont="1" applyFill="1" applyBorder="1" applyAlignment="1" applyProtection="1">
      <alignment horizontal="center" vertical="center"/>
      <protection hidden="1"/>
    </xf>
    <xf numFmtId="49" fontId="8" fillId="0" borderId="4" xfId="4" applyNumberFormat="1" applyFont="1" applyFill="1" applyBorder="1" applyAlignment="1" applyProtection="1">
      <alignment horizontal="center" vertical="center"/>
      <protection hidden="1"/>
    </xf>
    <xf numFmtId="49" fontId="11" fillId="0" borderId="5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7" xfId="4" applyFont="1" applyBorder="1" applyAlignment="1" applyProtection="1">
      <alignment horizontal="right" vertical="center"/>
      <protection hidden="1"/>
    </xf>
    <xf numFmtId="0" fontId="1" fillId="3" borderId="8" xfId="4" applyFont="1" applyFill="1" applyBorder="1" applyAlignment="1" applyProtection="1">
      <alignment horizontal="center" vertical="center"/>
      <protection hidden="1"/>
    </xf>
    <xf numFmtId="0" fontId="2" fillId="0" borderId="0" xfId="4" applyFont="1" applyAlignment="1" applyProtection="1">
      <alignment horizontal="right" vertical="center"/>
      <protection hidden="1"/>
    </xf>
    <xf numFmtId="0" fontId="1" fillId="0" borderId="7" xfId="4" applyFont="1" applyBorder="1" applyAlignment="1" applyProtection="1">
      <alignment vertical="center"/>
      <protection hidden="1"/>
    </xf>
    <xf numFmtId="0" fontId="1" fillId="0" borderId="8" xfId="4" applyFont="1" applyBorder="1" applyAlignment="1" applyProtection="1">
      <alignment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165" fontId="1" fillId="0" borderId="8" xfId="4" applyNumberFormat="1" applyFont="1" applyFill="1" applyBorder="1" applyAlignment="1" applyProtection="1">
      <alignment horizontal="center" vertical="center"/>
      <protection hidden="1"/>
    </xf>
    <xf numFmtId="0" fontId="2" fillId="0" borderId="9" xfId="4" applyFont="1" applyBorder="1" applyAlignment="1" applyProtection="1">
      <alignment horizontal="right" vertical="center"/>
      <protection hidden="1"/>
    </xf>
    <xf numFmtId="49" fontId="11" fillId="0" borderId="0" xfId="4" applyNumberFormat="1" applyFont="1" applyFill="1" applyBorder="1" applyAlignment="1" applyProtection="1">
      <alignment vertical="center"/>
      <protection hidden="1"/>
    </xf>
    <xf numFmtId="49" fontId="13" fillId="0" borderId="0" xfId="4" applyNumberFormat="1" applyFont="1" applyFill="1" applyBorder="1" applyAlignment="1" applyProtection="1">
      <alignment horizontal="right" vertical="top"/>
      <protection hidden="1"/>
    </xf>
    <xf numFmtId="0" fontId="1" fillId="0" borderId="0" xfId="4" applyFont="1" applyBorder="1" applyAlignment="1" applyProtection="1">
      <alignment vertical="top" wrapText="1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left" vertical="center" indent="4"/>
      <protection hidden="1"/>
    </xf>
    <xf numFmtId="49" fontId="13" fillId="0" borderId="0" xfId="4" applyNumberFormat="1" applyFont="1" applyFill="1" applyBorder="1" applyAlignment="1" applyProtection="1">
      <alignment vertical="top"/>
      <protection hidden="1"/>
    </xf>
    <xf numFmtId="49" fontId="13" fillId="0" borderId="0" xfId="4" applyNumberFormat="1" applyFont="1" applyFill="1" applyBorder="1" applyAlignment="1" applyProtection="1">
      <alignment vertical="top" wrapText="1"/>
      <protection hidden="1"/>
    </xf>
    <xf numFmtId="0" fontId="1" fillId="0" borderId="0" xfId="4" applyFont="1" applyFill="1" applyProtection="1">
      <protection hidden="1"/>
    </xf>
    <xf numFmtId="0" fontId="3" fillId="0" borderId="0" xfId="4" applyFont="1" applyProtection="1">
      <protection hidden="1"/>
    </xf>
    <xf numFmtId="0" fontId="3" fillId="0" borderId="0" xfId="4" applyFont="1" applyFill="1" applyProtection="1"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0" fontId="6" fillId="0" borderId="0" xfId="4" applyFont="1" applyBorder="1" applyAlignment="1" applyProtection="1">
      <alignment vertical="center" wrapText="1"/>
      <protection hidden="1"/>
    </xf>
    <xf numFmtId="165" fontId="1" fillId="0" borderId="0" xfId="4" applyNumberFormat="1" applyFont="1" applyProtection="1">
      <protection hidden="1"/>
    </xf>
    <xf numFmtId="165" fontId="3" fillId="0" borderId="0" xfId="4" applyNumberFormat="1" applyFont="1" applyProtection="1">
      <protection hidden="1"/>
    </xf>
    <xf numFmtId="0" fontId="6" fillId="0" borderId="11" xfId="4" applyFont="1" applyBorder="1" applyAlignment="1" applyProtection="1">
      <alignment horizontal="center" vertical="center" wrapText="1"/>
      <protection hidden="1"/>
    </xf>
    <xf numFmtId="165" fontId="6" fillId="0" borderId="11" xfId="4" applyNumberFormat="1" applyFont="1" applyBorder="1" applyAlignment="1" applyProtection="1">
      <alignment horizontal="center" vertical="center" wrapText="1"/>
      <protection hidden="1"/>
    </xf>
    <xf numFmtId="0" fontId="2" fillId="4" borderId="10" xfId="4" applyFont="1" applyFill="1" applyBorder="1" applyAlignment="1" applyProtection="1">
      <alignment horizontal="center" vertical="center"/>
      <protection hidden="1"/>
    </xf>
    <xf numFmtId="164" fontId="1" fillId="4" borderId="12" xfId="4" applyNumberFormat="1" applyFill="1" applyBorder="1" applyAlignment="1" applyProtection="1">
      <alignment horizontal="center" vertical="center"/>
      <protection hidden="1"/>
    </xf>
    <xf numFmtId="166" fontId="6" fillId="4" borderId="12" xfId="4" applyNumberFormat="1" applyFont="1" applyFill="1" applyBorder="1" applyAlignment="1" applyProtection="1">
      <alignment horizontal="center" vertical="center"/>
      <protection hidden="1"/>
    </xf>
    <xf numFmtId="166" fontId="6" fillId="4" borderId="13" xfId="4" applyNumberFormat="1" applyFont="1" applyFill="1" applyBorder="1" applyAlignment="1" applyProtection="1">
      <alignment horizontal="center" vertical="center"/>
      <protection hidden="1"/>
    </xf>
    <xf numFmtId="0" fontId="2" fillId="4" borderId="9" xfId="4" applyFont="1" applyFill="1" applyBorder="1" applyAlignment="1" applyProtection="1">
      <alignment horizontal="center" vertical="center"/>
      <protection hidden="1"/>
    </xf>
    <xf numFmtId="164" fontId="2" fillId="4" borderId="14" xfId="4" applyNumberFormat="1" applyFont="1" applyFill="1" applyBorder="1" applyAlignment="1" applyProtection="1">
      <alignment horizontal="center" vertical="center"/>
      <protection hidden="1"/>
    </xf>
    <xf numFmtId="165" fontId="14" fillId="4" borderId="14" xfId="4" applyNumberFormat="1" applyFont="1" applyFill="1" applyBorder="1" applyAlignment="1" applyProtection="1">
      <alignment horizontal="center" vertical="center"/>
      <protection hidden="1"/>
    </xf>
    <xf numFmtId="165" fontId="14" fillId="4" borderId="15" xfId="4" applyNumberFormat="1" applyFont="1" applyFill="1" applyBorder="1" applyAlignment="1" applyProtection="1">
      <alignment horizontal="center" vertical="center"/>
      <protection hidden="1"/>
    </xf>
    <xf numFmtId="164" fontId="2" fillId="0" borderId="12" xfId="4" applyNumberFormat="1" applyFont="1" applyBorder="1" applyAlignment="1" applyProtection="1">
      <alignment horizontal="center" vertical="center"/>
      <protection hidden="1"/>
    </xf>
    <xf numFmtId="166" fontId="6" fillId="0" borderId="12" xfId="4" applyNumberFormat="1" applyFont="1" applyBorder="1" applyAlignment="1" applyProtection="1">
      <alignment horizontal="center" vertical="center"/>
      <protection hidden="1"/>
    </xf>
    <xf numFmtId="166" fontId="6" fillId="0" borderId="13" xfId="4" applyNumberFormat="1" applyFont="1" applyBorder="1" applyAlignment="1" applyProtection="1">
      <alignment horizontal="center" vertical="center"/>
      <protection hidden="1"/>
    </xf>
    <xf numFmtId="0" fontId="2" fillId="0" borderId="9" xfId="4" applyFont="1" applyBorder="1" applyAlignment="1" applyProtection="1">
      <alignment horizontal="center" vertical="center"/>
      <protection hidden="1"/>
    </xf>
    <xf numFmtId="164" fontId="2" fillId="0" borderId="14" xfId="4" applyNumberFormat="1" applyFont="1" applyBorder="1" applyAlignment="1" applyProtection="1">
      <alignment horizontal="center" vertical="center"/>
      <protection hidden="1"/>
    </xf>
    <xf numFmtId="165" fontId="14" fillId="0" borderId="14" xfId="4" applyNumberFormat="1" applyFont="1" applyBorder="1" applyAlignment="1" applyProtection="1">
      <alignment horizontal="center" vertical="center"/>
      <protection hidden="1"/>
    </xf>
    <xf numFmtId="165" fontId="14" fillId="0" borderId="15" xfId="4" applyNumberFormat="1" applyFont="1" applyBorder="1" applyAlignment="1" applyProtection="1">
      <alignment horizontal="center" vertical="center"/>
      <protection hidden="1"/>
    </xf>
    <xf numFmtId="164" fontId="2" fillId="4" borderId="12" xfId="4" applyNumberFormat="1" applyFont="1" applyFill="1" applyBorder="1" applyAlignment="1" applyProtection="1">
      <alignment horizontal="center" vertical="center"/>
      <protection hidden="1"/>
    </xf>
    <xf numFmtId="164" fontId="2" fillId="0" borderId="12" xfId="4" applyNumberFormat="1" applyFont="1" applyFill="1" applyBorder="1" applyAlignment="1" applyProtection="1">
      <alignment horizontal="center" vertical="center"/>
      <protection hidden="1"/>
    </xf>
    <xf numFmtId="164" fontId="2" fillId="0" borderId="14" xfId="4" applyNumberFormat="1" applyFont="1" applyFill="1" applyBorder="1" applyAlignment="1" applyProtection="1">
      <alignment horizontal="center" vertical="center"/>
      <protection hidden="1"/>
    </xf>
    <xf numFmtId="165" fontId="14" fillId="4" borderId="12" xfId="4" applyNumberFormat="1" applyFont="1" applyFill="1" applyBorder="1" applyAlignment="1" applyProtection="1">
      <alignment horizontal="center" vertical="center"/>
      <protection hidden="1"/>
    </xf>
    <xf numFmtId="165" fontId="14" fillId="0" borderId="12" xfId="4" applyNumberFormat="1" applyFont="1" applyBorder="1" applyAlignment="1" applyProtection="1">
      <alignment horizontal="center" vertical="center"/>
      <protection hidden="1"/>
    </xf>
    <xf numFmtId="165" fontId="14" fillId="4" borderId="14" xfId="4" applyNumberFormat="1" applyFont="1" applyFill="1" applyBorder="1" applyAlignment="1" applyProtection="1">
      <alignment horizontal="center" vertical="center" wrapText="1"/>
      <protection hidden="1"/>
    </xf>
    <xf numFmtId="165" fontId="14" fillId="0" borderId="12" xfId="4" applyNumberFormat="1" applyFont="1" applyBorder="1" applyAlignment="1" applyProtection="1">
      <alignment horizontal="center" vertical="center" wrapText="1"/>
      <protection hidden="1"/>
    </xf>
    <xf numFmtId="165" fontId="14" fillId="0" borderId="14" xfId="4" applyNumberFormat="1" applyFont="1" applyBorder="1" applyAlignment="1" applyProtection="1">
      <alignment horizontal="center" vertical="center" wrapText="1"/>
      <protection hidden="1"/>
    </xf>
    <xf numFmtId="165" fontId="14" fillId="4" borderId="12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4" applyFont="1" applyBorder="1" applyProtection="1">
      <protection hidden="1"/>
    </xf>
    <xf numFmtId="0" fontId="2" fillId="4" borderId="14" xfId="4" applyFont="1" applyFill="1" applyBorder="1" applyAlignment="1" applyProtection="1">
      <alignment horizontal="center" vertical="center"/>
      <protection hidden="1"/>
    </xf>
    <xf numFmtId="0" fontId="2" fillId="0" borderId="12" xfId="4" applyFont="1" applyBorder="1" applyAlignment="1" applyProtection="1">
      <alignment horizontal="center" vertical="center"/>
      <protection hidden="1"/>
    </xf>
    <xf numFmtId="0" fontId="2" fillId="0" borderId="14" xfId="4" applyFont="1" applyBorder="1" applyAlignment="1" applyProtection="1">
      <alignment horizontal="center" vertical="center"/>
      <protection hidden="1"/>
    </xf>
    <xf numFmtId="0" fontId="2" fillId="4" borderId="12" xfId="4" applyFont="1" applyFill="1" applyBorder="1" applyAlignment="1" applyProtection="1">
      <alignment horizontal="center" vertical="center"/>
      <protection hidden="1"/>
    </xf>
    <xf numFmtId="0" fontId="6" fillId="0" borderId="16" xfId="4" applyFont="1" applyBorder="1" applyAlignment="1" applyProtection="1">
      <alignment horizontal="center" vertical="center" wrapText="1"/>
      <protection hidden="1"/>
    </xf>
    <xf numFmtId="0" fontId="2" fillId="0" borderId="11" xfId="4" applyFont="1" applyBorder="1" applyAlignment="1" applyProtection="1">
      <alignment horizontal="center" vertical="center"/>
      <protection hidden="1"/>
    </xf>
    <xf numFmtId="164" fontId="1" fillId="3" borderId="15" xfId="4" applyNumberFormat="1" applyFont="1" applyFill="1" applyBorder="1" applyAlignment="1" applyProtection="1">
      <alignment horizontal="center" vertical="center"/>
      <protection hidden="1"/>
    </xf>
    <xf numFmtId="0" fontId="11" fillId="2" borderId="17" xfId="4" applyNumberFormat="1" applyFont="1" applyFill="1" applyBorder="1" applyAlignment="1" applyProtection="1">
      <alignment vertical="center"/>
      <protection hidden="1"/>
    </xf>
    <xf numFmtId="165" fontId="1" fillId="0" borderId="11" xfId="4" applyNumberFormat="1" applyFont="1" applyBorder="1" applyProtection="1">
      <protection hidden="1"/>
    </xf>
    <xf numFmtId="167" fontId="9" fillId="2" borderId="17" xfId="4" applyNumberFormat="1" applyFont="1" applyFill="1" applyBorder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18" xfId="4" applyFont="1" applyBorder="1" applyAlignment="1" applyProtection="1">
      <alignment horizontal="center" vertical="center" textRotation="90"/>
      <protection hidden="1"/>
    </xf>
    <xf numFmtId="0" fontId="1" fillId="5" borderId="0" xfId="4" applyFont="1" applyFill="1" applyAlignment="1" applyProtection="1">
      <alignment vertical="center"/>
      <protection hidden="1"/>
    </xf>
    <xf numFmtId="0" fontId="1" fillId="5" borderId="0" xfId="4" applyFont="1" applyFill="1" applyProtection="1">
      <protection hidden="1"/>
    </xf>
    <xf numFmtId="165" fontId="1" fillId="5" borderId="0" xfId="4" applyNumberFormat="1" applyFont="1" applyFill="1" applyProtection="1">
      <protection hidden="1"/>
    </xf>
    <xf numFmtId="0" fontId="15" fillId="0" borderId="16" xfId="4" applyFont="1" applyBorder="1" applyAlignment="1" applyProtection="1">
      <alignment vertical="center" textRotation="90"/>
      <protection hidden="1"/>
    </xf>
    <xf numFmtId="0" fontId="15" fillId="0" borderId="18" xfId="4" applyFont="1" applyBorder="1" applyAlignment="1" applyProtection="1">
      <alignment vertical="center" textRotation="90"/>
      <protection hidden="1"/>
    </xf>
    <xf numFmtId="0" fontId="15" fillId="0" borderId="19" xfId="4" applyFont="1" applyBorder="1" applyAlignment="1" applyProtection="1">
      <alignment vertical="center" textRotation="90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165" fontId="14" fillId="6" borderId="15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0" fontId="19" fillId="5" borderId="0" xfId="4" applyFont="1" applyFill="1" applyProtection="1">
      <protection hidden="1"/>
    </xf>
    <xf numFmtId="0" fontId="19" fillId="0" borderId="0" xfId="4" applyFont="1" applyProtection="1">
      <protection hidden="1"/>
    </xf>
    <xf numFmtId="0" fontId="20" fillId="0" borderId="0" xfId="4" applyFont="1" applyBorder="1" applyAlignment="1" applyProtection="1">
      <alignment vertical="center" wrapText="1"/>
      <protection hidden="1"/>
    </xf>
    <xf numFmtId="164" fontId="20" fillId="4" borderId="14" xfId="4" applyNumberFormat="1" applyFont="1" applyFill="1" applyBorder="1" applyAlignment="1" applyProtection="1">
      <alignment horizontal="center" vertical="center"/>
      <protection hidden="1"/>
    </xf>
    <xf numFmtId="164" fontId="20" fillId="0" borderId="12" xfId="4" applyNumberFormat="1" applyFont="1" applyBorder="1" applyAlignment="1" applyProtection="1">
      <alignment horizontal="center" vertical="center"/>
      <protection hidden="1"/>
    </xf>
    <xf numFmtId="164" fontId="20" fillId="0" borderId="14" xfId="4" applyNumberFormat="1" applyFont="1" applyFill="1" applyBorder="1" applyAlignment="1" applyProtection="1">
      <alignment horizontal="center" vertical="center"/>
      <protection hidden="1"/>
    </xf>
    <xf numFmtId="164" fontId="20" fillId="4" borderId="12" xfId="4" applyNumberFormat="1" applyFont="1" applyFill="1" applyBorder="1" applyAlignment="1" applyProtection="1">
      <alignment horizontal="center" vertical="center"/>
      <protection hidden="1"/>
    </xf>
    <xf numFmtId="164" fontId="20" fillId="0" borderId="12" xfId="4" applyNumberFormat="1" applyFont="1" applyFill="1" applyBorder="1" applyAlignment="1" applyProtection="1">
      <alignment horizontal="center" vertical="center"/>
      <protection hidden="1"/>
    </xf>
    <xf numFmtId="0" fontId="20" fillId="0" borderId="12" xfId="4" applyFont="1" applyBorder="1" applyProtection="1">
      <protection hidden="1"/>
    </xf>
    <xf numFmtId="0" fontId="19" fillId="0" borderId="0" xfId="4" applyFont="1" applyBorder="1" applyAlignment="1" applyProtection="1">
      <alignment vertical="top" wrapText="1"/>
      <protection hidden="1"/>
    </xf>
    <xf numFmtId="0" fontId="2" fillId="0" borderId="0" xfId="4" applyFont="1" applyBorder="1" applyAlignment="1" applyProtection="1">
      <alignment horizontal="center" vertical="center"/>
      <protection hidden="1"/>
    </xf>
    <xf numFmtId="0" fontId="6" fillId="0" borderId="0" xfId="4" applyFont="1" applyBorder="1" applyAlignment="1" applyProtection="1">
      <alignment horizontal="center" vertical="center"/>
      <protection hidden="1"/>
    </xf>
    <xf numFmtId="165" fontId="1" fillId="0" borderId="0" xfId="4" applyNumberFormat="1" applyFont="1" applyBorder="1" applyProtection="1">
      <protection hidden="1"/>
    </xf>
    <xf numFmtId="0" fontId="3" fillId="0" borderId="10" xfId="4" applyFont="1" applyBorder="1" applyProtection="1">
      <protection hidden="1"/>
    </xf>
    <xf numFmtId="0" fontId="19" fillId="0" borderId="12" xfId="4" applyFont="1" applyBorder="1" applyProtection="1">
      <protection hidden="1"/>
    </xf>
    <xf numFmtId="0" fontId="3" fillId="0" borderId="12" xfId="4" applyFont="1" applyBorder="1" applyProtection="1">
      <protection hidden="1"/>
    </xf>
    <xf numFmtId="0" fontId="2" fillId="0" borderId="19" xfId="4" applyFont="1" applyBorder="1" applyAlignment="1" applyProtection="1">
      <alignment horizontal="center" vertical="center"/>
      <protection hidden="1"/>
    </xf>
    <xf numFmtId="0" fontId="6" fillId="0" borderId="19" xfId="4" applyFont="1" applyBorder="1" applyAlignment="1" applyProtection="1">
      <alignment horizontal="center" vertical="center"/>
      <protection hidden="1"/>
    </xf>
    <xf numFmtId="165" fontId="1" fillId="0" borderId="19" xfId="4" applyNumberFormat="1" applyFont="1" applyBorder="1" applyProtection="1"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165" fontId="14" fillId="6" borderId="14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165" fontId="14" fillId="0" borderId="15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167" fontId="5" fillId="2" borderId="17" xfId="4" applyNumberFormat="1" applyFont="1" applyFill="1" applyBorder="1" applyAlignment="1" applyProtection="1">
      <alignment horizontal="center" vertical="center"/>
      <protection hidden="1"/>
    </xf>
    <xf numFmtId="0" fontId="8" fillId="2" borderId="17" xfId="4" applyNumberFormat="1" applyFont="1" applyFill="1" applyBorder="1" applyAlignment="1" applyProtection="1">
      <alignment vertical="center"/>
      <protection hidden="1"/>
    </xf>
    <xf numFmtId="49" fontId="8" fillId="0" borderId="6" xfId="4" applyNumberFormat="1" applyFont="1" applyFill="1" applyBorder="1" applyAlignment="1" applyProtection="1">
      <alignment horizontal="center" vertical="center"/>
      <protection hidden="1"/>
    </xf>
    <xf numFmtId="49" fontId="9" fillId="0" borderId="3" xfId="4" applyNumberFormat="1" applyFont="1" applyFill="1" applyBorder="1" applyAlignment="1" applyProtection="1">
      <alignment horizontal="center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0" fontId="15" fillId="0" borderId="0" xfId="4" applyFont="1" applyBorder="1" applyAlignment="1" applyProtection="1">
      <alignment vertical="center" textRotation="90"/>
      <protection hidden="1"/>
    </xf>
    <xf numFmtId="0" fontId="4" fillId="2" borderId="1" xfId="4" applyFont="1" applyFill="1" applyBorder="1" applyAlignment="1" applyProtection="1">
      <alignment horizontal="center" vertical="center"/>
      <protection hidden="1"/>
    </xf>
    <xf numFmtId="49" fontId="5" fillId="0" borderId="0" xfId="4" applyNumberFormat="1" applyFont="1" applyAlignment="1" applyProtection="1">
      <alignment vertical="center"/>
      <protection hidden="1"/>
    </xf>
    <xf numFmtId="0" fontId="1" fillId="5" borderId="0" xfId="4" applyFill="1" applyAlignment="1" applyProtection="1">
      <alignment vertical="center"/>
      <protection hidden="1"/>
    </xf>
    <xf numFmtId="0" fontId="1" fillId="5" borderId="0" xfId="4" applyFill="1" applyProtection="1">
      <protection hidden="1"/>
    </xf>
    <xf numFmtId="165" fontId="1" fillId="5" borderId="0" xfId="4" applyNumberFormat="1" applyFill="1" applyProtection="1">
      <protection hidden="1"/>
    </xf>
    <xf numFmtId="0" fontId="1" fillId="0" borderId="0" xfId="4" applyProtection="1">
      <protection hidden="1"/>
    </xf>
    <xf numFmtId="49" fontId="8" fillId="0" borderId="0" xfId="4" applyNumberFormat="1" applyFont="1" applyAlignment="1" applyProtection="1">
      <alignment horizontal="center" vertical="center"/>
      <protection hidden="1"/>
    </xf>
    <xf numFmtId="49" fontId="9" fillId="0" borderId="0" xfId="4" applyNumberFormat="1" applyFont="1" applyAlignment="1" applyProtection="1">
      <alignment horizontal="center" vertical="center"/>
      <protection hidden="1"/>
    </xf>
    <xf numFmtId="0" fontId="1" fillId="0" borderId="0" xfId="4" applyAlignment="1" applyProtection="1">
      <alignment vertical="center"/>
      <protection hidden="1"/>
    </xf>
    <xf numFmtId="165" fontId="1" fillId="0" borderId="0" xfId="4" applyNumberFormat="1" applyProtection="1">
      <protection hidden="1"/>
    </xf>
    <xf numFmtId="49" fontId="9" fillId="0" borderId="3" xfId="4" applyNumberFormat="1" applyFont="1" applyBorder="1" applyAlignment="1" applyProtection="1">
      <alignment horizontal="center" vertical="center"/>
      <protection hidden="1"/>
    </xf>
    <xf numFmtId="49" fontId="9" fillId="0" borderId="4" xfId="4" applyNumberFormat="1" applyFont="1" applyBorder="1" applyAlignment="1" applyProtection="1">
      <alignment horizontal="center" vertical="center"/>
      <protection hidden="1"/>
    </xf>
    <xf numFmtId="49" fontId="8" fillId="0" borderId="6" xfId="4" applyNumberFormat="1" applyFont="1" applyBorder="1" applyAlignment="1" applyProtection="1">
      <alignment horizontal="center" vertical="center"/>
      <protection hidden="1"/>
    </xf>
    <xf numFmtId="49" fontId="11" fillId="0" borderId="0" xfId="4" applyNumberFormat="1" applyFont="1" applyAlignment="1" applyProtection="1">
      <alignment horizontal="center" vertical="center"/>
      <protection hidden="1"/>
    </xf>
    <xf numFmtId="0" fontId="6" fillId="0" borderId="0" xfId="4" applyFont="1" applyAlignment="1" applyProtection="1">
      <alignment vertical="center" wrapText="1"/>
      <protection hidden="1"/>
    </xf>
    <xf numFmtId="0" fontId="20" fillId="0" borderId="0" xfId="4" applyFont="1" applyAlignment="1" applyProtection="1">
      <alignment vertical="center" wrapText="1"/>
      <protection hidden="1"/>
    </xf>
    <xf numFmtId="0" fontId="1" fillId="3" borderId="8" xfId="4" applyFill="1" applyBorder="1" applyAlignment="1" applyProtection="1">
      <alignment horizontal="center" vertical="center"/>
      <protection hidden="1"/>
    </xf>
    <xf numFmtId="0" fontId="2" fillId="0" borderId="0" xfId="4" applyFont="1" applyAlignment="1" applyProtection="1">
      <alignment horizontal="center" vertical="center"/>
      <protection hidden="1"/>
    </xf>
    <xf numFmtId="0" fontId="6" fillId="0" borderId="0" xfId="4" applyFont="1" applyAlignment="1" applyProtection="1">
      <alignment horizontal="center" vertical="center"/>
      <protection hidden="1"/>
    </xf>
    <xf numFmtId="165" fontId="1" fillId="0" borderId="8" xfId="4" applyNumberFormat="1" applyBorder="1" applyAlignment="1" applyProtection="1">
      <alignment horizontal="center" vertical="center"/>
      <protection hidden="1"/>
    </xf>
    <xf numFmtId="49" fontId="12" fillId="0" borderId="0" xfId="4" applyNumberFormat="1" applyFont="1" applyAlignment="1" applyProtection="1">
      <alignment horizontal="left" vertical="center"/>
      <protection hidden="1"/>
    </xf>
    <xf numFmtId="164" fontId="1" fillId="3" borderId="15" xfId="4" applyNumberFormat="1" applyFill="1" applyBorder="1" applyAlignment="1" applyProtection="1">
      <alignment horizontal="center" vertical="center"/>
      <protection hidden="1"/>
    </xf>
    <xf numFmtId="49" fontId="13" fillId="0" borderId="0" xfId="4" applyNumberFormat="1" applyFont="1" applyAlignment="1" applyProtection="1">
      <alignment horizontal="right" vertical="top"/>
      <protection hidden="1"/>
    </xf>
    <xf numFmtId="0" fontId="8" fillId="2" borderId="17" xfId="4" applyFont="1" applyFill="1" applyBorder="1" applyAlignment="1" applyProtection="1">
      <alignment vertical="center"/>
      <protection hidden="1"/>
    </xf>
    <xf numFmtId="49" fontId="11" fillId="0" borderId="0" xfId="4" applyNumberFormat="1" applyFont="1" applyAlignment="1" applyProtection="1">
      <alignment vertical="center"/>
      <protection hidden="1"/>
    </xf>
    <xf numFmtId="164" fontId="20" fillId="0" borderId="14" xfId="4" applyNumberFormat="1" applyFont="1" applyBorder="1" applyAlignment="1" applyProtection="1">
      <alignment horizontal="center" vertical="center"/>
      <protection hidden="1"/>
    </xf>
    <xf numFmtId="49" fontId="12" fillId="0" borderId="0" xfId="4" applyNumberFormat="1" applyFont="1" applyAlignment="1" applyProtection="1">
      <alignment vertical="center"/>
      <protection hidden="1"/>
    </xf>
    <xf numFmtId="49" fontId="13" fillId="0" borderId="0" xfId="4" applyNumberFormat="1" applyFont="1" applyAlignment="1" applyProtection="1">
      <alignment vertical="top" wrapText="1"/>
      <protection hidden="1"/>
    </xf>
    <xf numFmtId="49" fontId="13" fillId="0" borderId="0" xfId="4" applyNumberFormat="1" applyFont="1" applyAlignment="1" applyProtection="1">
      <alignment vertical="top"/>
      <protection hidden="1"/>
    </xf>
    <xf numFmtId="49" fontId="11" fillId="0" borderId="0" xfId="4" applyNumberFormat="1" applyFont="1" applyAlignment="1" applyProtection="1">
      <alignment horizontal="left" vertical="center" indent="4"/>
      <protection hidden="1"/>
    </xf>
    <xf numFmtId="0" fontId="1" fillId="0" borderId="0" xfId="4" applyAlignment="1" applyProtection="1">
      <alignment vertical="top" wrapText="1"/>
      <protection hidden="1"/>
    </xf>
    <xf numFmtId="0" fontId="19" fillId="0" borderId="0" xfId="4" applyFont="1" applyAlignment="1" applyProtection="1">
      <alignment vertical="top" wrapText="1"/>
      <protection hidden="1"/>
    </xf>
    <xf numFmtId="0" fontId="1" fillId="0" borderId="0" xfId="4" applyFont="1" applyBorder="1" applyAlignment="1" applyProtection="1">
      <alignment vertical="center"/>
      <protection hidden="1"/>
    </xf>
    <xf numFmtId="0" fontId="1" fillId="0" borderId="14" xfId="4" applyFont="1" applyBorder="1" applyAlignment="1" applyProtection="1">
      <alignment vertical="center"/>
      <protection hidden="1"/>
    </xf>
    <xf numFmtId="0" fontId="6" fillId="0" borderId="14" xfId="4" applyFont="1" applyBorder="1" applyAlignment="1" applyProtection="1">
      <alignment vertical="center" wrapText="1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left" vertical="center" wrapText="1" indent="1"/>
      <protection hidden="1"/>
    </xf>
    <xf numFmtId="49" fontId="11" fillId="0" borderId="20" xfId="4" applyNumberFormat="1" applyFont="1" applyFill="1" applyBorder="1" applyAlignment="1" applyProtection="1">
      <alignment horizontal="left" vertical="center" indent="1"/>
      <protection hidden="1"/>
    </xf>
    <xf numFmtId="0" fontId="18" fillId="3" borderId="21" xfId="2" applyFill="1" applyBorder="1" applyAlignment="1" applyProtection="1">
      <alignment horizontal="center" vertical="center" wrapText="1"/>
      <protection hidden="1"/>
    </xf>
    <xf numFmtId="0" fontId="18" fillId="3" borderId="2" xfId="2" applyFill="1" applyBorder="1" applyAlignment="1" applyProtection="1">
      <alignment horizontal="center" vertical="center" wrapText="1"/>
      <protection hidden="1"/>
    </xf>
    <xf numFmtId="0" fontId="6" fillId="0" borderId="21" xfId="4" applyFont="1" applyBorder="1" applyAlignment="1" applyProtection="1">
      <alignment horizontal="center" vertical="center" wrapText="1"/>
      <protection hidden="1"/>
    </xf>
    <xf numFmtId="0" fontId="6" fillId="0" borderId="2" xfId="4" applyFont="1" applyBorder="1" applyAlignment="1" applyProtection="1">
      <alignment horizontal="center" vertical="center" wrapText="1"/>
      <protection hidden="1"/>
    </xf>
    <xf numFmtId="0" fontId="6" fillId="0" borderId="10" xfId="4" applyFont="1" applyBorder="1" applyAlignment="1" applyProtection="1">
      <alignment horizontal="center" vertical="center" wrapText="1"/>
      <protection hidden="1"/>
    </xf>
    <xf numFmtId="0" fontId="6" fillId="0" borderId="12" xfId="4" applyFont="1" applyBorder="1" applyAlignment="1" applyProtection="1">
      <alignment horizontal="center" vertical="center" wrapText="1"/>
      <protection hidden="1"/>
    </xf>
    <xf numFmtId="0" fontId="6" fillId="0" borderId="13" xfId="4" applyFont="1" applyBorder="1" applyAlignment="1" applyProtection="1">
      <alignment horizontal="center" vertical="center" wrapText="1"/>
      <protection hidden="1"/>
    </xf>
    <xf numFmtId="49" fontId="4" fillId="2" borderId="21" xfId="4" applyNumberFormat="1" applyFont="1" applyFill="1" applyBorder="1" applyAlignment="1" applyProtection="1">
      <alignment horizontal="center" vertical="center"/>
      <protection hidden="1"/>
    </xf>
    <xf numFmtId="49" fontId="4" fillId="2" borderId="1" xfId="4" applyNumberFormat="1" applyFont="1" applyFill="1" applyBorder="1" applyAlignment="1" applyProtection="1">
      <alignment horizontal="center" vertical="center"/>
      <protection hidden="1"/>
    </xf>
    <xf numFmtId="49" fontId="9" fillId="0" borderId="4" xfId="4" applyNumberFormat="1" applyFont="1" applyFill="1" applyBorder="1" applyAlignment="1" applyProtection="1">
      <alignment horizontal="center" vertical="center"/>
      <protection hidden="1"/>
    </xf>
    <xf numFmtId="49" fontId="9" fillId="0" borderId="22" xfId="4" applyNumberFormat="1" applyFont="1" applyFill="1" applyBorder="1" applyAlignment="1" applyProtection="1">
      <alignment horizontal="center" vertical="center"/>
      <protection hidden="1"/>
    </xf>
    <xf numFmtId="49" fontId="8" fillId="0" borderId="23" xfId="4" applyNumberFormat="1" applyFont="1" applyFill="1" applyBorder="1" applyAlignment="1" applyProtection="1">
      <alignment horizontal="center" vertical="center"/>
      <protection hidden="1"/>
    </xf>
    <xf numFmtId="49" fontId="8" fillId="0" borderId="24" xfId="4" applyNumberFormat="1" applyFont="1" applyFill="1" applyBorder="1" applyAlignment="1" applyProtection="1">
      <alignment horizontal="center" vertical="center"/>
      <protection hidden="1"/>
    </xf>
    <xf numFmtId="49" fontId="8" fillId="0" borderId="25" xfId="4" applyNumberFormat="1" applyFont="1" applyFill="1" applyBorder="1" applyAlignment="1" applyProtection="1">
      <alignment horizontal="center" vertical="center"/>
      <protection hidden="1"/>
    </xf>
    <xf numFmtId="49" fontId="8" fillId="0" borderId="26" xfId="4" applyNumberFormat="1" applyFont="1" applyFill="1" applyBorder="1" applyAlignment="1" applyProtection="1">
      <alignment horizontal="center" vertical="center" wrapText="1"/>
      <protection hidden="1"/>
    </xf>
    <xf numFmtId="49" fontId="8" fillId="0" borderId="27" xfId="4" applyNumberFormat="1" applyFont="1" applyFill="1" applyBorder="1" applyAlignment="1" applyProtection="1">
      <alignment horizontal="center" vertical="center" wrapText="1"/>
      <protection hidden="1"/>
    </xf>
    <xf numFmtId="49" fontId="8" fillId="0" borderId="28" xfId="4" applyNumberFormat="1" applyFont="1" applyFill="1" applyBorder="1" applyAlignment="1" applyProtection="1">
      <alignment horizontal="center" vertical="center" wrapText="1"/>
      <protection hidden="1"/>
    </xf>
    <xf numFmtId="49" fontId="8" fillId="0" borderId="29" xfId="4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4" applyNumberFormat="1" applyFont="1" applyFill="1" applyBorder="1" applyAlignment="1" applyProtection="1">
      <alignment horizontal="center" vertical="center" wrapText="1"/>
      <protection hidden="1"/>
    </xf>
    <xf numFmtId="49" fontId="8" fillId="0" borderId="30" xfId="4" applyNumberFormat="1" applyFont="1" applyFill="1" applyBorder="1" applyAlignment="1" applyProtection="1">
      <alignment horizontal="center" vertical="center" wrapText="1"/>
      <protection hidden="1"/>
    </xf>
    <xf numFmtId="49" fontId="8" fillId="0" borderId="31" xfId="4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4" applyNumberFormat="1" applyFont="1" applyFill="1" applyBorder="1" applyAlignment="1" applyProtection="1">
      <alignment horizontal="center" vertical="center" wrapText="1"/>
      <protection hidden="1"/>
    </xf>
    <xf numFmtId="49" fontId="8" fillId="0" borderId="32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4" applyFont="1" applyBorder="1" applyAlignment="1" applyProtection="1">
      <alignment horizontal="center" vertical="center"/>
      <protection hidden="1"/>
    </xf>
    <xf numFmtId="0" fontId="6" fillId="0" borderId="2" xfId="4" applyFont="1" applyBorder="1" applyAlignment="1" applyProtection="1">
      <alignment horizontal="center" vertical="center"/>
      <protection hidden="1"/>
    </xf>
    <xf numFmtId="0" fontId="6" fillId="0" borderId="0" xfId="4" applyFont="1" applyBorder="1" applyAlignment="1" applyProtection="1">
      <alignment horizontal="center" vertical="center" wrapText="1"/>
      <protection hidden="1"/>
    </xf>
    <xf numFmtId="0" fontId="6" fillId="0" borderId="14" xfId="4" applyFont="1" applyBorder="1" applyAlignment="1" applyProtection="1">
      <alignment horizontal="center" vertical="center" wrapText="1"/>
      <protection hidden="1"/>
    </xf>
    <xf numFmtId="0" fontId="15" fillId="0" borderId="16" xfId="4" applyFont="1" applyBorder="1" applyAlignment="1" applyProtection="1">
      <alignment horizontal="center" vertical="center" textRotation="90"/>
      <protection hidden="1"/>
    </xf>
    <xf numFmtId="0" fontId="15" fillId="0" borderId="18" xfId="4" applyFont="1" applyBorder="1" applyAlignment="1" applyProtection="1">
      <alignment horizontal="center" vertical="center" textRotation="90"/>
      <protection hidden="1"/>
    </xf>
    <xf numFmtId="0" fontId="15" fillId="0" borderId="19" xfId="4" applyFont="1" applyBorder="1" applyAlignment="1" applyProtection="1">
      <alignment horizontal="center" vertical="center" textRotation="90"/>
      <protection hidden="1"/>
    </xf>
    <xf numFmtId="0" fontId="2" fillId="0" borderId="10" xfId="4" applyFont="1" applyBorder="1" applyAlignment="1" applyProtection="1">
      <alignment horizontal="center" vertical="center"/>
      <protection hidden="1"/>
    </xf>
    <xf numFmtId="0" fontId="2" fillId="0" borderId="13" xfId="4" applyFont="1" applyBorder="1" applyAlignment="1" applyProtection="1">
      <alignment horizontal="center" vertical="center"/>
      <protection hidden="1"/>
    </xf>
    <xf numFmtId="0" fontId="3" fillId="2" borderId="0" xfId="4" applyFont="1" applyFill="1" applyBorder="1" applyAlignment="1" applyProtection="1">
      <alignment horizontal="right" vertical="center"/>
      <protection hidden="1"/>
    </xf>
    <xf numFmtId="0" fontId="15" fillId="2" borderId="17" xfId="4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/>
      <protection hidden="1"/>
    </xf>
    <xf numFmtId="49" fontId="8" fillId="2" borderId="17" xfId="4" applyNumberFormat="1" applyFont="1" applyFill="1" applyBorder="1" applyAlignment="1" applyProtection="1">
      <alignment horizontal="left" vertical="center"/>
      <protection hidden="1"/>
    </xf>
    <xf numFmtId="49" fontId="11" fillId="2" borderId="17" xfId="4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left" vertical="center" wrapText="1"/>
      <protection hidden="1"/>
    </xf>
    <xf numFmtId="165" fontId="21" fillId="0" borderId="0" xfId="1" applyNumberFormat="1" applyFont="1" applyFill="1" applyBorder="1" applyAlignment="1" applyProtection="1">
      <alignment horizontal="left" vertical="center"/>
      <protection hidden="1"/>
    </xf>
    <xf numFmtId="0" fontId="3" fillId="2" borderId="0" xfId="4" applyFont="1" applyFill="1" applyAlignment="1" applyProtection="1">
      <alignment horizontal="right" vertical="center"/>
      <protection hidden="1"/>
    </xf>
    <xf numFmtId="49" fontId="12" fillId="0" borderId="0" xfId="4" applyNumberFormat="1" applyFont="1" applyAlignment="1" applyProtection="1">
      <alignment horizontal="left" vertical="center"/>
      <protection hidden="1"/>
    </xf>
    <xf numFmtId="49" fontId="7" fillId="0" borderId="0" xfId="4" applyNumberFormat="1" applyFont="1" applyAlignment="1" applyProtection="1">
      <alignment horizontal="center" vertical="center"/>
      <protection hidden="1"/>
    </xf>
    <xf numFmtId="49" fontId="12" fillId="0" borderId="0" xfId="4" applyNumberFormat="1" applyFont="1" applyAlignment="1" applyProtection="1">
      <alignment horizontal="left" vertical="center" wrapText="1"/>
      <protection hidden="1"/>
    </xf>
    <xf numFmtId="165" fontId="21" fillId="0" borderId="0" xfId="5" applyNumberFormat="1" applyFont="1" applyFill="1" applyBorder="1" applyAlignment="1" applyProtection="1">
      <alignment horizontal="left" vertical="center"/>
      <protection hidden="1"/>
    </xf>
    <xf numFmtId="49" fontId="11" fillId="0" borderId="6" xfId="4" applyNumberFormat="1" applyFont="1" applyBorder="1" applyAlignment="1" applyProtection="1">
      <alignment horizontal="left" vertical="center" wrapText="1" indent="1"/>
      <protection hidden="1"/>
    </xf>
    <xf numFmtId="49" fontId="11" fillId="0" borderId="20" xfId="4" applyNumberFormat="1" applyFont="1" applyBorder="1" applyAlignment="1" applyProtection="1">
      <alignment horizontal="left" vertical="center" indent="1"/>
      <protection hidden="1"/>
    </xf>
    <xf numFmtId="0" fontId="1" fillId="0" borderId="0" xfId="4" applyAlignment="1" applyProtection="1">
      <alignment horizontal="center"/>
      <protection hidden="1"/>
    </xf>
    <xf numFmtId="49" fontId="9" fillId="0" borderId="4" xfId="4" applyNumberFormat="1" applyFont="1" applyBorder="1" applyAlignment="1" applyProtection="1">
      <alignment horizontal="center" vertical="center"/>
      <protection hidden="1"/>
    </xf>
    <xf numFmtId="49" fontId="9" fillId="0" borderId="22" xfId="4" applyNumberFormat="1" applyFont="1" applyBorder="1" applyAlignment="1" applyProtection="1">
      <alignment horizontal="center" vertical="center"/>
      <protection hidden="1"/>
    </xf>
    <xf numFmtId="49" fontId="8" fillId="0" borderId="23" xfId="4" applyNumberFormat="1" applyFont="1" applyBorder="1" applyAlignment="1" applyProtection="1">
      <alignment horizontal="center" vertical="center"/>
      <protection hidden="1"/>
    </xf>
    <xf numFmtId="49" fontId="8" fillId="0" borderId="24" xfId="4" applyNumberFormat="1" applyFont="1" applyBorder="1" applyAlignment="1" applyProtection="1">
      <alignment horizontal="center" vertical="center"/>
      <protection hidden="1"/>
    </xf>
    <xf numFmtId="49" fontId="8" fillId="0" borderId="25" xfId="4" applyNumberFormat="1" applyFont="1" applyBorder="1" applyAlignment="1" applyProtection="1">
      <alignment horizontal="center" vertical="center"/>
      <protection hidden="1"/>
    </xf>
    <xf numFmtId="49" fontId="8" fillId="0" borderId="26" xfId="4" applyNumberFormat="1" applyFont="1" applyBorder="1" applyAlignment="1" applyProtection="1">
      <alignment horizontal="center" vertical="center" wrapText="1"/>
      <protection hidden="1"/>
    </xf>
    <xf numFmtId="49" fontId="8" fillId="0" borderId="27" xfId="4" applyNumberFormat="1" applyFont="1" applyBorder="1" applyAlignment="1" applyProtection="1">
      <alignment horizontal="center" vertical="center" wrapText="1"/>
      <protection hidden="1"/>
    </xf>
    <xf numFmtId="49" fontId="8" fillId="0" borderId="28" xfId="4" applyNumberFormat="1" applyFont="1" applyBorder="1" applyAlignment="1" applyProtection="1">
      <alignment horizontal="center" vertical="center" wrapText="1"/>
      <protection hidden="1"/>
    </xf>
    <xf numFmtId="49" fontId="8" fillId="0" borderId="29" xfId="4" applyNumberFormat="1" applyFont="1" applyBorder="1" applyAlignment="1" applyProtection="1">
      <alignment horizontal="center" vertical="center" wrapText="1"/>
      <protection hidden="1"/>
    </xf>
    <xf numFmtId="49" fontId="8" fillId="0" borderId="0" xfId="4" applyNumberFormat="1" applyFont="1" applyAlignment="1" applyProtection="1">
      <alignment horizontal="center" vertical="center" wrapText="1"/>
      <protection hidden="1"/>
    </xf>
    <xf numFmtId="49" fontId="8" fillId="0" borderId="30" xfId="4" applyNumberFormat="1" applyFont="1" applyBorder="1" applyAlignment="1" applyProtection="1">
      <alignment horizontal="center" vertical="center" wrapText="1"/>
      <protection hidden="1"/>
    </xf>
    <xf numFmtId="49" fontId="8" fillId="0" borderId="31" xfId="4" applyNumberFormat="1" applyFont="1" applyBorder="1" applyAlignment="1" applyProtection="1">
      <alignment horizontal="center" vertical="center" wrapText="1"/>
      <protection hidden="1"/>
    </xf>
    <xf numFmtId="49" fontId="8" fillId="0" borderId="14" xfId="4" applyNumberFormat="1" applyFont="1" applyBorder="1" applyAlignment="1" applyProtection="1">
      <alignment horizontal="center" vertical="center" wrapText="1"/>
      <protection hidden="1"/>
    </xf>
    <xf numFmtId="49" fontId="8" fillId="0" borderId="32" xfId="4" applyNumberFormat="1" applyFont="1" applyBorder="1" applyAlignment="1" applyProtection="1">
      <alignment horizontal="center" vertical="center" wrapText="1"/>
      <protection hidden="1"/>
    </xf>
    <xf numFmtId="0" fontId="1" fillId="0" borderId="0" xfId="4" applyFont="1" applyBorder="1" applyAlignment="1" applyProtection="1">
      <alignment horizontal="center"/>
      <protection hidden="1"/>
    </xf>
    <xf numFmtId="49" fontId="16" fillId="2" borderId="21" xfId="4" applyNumberFormat="1" applyFont="1" applyFill="1" applyBorder="1" applyAlignment="1" applyProtection="1">
      <alignment horizontal="center" vertical="center"/>
      <protection hidden="1"/>
    </xf>
    <xf numFmtId="49" fontId="16" fillId="2" borderId="1" xfId="4" applyNumberFormat="1" applyFont="1" applyFill="1" applyBorder="1" applyAlignment="1" applyProtection="1">
      <alignment horizontal="center" vertical="center"/>
      <protection hidden="1"/>
    </xf>
    <xf numFmtId="49" fontId="11" fillId="0" borderId="6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6" xfId="4" applyNumberFormat="1" applyFont="1" applyFill="1" applyBorder="1" applyAlignment="1" applyProtection="1">
      <alignment horizontal="center" vertical="center"/>
      <protection hidden="1"/>
    </xf>
    <xf numFmtId="0" fontId="1" fillId="0" borderId="9" xfId="4" applyFont="1" applyBorder="1" applyAlignment="1" applyProtection="1">
      <alignment horizontal="center"/>
      <protection hidden="1"/>
    </xf>
    <xf numFmtId="0" fontId="1" fillId="0" borderId="14" xfId="4" applyFont="1" applyBorder="1" applyAlignment="1" applyProtection="1">
      <alignment horizontal="center"/>
      <protection hidden="1"/>
    </xf>
    <xf numFmtId="0" fontId="1" fillId="0" borderId="15" xfId="4" applyFont="1" applyBorder="1" applyAlignment="1" applyProtection="1">
      <alignment horizontal="center"/>
      <protection hidden="1"/>
    </xf>
    <xf numFmtId="0" fontId="3" fillId="2" borderId="0" xfId="4" applyFont="1" applyFill="1" applyBorder="1" applyAlignment="1" applyProtection="1">
      <alignment horizontal="left" vertical="center"/>
      <protection hidden="1"/>
    </xf>
    <xf numFmtId="0" fontId="2" fillId="2" borderId="17" xfId="4" applyFont="1" applyFill="1" applyBorder="1" applyAlignment="1" applyProtection="1">
      <alignment horizontal="center" vertical="center"/>
      <protection hidden="1"/>
    </xf>
    <xf numFmtId="49" fontId="11" fillId="2" borderId="17" xfId="4" applyNumberFormat="1" applyFont="1" applyFill="1" applyBorder="1" applyAlignment="1" applyProtection="1">
      <alignment horizontal="right"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1" fillId="0" borderId="21" xfId="4" applyFont="1" applyBorder="1" applyAlignment="1" applyProtection="1">
      <alignment horizontal="center"/>
      <protection hidden="1"/>
    </xf>
    <xf numFmtId="0" fontId="1" fillId="0" borderId="1" xfId="4" applyFont="1" applyBorder="1" applyAlignment="1" applyProtection="1">
      <alignment horizontal="center"/>
      <protection hidden="1"/>
    </xf>
    <xf numFmtId="0" fontId="1" fillId="0" borderId="2" xfId="4" applyFont="1" applyBorder="1" applyAlignment="1" applyProtection="1">
      <alignment horizontal="center"/>
      <protection hidden="1"/>
    </xf>
    <xf numFmtId="49" fontId="13" fillId="0" borderId="0" xfId="4" applyNumberFormat="1" applyFont="1" applyFill="1" applyBorder="1" applyAlignment="1" applyProtection="1">
      <alignment horizontal="right" vertical="top" indent="3"/>
      <protection hidden="1"/>
    </xf>
    <xf numFmtId="49" fontId="7" fillId="6" borderId="0" xfId="0" applyNumberFormat="1" applyFont="1" applyFill="1" applyBorder="1" applyAlignment="1" applyProtection="1">
      <alignment horizontal="center" vertical="center"/>
      <protection hidden="1"/>
    </xf>
  </cellXfs>
  <cellStyles count="6">
    <cellStyle name="Currency" xfId="1" builtinId="4"/>
    <cellStyle name="Currency 2" xfId="5" xr:uid="{0BCF269B-6432-464F-8B16-1E3D890CF29B}"/>
    <cellStyle name="Hyperlink" xfId="2" builtinId="8"/>
    <cellStyle name="Hyperlink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petroleum/gasdiese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ia.gov/petroleum/gasdiese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ia.gov/petroleum/gasdiese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ia.gov/petroleum/gasdiese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ia.gov/petroleum/gasdiese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ia.gov/petroleum/gasdiese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eia.gov/petroleum/gasdiese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eia.gov/petroleum/gasdiese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eia.gov/petroleum/gasdiese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eia.gov/petroleum/gasdiese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eia.gov/petroleum/gasdiese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ia.gov/petroleum/gasdiese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eia.gov/petroleum/gasdiese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eia.gov/petroleum/gasdiese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eia.gov/petroleum/gasdiese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eia.gov/petroleum/gasdiese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eia.gov/petroleum/gasdiese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eia.gov/petroleum/gasdiese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eia.gov/petroleum/gasdiese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eia.gov/petroleum/gasdiese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eia.gov/petroleum/gasdiese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eia.gov/petroleum/gasdiese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ia.gov/petroleum/gasdiesel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eia.gov/petroleum/gasdiesel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eia.gov/petroleum/gasdiesel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eia.gov/petroleum/gasdiesel/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www.eia.gov/petroleum/gasdiesel/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eia.gov/petroleum/gasdiesel/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eia.gov/petroleum/gasdiesel/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www.eia.gov/petroleum/gasdiesel/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www.eia.gov/petroleum/gasdiesel/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www.eia.gov/petroleum/gasdiesel/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www.eia.gov/petroleum/gasdiese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ia.gov/petroleum/gasdiesel/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eia.gov/petroleum/gasdiesel/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eia.gov/petroleum/gasdiesel/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eia.gov/petroleum/gasdiesel/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://www.eia.gov/petroleum/gasdiesel/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://www.eia.gov/petroleum/gasdiesel/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ia.gov/petroleum/gasdiesel/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petroleum/gasdiesel/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://www.eia.gov/petroleum/gasdiese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ia.gov/petroleum/gasdiesel/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://www.eia.gov/petroleum/gasdiese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ia.gov/petroleum/gasdiese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ia.gov/petroleum/gasdiese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ia.gov/petroleum/gasdies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8430-D818-49FD-8890-4EDA15AFBB9E}">
  <dimension ref="B1:V109"/>
  <sheetViews>
    <sheetView showGridLines="0" showRowColHeaders="0" tabSelected="1" zoomScale="60" zoomScaleNormal="60" workbookViewId="0">
      <selection activeCell="J1" sqref="J1:V1048576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2" width="9.109375" style="5" hidden="1" customWidth="1"/>
    <col min="23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August</v>
      </c>
      <c r="G1" s="1">
        <f>K5</f>
        <v>2023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78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79"/>
      <c r="J4" s="305" t="s">
        <v>3</v>
      </c>
      <c r="K4" s="306"/>
      <c r="M4" s="249"/>
      <c r="N4" s="31"/>
      <c r="O4" s="130"/>
      <c r="P4" s="140"/>
      <c r="Q4" s="307"/>
      <c r="R4" s="307"/>
      <c r="S4" s="307"/>
      <c r="T4" s="307"/>
      <c r="U4" s="307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79"/>
      <c r="J5" s="12" t="s">
        <v>4</v>
      </c>
      <c r="K5" s="13">
        <v>2023</v>
      </c>
      <c r="L5" s="14"/>
      <c r="M5" s="250"/>
      <c r="N5" s="251"/>
      <c r="O5" s="308"/>
      <c r="P5" s="308"/>
      <c r="Q5" s="308"/>
      <c r="R5" s="308"/>
      <c r="S5" s="308"/>
      <c r="T5" s="308"/>
      <c r="U5" s="308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15</v>
      </c>
      <c r="M6" s="282" t="s">
        <v>22</v>
      </c>
      <c r="N6" s="283"/>
      <c r="O6" s="284" t="s">
        <v>86</v>
      </c>
      <c r="P6" s="285"/>
      <c r="Q6" s="286" t="s">
        <v>25</v>
      </c>
      <c r="R6" s="287"/>
      <c r="S6" s="287"/>
      <c r="T6" s="287"/>
      <c r="U6" s="288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August, 2023</v>
      </c>
      <c r="G9" s="315"/>
      <c r="H9" s="7"/>
      <c r="I9" s="277"/>
      <c r="J9" s="19" t="s">
        <v>21</v>
      </c>
      <c r="K9" s="67">
        <v>-1.36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77"/>
      <c r="J10" s="21"/>
      <c r="K10" s="21"/>
      <c r="M10" s="310"/>
      <c r="N10" s="276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August 2023 is</v>
      </c>
      <c r="E11" s="199">
        <f>K9</f>
        <v>-1.36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77"/>
      <c r="I13" s="277"/>
      <c r="J13" s="21"/>
      <c r="K13" s="21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0"/>
      <c r="C14" s="320"/>
      <c r="D14" s="320"/>
      <c r="E14" s="320"/>
      <c r="F14" s="320"/>
      <c r="G14" s="321"/>
      <c r="I14" s="277"/>
      <c r="J14" s="21"/>
      <c r="K14" s="21"/>
      <c r="M14" s="310"/>
      <c r="N14" s="276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77" t="s">
        <v>36</v>
      </c>
      <c r="E15" s="196"/>
      <c r="F15" s="196"/>
      <c r="G15" s="196"/>
      <c r="H15" s="196"/>
      <c r="I15" s="277"/>
      <c r="J15" s="21"/>
      <c r="K15" s="21"/>
      <c r="M15" s="311"/>
      <c r="N15" s="47" t="s">
        <v>19</v>
      </c>
      <c r="O15" s="133">
        <f>P15-$K$8</f>
        <v>0.5</v>
      </c>
      <c r="P15" s="58">
        <f>AVERAGE(Q15:U15)</f>
        <v>5.9619999999999997</v>
      </c>
      <c r="Q15" s="49">
        <v>5.9649999999999999</v>
      </c>
      <c r="R15" s="49">
        <v>6.06</v>
      </c>
      <c r="S15" s="49">
        <v>5.9630000000000001</v>
      </c>
      <c r="T15" s="49">
        <v>5.86</v>
      </c>
      <c r="U15" s="50"/>
    </row>
    <row r="16" spans="2:21" ht="24" customHeight="1" x14ac:dyDescent="0.25">
      <c r="I16" s="277"/>
      <c r="J16" s="21"/>
      <c r="K16" s="21"/>
      <c r="M16" s="309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77"/>
      <c r="J17" s="21"/>
      <c r="K17" s="21"/>
      <c r="M17" s="310"/>
      <c r="N17" s="61" t="s">
        <v>9</v>
      </c>
      <c r="O17" s="131">
        <f>P17-$K$8</f>
        <v>-0.08</v>
      </c>
      <c r="P17" s="56">
        <f>AVERAGE(Q17:U17)</f>
        <v>5.38</v>
      </c>
      <c r="Q17" s="42">
        <v>5.6340000000000003</v>
      </c>
      <c r="R17" s="42">
        <v>5.4829999999999997</v>
      </c>
      <c r="S17" s="42">
        <v>5.2569999999999997</v>
      </c>
      <c r="T17" s="42">
        <v>5.1459999999999999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77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-0.36</v>
      </c>
      <c r="P19" s="58">
        <f>AVERAGE(Q19:U19)</f>
        <v>5.1050000000000004</v>
      </c>
      <c r="Q19" s="49">
        <v>5.1180000000000003</v>
      </c>
      <c r="R19" s="49">
        <v>5.0940000000000003</v>
      </c>
      <c r="S19" s="49">
        <v>5.0810000000000004</v>
      </c>
      <c r="T19" s="49">
        <v>5.1040000000000001</v>
      </c>
      <c r="U19" s="107">
        <v>5.1289999999999996</v>
      </c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-0.47</v>
      </c>
      <c r="P21" s="56">
        <f>AVERAGE(Q21:U21)</f>
        <v>4.9889999999999999</v>
      </c>
      <c r="Q21" s="42">
        <v>5.117</v>
      </c>
      <c r="R21" s="42">
        <v>5.0540000000000003</v>
      </c>
      <c r="S21" s="42">
        <v>4.9610000000000003</v>
      </c>
      <c r="T21" s="42">
        <v>4.8250000000000002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-0.78</v>
      </c>
      <c r="P23" s="49">
        <f>AVERAGE(Q23:U23)</f>
        <v>4.6840000000000002</v>
      </c>
      <c r="Q23" s="49">
        <v>4.7359999999999998</v>
      </c>
      <c r="R23" s="49">
        <v>4.7309999999999999</v>
      </c>
      <c r="S23" s="49">
        <v>4.657</v>
      </c>
      <c r="T23" s="49">
        <v>4.6109999999999998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>
        <f>P25-$K$8</f>
        <v>-0.91</v>
      </c>
      <c r="P25" s="42">
        <f>AVERAGE(Q25:U25)</f>
        <v>4.5529999999999999</v>
      </c>
      <c r="Q25" s="42">
        <v>4.58</v>
      </c>
      <c r="R25" s="42">
        <v>4.5679999999999996</v>
      </c>
      <c r="S25" s="42">
        <v>4.54</v>
      </c>
      <c r="T25" s="42">
        <v>4.5220000000000002</v>
      </c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>
        <f>P27-$K$8</f>
        <v>-1.18</v>
      </c>
      <c r="P27" s="49">
        <f>AVERAGE(Q27:U27)</f>
        <v>4.2850000000000001</v>
      </c>
      <c r="Q27" s="49">
        <v>4.4960000000000004</v>
      </c>
      <c r="R27" s="49">
        <v>4.3739999999999997</v>
      </c>
      <c r="S27" s="49">
        <v>4.2430000000000003</v>
      </c>
      <c r="T27" s="49">
        <v>4.1660000000000004</v>
      </c>
      <c r="U27" s="107">
        <v>4.1440000000000001</v>
      </c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>
        <f>P29-$K$8</f>
        <v>-1.35</v>
      </c>
      <c r="P29" s="42">
        <f>AVERAGE(Q29:U29)</f>
        <v>4.117</v>
      </c>
      <c r="Q29" s="42">
        <v>4.1239999999999997</v>
      </c>
      <c r="R29" s="42">
        <v>4.1159999999999997</v>
      </c>
      <c r="S29" s="42">
        <v>4.1159999999999997</v>
      </c>
      <c r="T29" s="42">
        <v>4.1100000000000003</v>
      </c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1"/>
      <c r="N31" s="63" t="s">
        <v>15</v>
      </c>
      <c r="O31" s="133">
        <f>P31-$K$8</f>
        <v>-1.36</v>
      </c>
      <c r="P31" s="49">
        <f>AVERAGE(Q31:U31)</f>
        <v>4.101</v>
      </c>
      <c r="Q31" s="49">
        <v>4.09</v>
      </c>
      <c r="R31" s="49">
        <v>4.0739999999999998</v>
      </c>
      <c r="S31" s="49">
        <v>4.0810000000000004</v>
      </c>
      <c r="T31" s="49">
        <v>4.0999999999999996</v>
      </c>
      <c r="U31" s="107">
        <v>4.1609999999999996</v>
      </c>
    </row>
    <row r="32" spans="2:21" ht="20.100000000000001" customHeight="1" x14ac:dyDescent="0.25">
      <c r="J32" s="5"/>
      <c r="K32" s="5"/>
      <c r="L32" s="5"/>
      <c r="M32" s="216"/>
      <c r="N32" s="22"/>
      <c r="O32" s="137"/>
    </row>
    <row r="33" spans="2:21" ht="20.100000000000001" customHeight="1" x14ac:dyDescent="0.25">
      <c r="J33" s="5"/>
      <c r="K33" s="5"/>
      <c r="L33" s="5"/>
      <c r="M33" s="216"/>
      <c r="N33" s="22"/>
      <c r="O33" s="137"/>
    </row>
    <row r="34" spans="2:21" ht="20.100000000000001" customHeight="1" x14ac:dyDescent="0.4">
      <c r="J34" s="28"/>
      <c r="K34" s="28"/>
      <c r="L34" s="5"/>
      <c r="M34" s="216"/>
      <c r="N34" s="22"/>
    </row>
    <row r="35" spans="2:21" ht="20.100000000000001" customHeight="1" x14ac:dyDescent="0.4">
      <c r="J35" s="28"/>
      <c r="K35" s="28"/>
      <c r="L35" s="5"/>
      <c r="M35" s="216"/>
    </row>
    <row r="36" spans="2:21" ht="20.100000000000001" customHeight="1" x14ac:dyDescent="0.4">
      <c r="J36" s="28"/>
      <c r="K36" s="28"/>
      <c r="L36" s="5"/>
      <c r="M36" s="216"/>
    </row>
    <row r="37" spans="2:21" ht="20.100000000000001" customHeight="1" x14ac:dyDescent="0.4">
      <c r="J37" s="28"/>
      <c r="K37" s="28"/>
      <c r="L37" s="28"/>
      <c r="M37" s="216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216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216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216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216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216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216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216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216"/>
    </row>
    <row r="46" spans="2:21" ht="18" customHeight="1" x14ac:dyDescent="0.4">
      <c r="J46" s="5"/>
      <c r="K46" s="5"/>
      <c r="L46" s="5"/>
      <c r="M46" s="216"/>
    </row>
    <row r="47" spans="2:21" ht="18" customHeight="1" x14ac:dyDescent="0.4">
      <c r="J47" s="5"/>
      <c r="K47" s="5"/>
      <c r="L47" s="5"/>
      <c r="M47" s="216"/>
    </row>
    <row r="48" spans="2:21" ht="18" customHeight="1" x14ac:dyDescent="0.4">
      <c r="J48" s="5"/>
      <c r="K48" s="5"/>
      <c r="L48" s="5"/>
      <c r="M48" s="216"/>
    </row>
    <row r="49" spans="2:21" ht="18" customHeight="1" x14ac:dyDescent="0.4">
      <c r="J49" s="5"/>
      <c r="K49" s="5"/>
      <c r="L49" s="5"/>
      <c r="M49" s="216"/>
    </row>
    <row r="50" spans="2:21" ht="18" customHeight="1" x14ac:dyDescent="0.4">
      <c r="J50" s="28"/>
      <c r="K50" s="28"/>
      <c r="L50" s="5"/>
      <c r="M50" s="216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sIP1MoQwBU+sifnrRamSvfIb8nXgJf5bVvFEr1HI9RrOQJoypsb/qJfJ1UwrQkimT0Zug5hXuz/gP7jfnqZ7Rg==" saltValue="GOO6/seetcWWizHs/RlVOQ==" spinCount="100000" sheet="1" objects="1" scenarios="1"/>
  <mergeCells count="27">
    <mergeCell ref="M16:M31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  <mergeCell ref="G6:H6"/>
    <mergeCell ref="M6:N6"/>
    <mergeCell ref="O6:P6"/>
    <mergeCell ref="Q6:U6"/>
    <mergeCell ref="B1:E1"/>
    <mergeCell ref="C3:E3"/>
    <mergeCell ref="G3:H3"/>
    <mergeCell ref="B4:B7"/>
    <mergeCell ref="C4:E7"/>
    <mergeCell ref="G4:H4"/>
    <mergeCell ref="G7:H7"/>
    <mergeCell ref="J4:K4"/>
    <mergeCell ref="Q4:U4"/>
    <mergeCell ref="G5:H5"/>
    <mergeCell ref="O5:P5"/>
    <mergeCell ref="Q5:U5"/>
  </mergeCells>
  <dataValidations count="4">
    <dataValidation type="list" allowBlank="1" showInputMessage="1" showErrorMessage="1" sqref="K5" xr:uid="{03E10AC7-1A08-4FB7-A4BB-AA358507378C}">
      <formula1>"2019, 2020, 2021, 2022, 2023, 2024"</formula1>
    </dataValidation>
    <dataValidation type="list" allowBlank="1" showInputMessage="1" showErrorMessage="1" sqref="K65503 K65499" xr:uid="{E6875556-54AD-4F28-B929-15A691D833B2}">
      <formula1>#REF!</formula1>
    </dataValidation>
    <dataValidation type="list" allowBlank="1" showInputMessage="1" showErrorMessage="1" sqref="K6" xr:uid="{AD392087-005A-47EF-8415-71B77582C611}">
      <formula1>"January, February, March,April,May,June,July,August,September,October,November,December"</formula1>
    </dataValidation>
    <dataValidation type="list" allowBlank="1" showInputMessage="1" showErrorMessage="1" sqref="K9" xr:uid="{446F940F-5891-4A30-942E-F43CEEF5FBB3}">
      <formula1>$O$7:$O$31</formula1>
    </dataValidation>
  </dataValidations>
  <hyperlinks>
    <hyperlink ref="M6" r:id="rId1" xr:uid="{B562FC91-A27A-4B26-AD0D-E56D7D38FFB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2618-27DD-46BA-98EB-CE8949C585C4}">
  <dimension ref="B1:U109"/>
  <sheetViews>
    <sheetView showGridLines="0" showRowColHeaders="0" zoomScale="60" zoomScaleNormal="60" workbookViewId="0">
      <selection activeCell="B13" sqref="B13:F14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November</v>
      </c>
      <c r="G1" s="1">
        <f>K5</f>
        <v>2022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07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10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10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/>
      <c r="Q5" s="34"/>
      <c r="R5" s="34"/>
      <c r="S5" s="34"/>
      <c r="T5" s="34"/>
      <c r="U5" s="34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18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November, 2022</v>
      </c>
      <c r="G9" s="315"/>
      <c r="H9" s="7"/>
      <c r="I9" s="209"/>
      <c r="J9" s="19" t="s">
        <v>21</v>
      </c>
      <c r="K9" s="67">
        <v>-0.01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09"/>
      <c r="J10" s="21"/>
      <c r="K10" s="21"/>
      <c r="M10" s="310"/>
      <c r="N10" s="208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November 2022 is</v>
      </c>
      <c r="E11" s="199">
        <f>K9</f>
        <v>-0.01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09"/>
      <c r="I13" s="209"/>
      <c r="J13" s="21"/>
      <c r="K13" s="21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0"/>
      <c r="C14" s="320"/>
      <c r="D14" s="320"/>
      <c r="E14" s="320"/>
      <c r="F14" s="320"/>
      <c r="G14" s="321"/>
      <c r="I14" s="209"/>
      <c r="J14" s="21"/>
      <c r="K14" s="21"/>
      <c r="M14" s="310"/>
      <c r="N14" s="208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09" t="s">
        <v>36</v>
      </c>
      <c r="E15" s="196"/>
      <c r="F15" s="196"/>
      <c r="G15" s="196"/>
      <c r="H15" s="196"/>
      <c r="I15" s="209"/>
      <c r="J15" s="21"/>
      <c r="K15" s="21"/>
      <c r="M15" s="310"/>
      <c r="N15" s="47" t="s">
        <v>19</v>
      </c>
      <c r="O15" s="133" t="e">
        <f>P15-$K$8</f>
        <v>#DIV/0!</v>
      </c>
      <c r="P15" s="58" t="e">
        <f>AVERAGE(Q15:U15)</f>
        <v>#DIV/0!</v>
      </c>
      <c r="Q15" s="49"/>
      <c r="R15" s="49"/>
      <c r="S15" s="49"/>
      <c r="T15" s="49"/>
      <c r="U15" s="50"/>
    </row>
    <row r="16" spans="2:21" ht="24" customHeight="1" x14ac:dyDescent="0.25">
      <c r="I16" s="209"/>
      <c r="J16" s="21"/>
      <c r="K16" s="21"/>
      <c r="M16" s="310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09"/>
      <c r="J17" s="21"/>
      <c r="K17" s="21"/>
      <c r="M17" s="310"/>
      <c r="N17" s="61" t="s">
        <v>9</v>
      </c>
      <c r="O17" s="131" t="e">
        <f>P17-$K$8</f>
        <v>#DIV/0!</v>
      </c>
      <c r="P17" s="56" t="e">
        <f>AVERAGE(Q17:U17)</f>
        <v>#DIV/0!</v>
      </c>
      <c r="Q17" s="42"/>
      <c r="R17" s="42"/>
      <c r="S17" s="42"/>
      <c r="T17" s="42"/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09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107"/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oLvZF1NIMiZGzbrDOjehDxHC9vFZTMiAFPruEpFKtwGqIRE7OYNHES+x0GBGZv9dth9xhU+RH2eN5beMokjZwA==" saltValue="xpNQ29mvlJJpM3I8/K8QXw==" spinCount="100000" sheet="1" objects="1" scenarios="1"/>
  <mergeCells count="24">
    <mergeCell ref="B1:E1"/>
    <mergeCell ref="C3:E3"/>
    <mergeCell ref="G3:H3"/>
    <mergeCell ref="B4:B7"/>
    <mergeCell ref="C4:E7"/>
    <mergeCell ref="G4:H4"/>
    <mergeCell ref="G7:H7"/>
    <mergeCell ref="J4:K4"/>
    <mergeCell ref="Q4:U4"/>
    <mergeCell ref="G5:H5"/>
    <mergeCell ref="M5:N5"/>
    <mergeCell ref="G6:H6"/>
    <mergeCell ref="Q6:U6"/>
    <mergeCell ref="M16:M50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</mergeCells>
  <dataValidations count="4">
    <dataValidation type="list" allowBlank="1" showInputMessage="1" showErrorMessage="1" sqref="K5" xr:uid="{4D9BCCF7-B0D2-4B2E-849D-6DC15DF0665D}">
      <formula1>"2019, 2020, 2021, 2022, 2023, 2024"</formula1>
    </dataValidation>
    <dataValidation type="list" allowBlank="1" showInputMessage="1" showErrorMessage="1" sqref="K65503 K65499" xr:uid="{172F6FF5-C2B1-43D6-A37A-B66370E18825}">
      <formula1>#REF!</formula1>
    </dataValidation>
    <dataValidation type="list" allowBlank="1" showInputMessage="1" showErrorMessage="1" sqref="K6" xr:uid="{B5C7691A-6506-47CD-A2CD-2454A62AD33F}">
      <formula1>"January, February, March,April,May,June,July,August,September,October,November,December"</formula1>
    </dataValidation>
    <dataValidation type="list" allowBlank="1" showInputMessage="1" showErrorMessage="1" sqref="K9" xr:uid="{00FD0BFA-1D8F-49BB-A3B2-660B93650F37}">
      <formula1>$O$7:$O$31</formula1>
    </dataValidation>
  </dataValidations>
  <hyperlinks>
    <hyperlink ref="M5" r:id="rId1" xr:uid="{CA1AFD47-FF5A-4C83-85E7-68A48D0D0CD4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59A54-B1D9-41A2-97B2-AEBC2C20F56A}">
  <dimension ref="B1:U109"/>
  <sheetViews>
    <sheetView showGridLines="0" showRowColHeaders="0" zoomScale="60" zoomScaleNormal="60" workbookViewId="0">
      <selection activeCell="J1" sqref="J1:U1048576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October</v>
      </c>
      <c r="G1" s="1">
        <f>K5</f>
        <v>2022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03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06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06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/>
      <c r="Q5" s="34"/>
      <c r="R5" s="34"/>
      <c r="S5" s="34"/>
      <c r="T5" s="34"/>
      <c r="U5" s="34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17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October, 2022</v>
      </c>
      <c r="G9" s="315"/>
      <c r="H9" s="7"/>
      <c r="I9" s="205"/>
      <c r="J9" s="19" t="s">
        <v>21</v>
      </c>
      <c r="K9" s="67">
        <v>-0.41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05"/>
      <c r="J10" s="21"/>
      <c r="K10" s="21"/>
      <c r="M10" s="310"/>
      <c r="N10" s="204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October 2022 is</v>
      </c>
      <c r="E11" s="199">
        <f>K9</f>
        <v>-0.41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05"/>
      <c r="I13" s="205"/>
      <c r="J13" s="21"/>
      <c r="K13" s="21"/>
      <c r="M13" s="310"/>
      <c r="N13" s="40" t="s">
        <v>18</v>
      </c>
      <c r="O13" s="131" t="e">
        <f>P13-$K$8</f>
        <v>#DIV/0!</v>
      </c>
      <c r="P13" s="56" t="e">
        <f>AVERAGE(Q13:U13)</f>
        <v>#DIV/0!</v>
      </c>
      <c r="Q13" s="42"/>
      <c r="R13" s="42"/>
      <c r="S13" s="42"/>
      <c r="T13" s="42"/>
      <c r="U13" s="107"/>
    </row>
    <row r="14" spans="2:21" x14ac:dyDescent="0.25">
      <c r="B14" s="320"/>
      <c r="C14" s="320"/>
      <c r="D14" s="320"/>
      <c r="E14" s="320"/>
      <c r="F14" s="320"/>
      <c r="G14" s="321"/>
      <c r="I14" s="205"/>
      <c r="J14" s="21"/>
      <c r="K14" s="21"/>
      <c r="M14" s="310"/>
      <c r="N14" s="204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05" t="s">
        <v>36</v>
      </c>
      <c r="E15" s="196"/>
      <c r="F15" s="196"/>
      <c r="G15" s="196"/>
      <c r="H15" s="196"/>
      <c r="I15" s="205"/>
      <c r="J15" s="21"/>
      <c r="K15" s="21"/>
      <c r="M15" s="310"/>
      <c r="N15" s="47" t="s">
        <v>19</v>
      </c>
      <c r="O15" s="133" t="e">
        <f>P15-$K$8</f>
        <v>#DIV/0!</v>
      </c>
      <c r="P15" s="58" t="e">
        <f>AVERAGE(Q15:U15)</f>
        <v>#DIV/0!</v>
      </c>
      <c r="Q15" s="49"/>
      <c r="R15" s="49"/>
      <c r="S15" s="49"/>
      <c r="T15" s="49"/>
      <c r="U15" s="50"/>
    </row>
    <row r="16" spans="2:21" ht="24" customHeight="1" x14ac:dyDescent="0.25">
      <c r="I16" s="205"/>
      <c r="J16" s="21"/>
      <c r="K16" s="21"/>
      <c r="M16" s="310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05"/>
      <c r="J17" s="21"/>
      <c r="K17" s="21"/>
      <c r="M17" s="310"/>
      <c r="N17" s="61" t="s">
        <v>9</v>
      </c>
      <c r="O17" s="131" t="e">
        <f>P17-$K$8</f>
        <v>#DIV/0!</v>
      </c>
      <c r="P17" s="56" t="e">
        <f>AVERAGE(Q17:U17)</f>
        <v>#DIV/0!</v>
      </c>
      <c r="Q17" s="42"/>
      <c r="R17" s="42"/>
      <c r="S17" s="42"/>
      <c r="T17" s="42"/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05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107"/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vJi/NYWuYMszYQ8KBhE1Rs5wyvXIaOaaIzzkJ+pA1G51S+qeNMKnx3P1xXHDbjHvhZgiwq3gKLCzF/jW4pdNag==" saltValue="gQrgl+Y46RHyGnVtyd7Iyw==" spinCount="100000" sheet="1" objects="1" scenarios="1"/>
  <mergeCells count="24">
    <mergeCell ref="M16:M50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  <mergeCell ref="J4:K4"/>
    <mergeCell ref="Q4:U4"/>
    <mergeCell ref="G5:H5"/>
    <mergeCell ref="M5:N5"/>
    <mergeCell ref="G6:H6"/>
    <mergeCell ref="Q6:U6"/>
    <mergeCell ref="B1:E1"/>
    <mergeCell ref="C3:E3"/>
    <mergeCell ref="G3:H3"/>
    <mergeCell ref="B4:B7"/>
    <mergeCell ref="C4:E7"/>
    <mergeCell ref="G4:H4"/>
    <mergeCell ref="G7:H7"/>
  </mergeCells>
  <dataValidations count="4">
    <dataValidation type="list" allowBlank="1" showInputMessage="1" showErrorMessage="1" sqref="K9" xr:uid="{BA981856-703A-4448-8D02-30C3C5E65747}">
      <formula1>$O$7:$O$31</formula1>
    </dataValidation>
    <dataValidation type="list" allowBlank="1" showInputMessage="1" showErrorMessage="1" sqref="K6" xr:uid="{0ADE6001-5674-4828-9C17-9FFB8000BC20}">
      <formula1>"January, February, March,April,May,June,July,August,September,October,November,December"</formula1>
    </dataValidation>
    <dataValidation type="list" allowBlank="1" showInputMessage="1" showErrorMessage="1" sqref="K65503 K65499" xr:uid="{A5ECB2A3-201C-4A9F-9D20-10B74F38AD13}">
      <formula1>#REF!</formula1>
    </dataValidation>
    <dataValidation type="list" allowBlank="1" showInputMessage="1" showErrorMessage="1" sqref="K5" xr:uid="{E0F4C778-CD26-4729-AC84-33014FC439DE}">
      <formula1>"2019, 2020, 2021, 2022, 2023, 2024"</formula1>
    </dataValidation>
  </dataValidations>
  <hyperlinks>
    <hyperlink ref="M5" r:id="rId1" xr:uid="{7D2BB903-76C8-459C-AD42-4E6FAC33205F}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83DA1-347C-4CF2-8847-8FA55A2ED5E4}">
  <dimension ref="B1:U109"/>
  <sheetViews>
    <sheetView showGridLines="0" showRowColHeaders="0" zoomScale="60" zoomScaleNormal="60" workbookViewId="0">
      <selection activeCell="C4" sqref="C4:E7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September</v>
      </c>
      <c r="G1" s="1">
        <f>K5</f>
        <v>2022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198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195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195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/>
      <c r="Q5" s="34"/>
      <c r="R5" s="34"/>
      <c r="S5" s="34"/>
      <c r="T5" s="34"/>
      <c r="U5" s="34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16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September, 2022</v>
      </c>
      <c r="G9" s="315"/>
      <c r="H9" s="7"/>
      <c r="I9" s="194"/>
      <c r="J9" s="19" t="s">
        <v>21</v>
      </c>
      <c r="K9" s="67">
        <v>-0.2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194"/>
      <c r="J10" s="21"/>
      <c r="K10" s="21"/>
      <c r="M10" s="310"/>
      <c r="N10" s="193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September 2022 is</v>
      </c>
      <c r="E11" s="199">
        <f>K9</f>
        <v>-0.2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 t="e">
        <f>P11-$K$8</f>
        <v>#DIV/0!</v>
      </c>
      <c r="P11" s="49" t="e">
        <f>AVERAGE(Q11:U11)</f>
        <v>#DIV/0!</v>
      </c>
      <c r="Q11" s="49"/>
      <c r="R11" s="49"/>
      <c r="S11" s="49"/>
      <c r="T11" s="49"/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194"/>
      <c r="I13" s="194"/>
      <c r="J13" s="21"/>
      <c r="K13" s="21"/>
      <c r="M13" s="310"/>
      <c r="N13" s="40" t="s">
        <v>18</v>
      </c>
      <c r="O13" s="131" t="e">
        <f>P13-$K$8</f>
        <v>#DIV/0!</v>
      </c>
      <c r="P13" s="56" t="e">
        <f>AVERAGE(Q13:U13)</f>
        <v>#DIV/0!</v>
      </c>
      <c r="Q13" s="42"/>
      <c r="R13" s="42"/>
      <c r="S13" s="42"/>
      <c r="T13" s="42"/>
      <c r="U13" s="107"/>
    </row>
    <row r="14" spans="2:21" x14ac:dyDescent="0.25">
      <c r="B14" s="320"/>
      <c r="C14" s="320"/>
      <c r="D14" s="320"/>
      <c r="E14" s="320"/>
      <c r="F14" s="320"/>
      <c r="G14" s="321"/>
      <c r="I14" s="194"/>
      <c r="J14" s="21"/>
      <c r="K14" s="21"/>
      <c r="M14" s="310"/>
      <c r="N14" s="193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197" t="s">
        <v>36</v>
      </c>
      <c r="E15" s="196"/>
      <c r="F15" s="196"/>
      <c r="G15" s="196"/>
      <c r="H15" s="196"/>
      <c r="I15" s="194"/>
      <c r="J15" s="21"/>
      <c r="K15" s="21"/>
      <c r="M15" s="310"/>
      <c r="N15" s="47" t="s">
        <v>19</v>
      </c>
      <c r="O15" s="133" t="e">
        <f>P15-$K$8</f>
        <v>#DIV/0!</v>
      </c>
      <c r="P15" s="58" t="e">
        <f>AVERAGE(Q15:U15)</f>
        <v>#DIV/0!</v>
      </c>
      <c r="Q15" s="49"/>
      <c r="R15" s="49"/>
      <c r="S15" s="49"/>
      <c r="T15" s="49"/>
      <c r="U15" s="50"/>
    </row>
    <row r="16" spans="2:21" ht="24" customHeight="1" x14ac:dyDescent="0.25">
      <c r="I16" s="194"/>
      <c r="J16" s="21"/>
      <c r="K16" s="21"/>
      <c r="M16" s="310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194"/>
      <c r="J17" s="21"/>
      <c r="K17" s="21"/>
      <c r="M17" s="310"/>
      <c r="N17" s="61" t="s">
        <v>9</v>
      </c>
      <c r="O17" s="131" t="e">
        <f>P17-$K$8</f>
        <v>#DIV/0!</v>
      </c>
      <c r="P17" s="56" t="e">
        <f>AVERAGE(Q17:U17)</f>
        <v>#DIV/0!</v>
      </c>
      <c r="Q17" s="42"/>
      <c r="R17" s="42"/>
      <c r="S17" s="42"/>
      <c r="T17" s="42"/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94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107"/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2SwQKhYLyeS3alkwBaPjhlappi8bcxQpMSQGfzQe1w5VV/iX51q/pODBq0DrrG7dwX9y27yi6sACV7jiKSrNtg==" saltValue="dyKxmZwZTa3PWGspoKTXyA==" spinCount="100000" sheet="1" objects="1" scenarios="1"/>
  <mergeCells count="24">
    <mergeCell ref="G6:H6"/>
    <mergeCell ref="Q6:U6"/>
    <mergeCell ref="J4:K4"/>
    <mergeCell ref="B1:E1"/>
    <mergeCell ref="C3:E3"/>
    <mergeCell ref="G3:H3"/>
    <mergeCell ref="G4:H4"/>
    <mergeCell ref="Q4:U4"/>
    <mergeCell ref="M16:M50"/>
    <mergeCell ref="B13:F14"/>
    <mergeCell ref="G13:G14"/>
    <mergeCell ref="B4:B7"/>
    <mergeCell ref="C4:E7"/>
    <mergeCell ref="G7:H7"/>
    <mergeCell ref="J7:K7"/>
    <mergeCell ref="M8:M15"/>
    <mergeCell ref="B9:E9"/>
    <mergeCell ref="F9:G9"/>
    <mergeCell ref="B10:H10"/>
    <mergeCell ref="B11:C11"/>
    <mergeCell ref="F11:H11"/>
    <mergeCell ref="B12:H12"/>
    <mergeCell ref="G5:H5"/>
    <mergeCell ref="M5:N5"/>
  </mergeCells>
  <dataValidations count="4">
    <dataValidation type="list" allowBlank="1" showInputMessage="1" showErrorMessage="1" sqref="K5" xr:uid="{E9F87AB0-9492-44B7-985D-34AF9F370689}">
      <formula1>"2019, 2020, 2021, 2022, 2023, 2024"</formula1>
    </dataValidation>
    <dataValidation type="list" allowBlank="1" showInputMessage="1" showErrorMessage="1" sqref="K65503 K65499" xr:uid="{D767F688-0217-4D2D-B0CA-69D0CADA182D}">
      <formula1>#REF!</formula1>
    </dataValidation>
    <dataValidation type="list" allowBlank="1" showInputMessage="1" showErrorMessage="1" sqref="K6" xr:uid="{55007674-1AB5-49C2-8FBA-DCEC91BE9758}">
      <formula1>"January, February, March,April,May,June,July,August,September,October,November,December"</formula1>
    </dataValidation>
    <dataValidation type="list" allowBlank="1" showInputMessage="1" showErrorMessage="1" sqref="K9" xr:uid="{9CB2056F-7C69-4B4E-8071-3A27755625FD}">
      <formula1>$O$7:$O$31</formula1>
    </dataValidation>
  </dataValidations>
  <hyperlinks>
    <hyperlink ref="M5" r:id="rId1" xr:uid="{2C129776-0085-4272-99E0-C666CF75A1A3}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308E-0EA0-4135-B984-662E9EF8C5E9}">
  <dimension ref="B1:V109"/>
  <sheetViews>
    <sheetView showGridLines="0" showRowColHeaders="0" topLeftCell="A7" zoomScale="60" zoomScaleNormal="60" workbookViewId="0">
      <selection activeCell="J1" sqref="J1:V1048576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2" width="9.109375" style="5" hidden="1" customWidth="1"/>
    <col min="23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August</v>
      </c>
      <c r="G1" s="1">
        <f>K5</f>
        <v>2022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91" t="s">
        <v>46</v>
      </c>
      <c r="G4" s="280" t="s">
        <v>74</v>
      </c>
      <c r="H4" s="281"/>
      <c r="I4" s="190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91" t="s">
        <v>51</v>
      </c>
      <c r="G5" s="280" t="s">
        <v>73</v>
      </c>
      <c r="H5" s="281"/>
      <c r="I5" s="190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91" t="s">
        <v>72</v>
      </c>
      <c r="G6" s="280" t="s">
        <v>75</v>
      </c>
      <c r="H6" s="281"/>
      <c r="I6" s="7"/>
      <c r="J6" s="12" t="s">
        <v>5</v>
      </c>
      <c r="K6" s="13" t="s">
        <v>15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91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August, 2022</v>
      </c>
      <c r="G9" s="353"/>
      <c r="H9" s="7"/>
      <c r="I9" s="189"/>
      <c r="J9" s="19" t="s">
        <v>21</v>
      </c>
      <c r="K9" s="67">
        <v>2.4900000000000002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89"/>
      <c r="J10" s="21"/>
      <c r="K10" s="21"/>
      <c r="M10" s="310"/>
      <c r="N10" s="192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August 2022 is</v>
      </c>
      <c r="E12" s="70">
        <f>K9</f>
        <v>2.4900000000000002</v>
      </c>
      <c r="F12" s="318" t="s">
        <v>88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89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89" t="s">
        <v>83</v>
      </c>
      <c r="C14" s="189"/>
      <c r="D14" s="189"/>
      <c r="E14" s="189"/>
      <c r="F14" s="189"/>
      <c r="G14" s="71">
        <v>3.2519999999999998</v>
      </c>
      <c r="H14" s="189"/>
      <c r="I14" s="189"/>
      <c r="J14" s="21"/>
      <c r="K14" s="21"/>
      <c r="M14" s="310"/>
      <c r="N14" s="192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I15" s="189"/>
      <c r="J15" s="21"/>
      <c r="K15" s="21"/>
      <c r="M15" s="310"/>
      <c r="N15" s="47" t="s">
        <v>19</v>
      </c>
      <c r="O15" s="133">
        <f>P15-$K$8</f>
        <v>0.41</v>
      </c>
      <c r="P15" s="58">
        <f>AVERAGE(Q15:U15)</f>
        <v>3.6589999999999998</v>
      </c>
      <c r="Q15" s="49">
        <v>3.6509999999999998</v>
      </c>
      <c r="R15" s="49">
        <v>3.6560000000000001</v>
      </c>
      <c r="S15" s="49">
        <v>3.657</v>
      </c>
      <c r="T15" s="49">
        <v>3.6659999999999999</v>
      </c>
      <c r="U15" s="107">
        <v>3.6659999999999999</v>
      </c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89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89"/>
      <c r="J17" s="21"/>
      <c r="K17" s="21"/>
      <c r="M17" s="310"/>
      <c r="N17" s="61" t="s">
        <v>9</v>
      </c>
      <c r="O17" s="131">
        <f>P17-$K$8</f>
        <v>0.39</v>
      </c>
      <c r="P17" s="56">
        <f>AVERAGE(Q17:U17)</f>
        <v>3.6379999999999999</v>
      </c>
      <c r="Q17" s="42">
        <v>3.6539999999999999</v>
      </c>
      <c r="R17" s="42">
        <v>3.6429999999999998</v>
      </c>
      <c r="S17" s="42">
        <v>3.633</v>
      </c>
      <c r="T17" s="42">
        <v>3.6230000000000002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89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0.46</v>
      </c>
      <c r="P19" s="58">
        <f>AVERAGE(Q19:U19)</f>
        <v>3.7109999999999999</v>
      </c>
      <c r="Q19" s="49">
        <v>3.6219999999999999</v>
      </c>
      <c r="R19" s="49">
        <v>3.6269999999999998</v>
      </c>
      <c r="S19" s="49">
        <v>3.698</v>
      </c>
      <c r="T19" s="49">
        <v>3.7770000000000001</v>
      </c>
      <c r="U19" s="50">
        <v>3.8330000000000002</v>
      </c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0.8</v>
      </c>
      <c r="P21" s="56">
        <f>AVERAGE(Q21:U21)</f>
        <v>4.0469999999999997</v>
      </c>
      <c r="Q21" s="42">
        <v>3.9470000000000001</v>
      </c>
      <c r="R21" s="42">
        <v>4.0069999999999997</v>
      </c>
      <c r="S21" s="42">
        <v>4.0759999999999996</v>
      </c>
      <c r="T21" s="42">
        <v>4.1580000000000004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1.87</v>
      </c>
      <c r="P23" s="49">
        <f>AVERAGE(Q23:U23)</f>
        <v>5.12</v>
      </c>
      <c r="Q23" s="49">
        <v>4.8150000000000004</v>
      </c>
      <c r="R23" s="49">
        <v>5.2309999999999999</v>
      </c>
      <c r="S23" s="49">
        <v>5.125</v>
      </c>
      <c r="T23" s="49">
        <v>5.3090000000000002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>
        <f>P25-$K$8</f>
        <v>1.97</v>
      </c>
      <c r="P25" s="42">
        <f>AVERAGE(Q25:U25)</f>
        <v>5.22</v>
      </c>
      <c r="Q25" s="42">
        <v>5.2830000000000004</v>
      </c>
      <c r="R25" s="42">
        <v>5.181</v>
      </c>
      <c r="S25" s="42">
        <v>5.1769999999999996</v>
      </c>
      <c r="T25" s="42">
        <v>5.24</v>
      </c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>
        <f>P27-$K$8</f>
        <v>3.04</v>
      </c>
      <c r="P27" s="49">
        <f>AVERAGE(Q27:U27)</f>
        <v>6.2939999999999996</v>
      </c>
      <c r="Q27" s="49">
        <v>6.101</v>
      </c>
      <c r="R27" s="49">
        <v>6.3390000000000004</v>
      </c>
      <c r="S27" s="49">
        <v>6.431</v>
      </c>
      <c r="T27" s="49">
        <v>6.3710000000000004</v>
      </c>
      <c r="U27" s="188">
        <v>6.226</v>
      </c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>
        <f>P29-$K$8</f>
        <v>2.87</v>
      </c>
      <c r="P29" s="42">
        <f>AVERAGE(Q29:U29)</f>
        <v>6.1180000000000003</v>
      </c>
      <c r="Q29" s="42">
        <v>6.1950000000000003</v>
      </c>
      <c r="R29" s="42">
        <v>6.1219999999999999</v>
      </c>
      <c r="S29" s="42">
        <v>6.1230000000000002</v>
      </c>
      <c r="T29" s="42">
        <v>6.03</v>
      </c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>
        <f>P31-$K$8</f>
        <v>2.4900000000000002</v>
      </c>
      <c r="P31" s="49">
        <f>AVERAGE(Q31:U31)</f>
        <v>5.7430000000000003</v>
      </c>
      <c r="Q31" s="49">
        <v>5.9189999999999996</v>
      </c>
      <c r="R31" s="49">
        <v>5.82</v>
      </c>
      <c r="S31" s="49">
        <v>5.6929999999999996</v>
      </c>
      <c r="T31" s="49">
        <v>5.5389999999999997</v>
      </c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ngSLQXY/OTLsJX4Suz9YB1KsuA4oOidHwowMDDL1R92UOFbqKLQjbVjqhTjvUpOJcY5bfSyrfW5xxKPbxCd9og==" saltValue="FWwFYtDXb0q/SEDi/LyXsQ==" spinCount="100000" sheet="1" objects="1" scenarios="1"/>
  <mergeCells count="29">
    <mergeCell ref="B16:H16"/>
    <mergeCell ref="M16:M50"/>
    <mergeCell ref="B17:H17"/>
    <mergeCell ref="C7:E7"/>
    <mergeCell ref="G7:H7"/>
    <mergeCell ref="J7:K7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9" xr:uid="{63E650CE-82C8-49A2-969F-4F2314A5CE14}">
      <formula1>$O$7:$O$31</formula1>
    </dataValidation>
    <dataValidation type="list" allowBlank="1" showInputMessage="1" showErrorMessage="1" sqref="K6" xr:uid="{8A1182DD-B1F4-4A8D-90A9-B3161DB36555}">
      <formula1>"January, February, March,April,May,June,July,August,September,October,November,December"</formula1>
    </dataValidation>
    <dataValidation type="list" allowBlank="1" showInputMessage="1" showErrorMessage="1" sqref="K65503 K65499" xr:uid="{3036516A-BA68-456A-A2BF-6694031E7954}">
      <formula1>#REF!</formula1>
    </dataValidation>
    <dataValidation type="list" allowBlank="1" showInputMessage="1" showErrorMessage="1" sqref="K5" xr:uid="{D5FD0B98-65D3-4EC6-A8AD-7509E1D212B1}">
      <formula1>"2019, 2020, 2021, 2022, 2023, 2024"</formula1>
    </dataValidation>
  </dataValidations>
  <hyperlinks>
    <hyperlink ref="M5" r:id="rId1" xr:uid="{F77F8720-3424-4CDA-81A5-848041D564A1}"/>
  </hyperlinks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666D-0BA8-4722-88FE-16C7DD771BCC}">
  <dimension ref="B1:U109"/>
  <sheetViews>
    <sheetView showGridLines="0" showRowColHeaders="0" zoomScale="60" zoomScaleNormal="60" workbookViewId="0">
      <selection activeCell="Y7" sqref="Y7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July</v>
      </c>
      <c r="G1" s="1">
        <f>K5</f>
        <v>2022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84" t="s">
        <v>46</v>
      </c>
      <c r="G4" s="280" t="s">
        <v>74</v>
      </c>
      <c r="H4" s="281"/>
      <c r="I4" s="187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84" t="s">
        <v>51</v>
      </c>
      <c r="G5" s="280" t="s">
        <v>73</v>
      </c>
      <c r="H5" s="281"/>
      <c r="I5" s="187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84" t="s">
        <v>72</v>
      </c>
      <c r="G6" s="280" t="s">
        <v>75</v>
      </c>
      <c r="H6" s="281"/>
      <c r="I6" s="7"/>
      <c r="J6" s="12" t="s">
        <v>5</v>
      </c>
      <c r="K6" s="13" t="s">
        <v>6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84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July, 2022</v>
      </c>
      <c r="G9" s="353"/>
      <c r="H9" s="7"/>
      <c r="I9" s="186"/>
      <c r="J9" s="19" t="s">
        <v>21</v>
      </c>
      <c r="K9" s="67">
        <v>2.87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86"/>
      <c r="J10" s="21"/>
      <c r="K10" s="21"/>
      <c r="M10" s="310"/>
      <c r="N10" s="185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July 2022 is</v>
      </c>
      <c r="E12" s="70">
        <f>K9</f>
        <v>2.87</v>
      </c>
      <c r="F12" s="318" t="s">
        <v>88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86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86" t="s">
        <v>83</v>
      </c>
      <c r="C14" s="186"/>
      <c r="D14" s="186"/>
      <c r="E14" s="186"/>
      <c r="F14" s="186"/>
      <c r="G14" s="71">
        <v>3.2519999999999998</v>
      </c>
      <c r="H14" s="186"/>
      <c r="I14" s="186"/>
      <c r="J14" s="21"/>
      <c r="K14" s="21"/>
      <c r="M14" s="310"/>
      <c r="N14" s="185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I15" s="186"/>
      <c r="J15" s="21"/>
      <c r="K15" s="21"/>
      <c r="M15" s="310"/>
      <c r="N15" s="47" t="s">
        <v>19</v>
      </c>
      <c r="O15" s="133">
        <f>P15-$K$8</f>
        <v>0.41</v>
      </c>
      <c r="P15" s="58">
        <f>AVERAGE(Q15:U15)</f>
        <v>3.6589999999999998</v>
      </c>
      <c r="Q15" s="49">
        <v>3.6509999999999998</v>
      </c>
      <c r="R15" s="49">
        <v>3.6560000000000001</v>
      </c>
      <c r="S15" s="49">
        <v>3.657</v>
      </c>
      <c r="T15" s="49">
        <v>3.6659999999999999</v>
      </c>
      <c r="U15" s="107">
        <v>3.6659999999999999</v>
      </c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86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86"/>
      <c r="J17" s="21"/>
      <c r="K17" s="21"/>
      <c r="M17" s="310"/>
      <c r="N17" s="61" t="s">
        <v>9</v>
      </c>
      <c r="O17" s="131">
        <f>P17-$K$8</f>
        <v>0.39</v>
      </c>
      <c r="P17" s="56">
        <f>AVERAGE(Q17:U17)</f>
        <v>3.6379999999999999</v>
      </c>
      <c r="Q17" s="42">
        <v>3.6539999999999999</v>
      </c>
      <c r="R17" s="42">
        <v>3.6429999999999998</v>
      </c>
      <c r="S17" s="42">
        <v>3.633</v>
      </c>
      <c r="T17" s="42">
        <v>3.6230000000000002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86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0.46</v>
      </c>
      <c r="P19" s="58">
        <f>AVERAGE(Q19:U19)</f>
        <v>3.7109999999999999</v>
      </c>
      <c r="Q19" s="49">
        <v>3.6219999999999999</v>
      </c>
      <c r="R19" s="49">
        <v>3.6269999999999998</v>
      </c>
      <c r="S19" s="49">
        <v>3.698</v>
      </c>
      <c r="T19" s="49">
        <v>3.7770000000000001</v>
      </c>
      <c r="U19" s="50">
        <v>3.8330000000000002</v>
      </c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0.8</v>
      </c>
      <c r="P21" s="56">
        <f>AVERAGE(Q21:U21)</f>
        <v>4.0469999999999997</v>
      </c>
      <c r="Q21" s="42">
        <v>3.9470000000000001</v>
      </c>
      <c r="R21" s="42">
        <v>4.0069999999999997</v>
      </c>
      <c r="S21" s="42">
        <v>4.0759999999999996</v>
      </c>
      <c r="T21" s="42">
        <v>4.1580000000000004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1.87</v>
      </c>
      <c r="P23" s="49">
        <f>AVERAGE(Q23:U23)</f>
        <v>5.12</v>
      </c>
      <c r="Q23" s="49">
        <v>4.8150000000000004</v>
      </c>
      <c r="R23" s="49">
        <v>5.2309999999999999</v>
      </c>
      <c r="S23" s="49">
        <v>5.125</v>
      </c>
      <c r="T23" s="49">
        <v>5.3090000000000002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>
        <f>P25-$K$8</f>
        <v>1.97</v>
      </c>
      <c r="P25" s="42">
        <f>AVERAGE(Q25:U25)</f>
        <v>5.22</v>
      </c>
      <c r="Q25" s="42">
        <v>5.2830000000000004</v>
      </c>
      <c r="R25" s="42">
        <v>5.181</v>
      </c>
      <c r="S25" s="42">
        <v>5.1769999999999996</v>
      </c>
      <c r="T25" s="42">
        <v>5.24</v>
      </c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>
        <f>P27-$K$8</f>
        <v>3.04</v>
      </c>
      <c r="P27" s="49">
        <f>AVERAGE(Q27:U27)</f>
        <v>6.2939999999999996</v>
      </c>
      <c r="Q27" s="49">
        <v>6.101</v>
      </c>
      <c r="R27" s="49">
        <v>6.3390000000000004</v>
      </c>
      <c r="S27" s="49">
        <v>6.431</v>
      </c>
      <c r="T27" s="49">
        <v>6.3710000000000004</v>
      </c>
      <c r="U27" s="188">
        <v>6.226</v>
      </c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>
        <f>P29-$K$8</f>
        <v>2.87</v>
      </c>
      <c r="P29" s="42">
        <f>AVERAGE(Q29:U29)</f>
        <v>6.1180000000000003</v>
      </c>
      <c r="Q29" s="42">
        <v>6.1950000000000003</v>
      </c>
      <c r="R29" s="42">
        <v>6.1219999999999999</v>
      </c>
      <c r="S29" s="42">
        <v>6.1230000000000002</v>
      </c>
      <c r="T29" s="42">
        <v>6.03</v>
      </c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IYMSQBLKISrToQcp2BSwLFPGXBAgASXauN6ATTDfSEO9F4D2CRD0CxQ8f8751+H1Qp5KIN7TO6SafkrVYhYSng==" saltValue="KVkZLHI+f/Q7zWNoXwPehw==" spinCount="100000" sheet="1" objects="1" scenarios="1"/>
  <mergeCells count="29">
    <mergeCell ref="B16:H16"/>
    <mergeCell ref="M16:M50"/>
    <mergeCell ref="B17:H17"/>
    <mergeCell ref="C7:E7"/>
    <mergeCell ref="G7:H7"/>
    <mergeCell ref="J7:K7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5" xr:uid="{545ADAE2-8ABD-4073-AD2A-22F9F67A3AF6}">
      <formula1>"2019, 2020, 2021, 2022, 2023, 2024"</formula1>
    </dataValidation>
    <dataValidation type="list" allowBlank="1" showInputMessage="1" showErrorMessage="1" sqref="K65503 K65499" xr:uid="{F243A1B4-52EB-41AA-85A8-09352A6AA9CC}">
      <formula1>#REF!</formula1>
    </dataValidation>
    <dataValidation type="list" allowBlank="1" showInputMessage="1" showErrorMessage="1" sqref="K6" xr:uid="{6F82FF23-F315-423F-8E1F-D8CB30EAE208}">
      <formula1>"January, February, March,April,May,June,July,August,September,October,November,December"</formula1>
    </dataValidation>
    <dataValidation type="list" allowBlank="1" showInputMessage="1" showErrorMessage="1" sqref="K9" xr:uid="{811743D4-73EE-4F3A-A0F3-07F1BCA15F46}">
      <formula1>$O$7:$O$30</formula1>
    </dataValidation>
  </dataValidations>
  <hyperlinks>
    <hyperlink ref="M5" r:id="rId1" xr:uid="{FA57F3A7-4D1A-4E34-BA5D-16695817C5AB}"/>
  </hyperlinks>
  <pageMargins left="0.7" right="0.7" top="0.75" bottom="0.75" header="0.3" footer="0.3"/>
  <pageSetup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1BE1-1BC3-42FE-9701-EBAE039CD5CB}">
  <dimension ref="B1:U109"/>
  <sheetViews>
    <sheetView showGridLines="0" showRowColHeaders="0" zoomScale="60" zoomScaleNormal="60" workbookViewId="0">
      <selection activeCell="J1" sqref="J1:U1048576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June</v>
      </c>
      <c r="G1" s="1">
        <f>K5</f>
        <v>2022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82" t="s">
        <v>46</v>
      </c>
      <c r="G4" s="280" t="s">
        <v>74</v>
      </c>
      <c r="H4" s="281"/>
      <c r="I4" s="180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82" t="s">
        <v>51</v>
      </c>
      <c r="G5" s="280" t="s">
        <v>73</v>
      </c>
      <c r="H5" s="281"/>
      <c r="I5" s="180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82" t="s">
        <v>72</v>
      </c>
      <c r="G6" s="280" t="s">
        <v>75</v>
      </c>
      <c r="H6" s="281"/>
      <c r="I6" s="7"/>
      <c r="J6" s="12" t="s">
        <v>5</v>
      </c>
      <c r="K6" s="13" t="s">
        <v>14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82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June, 2022</v>
      </c>
      <c r="G9" s="353"/>
      <c r="H9" s="7"/>
      <c r="I9" s="181"/>
      <c r="J9" s="19" t="s">
        <v>21</v>
      </c>
      <c r="K9" s="67">
        <v>3.04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81"/>
      <c r="J10" s="21"/>
      <c r="K10" s="21"/>
      <c r="M10" s="310"/>
      <c r="N10" s="183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June 2022 is</v>
      </c>
      <c r="E12" s="70">
        <f>K9</f>
        <v>3.04</v>
      </c>
      <c r="F12" s="318" t="s">
        <v>88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81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81" t="s">
        <v>83</v>
      </c>
      <c r="C14" s="181"/>
      <c r="D14" s="181"/>
      <c r="E14" s="181"/>
      <c r="F14" s="181"/>
      <c r="G14" s="71">
        <v>3.2519999999999998</v>
      </c>
      <c r="H14" s="181"/>
      <c r="I14" s="181"/>
      <c r="J14" s="21"/>
      <c r="K14" s="21"/>
      <c r="M14" s="310"/>
      <c r="N14" s="183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I15" s="181"/>
      <c r="J15" s="21"/>
      <c r="K15" s="21"/>
      <c r="M15" s="310"/>
      <c r="N15" s="47" t="s">
        <v>19</v>
      </c>
      <c r="O15" s="133">
        <f>P15-$K$8</f>
        <v>0.41</v>
      </c>
      <c r="P15" s="58">
        <f>AVERAGE(Q15:U15)</f>
        <v>3.6589999999999998</v>
      </c>
      <c r="Q15" s="49">
        <v>3.6509999999999998</v>
      </c>
      <c r="R15" s="49">
        <v>3.6560000000000001</v>
      </c>
      <c r="S15" s="49">
        <v>3.657</v>
      </c>
      <c r="T15" s="49">
        <v>3.6659999999999999</v>
      </c>
      <c r="U15" s="107">
        <v>3.6659999999999999</v>
      </c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81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81"/>
      <c r="J17" s="21"/>
      <c r="K17" s="21"/>
      <c r="M17" s="310"/>
      <c r="N17" s="61" t="s">
        <v>9</v>
      </c>
      <c r="O17" s="131">
        <f>P17-$K$8</f>
        <v>0.39</v>
      </c>
      <c r="P17" s="56">
        <f>AVERAGE(Q17:U17)</f>
        <v>3.6379999999999999</v>
      </c>
      <c r="Q17" s="42">
        <v>3.6539999999999999</v>
      </c>
      <c r="R17" s="42">
        <v>3.6429999999999998</v>
      </c>
      <c r="S17" s="42">
        <v>3.633</v>
      </c>
      <c r="T17" s="42">
        <v>3.6230000000000002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81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0.46</v>
      </c>
      <c r="P19" s="58">
        <f>AVERAGE(Q19:U19)</f>
        <v>3.7109999999999999</v>
      </c>
      <c r="Q19" s="49">
        <v>3.6219999999999999</v>
      </c>
      <c r="R19" s="49">
        <v>3.6269999999999998</v>
      </c>
      <c r="S19" s="49">
        <v>3.698</v>
      </c>
      <c r="T19" s="49">
        <v>3.7770000000000001</v>
      </c>
      <c r="U19" s="50">
        <v>3.8330000000000002</v>
      </c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0.8</v>
      </c>
      <c r="P21" s="56">
        <f>AVERAGE(Q21:U21)</f>
        <v>4.0469999999999997</v>
      </c>
      <c r="Q21" s="42">
        <v>3.9470000000000001</v>
      </c>
      <c r="R21" s="42">
        <v>4.0069999999999997</v>
      </c>
      <c r="S21" s="42">
        <v>4.0759999999999996</v>
      </c>
      <c r="T21" s="42">
        <v>4.1580000000000004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1.87</v>
      </c>
      <c r="P23" s="49">
        <f>AVERAGE(Q23:U23)</f>
        <v>5.12</v>
      </c>
      <c r="Q23" s="49">
        <v>4.8150000000000004</v>
      </c>
      <c r="R23" s="49">
        <v>5.2309999999999999</v>
      </c>
      <c r="S23" s="49">
        <v>5.125</v>
      </c>
      <c r="T23" s="49">
        <v>5.3090000000000002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>
        <f>P25-$K$8</f>
        <v>1.97</v>
      </c>
      <c r="P25" s="42">
        <f>AVERAGE(Q25:U25)</f>
        <v>5.22</v>
      </c>
      <c r="Q25" s="42">
        <v>5.2830000000000004</v>
      </c>
      <c r="R25" s="42">
        <v>5.181</v>
      </c>
      <c r="S25" s="42">
        <v>5.1769999999999996</v>
      </c>
      <c r="T25" s="42">
        <v>5.24</v>
      </c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>
        <f>P27-$K$8</f>
        <v>3.04</v>
      </c>
      <c r="P27" s="49">
        <f>AVERAGE(Q27:U27)</f>
        <v>6.2939999999999996</v>
      </c>
      <c r="Q27" s="49">
        <v>6.101</v>
      </c>
      <c r="R27" s="49">
        <v>6.3390000000000004</v>
      </c>
      <c r="S27" s="49">
        <v>6.431</v>
      </c>
      <c r="T27" s="49">
        <v>6.3710000000000004</v>
      </c>
      <c r="U27" s="188">
        <v>6.226</v>
      </c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w8q14OFFdgu4txrbO74LfrKrR44zNYWLTqQn5kGrKTH195bodCFRazY18IsU3iGcrxsdX2X/hkDELd/gPJvpWw==" saltValue="7fMjSCCErko+GYghEOLctQ==" spinCount="100000" sheet="1" objects="1" scenarios="1"/>
  <mergeCells count="29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B16:H16"/>
    <mergeCell ref="M16:M50"/>
    <mergeCell ref="B17:H17"/>
    <mergeCell ref="C7:E7"/>
    <mergeCell ref="G7:H7"/>
    <mergeCell ref="J7:K7"/>
  </mergeCells>
  <dataValidations count="4">
    <dataValidation type="list" allowBlank="1" showInputMessage="1" showErrorMessage="1" sqref="K9" xr:uid="{1C5907A9-2A9C-44DB-BFEE-2FBE8659762A}">
      <formula1>$O$7:$O$30</formula1>
    </dataValidation>
    <dataValidation type="list" allowBlank="1" showInputMessage="1" showErrorMessage="1" sqref="K6" xr:uid="{295937CF-C670-40EA-AF99-599BE48D638E}">
      <formula1>"January, February, March,April,May,June,July,August,September,October,November,December"</formula1>
    </dataValidation>
    <dataValidation type="list" allowBlank="1" showInputMessage="1" showErrorMessage="1" sqref="K65503 K65499" xr:uid="{06B7C1FF-2F15-417F-A8C7-6A7AFE8B1665}">
      <formula1>#REF!</formula1>
    </dataValidation>
    <dataValidation type="list" allowBlank="1" showInputMessage="1" showErrorMessage="1" sqref="K5" xr:uid="{E3EAD2C6-91DF-4F64-ACA1-39B0726D35DA}">
      <formula1>"2019, 2020, 2021, 2022, 2023, 2024"</formula1>
    </dataValidation>
  </dataValidations>
  <hyperlinks>
    <hyperlink ref="M5" r:id="rId1" xr:uid="{D79392B0-F518-4275-843C-4AD45FD90158}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8A218-31A1-494C-976F-C05F0EE6D8E5}">
  <dimension ref="B1:U109"/>
  <sheetViews>
    <sheetView showGridLines="0" showRowColHeaders="0" zoomScale="80" zoomScaleNormal="80" workbookViewId="0">
      <selection activeCell="G6" sqref="G6:H6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May</v>
      </c>
      <c r="G1" s="1">
        <f>K5</f>
        <v>2022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75" t="s">
        <v>46</v>
      </c>
      <c r="G4" s="280" t="s">
        <v>74</v>
      </c>
      <c r="H4" s="281"/>
      <c r="I4" s="178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75" t="s">
        <v>51</v>
      </c>
      <c r="G5" s="280" t="s">
        <v>73</v>
      </c>
      <c r="H5" s="281"/>
      <c r="I5" s="178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75" t="s">
        <v>72</v>
      </c>
      <c r="G6" s="280" t="s">
        <v>75</v>
      </c>
      <c r="H6" s="281"/>
      <c r="I6" s="7"/>
      <c r="J6" s="12" t="s">
        <v>5</v>
      </c>
      <c r="K6" s="13" t="s">
        <v>13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75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May, 2022</v>
      </c>
      <c r="G9" s="353"/>
      <c r="H9" s="7"/>
      <c r="I9" s="177"/>
      <c r="J9" s="19" t="s">
        <v>21</v>
      </c>
      <c r="K9" s="67">
        <v>1.97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77"/>
      <c r="J10" s="21"/>
      <c r="K10" s="21"/>
      <c r="M10" s="310"/>
      <c r="N10" s="176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May 2022 is</v>
      </c>
      <c r="E12" s="70">
        <f>K9</f>
        <v>1.97</v>
      </c>
      <c r="F12" s="318" t="s">
        <v>88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77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77" t="s">
        <v>83</v>
      </c>
      <c r="C14" s="177"/>
      <c r="D14" s="177"/>
      <c r="E14" s="177"/>
      <c r="F14" s="177"/>
      <c r="G14" s="71">
        <v>3.2519999999999998</v>
      </c>
      <c r="H14" s="177"/>
      <c r="I14" s="177"/>
      <c r="J14" s="21"/>
      <c r="K14" s="21"/>
      <c r="M14" s="310"/>
      <c r="N14" s="176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I15" s="177"/>
      <c r="J15" s="21"/>
      <c r="K15" s="21"/>
      <c r="M15" s="310"/>
      <c r="N15" s="47" t="s">
        <v>19</v>
      </c>
      <c r="O15" s="133">
        <f>P15-$K$8</f>
        <v>0.41</v>
      </c>
      <c r="P15" s="58">
        <f>AVERAGE(Q15:U15)</f>
        <v>3.6589999999999998</v>
      </c>
      <c r="Q15" s="49">
        <v>3.6509999999999998</v>
      </c>
      <c r="R15" s="49">
        <v>3.6560000000000001</v>
      </c>
      <c r="S15" s="49">
        <v>3.657</v>
      </c>
      <c r="T15" s="49">
        <v>3.6659999999999999</v>
      </c>
      <c r="U15" s="107">
        <v>3.6659999999999999</v>
      </c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77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77"/>
      <c r="J17" s="21"/>
      <c r="K17" s="21"/>
      <c r="M17" s="310"/>
      <c r="N17" s="61" t="s">
        <v>9</v>
      </c>
      <c r="O17" s="131">
        <f>P17-$K$8</f>
        <v>0.39</v>
      </c>
      <c r="P17" s="56">
        <f>AVERAGE(Q17:U17)</f>
        <v>3.6379999999999999</v>
      </c>
      <c r="Q17" s="42">
        <v>3.6539999999999999</v>
      </c>
      <c r="R17" s="42">
        <v>3.6429999999999998</v>
      </c>
      <c r="S17" s="42">
        <v>3.633</v>
      </c>
      <c r="T17" s="42">
        <v>3.6230000000000002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77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0.46</v>
      </c>
      <c r="P19" s="58">
        <f>AVERAGE(Q19:U19)</f>
        <v>3.7109999999999999</v>
      </c>
      <c r="Q19" s="49">
        <v>3.6219999999999999</v>
      </c>
      <c r="R19" s="49">
        <v>3.6269999999999998</v>
      </c>
      <c r="S19" s="49">
        <v>3.698</v>
      </c>
      <c r="T19" s="49">
        <v>3.7770000000000001</v>
      </c>
      <c r="U19" s="50">
        <v>3.8330000000000002</v>
      </c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0.8</v>
      </c>
      <c r="P21" s="56">
        <f>AVERAGE(Q21:U21)</f>
        <v>4.0469999999999997</v>
      </c>
      <c r="Q21" s="42">
        <v>3.9470000000000001</v>
      </c>
      <c r="R21" s="42">
        <v>4.0069999999999997</v>
      </c>
      <c r="S21" s="42">
        <v>4.0759999999999996</v>
      </c>
      <c r="T21" s="42">
        <v>4.1580000000000004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1.87</v>
      </c>
      <c r="P23" s="49">
        <f>AVERAGE(Q23:U23)</f>
        <v>5.12</v>
      </c>
      <c r="Q23" s="49">
        <v>4.8150000000000004</v>
      </c>
      <c r="R23" s="49">
        <v>5.2309999999999999</v>
      </c>
      <c r="S23" s="49">
        <v>5.125</v>
      </c>
      <c r="T23" s="49">
        <v>5.3090000000000002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>
        <f>P25-$K$8</f>
        <v>1.97</v>
      </c>
      <c r="P25" s="42">
        <f>AVERAGE(Q25:U25)</f>
        <v>5.22</v>
      </c>
      <c r="Q25" s="42">
        <v>5.2830000000000004</v>
      </c>
      <c r="R25" s="42">
        <v>5.181</v>
      </c>
      <c r="S25" s="179">
        <v>5.1769999999999996</v>
      </c>
      <c r="T25" s="179">
        <v>5.24</v>
      </c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ICsMNJc+1xbORqPua+IJyku9MJdmBDh8o2v1dSKDgvmZ7NFqqIlTqMJLkLuor/Kjz3tMZpZXq3E+e6pk5m2HmQ==" saltValue="sj2slwKutvl1BNEl+Id5ZQ==" spinCount="100000" sheet="1" objects="1" scenarios="1"/>
  <mergeCells count="29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B16:H16"/>
    <mergeCell ref="M16:M50"/>
    <mergeCell ref="B17:H17"/>
    <mergeCell ref="C7:E7"/>
    <mergeCell ref="G7:H7"/>
    <mergeCell ref="J7:K7"/>
  </mergeCells>
  <dataValidations count="4">
    <dataValidation type="list" allowBlank="1" showInputMessage="1" showErrorMessage="1" sqref="K5" xr:uid="{CA0F313E-9730-4963-93BB-1D5DDDBA4DC5}">
      <formula1>"2019, 2020, 2021, 2022, 2023, 2024"</formula1>
    </dataValidation>
    <dataValidation type="list" allowBlank="1" showInputMessage="1" showErrorMessage="1" sqref="K65503 K65499" xr:uid="{2ADA4A1D-27FC-41D1-8030-0E32706D28C0}">
      <formula1>#REF!</formula1>
    </dataValidation>
    <dataValidation type="list" allowBlank="1" showInputMessage="1" showErrorMessage="1" sqref="K6" xr:uid="{A86A9CB0-B4DC-45AD-AD6C-423BE1CB970C}">
      <formula1>"January, February, March,April,May,June,July,August,September,October,November,December"</formula1>
    </dataValidation>
    <dataValidation type="list" allowBlank="1" showInputMessage="1" showErrorMessage="1" sqref="K9" xr:uid="{B11A5210-5025-4493-982D-E56F92BA2C9C}">
      <formula1>$O$7:$O$30</formula1>
    </dataValidation>
  </dataValidations>
  <hyperlinks>
    <hyperlink ref="M5" r:id="rId1" xr:uid="{E4531945-C75A-48A5-B674-7EF1AA4E7B43}"/>
  </hyperlinks>
  <pageMargins left="0.7" right="0.7" top="0.75" bottom="0.75" header="0.3" footer="0.3"/>
  <pageSetup orientation="portrait" r:id="rId2"/>
  <ignoredErrors>
    <ignoredError sqref="F4:F7 B4:B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ACB1E-ED4F-4EC1-A6D0-F3A92236CB45}">
  <dimension ref="B1:U109"/>
  <sheetViews>
    <sheetView showGridLines="0" showRowColHeaders="0" zoomScale="60" zoomScaleNormal="60" workbookViewId="0">
      <selection activeCell="J1" sqref="J1:U1048576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April</v>
      </c>
      <c r="G1" s="1">
        <f>K5</f>
        <v>2022</v>
      </c>
      <c r="H1" s="2"/>
      <c r="I1" s="3"/>
      <c r="J1" s="73" t="s">
        <v>87</v>
      </c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73" t="s">
        <v>46</v>
      </c>
      <c r="G4" s="280" t="s">
        <v>74</v>
      </c>
      <c r="H4" s="281"/>
      <c r="I4" s="172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73" t="s">
        <v>51</v>
      </c>
      <c r="G5" s="280" t="s">
        <v>73</v>
      </c>
      <c r="H5" s="281"/>
      <c r="I5" s="172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73" t="s">
        <v>72</v>
      </c>
      <c r="G6" s="280" t="s">
        <v>75</v>
      </c>
      <c r="H6" s="281"/>
      <c r="I6" s="7"/>
      <c r="J6" s="12" t="s">
        <v>5</v>
      </c>
      <c r="K6" s="13" t="s">
        <v>12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73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April, 2022</v>
      </c>
      <c r="G9" s="353"/>
      <c r="H9" s="7"/>
      <c r="I9" s="171"/>
      <c r="J9" s="19" t="s">
        <v>21</v>
      </c>
      <c r="K9" s="67">
        <v>1.87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71"/>
      <c r="J10" s="21"/>
      <c r="K10" s="21"/>
      <c r="M10" s="310"/>
      <c r="N10" s="174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April 2022 is</v>
      </c>
      <c r="E12" s="70">
        <f>K9</f>
        <v>1.87</v>
      </c>
      <c r="F12" s="318" t="s">
        <v>88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71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71" t="s">
        <v>83</v>
      </c>
      <c r="C14" s="171"/>
      <c r="D14" s="171"/>
      <c r="E14" s="171"/>
      <c r="F14" s="171"/>
      <c r="G14" s="171"/>
      <c r="H14" s="171"/>
      <c r="I14" s="171"/>
      <c r="J14" s="21"/>
      <c r="K14" s="21"/>
      <c r="M14" s="310"/>
      <c r="N14" s="174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H15" s="71">
        <v>3.2519999999999998</v>
      </c>
      <c r="I15" s="171"/>
      <c r="J15" s="21"/>
      <c r="K15" s="21"/>
      <c r="M15" s="310"/>
      <c r="N15" s="47" t="s">
        <v>19</v>
      </c>
      <c r="O15" s="133">
        <f>P15-$K$8</f>
        <v>0.41</v>
      </c>
      <c r="P15" s="58">
        <f>AVERAGE(Q15:U15)</f>
        <v>3.6589999999999998</v>
      </c>
      <c r="Q15" s="49">
        <v>3.6509999999999998</v>
      </c>
      <c r="R15" s="49">
        <v>3.6560000000000001</v>
      </c>
      <c r="S15" s="49">
        <v>3.657</v>
      </c>
      <c r="T15" s="49">
        <v>3.6659999999999999</v>
      </c>
      <c r="U15" s="107">
        <v>3.6659999999999999</v>
      </c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71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71"/>
      <c r="J17" s="21"/>
      <c r="K17" s="21"/>
      <c r="M17" s="310"/>
      <c r="N17" s="61" t="s">
        <v>9</v>
      </c>
      <c r="O17" s="131">
        <f>P17-$K$8</f>
        <v>0.39</v>
      </c>
      <c r="P17" s="56">
        <f>AVERAGE(Q17:U17)</f>
        <v>3.6379999999999999</v>
      </c>
      <c r="Q17" s="42">
        <v>3.6539999999999999</v>
      </c>
      <c r="R17" s="42">
        <v>3.6429999999999998</v>
      </c>
      <c r="S17" s="42">
        <v>3.633</v>
      </c>
      <c r="T17" s="42">
        <v>3.6230000000000002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71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0.46</v>
      </c>
      <c r="P19" s="58">
        <f>AVERAGE(Q19:U19)</f>
        <v>3.7109999999999999</v>
      </c>
      <c r="Q19" s="49">
        <v>3.6219999999999999</v>
      </c>
      <c r="R19" s="49">
        <v>3.6269999999999998</v>
      </c>
      <c r="S19" s="49">
        <v>3.698</v>
      </c>
      <c r="T19" s="49">
        <v>3.7770000000000001</v>
      </c>
      <c r="U19" s="50">
        <v>3.8330000000000002</v>
      </c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0.8</v>
      </c>
      <c r="P21" s="56">
        <f>AVERAGE(Q21:U21)</f>
        <v>4.0469999999999997</v>
      </c>
      <c r="Q21" s="42">
        <v>3.9470000000000001</v>
      </c>
      <c r="R21" s="42">
        <v>4.0069999999999997</v>
      </c>
      <c r="S21" s="42">
        <v>4.0759999999999996</v>
      </c>
      <c r="T21" s="42">
        <v>4.1580000000000004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1.87</v>
      </c>
      <c r="P23" s="49">
        <f>AVERAGE(Q23:U23)</f>
        <v>5.12</v>
      </c>
      <c r="Q23" s="49">
        <v>4.8150000000000004</v>
      </c>
      <c r="R23" s="49">
        <v>5.2309999999999999</v>
      </c>
      <c r="S23" s="49">
        <v>5.125</v>
      </c>
      <c r="T23" s="49">
        <v>5.3090000000000002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9o/Z/wR6+3nKxu3EJBpT0kgbEknKKsYf33LogjzyRkZzMHzSVkuQtu6UOH9wT98oW1qH2OiXSU0CrYPknIJVyQ==" saltValue="0FE4cHMbiWdrlqVfAYOzgw==" spinCount="100000" sheet="1" objects="1" scenarios="1"/>
  <mergeCells count="29">
    <mergeCell ref="B16:H16"/>
    <mergeCell ref="M16:M50"/>
    <mergeCell ref="B17:H17"/>
    <mergeCell ref="C7:E7"/>
    <mergeCell ref="G7:H7"/>
    <mergeCell ref="J7:K7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9" xr:uid="{3E8EFDE6-CC5A-4BB6-8711-74C7B0EAD016}">
      <formula1>$O$7:$O$30</formula1>
    </dataValidation>
    <dataValidation type="list" allowBlank="1" showInputMessage="1" showErrorMessage="1" sqref="K6" xr:uid="{C8669D85-C588-4E0E-A13F-5890B9D87505}">
      <formula1>"January, February, March,April,May,June,July,August,September,October,November,December"</formula1>
    </dataValidation>
    <dataValidation type="list" allowBlank="1" showInputMessage="1" showErrorMessage="1" sqref="K65503 K65499" xr:uid="{DF13CAAD-684D-4B81-A0BC-F63963312AC2}">
      <formula1>#REF!</formula1>
    </dataValidation>
    <dataValidation type="list" allowBlank="1" showInputMessage="1" showErrorMessage="1" sqref="K5" xr:uid="{718BC3F5-A02D-4240-B431-D223F16272E9}">
      <formula1>"2019, 2020, 2021, 2022, 2023, 2024"</formula1>
    </dataValidation>
  </dataValidations>
  <hyperlinks>
    <hyperlink ref="M5" r:id="rId1" xr:uid="{EC6121E4-B1AC-4781-A6E5-101AE16FDEC4}"/>
  </hyperlinks>
  <pageMargins left="0.7" right="0.7" top="0.75" bottom="0.75" header="0.3" footer="0.3"/>
  <pageSetup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90B5-6085-47CA-B3B6-FA6E58074961}">
  <dimension ref="B1:U109"/>
  <sheetViews>
    <sheetView showGridLines="0" showRowColHeaders="0" zoomScale="60" zoomScaleNormal="60" workbookViewId="0">
      <selection activeCell="B11" sqref="B11:H11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March</v>
      </c>
      <c r="G1" s="1">
        <f>K5</f>
        <v>2022</v>
      </c>
      <c r="H1" s="2"/>
      <c r="I1" s="3"/>
      <c r="J1" s="73" t="s">
        <v>87</v>
      </c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67" t="s">
        <v>46</v>
      </c>
      <c r="G4" s="280" t="s">
        <v>74</v>
      </c>
      <c r="H4" s="281"/>
      <c r="I4" s="170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67" t="s">
        <v>51</v>
      </c>
      <c r="G5" s="280" t="s">
        <v>73</v>
      </c>
      <c r="H5" s="281"/>
      <c r="I5" s="170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67" t="s">
        <v>72</v>
      </c>
      <c r="G6" s="280" t="s">
        <v>75</v>
      </c>
      <c r="H6" s="281"/>
      <c r="I6" s="7"/>
      <c r="J6" s="12" t="s">
        <v>5</v>
      </c>
      <c r="K6" s="13" t="s">
        <v>11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67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March, 2022</v>
      </c>
      <c r="G9" s="353"/>
      <c r="H9" s="7"/>
      <c r="I9" s="169"/>
      <c r="J9" s="19" t="s">
        <v>21</v>
      </c>
      <c r="K9" s="67">
        <v>0.8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69"/>
      <c r="J10" s="21"/>
      <c r="K10" s="21"/>
      <c r="M10" s="310"/>
      <c r="N10" s="168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March 2022 is</v>
      </c>
      <c r="E12" s="70">
        <f>K9</f>
        <v>0.8</v>
      </c>
      <c r="F12" s="318" t="s">
        <v>35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69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69" t="s">
        <v>83</v>
      </c>
      <c r="C14" s="169"/>
      <c r="D14" s="169"/>
      <c r="E14" s="169"/>
      <c r="F14" s="169"/>
      <c r="G14" s="169"/>
      <c r="H14" s="169"/>
      <c r="I14" s="169"/>
      <c r="J14" s="21"/>
      <c r="K14" s="21"/>
      <c r="M14" s="310"/>
      <c r="N14" s="168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H15" s="71">
        <v>3.2519999999999998</v>
      </c>
      <c r="I15" s="169"/>
      <c r="J15" s="21"/>
      <c r="K15" s="21"/>
      <c r="M15" s="310"/>
      <c r="N15" s="47" t="s">
        <v>19</v>
      </c>
      <c r="O15" s="133">
        <f>P15-$K$8</f>
        <v>0.41</v>
      </c>
      <c r="P15" s="58">
        <f>AVERAGE(Q15:U15)</f>
        <v>3.6589999999999998</v>
      </c>
      <c r="Q15" s="49">
        <v>3.6509999999999998</v>
      </c>
      <c r="R15" s="49">
        <v>3.6560000000000001</v>
      </c>
      <c r="S15" s="49">
        <v>3.657</v>
      </c>
      <c r="T15" s="49">
        <v>3.6659999999999999</v>
      </c>
      <c r="U15" s="107">
        <v>3.6659999999999999</v>
      </c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69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69"/>
      <c r="J17" s="21"/>
      <c r="K17" s="21"/>
      <c r="M17" s="310"/>
      <c r="N17" s="61" t="s">
        <v>9</v>
      </c>
      <c r="O17" s="131">
        <f>P17-$K$8</f>
        <v>0.39</v>
      </c>
      <c r="P17" s="56">
        <f>AVERAGE(Q17:U17)</f>
        <v>3.6379999999999999</v>
      </c>
      <c r="Q17" s="42">
        <v>3.6539999999999999</v>
      </c>
      <c r="R17" s="42">
        <v>3.6429999999999998</v>
      </c>
      <c r="S17" s="42">
        <v>3.633</v>
      </c>
      <c r="T17" s="42">
        <v>3.6230000000000002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69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0.46</v>
      </c>
      <c r="P19" s="58">
        <f>AVERAGE(Q19:U19)</f>
        <v>3.7109999999999999</v>
      </c>
      <c r="Q19" s="49">
        <v>3.6219999999999999</v>
      </c>
      <c r="R19" s="49">
        <v>3.6269999999999998</v>
      </c>
      <c r="S19" s="49">
        <v>3.698</v>
      </c>
      <c r="T19" s="49">
        <v>3.7770000000000001</v>
      </c>
      <c r="U19" s="50">
        <v>3.8330000000000002</v>
      </c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0.8</v>
      </c>
      <c r="P21" s="56">
        <f>AVERAGE(Q21:U21)</f>
        <v>4.0469999999999997</v>
      </c>
      <c r="Q21" s="42">
        <v>3.9470000000000001</v>
      </c>
      <c r="R21" s="42">
        <v>4.0069999999999997</v>
      </c>
      <c r="S21" s="42">
        <v>4.0759999999999996</v>
      </c>
      <c r="T21" s="42">
        <v>4.1580000000000004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ASCAUICiKGKvrhY2yiuJ5ovq7AjwswGIb0HbD02DCISFgOunM1zjOdZ3MBYXgHygApRAUOvlh/PZQt9M4WxDrg==" saltValue="QeF0QydC8tPNQDFe770D6w==" spinCount="100000" sheet="1" objects="1" scenarios="1"/>
  <mergeCells count="29">
    <mergeCell ref="B16:H16"/>
    <mergeCell ref="M16:M50"/>
    <mergeCell ref="B17:H17"/>
    <mergeCell ref="C7:E7"/>
    <mergeCell ref="G7:H7"/>
    <mergeCell ref="J7:K7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5" xr:uid="{3D22785C-4DB2-4873-9891-D1D53AE5C05C}">
      <formula1>"2019, 2020, 2021, 2022, 2023, 2024"</formula1>
    </dataValidation>
    <dataValidation type="list" allowBlank="1" showInputMessage="1" showErrorMessage="1" sqref="K65503 K65499" xr:uid="{B8F2C663-A6D1-4E90-8D0B-0025093EC42A}">
      <formula1>#REF!</formula1>
    </dataValidation>
    <dataValidation type="list" allowBlank="1" showInputMessage="1" showErrorMessage="1" sqref="K6" xr:uid="{EFFF05AF-A06F-4584-A032-92C5C03A100C}">
      <formula1>"January, February, March,April,May,June,July,August,September,October,November,December"</formula1>
    </dataValidation>
    <dataValidation type="list" allowBlank="1" showInputMessage="1" showErrorMessage="1" sqref="K9" xr:uid="{2923E584-042E-4FB0-A638-A9991E5F1AD2}">
      <formula1>$O$7:$O$30</formula1>
    </dataValidation>
  </dataValidations>
  <hyperlinks>
    <hyperlink ref="M5" r:id="rId1" xr:uid="{A0C3F0C7-E2D9-4C37-A84A-26097F9BF551}"/>
  </hyperlinks>
  <pageMargins left="0.7" right="0.7" top="0.75" bottom="0.75" header="0.3" footer="0.3"/>
  <pageSetup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52437-01CB-4189-B10D-FCCE9AAEE5C5}">
  <dimension ref="B1:U109"/>
  <sheetViews>
    <sheetView showGridLines="0" showRowColHeaders="0" zoomScale="60" zoomScaleNormal="60" workbookViewId="0">
      <selection activeCell="U1" sqref="J1:U1048576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February</v>
      </c>
      <c r="G1" s="1">
        <f>K5</f>
        <v>2022</v>
      </c>
      <c r="H1" s="2"/>
      <c r="I1" s="3"/>
      <c r="J1" s="73" t="s">
        <v>87</v>
      </c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65" t="s">
        <v>46</v>
      </c>
      <c r="G4" s="280" t="s">
        <v>74</v>
      </c>
      <c r="H4" s="281"/>
      <c r="I4" s="164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65" t="s">
        <v>51</v>
      </c>
      <c r="G5" s="280" t="s">
        <v>73</v>
      </c>
      <c r="H5" s="281"/>
      <c r="I5" s="164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65" t="s">
        <v>72</v>
      </c>
      <c r="G6" s="280" t="s">
        <v>75</v>
      </c>
      <c r="H6" s="281"/>
      <c r="I6" s="7"/>
      <c r="J6" s="12" t="s">
        <v>5</v>
      </c>
      <c r="K6" s="13" t="s">
        <v>10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65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February, 2022</v>
      </c>
      <c r="G9" s="353"/>
      <c r="H9" s="7"/>
      <c r="I9" s="163"/>
      <c r="J9" s="19" t="s">
        <v>21</v>
      </c>
      <c r="K9" s="67">
        <v>0.46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63"/>
      <c r="J10" s="21"/>
      <c r="K10" s="21"/>
      <c r="M10" s="310"/>
      <c r="N10" s="166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February 2022 is</v>
      </c>
      <c r="E12" s="70">
        <f>K9</f>
        <v>0.46</v>
      </c>
      <c r="F12" s="318" t="s">
        <v>35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63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63" t="s">
        <v>83</v>
      </c>
      <c r="C14" s="163"/>
      <c r="D14" s="163"/>
      <c r="E14" s="163"/>
      <c r="F14" s="163"/>
      <c r="G14" s="163"/>
      <c r="H14" s="163"/>
      <c r="I14" s="163"/>
      <c r="J14" s="21"/>
      <c r="K14" s="21"/>
      <c r="M14" s="310"/>
      <c r="N14" s="166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H15" s="71">
        <v>3.2519999999999998</v>
      </c>
      <c r="I15" s="163"/>
      <c r="J15" s="21"/>
      <c r="K15" s="21"/>
      <c r="M15" s="310"/>
      <c r="N15" s="47" t="s">
        <v>19</v>
      </c>
      <c r="O15" s="133">
        <f>P15-$K$8</f>
        <v>0.41</v>
      </c>
      <c r="P15" s="58">
        <f>AVERAGE(Q15:U15)</f>
        <v>3.6589999999999998</v>
      </c>
      <c r="Q15" s="49">
        <v>3.6509999999999998</v>
      </c>
      <c r="R15" s="49">
        <v>3.6560000000000001</v>
      </c>
      <c r="S15" s="49">
        <v>3.657</v>
      </c>
      <c r="T15" s="49">
        <v>3.6659999999999999</v>
      </c>
      <c r="U15" s="107">
        <v>3.6659999999999999</v>
      </c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63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63"/>
      <c r="J17" s="21"/>
      <c r="K17" s="21"/>
      <c r="M17" s="310"/>
      <c r="N17" s="61" t="s">
        <v>9</v>
      </c>
      <c r="O17" s="131">
        <f>P17-$K$8</f>
        <v>0.39</v>
      </c>
      <c r="P17" s="56">
        <f>AVERAGE(Q17:U17)</f>
        <v>3.6379999999999999</v>
      </c>
      <c r="Q17" s="42">
        <v>3.6539999999999999</v>
      </c>
      <c r="R17" s="42">
        <v>3.6429999999999998</v>
      </c>
      <c r="S17" s="42">
        <v>3.633</v>
      </c>
      <c r="T17" s="42">
        <v>3.6230000000000002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63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0.46</v>
      </c>
      <c r="P19" s="58">
        <f>AVERAGE(Q19:U19)</f>
        <v>3.7109999999999999</v>
      </c>
      <c r="Q19" s="49">
        <v>3.6219999999999999</v>
      </c>
      <c r="R19" s="49">
        <v>3.6269999999999998</v>
      </c>
      <c r="S19" s="49">
        <v>3.698</v>
      </c>
      <c r="T19" s="49">
        <v>3.7770000000000001</v>
      </c>
      <c r="U19" s="50">
        <v>3.8330000000000002</v>
      </c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d+dmBgu7d+7E7ADR9Pb7mjnPKPREMWXRVri9Md2xBLbbsFQity5NrW+fo8ixgcuy5MSOO2cO1aToCTr35Lxd2Q==" saltValue="2LrdKIo+8Qf5PJyx3C+5qA==" spinCount="100000" sheet="1" objects="1" scenarios="1"/>
  <mergeCells count="29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B16:H16"/>
    <mergeCell ref="M16:M50"/>
    <mergeCell ref="B17:H17"/>
    <mergeCell ref="C7:E7"/>
    <mergeCell ref="G7:H7"/>
    <mergeCell ref="J7:K7"/>
  </mergeCells>
  <dataValidations count="4">
    <dataValidation type="list" allowBlank="1" showInputMessage="1" showErrorMessage="1" sqref="K9" xr:uid="{64A85F24-B536-4226-88B1-C90CD1B2113D}">
      <formula1>$O$7:$O$30</formula1>
    </dataValidation>
    <dataValidation type="list" allowBlank="1" showInputMessage="1" showErrorMessage="1" sqref="K6" xr:uid="{36FD8F33-C6A8-4E05-AD9D-A426B377ED79}">
      <formula1>"January, February, March,April,May,June,July,August,September,October,November,December"</formula1>
    </dataValidation>
    <dataValidation type="list" allowBlank="1" showInputMessage="1" showErrorMessage="1" sqref="K65503 K65499" xr:uid="{50046837-6232-48F2-A005-C95BFD8DF960}">
      <formula1>#REF!</formula1>
    </dataValidation>
    <dataValidation type="list" allowBlank="1" showInputMessage="1" showErrorMessage="1" sqref="K5" xr:uid="{0CCE05DF-4014-4DDC-A370-39A1F384B936}">
      <formula1>"2019, 2020, 2021, 2022, 2023, 2024"</formula1>
    </dataValidation>
  </dataValidations>
  <hyperlinks>
    <hyperlink ref="M5" r:id="rId1" xr:uid="{12CBF192-4C1A-4F5B-9122-A43CFDA6D01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AA9B8-EB31-4C34-AB6C-EBA9E1D91806}">
  <dimension ref="B1:U109"/>
  <sheetViews>
    <sheetView showGridLines="0" showRowColHeaders="0" zoomScale="60" zoomScaleNormal="60" workbookViewId="0">
      <selection activeCell="W7" sqref="W7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July</v>
      </c>
      <c r="G1" s="1">
        <f>K5</f>
        <v>2023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74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75"/>
      <c r="J4" s="305" t="s">
        <v>3</v>
      </c>
      <c r="K4" s="306"/>
      <c r="M4" s="249"/>
      <c r="N4" s="31"/>
      <c r="O4" s="130"/>
      <c r="P4" s="140"/>
      <c r="Q4" s="307"/>
      <c r="R4" s="307"/>
      <c r="S4" s="307"/>
      <c r="T4" s="307"/>
      <c r="U4" s="307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75"/>
      <c r="J5" s="12" t="s">
        <v>4</v>
      </c>
      <c r="K5" s="13">
        <v>2023</v>
      </c>
      <c r="L5" s="14"/>
      <c r="M5" s="250"/>
      <c r="N5" s="251"/>
      <c r="O5" s="308"/>
      <c r="P5" s="308"/>
      <c r="Q5" s="308"/>
      <c r="R5" s="308"/>
      <c r="S5" s="308"/>
      <c r="T5" s="308"/>
      <c r="U5" s="308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6</v>
      </c>
      <c r="M6" s="282" t="s">
        <v>22</v>
      </c>
      <c r="N6" s="283"/>
      <c r="O6" s="284" t="s">
        <v>86</v>
      </c>
      <c r="P6" s="285"/>
      <c r="Q6" s="286" t="s">
        <v>25</v>
      </c>
      <c r="R6" s="287"/>
      <c r="S6" s="287"/>
      <c r="T6" s="287"/>
      <c r="U6" s="288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July, 2023</v>
      </c>
      <c r="G9" s="315"/>
      <c r="H9" s="7"/>
      <c r="I9" s="273"/>
      <c r="J9" s="19" t="s">
        <v>21</v>
      </c>
      <c r="K9" s="67">
        <v>-1.35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73"/>
      <c r="J10" s="21"/>
      <c r="K10" s="21"/>
      <c r="M10" s="310"/>
      <c r="N10" s="272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July 2023 is</v>
      </c>
      <c r="E11" s="199">
        <f>K9</f>
        <v>-1.35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73"/>
      <c r="I13" s="273"/>
      <c r="J13" s="21"/>
      <c r="K13" s="21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0"/>
      <c r="C14" s="320"/>
      <c r="D14" s="320"/>
      <c r="E14" s="320"/>
      <c r="F14" s="320"/>
      <c r="G14" s="321"/>
      <c r="I14" s="273"/>
      <c r="J14" s="21"/>
      <c r="K14" s="21"/>
      <c r="M14" s="310"/>
      <c r="N14" s="272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73" t="s">
        <v>36</v>
      </c>
      <c r="E15" s="196"/>
      <c r="F15" s="196"/>
      <c r="G15" s="196"/>
      <c r="H15" s="196"/>
      <c r="I15" s="273"/>
      <c r="J15" s="21"/>
      <c r="K15" s="21"/>
      <c r="M15" s="311"/>
      <c r="N15" s="47" t="s">
        <v>19</v>
      </c>
      <c r="O15" s="133">
        <f>P15-$K$8</f>
        <v>0.5</v>
      </c>
      <c r="P15" s="58">
        <f>AVERAGE(Q15:U15)</f>
        <v>5.9619999999999997</v>
      </c>
      <c r="Q15" s="49">
        <v>5.9649999999999999</v>
      </c>
      <c r="R15" s="49">
        <v>6.06</v>
      </c>
      <c r="S15" s="49">
        <v>5.9630000000000001</v>
      </c>
      <c r="T15" s="49">
        <v>5.86</v>
      </c>
      <c r="U15" s="50"/>
    </row>
    <row r="16" spans="2:21" ht="24" customHeight="1" x14ac:dyDescent="0.25">
      <c r="I16" s="273"/>
      <c r="J16" s="21"/>
      <c r="K16" s="21"/>
      <c r="M16" s="309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73"/>
      <c r="J17" s="21"/>
      <c r="K17" s="21"/>
      <c r="M17" s="310"/>
      <c r="N17" s="61" t="s">
        <v>9</v>
      </c>
      <c r="O17" s="131">
        <f>P17-$K$8</f>
        <v>-0.08</v>
      </c>
      <c r="P17" s="56">
        <f>AVERAGE(Q17:U17)</f>
        <v>5.38</v>
      </c>
      <c r="Q17" s="42">
        <v>5.6340000000000003</v>
      </c>
      <c r="R17" s="42">
        <v>5.4829999999999997</v>
      </c>
      <c r="S17" s="42">
        <v>5.2569999999999997</v>
      </c>
      <c r="T17" s="42">
        <v>5.1459999999999999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73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-0.36</v>
      </c>
      <c r="P19" s="58">
        <f>AVERAGE(Q19:U19)</f>
        <v>5.1050000000000004</v>
      </c>
      <c r="Q19" s="49">
        <v>5.1180000000000003</v>
      </c>
      <c r="R19" s="49">
        <v>5.0940000000000003</v>
      </c>
      <c r="S19" s="49">
        <v>5.0810000000000004</v>
      </c>
      <c r="T19" s="49">
        <v>5.1040000000000001</v>
      </c>
      <c r="U19" s="107">
        <v>5.1289999999999996</v>
      </c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-0.47</v>
      </c>
      <c r="P21" s="56">
        <f>AVERAGE(Q21:U21)</f>
        <v>4.9889999999999999</v>
      </c>
      <c r="Q21" s="42">
        <v>5.117</v>
      </c>
      <c r="R21" s="42">
        <v>5.0540000000000003</v>
      </c>
      <c r="S21" s="42">
        <v>4.9610000000000003</v>
      </c>
      <c r="T21" s="42">
        <v>4.8250000000000002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-0.78</v>
      </c>
      <c r="P23" s="49">
        <f>AVERAGE(Q23:U23)</f>
        <v>4.6840000000000002</v>
      </c>
      <c r="Q23" s="49">
        <v>4.7359999999999998</v>
      </c>
      <c r="R23" s="49">
        <v>4.7309999999999999</v>
      </c>
      <c r="S23" s="49">
        <v>4.657</v>
      </c>
      <c r="T23" s="49">
        <v>4.6109999999999998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>
        <f>P25-$K$8</f>
        <v>-0.91</v>
      </c>
      <c r="P25" s="42">
        <f>AVERAGE(Q25:U25)</f>
        <v>4.5529999999999999</v>
      </c>
      <c r="Q25" s="42">
        <v>4.58</v>
      </c>
      <c r="R25" s="42">
        <v>4.5679999999999996</v>
      </c>
      <c r="S25" s="42">
        <v>4.54</v>
      </c>
      <c r="T25" s="42">
        <v>4.5220000000000002</v>
      </c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>
        <f>P27-$K$8</f>
        <v>-1.18</v>
      </c>
      <c r="P27" s="49">
        <f>AVERAGE(Q27:U27)</f>
        <v>4.2850000000000001</v>
      </c>
      <c r="Q27" s="49">
        <v>4.4960000000000004</v>
      </c>
      <c r="R27" s="49">
        <v>4.3739999999999997</v>
      </c>
      <c r="S27" s="49">
        <v>4.2430000000000003</v>
      </c>
      <c r="T27" s="49">
        <v>4.1660000000000004</v>
      </c>
      <c r="U27" s="107">
        <v>4.1440000000000001</v>
      </c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>
        <f>P29-$K$8</f>
        <v>-1.35</v>
      </c>
      <c r="P29" s="42">
        <f>AVERAGE(Q29:U29)</f>
        <v>4.117</v>
      </c>
      <c r="Q29" s="42">
        <v>4.1239999999999997</v>
      </c>
      <c r="R29" s="42">
        <v>4.1159999999999997</v>
      </c>
      <c r="S29" s="42">
        <v>4.1159999999999997</v>
      </c>
      <c r="T29" s="42">
        <v>4.1100000000000003</v>
      </c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1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216"/>
      <c r="N32" s="22"/>
      <c r="O32" s="137"/>
    </row>
    <row r="33" spans="2:21" ht="20.100000000000001" customHeight="1" x14ac:dyDescent="0.25">
      <c r="J33" s="5"/>
      <c r="K33" s="5"/>
      <c r="L33" s="5"/>
      <c r="M33" s="216"/>
      <c r="N33" s="22"/>
      <c r="O33" s="137"/>
    </row>
    <row r="34" spans="2:21" ht="20.100000000000001" customHeight="1" x14ac:dyDescent="0.4">
      <c r="J34" s="28"/>
      <c r="K34" s="28"/>
      <c r="L34" s="5"/>
      <c r="M34" s="216"/>
      <c r="N34" s="22"/>
    </row>
    <row r="35" spans="2:21" ht="20.100000000000001" customHeight="1" x14ac:dyDescent="0.4">
      <c r="J35" s="28"/>
      <c r="K35" s="28"/>
      <c r="L35" s="5"/>
      <c r="M35" s="216"/>
    </row>
    <row r="36" spans="2:21" ht="20.100000000000001" customHeight="1" x14ac:dyDescent="0.4">
      <c r="J36" s="28"/>
      <c r="K36" s="28"/>
      <c r="L36" s="5"/>
      <c r="M36" s="216"/>
    </row>
    <row r="37" spans="2:21" ht="20.100000000000001" customHeight="1" x14ac:dyDescent="0.4">
      <c r="J37" s="28"/>
      <c r="K37" s="28"/>
      <c r="L37" s="28"/>
      <c r="M37" s="216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216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216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216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216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216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216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216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216"/>
    </row>
    <row r="46" spans="2:21" ht="18" customHeight="1" x14ac:dyDescent="0.4">
      <c r="J46" s="5"/>
      <c r="K46" s="5"/>
      <c r="L46" s="5"/>
      <c r="M46" s="216"/>
    </row>
    <row r="47" spans="2:21" ht="18" customHeight="1" x14ac:dyDescent="0.4">
      <c r="J47" s="5"/>
      <c r="K47" s="5"/>
      <c r="L47" s="5"/>
      <c r="M47" s="216"/>
    </row>
    <row r="48" spans="2:21" ht="18" customHeight="1" x14ac:dyDescent="0.4">
      <c r="J48" s="5"/>
      <c r="K48" s="5"/>
      <c r="L48" s="5"/>
      <c r="M48" s="216"/>
    </row>
    <row r="49" spans="2:21" ht="18" customHeight="1" x14ac:dyDescent="0.4">
      <c r="J49" s="5"/>
      <c r="K49" s="5"/>
      <c r="L49" s="5"/>
      <c r="M49" s="216"/>
    </row>
    <row r="50" spans="2:21" ht="18" customHeight="1" x14ac:dyDescent="0.4">
      <c r="J50" s="28"/>
      <c r="K50" s="28"/>
      <c r="L50" s="5"/>
      <c r="M50" s="216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Ih+TYwZIVHwiFBWhmrLwJgwmwhiZIUMS1+Dzb+/P4pAVy2udQleNuZ+bcdNkYcK64VLyB1RKvmweMflGIXk7qA==" saltValue="cnkFxGtOq/r+KjkSkz/4zQ==" spinCount="100000" sheet="1" objects="1" scenarios="1"/>
  <mergeCells count="27">
    <mergeCell ref="M16:M31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  <mergeCell ref="G6:H6"/>
    <mergeCell ref="M6:N6"/>
    <mergeCell ref="O6:P6"/>
    <mergeCell ref="Q6:U6"/>
    <mergeCell ref="B1:E1"/>
    <mergeCell ref="C3:E3"/>
    <mergeCell ref="G3:H3"/>
    <mergeCell ref="B4:B7"/>
    <mergeCell ref="C4:E7"/>
    <mergeCell ref="G4:H4"/>
    <mergeCell ref="G7:H7"/>
    <mergeCell ref="J4:K4"/>
    <mergeCell ref="Q4:U4"/>
    <mergeCell ref="G5:H5"/>
    <mergeCell ref="O5:P5"/>
    <mergeCell ref="Q5:U5"/>
  </mergeCells>
  <dataValidations count="4">
    <dataValidation type="list" allowBlank="1" showInputMessage="1" showErrorMessage="1" sqref="K9" xr:uid="{712CA217-111C-4AC7-9574-CFAFF3988732}">
      <formula1>$O$7:$O$31</formula1>
    </dataValidation>
    <dataValidation type="list" allowBlank="1" showInputMessage="1" showErrorMessage="1" sqref="K6" xr:uid="{D4A60F61-0572-45F4-8960-F49E7E3910B9}">
      <formula1>"January, February, March,April,May,June,July,August,September,October,November,December"</formula1>
    </dataValidation>
    <dataValidation type="list" allowBlank="1" showInputMessage="1" showErrorMessage="1" sqref="K65503 K65499" xr:uid="{774B7296-58E1-4890-BA18-48E8EC787F7B}">
      <formula1>#REF!</formula1>
    </dataValidation>
    <dataValidation type="list" allowBlank="1" showInputMessage="1" showErrorMessage="1" sqref="K5" xr:uid="{26382DCB-075A-40E3-87A2-6964C72F3780}">
      <formula1>"2019, 2020, 2021, 2022, 2023, 2024"</formula1>
    </dataValidation>
  </dataValidations>
  <hyperlinks>
    <hyperlink ref="M6" r:id="rId1" xr:uid="{D0C79FF5-67D1-4D1F-BD1F-8161B2BF65B2}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99ED-3992-4688-9C7B-0DD3910393EC}">
  <dimension ref="B1:U109"/>
  <sheetViews>
    <sheetView showGridLines="0" showRowColHeaders="0" zoomScale="60" zoomScaleNormal="60" workbookViewId="0">
      <selection activeCell="J1" sqref="J1:U1048576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January</v>
      </c>
      <c r="G1" s="1">
        <f>K5</f>
        <v>2022</v>
      </c>
      <c r="H1" s="2"/>
      <c r="I1" s="3"/>
      <c r="J1" s="73" t="s">
        <v>87</v>
      </c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61" t="s">
        <v>46</v>
      </c>
      <c r="G4" s="280" t="s">
        <v>74</v>
      </c>
      <c r="H4" s="281"/>
      <c r="I4" s="160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61" t="s">
        <v>51</v>
      </c>
      <c r="G5" s="280" t="s">
        <v>73</v>
      </c>
      <c r="H5" s="281"/>
      <c r="I5" s="160"/>
      <c r="J5" s="12" t="s">
        <v>4</v>
      </c>
      <c r="K5" s="13">
        <v>2022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61" t="s">
        <v>72</v>
      </c>
      <c r="G6" s="280" t="s">
        <v>75</v>
      </c>
      <c r="H6" s="281"/>
      <c r="I6" s="7"/>
      <c r="J6" s="12" t="s">
        <v>5</v>
      </c>
      <c r="K6" s="13" t="s">
        <v>9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61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January, 2022</v>
      </c>
      <c r="G9" s="353"/>
      <c r="H9" s="7"/>
      <c r="I9" s="159"/>
      <c r="J9" s="19" t="s">
        <v>21</v>
      </c>
      <c r="K9" s="67">
        <v>0.39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59"/>
      <c r="J10" s="21"/>
      <c r="K10" s="21"/>
      <c r="M10" s="310"/>
      <c r="N10" s="162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January 2022 is</v>
      </c>
      <c r="E12" s="70">
        <f>K9</f>
        <v>0.39</v>
      </c>
      <c r="F12" s="318" t="s">
        <v>35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59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59" t="s">
        <v>83</v>
      </c>
      <c r="C14" s="159"/>
      <c r="D14" s="159"/>
      <c r="E14" s="159"/>
      <c r="F14" s="159"/>
      <c r="G14" s="159"/>
      <c r="H14" s="159"/>
      <c r="I14" s="159"/>
      <c r="J14" s="21"/>
      <c r="K14" s="21"/>
      <c r="M14" s="310"/>
      <c r="N14" s="162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H15" s="71">
        <v>3.2519999999999998</v>
      </c>
      <c r="I15" s="159"/>
      <c r="J15" s="21"/>
      <c r="K15" s="21"/>
      <c r="M15" s="310"/>
      <c r="N15" s="47" t="s">
        <v>19</v>
      </c>
      <c r="O15" s="133">
        <f>P15-$K$8</f>
        <v>0.41</v>
      </c>
      <c r="P15" s="58">
        <f>AVERAGE(Q15:U15)</f>
        <v>3.6589999999999998</v>
      </c>
      <c r="Q15" s="49">
        <v>3.6509999999999998</v>
      </c>
      <c r="R15" s="49">
        <v>3.6560000000000001</v>
      </c>
      <c r="S15" s="49">
        <v>3.657</v>
      </c>
      <c r="T15" s="49">
        <v>3.6659999999999999</v>
      </c>
      <c r="U15" s="107">
        <v>3.6659999999999999</v>
      </c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59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59"/>
      <c r="J17" s="21"/>
      <c r="K17" s="21"/>
      <c r="M17" s="310"/>
      <c r="N17" s="61" t="s">
        <v>9</v>
      </c>
      <c r="O17" s="131">
        <f>P17-$K$8</f>
        <v>0.39</v>
      </c>
      <c r="P17" s="56">
        <f>AVERAGE(Q17:U17)</f>
        <v>3.6379999999999999</v>
      </c>
      <c r="Q17" s="42">
        <v>3.6539999999999999</v>
      </c>
      <c r="R17" s="42">
        <v>3.6429999999999998</v>
      </c>
      <c r="S17" s="42">
        <v>3.633</v>
      </c>
      <c r="T17" s="42">
        <v>3.6230000000000002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59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50"/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1xiTwOtYoXrO+VShQzyOhQGvNaTQHM/0O2fkuTuEjhdJ1Q0qIAPf/3Rsf78J36D68xKexmqA3GqTeYAmRmk/Lw==" saltValue="/OuB89+oOn7A6IKZytEogw==" spinCount="100000" sheet="1" objects="1" scenarios="1"/>
  <mergeCells count="29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B16:H16"/>
    <mergeCell ref="M16:M50"/>
    <mergeCell ref="B17:H17"/>
    <mergeCell ref="C7:E7"/>
    <mergeCell ref="G7:H7"/>
    <mergeCell ref="J7:K7"/>
  </mergeCells>
  <dataValidations count="4">
    <dataValidation type="list" allowBlank="1" showInputMessage="1" showErrorMessage="1" sqref="K5" xr:uid="{D25BAFD2-F1CD-44C2-B874-559E8D23754E}">
      <formula1>"2019, 2020, 2021, 2022, 2023, 2024"</formula1>
    </dataValidation>
    <dataValidation type="list" allowBlank="1" showInputMessage="1" showErrorMessage="1" sqref="K65503 K65499" xr:uid="{97D89ECA-E140-4E04-8D35-7AA2399FF189}">
      <formula1>#REF!</formula1>
    </dataValidation>
    <dataValidation type="list" allowBlank="1" showInputMessage="1" showErrorMessage="1" sqref="K6" xr:uid="{BD9EABC5-BF75-40CE-AEFA-B27C69940434}">
      <formula1>"January, February, March,April,May,June,July,August,September,October,November,December"</formula1>
    </dataValidation>
    <dataValidation type="list" allowBlank="1" showInputMessage="1" showErrorMessage="1" sqref="K9" xr:uid="{94C939D3-4617-4BAE-B0C8-C9F5A391BFDD}">
      <formula1>$O$7:$O$30</formula1>
    </dataValidation>
  </dataValidations>
  <hyperlinks>
    <hyperlink ref="M5" r:id="rId1" xr:uid="{D5CD2782-7559-4590-A4AC-3CBDE72EB3DD}"/>
  </hyperlinks>
  <pageMargins left="0.7" right="0.7" top="0.75" bottom="0.75" header="0.3" footer="0.3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3A75-48D0-4CA8-86DD-21D2C7E36183}">
  <dimension ref="B1:AI109"/>
  <sheetViews>
    <sheetView showGridLines="0" showRowColHeaders="0" zoomScale="60" zoomScaleNormal="60" workbookViewId="0">
      <selection activeCell="J8" sqref="J1:AI1048576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35" width="9.109375" style="5" hidden="1" customWidth="1"/>
    <col min="36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December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55" t="s">
        <v>46</v>
      </c>
      <c r="G4" s="280" t="s">
        <v>74</v>
      </c>
      <c r="H4" s="281"/>
      <c r="I4" s="158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55" t="s">
        <v>51</v>
      </c>
      <c r="G5" s="280" t="s">
        <v>73</v>
      </c>
      <c r="H5" s="281"/>
      <c r="I5" s="158"/>
      <c r="J5" s="12" t="s">
        <v>4</v>
      </c>
      <c r="K5" s="13">
        <v>2021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55" t="s">
        <v>72</v>
      </c>
      <c r="G6" s="280" t="s">
        <v>75</v>
      </c>
      <c r="H6" s="281"/>
      <c r="I6" s="7"/>
      <c r="J6" s="12" t="s">
        <v>5</v>
      </c>
      <c r="K6" s="13" t="s">
        <v>19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55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December, 2021</v>
      </c>
      <c r="G9" s="353"/>
      <c r="H9" s="7"/>
      <c r="I9" s="157"/>
      <c r="J9" s="19" t="s">
        <v>21</v>
      </c>
      <c r="K9" s="67">
        <v>0.41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57"/>
      <c r="J10" s="21"/>
      <c r="K10" s="21"/>
      <c r="M10" s="310"/>
      <c r="N10" s="156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December 2021 is</v>
      </c>
      <c r="E12" s="70">
        <f>K9</f>
        <v>0.41</v>
      </c>
      <c r="F12" s="318" t="s">
        <v>35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57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57" t="s">
        <v>83</v>
      </c>
      <c r="C14" s="157"/>
      <c r="D14" s="157"/>
      <c r="E14" s="157"/>
      <c r="F14" s="157"/>
      <c r="G14" s="157"/>
      <c r="H14" s="157"/>
      <c r="I14" s="157"/>
      <c r="J14" s="21"/>
      <c r="K14" s="21"/>
      <c r="M14" s="310"/>
      <c r="N14" s="156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H15" s="71">
        <v>3.2519999999999998</v>
      </c>
      <c r="I15" s="157"/>
      <c r="J15" s="21"/>
      <c r="K15" s="21"/>
      <c r="M15" s="310"/>
      <c r="N15" s="47" t="s">
        <v>19</v>
      </c>
      <c r="O15" s="133">
        <f>P15-$K$8</f>
        <v>0.41</v>
      </c>
      <c r="P15" s="58">
        <f>AVERAGE(Q15:U15)</f>
        <v>3.6589999999999998</v>
      </c>
      <c r="Q15" s="49">
        <v>3.6509999999999998</v>
      </c>
      <c r="R15" s="49">
        <v>3.6560000000000001</v>
      </c>
      <c r="S15" s="49">
        <v>3.657</v>
      </c>
      <c r="T15" s="49">
        <v>3.6659999999999999</v>
      </c>
      <c r="U15" s="107">
        <v>3.6659999999999999</v>
      </c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57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57"/>
      <c r="J17" s="21"/>
      <c r="K17" s="21"/>
      <c r="M17" s="310"/>
      <c r="N17" s="61" t="s">
        <v>9</v>
      </c>
      <c r="O17" s="131" t="e">
        <f>P17-$K$8</f>
        <v>#DIV/0!</v>
      </c>
      <c r="P17" s="56" t="e">
        <f>AVERAGE(Q17:U17)</f>
        <v>#DIV/0!</v>
      </c>
      <c r="Q17" s="42"/>
      <c r="R17" s="42"/>
      <c r="S17" s="42"/>
      <c r="T17" s="42"/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57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50"/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mergeCells count="29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B16:H16"/>
    <mergeCell ref="M16:M50"/>
    <mergeCell ref="B17:H17"/>
    <mergeCell ref="C7:E7"/>
    <mergeCell ref="G7:H7"/>
    <mergeCell ref="J7:K7"/>
  </mergeCells>
  <dataValidations count="4">
    <dataValidation type="list" allowBlank="1" showInputMessage="1" showErrorMessage="1" sqref="K9" xr:uid="{65A2D820-05D5-4A23-B958-0C2E28FA8FEE}">
      <formula1>$O$7:$O$30</formula1>
    </dataValidation>
    <dataValidation type="list" allowBlank="1" showInputMessage="1" showErrorMessage="1" sqref="K6" xr:uid="{669C91E0-B96F-4920-80F9-AFA2CBDF2CB3}">
      <formula1>"January, February, March,April,May,June,July,August,September,October,November,December"</formula1>
    </dataValidation>
    <dataValidation type="list" allowBlank="1" showInputMessage="1" showErrorMessage="1" sqref="K65503 K65499" xr:uid="{AD588FF8-9EDF-42BE-85B7-6AA8361B141D}">
      <formula1>#REF!</formula1>
    </dataValidation>
    <dataValidation type="list" allowBlank="1" showInputMessage="1" showErrorMessage="1" sqref="K5" xr:uid="{C1D53E1C-6B4F-4B04-AAD5-2F26DA8F0D2B}">
      <formula1>"2019, 2020, 2021"</formula1>
    </dataValidation>
  </dataValidations>
  <hyperlinks>
    <hyperlink ref="M5" r:id="rId1" xr:uid="{CCBD5703-818B-4D7B-B964-5E9C1A162795}"/>
  </hyperlinks>
  <pageMargins left="0.7" right="0.7" top="0.75" bottom="0.75" header="0.3" footer="0.3"/>
  <pageSetup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C1D7D-6B9F-4E0E-B4E4-C6685079F507}">
  <dimension ref="B1:Y109"/>
  <sheetViews>
    <sheetView showGridLines="0" showRowColHeaders="0" topLeftCell="B1" zoomScale="60" zoomScaleNormal="60" workbookViewId="0">
      <selection activeCell="C5" sqref="C5:E5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5" width="9.109375" style="5" hidden="1" customWidth="1"/>
    <col min="26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November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51" t="s">
        <v>46</v>
      </c>
      <c r="G4" s="280" t="s">
        <v>74</v>
      </c>
      <c r="H4" s="281"/>
      <c r="I4" s="154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78.900000000000006" customHeight="1" thickBot="1" x14ac:dyDescent="0.3">
      <c r="B5" s="10" t="s">
        <v>27</v>
      </c>
      <c r="C5" s="347" t="s">
        <v>28</v>
      </c>
      <c r="D5" s="348"/>
      <c r="E5" s="348"/>
      <c r="F5" s="151" t="s">
        <v>51</v>
      </c>
      <c r="G5" s="280" t="s">
        <v>73</v>
      </c>
      <c r="H5" s="281"/>
      <c r="I5" s="154"/>
      <c r="J5" s="12" t="s">
        <v>4</v>
      </c>
      <c r="K5" s="13">
        <v>2021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51" t="s">
        <v>72</v>
      </c>
      <c r="G6" s="280" t="s">
        <v>75</v>
      </c>
      <c r="H6" s="281"/>
      <c r="I6" s="7"/>
      <c r="J6" s="12" t="s">
        <v>5</v>
      </c>
      <c r="K6" s="13" t="s">
        <v>18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51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November, 2021</v>
      </c>
      <c r="G9" s="353"/>
      <c r="H9" s="7"/>
      <c r="I9" s="153"/>
      <c r="J9" s="19" t="s">
        <v>21</v>
      </c>
      <c r="K9" s="67">
        <v>0.24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53"/>
      <c r="J10" s="21"/>
      <c r="K10" s="21"/>
      <c r="M10" s="310"/>
      <c r="N10" s="152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November 2021 is</v>
      </c>
      <c r="E12" s="70">
        <f>K9</f>
        <v>0.24</v>
      </c>
      <c r="F12" s="318" t="s">
        <v>35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53"/>
      <c r="J13" s="21"/>
      <c r="K13" s="21"/>
      <c r="M13" s="310"/>
      <c r="N13" s="40" t="s">
        <v>18</v>
      </c>
      <c r="O13" s="131">
        <f>P13-$K$8</f>
        <v>0.24</v>
      </c>
      <c r="P13" s="56">
        <f>AVERAGE(Q13:U13)</f>
        <v>3.4940000000000002</v>
      </c>
      <c r="Q13" s="42">
        <v>3.335</v>
      </c>
      <c r="R13" s="42">
        <v>3.4590000000000001</v>
      </c>
      <c r="S13" s="42">
        <v>3.5550000000000002</v>
      </c>
      <c r="T13" s="42">
        <v>3.6259999999999999</v>
      </c>
      <c r="U13" s="43"/>
    </row>
    <row r="14" spans="2:21" ht="24" customHeight="1" x14ac:dyDescent="0.25">
      <c r="B14" s="153" t="s">
        <v>83</v>
      </c>
      <c r="C14" s="153"/>
      <c r="D14" s="153"/>
      <c r="E14" s="153"/>
      <c r="F14" s="153"/>
      <c r="G14" s="153"/>
      <c r="H14" s="153"/>
      <c r="I14" s="153"/>
      <c r="J14" s="21"/>
      <c r="K14" s="21"/>
      <c r="M14" s="310"/>
      <c r="N14" s="152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H15" s="71">
        <v>3.2519999999999998</v>
      </c>
      <c r="I15" s="153"/>
      <c r="J15" s="21"/>
      <c r="K15" s="21"/>
      <c r="M15" s="310"/>
      <c r="N15" s="47" t="s">
        <v>19</v>
      </c>
      <c r="O15" s="133" t="e">
        <f>P15-$K$8</f>
        <v>#DIV/0!</v>
      </c>
      <c r="P15" s="58" t="e">
        <f>AVERAGE(Q15:U15)</f>
        <v>#DIV/0!</v>
      </c>
      <c r="Q15" s="49"/>
      <c r="R15" s="49"/>
      <c r="S15" s="49"/>
      <c r="T15" s="49"/>
      <c r="U15" s="107"/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53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53"/>
      <c r="J17" s="21"/>
      <c r="K17" s="21"/>
      <c r="M17" s="310"/>
      <c r="N17" s="61" t="s">
        <v>9</v>
      </c>
      <c r="O17" s="131" t="e">
        <f>P17-$K$8</f>
        <v>#DIV/0!</v>
      </c>
      <c r="P17" s="56" t="e">
        <f>AVERAGE(Q17:U17)</f>
        <v>#DIV/0!</v>
      </c>
      <c r="Q17" s="42"/>
      <c r="R17" s="42"/>
      <c r="S17" s="42"/>
      <c r="T17" s="42"/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53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50"/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EniPmj23DWa4HGTygLv8drtqE16p56MFbIU9UdxXXBP7tusdpZt1DGVno1uqCYtEpxgmUhgR1oVzngiQr0s2TA==" saltValue="gyTAklj9hnS1Tr5Bozv8xQ==" spinCount="100000" sheet="1" objects="1" scenarios="1"/>
  <mergeCells count="29">
    <mergeCell ref="B16:H16"/>
    <mergeCell ref="M16:M50"/>
    <mergeCell ref="B17:H17"/>
    <mergeCell ref="C7:E7"/>
    <mergeCell ref="G7:H7"/>
    <mergeCell ref="J7:K7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5" xr:uid="{FDDE904A-5986-4B79-A33B-3F9A3F8222EE}">
      <formula1>"2019, 2020, 2021"</formula1>
    </dataValidation>
    <dataValidation type="list" allowBlank="1" showInputMessage="1" showErrorMessage="1" sqref="K65503 K65499" xr:uid="{8A5A07DF-6296-4BC3-B710-34D3813550AB}">
      <formula1>#REF!</formula1>
    </dataValidation>
    <dataValidation type="list" allowBlank="1" showInputMessage="1" showErrorMessage="1" sqref="K6" xr:uid="{72800F85-2420-431A-B3F8-5DEA2E8A53E0}">
      <formula1>"January, February, March,April,May,June,July,August,September,October,November,December"</formula1>
    </dataValidation>
    <dataValidation type="list" allowBlank="1" showInputMessage="1" showErrorMessage="1" sqref="K9" xr:uid="{119E023C-A45F-42F8-BD2D-117CAFFB8F2D}">
      <formula1>$O$7:$O$30</formula1>
    </dataValidation>
  </dataValidations>
  <hyperlinks>
    <hyperlink ref="M5" r:id="rId1" xr:uid="{9A9D80C8-2B35-4F58-B301-1105B561945E}"/>
  </hyperlinks>
  <pageMargins left="0.7" right="0.7" top="0.75" bottom="0.75" header="0.3" footer="0.3"/>
  <pageSetup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38456-B4EF-4CF9-B666-54F0026B27FD}">
  <dimension ref="B1:U109"/>
  <sheetViews>
    <sheetView showGridLines="0" showRowColHeaders="0" zoomScale="60" zoomScaleNormal="60" workbookViewId="0">
      <selection activeCell="Y6" sqref="Y6"/>
    </sheetView>
  </sheetViews>
  <sheetFormatPr defaultColWidth="23.88671875" defaultRowHeight="22.8" x14ac:dyDescent="0.4"/>
  <cols>
    <col min="1" max="1" width="9.109375" style="5" customWidth="1"/>
    <col min="2" max="2" width="49.10937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October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49" t="s">
        <v>46</v>
      </c>
      <c r="G4" s="280" t="s">
        <v>74</v>
      </c>
      <c r="H4" s="281"/>
      <c r="I4" s="147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149" t="s">
        <v>51</v>
      </c>
      <c r="G5" s="280" t="s">
        <v>73</v>
      </c>
      <c r="H5" s="281"/>
      <c r="I5" s="147"/>
      <c r="J5" s="12" t="s">
        <v>4</v>
      </c>
      <c r="K5" s="13">
        <v>2021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49" t="s">
        <v>72</v>
      </c>
      <c r="G6" s="280" t="s">
        <v>75</v>
      </c>
      <c r="H6" s="281"/>
      <c r="I6" s="7"/>
      <c r="J6" s="12" t="s">
        <v>5</v>
      </c>
      <c r="K6" s="13" t="s">
        <v>17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49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October, 2021</v>
      </c>
      <c r="G9" s="353"/>
      <c r="H9" s="7"/>
      <c r="I9" s="148"/>
      <c r="J9" s="19" t="s">
        <v>21</v>
      </c>
      <c r="K9" s="67">
        <v>0.04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48"/>
      <c r="J10" s="21"/>
      <c r="K10" s="21"/>
      <c r="M10" s="310"/>
      <c r="N10" s="150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>
        <f>P11-$K$8</f>
        <v>0.04</v>
      </c>
      <c r="P11" s="49">
        <f>AVERAGE(Q11:U11)</f>
        <v>3.2930000000000001</v>
      </c>
      <c r="Q11" s="49">
        <v>3.2850000000000001</v>
      </c>
      <c r="R11" s="49">
        <v>3.2879999999999998</v>
      </c>
      <c r="S11" s="49">
        <v>3.3</v>
      </c>
      <c r="T11" s="49">
        <v>3.2989999999999999</v>
      </c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October 2021 is</v>
      </c>
      <c r="E12" s="70">
        <f>K9</f>
        <v>0.04</v>
      </c>
      <c r="F12" s="318" t="s">
        <v>35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48"/>
      <c r="J13" s="21"/>
      <c r="K13" s="21"/>
      <c r="M13" s="310"/>
      <c r="N13" s="40" t="s">
        <v>18</v>
      </c>
      <c r="O13" s="131" t="e">
        <f>P13-$K$8</f>
        <v>#DIV/0!</v>
      </c>
      <c r="P13" s="56" t="e">
        <f>AVERAGE(Q13:U13)</f>
        <v>#DIV/0!</v>
      </c>
      <c r="Q13" s="42"/>
      <c r="R13" s="42"/>
      <c r="S13" s="42"/>
      <c r="T13" s="42"/>
      <c r="U13" s="43"/>
    </row>
    <row r="14" spans="2:21" ht="24" customHeight="1" x14ac:dyDescent="0.25">
      <c r="B14" s="148" t="s">
        <v>83</v>
      </c>
      <c r="C14" s="148"/>
      <c r="D14" s="148"/>
      <c r="E14" s="148"/>
      <c r="F14" s="148"/>
      <c r="G14" s="148"/>
      <c r="H14" s="148"/>
      <c r="I14" s="148"/>
      <c r="J14" s="21"/>
      <c r="K14" s="21"/>
      <c r="M14" s="310"/>
      <c r="N14" s="150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H15" s="71">
        <v>3.2519999999999998</v>
      </c>
      <c r="I15" s="148"/>
      <c r="J15" s="21"/>
      <c r="K15" s="21"/>
      <c r="M15" s="310"/>
      <c r="N15" s="47" t="s">
        <v>19</v>
      </c>
      <c r="O15" s="133" t="e">
        <f>P15-$K$8</f>
        <v>#DIV/0!</v>
      </c>
      <c r="P15" s="58" t="e">
        <f>AVERAGE(Q15:U15)</f>
        <v>#DIV/0!</v>
      </c>
      <c r="Q15" s="49"/>
      <c r="R15" s="49"/>
      <c r="S15" s="49"/>
      <c r="T15" s="49"/>
      <c r="U15" s="107"/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48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48"/>
      <c r="J17" s="21"/>
      <c r="K17" s="21"/>
      <c r="M17" s="310"/>
      <c r="N17" s="61" t="s">
        <v>9</v>
      </c>
      <c r="O17" s="131" t="e">
        <f>P17-$K$8</f>
        <v>#DIV/0!</v>
      </c>
      <c r="P17" s="56" t="e">
        <f>AVERAGE(Q17:U17)</f>
        <v>#DIV/0!</v>
      </c>
      <c r="Q17" s="42"/>
      <c r="R17" s="42"/>
      <c r="S17" s="42"/>
      <c r="T17" s="42"/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48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50"/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grRzE36mdoKN6MZfS86n+ib7aAV/VFboua7GP48nLznbhCHzVqPnFmXUt4v+CpEEX8IBDCrWZe5UQX1XRPl0xg==" saltValue="FK3w+KG0V67mLtWNYOWuSA==" spinCount="100000" sheet="1" objects="1" scenarios="1"/>
  <mergeCells count="29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Q7:U7"/>
    <mergeCell ref="M8:M15"/>
    <mergeCell ref="B9:E9"/>
    <mergeCell ref="F9:G9"/>
    <mergeCell ref="B10:H10"/>
    <mergeCell ref="B11:H11"/>
    <mergeCell ref="B12:C12"/>
    <mergeCell ref="F12:H12"/>
    <mergeCell ref="B13:H13"/>
    <mergeCell ref="B15:G15"/>
    <mergeCell ref="B16:H16"/>
    <mergeCell ref="M16:M50"/>
    <mergeCell ref="B17:H17"/>
    <mergeCell ref="C7:E7"/>
    <mergeCell ref="G7:H7"/>
    <mergeCell ref="J7:K7"/>
  </mergeCells>
  <dataValidations count="4">
    <dataValidation type="list" allowBlank="1" showInputMessage="1" showErrorMessage="1" sqref="K9" xr:uid="{50CEF629-65E8-406B-BB63-C2DD42E71361}">
      <formula1>$O$7:$O$30</formula1>
    </dataValidation>
    <dataValidation type="list" allowBlank="1" showInputMessage="1" showErrorMessage="1" sqref="K6" xr:uid="{C8A9F032-AF14-447E-95B6-30551032B62A}">
      <formula1>"January, February, March,April,May,June,July,August,September,October,November,December"</formula1>
    </dataValidation>
    <dataValidation type="list" allowBlank="1" showInputMessage="1" showErrorMessage="1" sqref="K65503 K65499" xr:uid="{1B9750C9-3BBC-448A-81FC-CCBE0334DEE8}">
      <formula1>#REF!</formula1>
    </dataValidation>
    <dataValidation type="list" allowBlank="1" showInputMessage="1" showErrorMessage="1" sqref="K5" xr:uid="{D4FB5890-BF5B-4C75-95E8-98EEC9D811C6}">
      <formula1>"2019, 2020, 2021"</formula1>
    </dataValidation>
  </dataValidations>
  <hyperlinks>
    <hyperlink ref="M5" r:id="rId1" xr:uid="{17D20150-0248-438B-A79C-3E333572438C}"/>
  </hyperlinks>
  <pageMargins left="0.7" right="0.7" top="0.75" bottom="0.75" header="0.3" footer="0.3"/>
  <pageSetup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9F0D-A901-4EFE-A3B0-4E0807328E1D}">
  <dimension ref="B1:U109"/>
  <sheetViews>
    <sheetView showGridLines="0" showRowColHeaders="0" zoomScale="60" zoomScaleNormal="60" workbookViewId="0">
      <selection activeCell="Y6" sqref="Y6"/>
    </sheetView>
  </sheetViews>
  <sheetFormatPr defaultColWidth="23.88671875" defaultRowHeight="22.8" x14ac:dyDescent="0.4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345" t="s">
        <v>26</v>
      </c>
      <c r="C1" s="346"/>
      <c r="D1" s="346"/>
      <c r="E1" s="346"/>
      <c r="F1" s="1" t="str">
        <f>K6</f>
        <v>September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24" t="s">
        <v>46</v>
      </c>
      <c r="G4" s="280" t="s">
        <v>74</v>
      </c>
      <c r="H4" s="281"/>
      <c r="I4" s="125"/>
      <c r="J4" s="305" t="s">
        <v>3</v>
      </c>
      <c r="K4" s="306"/>
      <c r="N4" s="31"/>
      <c r="O4" s="130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124" t="s">
        <v>51</v>
      </c>
      <c r="G5" s="280" t="s">
        <v>73</v>
      </c>
      <c r="H5" s="281"/>
      <c r="I5" s="125"/>
      <c r="J5" s="12" t="s">
        <v>4</v>
      </c>
      <c r="K5" s="13">
        <v>2021</v>
      </c>
      <c r="L5" s="14"/>
      <c r="M5" s="282" t="s">
        <v>22</v>
      </c>
      <c r="N5" s="283"/>
      <c r="O5" s="34" t="s">
        <v>86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24" t="s">
        <v>72</v>
      </c>
      <c r="G6" s="280" t="s">
        <v>75</v>
      </c>
      <c r="H6" s="281"/>
      <c r="I6" s="7"/>
      <c r="J6" s="12" t="s">
        <v>5</v>
      </c>
      <c r="K6" s="13" t="s">
        <v>16</v>
      </c>
      <c r="M6" s="138"/>
      <c r="N6" s="138"/>
      <c r="O6" s="139"/>
      <c r="P6" s="140"/>
      <c r="Q6" s="344"/>
      <c r="R6" s="344"/>
      <c r="S6" s="344"/>
      <c r="T6" s="344"/>
      <c r="U6" s="344"/>
    </row>
    <row r="7" spans="2:21" ht="103.5" customHeight="1" thickBot="1" x14ac:dyDescent="0.3">
      <c r="B7" s="10" t="s">
        <v>27</v>
      </c>
      <c r="C7" s="347" t="s">
        <v>28</v>
      </c>
      <c r="D7" s="348"/>
      <c r="E7" s="348"/>
      <c r="F7" s="124" t="s">
        <v>80</v>
      </c>
      <c r="G7" s="280" t="s">
        <v>81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146"/>
      <c r="Q7" s="349"/>
      <c r="R7" s="350"/>
      <c r="S7" s="350"/>
      <c r="T7" s="350"/>
      <c r="U7" s="351"/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85</v>
      </c>
      <c r="K8" s="18">
        <v>3.2519999999999998</v>
      </c>
      <c r="M8" s="309">
        <v>2021</v>
      </c>
      <c r="N8" s="141"/>
      <c r="O8" s="142"/>
      <c r="P8" s="143"/>
      <c r="Q8" s="38">
        <v>44410</v>
      </c>
      <c r="R8" s="38">
        <v>44417</v>
      </c>
      <c r="S8" s="38">
        <v>44424</v>
      </c>
      <c r="T8" s="38">
        <v>44431</v>
      </c>
      <c r="U8" s="39">
        <v>44438</v>
      </c>
    </row>
    <row r="9" spans="2:21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September, 2021</v>
      </c>
      <c r="G9" s="353"/>
      <c r="H9" s="7"/>
      <c r="I9" s="126"/>
      <c r="J9" s="19" t="s">
        <v>21</v>
      </c>
      <c r="K9" s="67">
        <v>0.01</v>
      </c>
      <c r="M9" s="310"/>
      <c r="N9" s="40" t="s">
        <v>16</v>
      </c>
      <c r="O9" s="131">
        <f>P9-$K$8</f>
        <v>0.01</v>
      </c>
      <c r="P9" s="42">
        <f>AVERAGE(Q9:U9)</f>
        <v>3.2639999999999998</v>
      </c>
      <c r="Q9" s="42">
        <v>3.2549999999999999</v>
      </c>
      <c r="R9" s="42">
        <v>3.262</v>
      </c>
      <c r="S9" s="42">
        <v>3.2709999999999999</v>
      </c>
      <c r="T9" s="42">
        <v>3.26</v>
      </c>
      <c r="U9" s="107">
        <v>3.2709999999999999</v>
      </c>
    </row>
    <row r="10" spans="2:21" ht="24" customHeight="1" x14ac:dyDescent="0.25">
      <c r="B10" s="316" t="s">
        <v>33</v>
      </c>
      <c r="C10" s="316"/>
      <c r="D10" s="316"/>
      <c r="E10" s="316"/>
      <c r="F10" s="316"/>
      <c r="G10" s="316"/>
      <c r="H10" s="316"/>
      <c r="I10" s="126"/>
      <c r="J10" s="21"/>
      <c r="K10" s="21"/>
      <c r="M10" s="310"/>
      <c r="N10" s="127"/>
      <c r="O10" s="132"/>
      <c r="P10" s="55"/>
      <c r="Q10" s="45">
        <v>44445</v>
      </c>
      <c r="R10" s="45">
        <v>44452</v>
      </c>
      <c r="S10" s="45">
        <v>44459</v>
      </c>
      <c r="T10" s="45">
        <v>44466</v>
      </c>
      <c r="U10" s="46" t="s">
        <v>45</v>
      </c>
    </row>
    <row r="11" spans="2:21" ht="24" customHeight="1" thickBot="1" x14ac:dyDescent="0.3">
      <c r="B11" s="316"/>
      <c r="C11" s="316"/>
      <c r="D11" s="316"/>
      <c r="E11" s="316"/>
      <c r="F11" s="316"/>
      <c r="G11" s="316"/>
      <c r="H11" s="316"/>
      <c r="I11" s="20"/>
      <c r="J11" s="20"/>
      <c r="K11" s="20"/>
      <c r="M11" s="310"/>
      <c r="N11" s="47" t="s">
        <v>17</v>
      </c>
      <c r="O11" s="133" t="e">
        <f>P11-$K$8</f>
        <v>#DIV/0!</v>
      </c>
      <c r="P11" s="49" t="e">
        <f>AVERAGE(Q11:U11)</f>
        <v>#DIV/0!</v>
      </c>
      <c r="Q11" s="49"/>
      <c r="R11" s="49"/>
      <c r="S11" s="49"/>
      <c r="T11" s="49"/>
      <c r="U11" s="50"/>
    </row>
    <row r="12" spans="2:21" ht="39" customHeight="1" x14ac:dyDescent="0.25">
      <c r="B12" s="354" t="s">
        <v>82</v>
      </c>
      <c r="C12" s="354"/>
      <c r="D12" s="68" t="str">
        <f>CONCATENATE(F1," ",G1," is")</f>
        <v>September 2021 is</v>
      </c>
      <c r="E12" s="70">
        <f>K9</f>
        <v>0.01</v>
      </c>
      <c r="F12" s="318" t="s">
        <v>35</v>
      </c>
      <c r="G12" s="318"/>
      <c r="H12" s="318"/>
      <c r="I12" s="21"/>
      <c r="J12" s="21"/>
      <c r="K12" s="21"/>
      <c r="M12" s="310"/>
      <c r="N12" s="36"/>
      <c r="O12" s="134"/>
      <c r="P12" s="54"/>
      <c r="Q12" s="38">
        <v>44473</v>
      </c>
      <c r="R12" s="38">
        <v>44480</v>
      </c>
      <c r="S12" s="38">
        <v>44487</v>
      </c>
      <c r="T12" s="38">
        <v>44494</v>
      </c>
      <c r="U12" s="39" t="s">
        <v>45</v>
      </c>
    </row>
    <row r="13" spans="2:21" ht="24" customHeight="1" thickBot="1" x14ac:dyDescent="0.3">
      <c r="B13" s="319"/>
      <c r="C13" s="319"/>
      <c r="D13" s="319"/>
      <c r="E13" s="319"/>
      <c r="F13" s="319"/>
      <c r="G13" s="319"/>
      <c r="H13" s="319"/>
      <c r="I13" s="126"/>
      <c r="J13" s="21"/>
      <c r="K13" s="21"/>
      <c r="M13" s="310"/>
      <c r="N13" s="40" t="s">
        <v>18</v>
      </c>
      <c r="O13" s="131" t="e">
        <f>P13-$K$8</f>
        <v>#DIV/0!</v>
      </c>
      <c r="P13" s="56" t="e">
        <f>AVERAGE(Q13:U13)</f>
        <v>#DIV/0!</v>
      </c>
      <c r="Q13" s="42"/>
      <c r="R13" s="42"/>
      <c r="S13" s="42"/>
      <c r="T13" s="42"/>
      <c r="U13" s="43"/>
    </row>
    <row r="14" spans="2:21" ht="24" customHeight="1" x14ac:dyDescent="0.25">
      <c r="B14" s="126" t="s">
        <v>83</v>
      </c>
      <c r="C14" s="126"/>
      <c r="D14" s="126"/>
      <c r="E14" s="126"/>
      <c r="F14" s="126"/>
      <c r="G14" s="126"/>
      <c r="H14" s="126"/>
      <c r="I14" s="126"/>
      <c r="J14" s="21"/>
      <c r="K14" s="21"/>
      <c r="M14" s="310"/>
      <c r="N14" s="127"/>
      <c r="O14" s="132"/>
      <c r="P14" s="57"/>
      <c r="Q14" s="45">
        <v>44501</v>
      </c>
      <c r="R14" s="45">
        <v>44508</v>
      </c>
      <c r="S14" s="45">
        <v>44515</v>
      </c>
      <c r="T14" s="45">
        <v>44522</v>
      </c>
      <c r="U14" s="46">
        <v>44529</v>
      </c>
    </row>
    <row r="15" spans="2:21" ht="24" customHeight="1" thickBot="1" x14ac:dyDescent="0.3">
      <c r="B15" s="316" t="s">
        <v>84</v>
      </c>
      <c r="C15" s="316"/>
      <c r="D15" s="316"/>
      <c r="E15" s="316"/>
      <c r="F15" s="316"/>
      <c r="G15" s="316"/>
      <c r="H15" s="71">
        <v>3.2519999999999998</v>
      </c>
      <c r="I15" s="126"/>
      <c r="J15" s="21"/>
      <c r="K15" s="21"/>
      <c r="M15" s="310"/>
      <c r="N15" s="47" t="s">
        <v>19</v>
      </c>
      <c r="O15" s="133" t="e">
        <f>P15-$K$8</f>
        <v>#DIV/0!</v>
      </c>
      <c r="P15" s="58" t="e">
        <f>AVERAGE(Q15:U15)</f>
        <v>#DIV/0!</v>
      </c>
      <c r="Q15" s="49"/>
      <c r="R15" s="49"/>
      <c r="S15" s="49"/>
      <c r="T15" s="49"/>
      <c r="U15" s="107"/>
    </row>
    <row r="16" spans="2:21" ht="24" customHeight="1" x14ac:dyDescent="0.25">
      <c r="B16" s="355"/>
      <c r="C16" s="356"/>
      <c r="D16" s="356"/>
      <c r="E16" s="356"/>
      <c r="F16" s="356"/>
      <c r="G16" s="356"/>
      <c r="H16" s="356"/>
      <c r="I16" s="126"/>
      <c r="J16" s="21"/>
      <c r="K16" s="21"/>
      <c r="M16" s="310">
        <v>2022</v>
      </c>
      <c r="N16" s="36"/>
      <c r="O16" s="134"/>
      <c r="P16" s="59"/>
      <c r="Q16" s="38">
        <v>44536</v>
      </c>
      <c r="R16" s="38">
        <v>44543</v>
      </c>
      <c r="S16" s="38">
        <v>44550</v>
      </c>
      <c r="T16" s="38">
        <v>44557</v>
      </c>
      <c r="U16" s="39" t="s">
        <v>45</v>
      </c>
    </row>
    <row r="17" spans="2:21" ht="24" customHeight="1" thickBot="1" x14ac:dyDescent="0.3">
      <c r="B17" s="316" t="s">
        <v>36</v>
      </c>
      <c r="C17" s="316"/>
      <c r="D17" s="316"/>
      <c r="E17" s="316"/>
      <c r="F17" s="316"/>
      <c r="G17" s="316"/>
      <c r="H17" s="316"/>
      <c r="I17" s="126"/>
      <c r="J17" s="21"/>
      <c r="K17" s="21"/>
      <c r="M17" s="310"/>
      <c r="N17" s="61" t="s">
        <v>9</v>
      </c>
      <c r="O17" s="131" t="e">
        <f>P17-$K$8</f>
        <v>#DIV/0!</v>
      </c>
      <c r="P17" s="56" t="e">
        <f>AVERAGE(Q17:U17)</f>
        <v>#DIV/0!</v>
      </c>
      <c r="Q17" s="42"/>
      <c r="R17" s="42"/>
      <c r="S17" s="42"/>
      <c r="T17" s="42"/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126"/>
      <c r="J18" s="21"/>
      <c r="K18" s="21"/>
      <c r="M18" s="310"/>
      <c r="N18" s="62"/>
      <c r="O18" s="135"/>
      <c r="P18" s="57"/>
      <c r="Q18" s="45">
        <v>44564</v>
      </c>
      <c r="R18" s="45">
        <v>44571</v>
      </c>
      <c r="S18" s="45">
        <v>44578</v>
      </c>
      <c r="T18" s="45">
        <v>44585</v>
      </c>
      <c r="U18" s="46">
        <v>44592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50"/>
    </row>
    <row r="20" spans="2:21" ht="20.100000000000001" customHeight="1" x14ac:dyDescent="0.25">
      <c r="B20" s="26"/>
      <c r="C20" s="25"/>
      <c r="D20" s="25"/>
      <c r="E20" s="25"/>
      <c r="F20" s="25"/>
      <c r="G20" s="25"/>
      <c r="H20" s="25"/>
      <c r="I20" s="25"/>
      <c r="J20" s="21"/>
      <c r="K20" s="21"/>
      <c r="M20" s="310"/>
      <c r="N20" s="64"/>
      <c r="O20" s="134"/>
      <c r="P20" s="59"/>
      <c r="Q20" s="38">
        <v>44599</v>
      </c>
      <c r="R20" s="38">
        <v>44606</v>
      </c>
      <c r="S20" s="38">
        <v>44613</v>
      </c>
      <c r="T20" s="38">
        <v>44620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44627</v>
      </c>
      <c r="R22" s="45">
        <v>44634</v>
      </c>
      <c r="S22" s="45">
        <v>44641</v>
      </c>
      <c r="T22" s="45">
        <v>44648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44655</v>
      </c>
      <c r="R24" s="38">
        <v>44662</v>
      </c>
      <c r="S24" s="38">
        <v>44669</v>
      </c>
      <c r="T24" s="38">
        <v>44676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44683</v>
      </c>
      <c r="R26" s="45">
        <v>44690</v>
      </c>
      <c r="S26" s="45">
        <v>44697</v>
      </c>
      <c r="T26" s="45">
        <v>44704</v>
      </c>
      <c r="U26" s="46">
        <v>44711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44718</v>
      </c>
      <c r="R28" s="38">
        <v>44725</v>
      </c>
      <c r="S28" s="38">
        <v>44732</v>
      </c>
      <c r="T28" s="38">
        <v>44739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44746</v>
      </c>
      <c r="R30" s="45">
        <v>44753</v>
      </c>
      <c r="S30" s="45">
        <v>44760</v>
      </c>
      <c r="T30" s="45">
        <v>44767</v>
      </c>
      <c r="U30" s="46" t="s">
        <v>45</v>
      </c>
    </row>
    <row r="31" spans="2:21" ht="20.100000000000001" customHeight="1" thickBot="1" x14ac:dyDescent="0.3">
      <c r="J31" s="5"/>
      <c r="K31" s="5"/>
      <c r="L31" s="5"/>
      <c r="M31" s="310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50"/>
    </row>
    <row r="32" spans="2:21" ht="20.100000000000001" customHeight="1" x14ac:dyDescent="0.25">
      <c r="J32" s="5"/>
      <c r="K32" s="5"/>
      <c r="L32" s="5"/>
      <c r="M32" s="310"/>
      <c r="N32" s="22"/>
      <c r="O32" s="137"/>
    </row>
    <row r="33" spans="2:21" ht="20.100000000000001" customHeight="1" x14ac:dyDescent="0.25">
      <c r="J33" s="5"/>
      <c r="K33" s="5"/>
      <c r="L33" s="5"/>
      <c r="M33" s="310"/>
      <c r="N33" s="22"/>
      <c r="O33" s="137"/>
    </row>
    <row r="34" spans="2:21" ht="20.100000000000001" customHeight="1" x14ac:dyDescent="0.4">
      <c r="J34" s="28"/>
      <c r="K34" s="28"/>
      <c r="L34" s="5"/>
      <c r="M34" s="310"/>
      <c r="N34" s="22"/>
    </row>
    <row r="35" spans="2:21" ht="20.100000000000001" customHeight="1" x14ac:dyDescent="0.4">
      <c r="J35" s="28"/>
      <c r="K35" s="28"/>
      <c r="L35" s="5"/>
      <c r="M35" s="310"/>
    </row>
    <row r="36" spans="2:21" ht="20.100000000000001" customHeight="1" x14ac:dyDescent="0.4">
      <c r="J36" s="28"/>
      <c r="K36" s="28"/>
      <c r="L36" s="5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310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310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310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310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310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310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310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310"/>
    </row>
    <row r="46" spans="2:21" ht="18" customHeight="1" x14ac:dyDescent="0.4">
      <c r="J46" s="5"/>
      <c r="K46" s="5"/>
      <c r="L46" s="5"/>
      <c r="M46" s="310"/>
    </row>
    <row r="47" spans="2:21" ht="18" customHeight="1" x14ac:dyDescent="0.4">
      <c r="J47" s="5"/>
      <c r="K47" s="5"/>
      <c r="L47" s="5"/>
      <c r="M47" s="310"/>
    </row>
    <row r="48" spans="2:21" ht="18" customHeight="1" x14ac:dyDescent="0.4">
      <c r="J48" s="5"/>
      <c r="K48" s="5"/>
      <c r="L48" s="5"/>
      <c r="M48" s="310"/>
    </row>
    <row r="49" spans="2:21" ht="18" customHeight="1" x14ac:dyDescent="0.4">
      <c r="J49" s="5"/>
      <c r="K49" s="5"/>
      <c r="L49" s="5"/>
      <c r="M49" s="310"/>
    </row>
    <row r="50" spans="2:21" ht="18" customHeight="1" thickBot="1" x14ac:dyDescent="0.45">
      <c r="J50" s="28"/>
      <c r="K50" s="28"/>
      <c r="L50" s="5"/>
      <c r="M50" s="311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OxRXJ6mP4sGdpbjQUnEQFS/1sE8jaMaO+E8UIrkU+t6WoJphNNUQRwZsVjxzvAddv+hla10FzSMV0cWAdZAh1w==" saltValue="La4POVDLpves1gMPpwQuxA==" spinCount="100000" sheet="1" objects="1" scenarios="1"/>
  <mergeCells count="29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M16:M50"/>
    <mergeCell ref="M8:M15"/>
    <mergeCell ref="Q7:U7"/>
    <mergeCell ref="B16:H16"/>
    <mergeCell ref="B17:H17"/>
    <mergeCell ref="C7:E7"/>
    <mergeCell ref="G7:H7"/>
    <mergeCell ref="J7:K7"/>
    <mergeCell ref="B9:E9"/>
    <mergeCell ref="F9:G9"/>
    <mergeCell ref="B10:H10"/>
    <mergeCell ref="B11:H11"/>
    <mergeCell ref="B12:C12"/>
    <mergeCell ref="F12:H12"/>
    <mergeCell ref="B13:H13"/>
    <mergeCell ref="B15:G15"/>
  </mergeCells>
  <dataValidations count="4">
    <dataValidation type="list" allowBlank="1" showInputMessage="1" showErrorMessage="1" sqref="K5" xr:uid="{0F9379D2-A8E0-40E6-B926-39B15396BE33}">
      <formula1>"2019, 2020, 2021"</formula1>
    </dataValidation>
    <dataValidation type="list" allowBlank="1" showInputMessage="1" showErrorMessage="1" sqref="K65503 K65499" xr:uid="{7C493C0F-439C-4FA8-9864-56BFFCC607F6}">
      <formula1>#REF!</formula1>
    </dataValidation>
    <dataValidation type="list" allowBlank="1" showInputMessage="1" showErrorMessage="1" sqref="K6" xr:uid="{33A22144-1542-49EE-BEA7-B3606807E0AA}">
      <formula1>"January, February, March,April,May,June,July,August,September,October,November,December"</formula1>
    </dataValidation>
    <dataValidation type="list" allowBlank="1" showInputMessage="1" showErrorMessage="1" sqref="K9" xr:uid="{598C5F26-C5D2-4054-B7E6-BA5CD4524836}">
      <formula1>$O$7:$O$30</formula1>
    </dataValidation>
  </dataValidations>
  <hyperlinks>
    <hyperlink ref="M5" r:id="rId1" xr:uid="{11FA0774-7E78-4ABA-93C2-908ADEFE1D0B}"/>
  </hyperlinks>
  <pageMargins left="0.7" right="0.7" top="0.75" bottom="0.75" header="0.3" footer="0.3"/>
  <pageSetup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7C1F-088F-4CA2-9169-F7218B8B2AFE}">
  <dimension ref="B1:U108"/>
  <sheetViews>
    <sheetView showGridLines="0" showRowColHeaders="0" zoomScale="60" zoomScaleNormal="60" workbookViewId="0">
      <selection activeCell="J1" sqref="J1:U1048576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August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23" t="s">
        <v>46</v>
      </c>
      <c r="G4" s="280" t="s">
        <v>74</v>
      </c>
      <c r="H4" s="281"/>
      <c r="I4" s="120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123" t="s">
        <v>51</v>
      </c>
      <c r="G5" s="280" t="s">
        <v>73</v>
      </c>
      <c r="H5" s="281"/>
      <c r="I5" s="120"/>
      <c r="J5" s="12" t="s">
        <v>4</v>
      </c>
      <c r="K5" s="13">
        <v>2021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23" t="s">
        <v>72</v>
      </c>
      <c r="G6" s="280" t="s">
        <v>75</v>
      </c>
      <c r="H6" s="281"/>
      <c r="I6" s="7"/>
      <c r="J6" s="12" t="s">
        <v>5</v>
      </c>
      <c r="K6" s="13" t="s">
        <v>15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August, 2021</v>
      </c>
      <c r="G8" s="353"/>
      <c r="H8" s="7"/>
      <c r="I8" s="121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121"/>
      <c r="J9" s="19" t="s">
        <v>21</v>
      </c>
      <c r="K9" s="67">
        <v>0.62</v>
      </c>
      <c r="M9" s="310"/>
      <c r="N9" s="122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August 2021 is</v>
      </c>
      <c r="E11" s="70">
        <f>K9</f>
        <v>0.62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121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121" t="s">
        <v>77</v>
      </c>
      <c r="C13" s="121"/>
      <c r="D13" s="121"/>
      <c r="E13" s="121"/>
      <c r="F13" s="121"/>
      <c r="G13" s="121"/>
      <c r="H13" s="121"/>
      <c r="I13" s="121"/>
      <c r="J13" s="21"/>
      <c r="K13" s="21"/>
      <c r="M13" s="310"/>
      <c r="N13" s="122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121"/>
      <c r="J14" s="21"/>
      <c r="K14" s="21"/>
      <c r="M14" s="311"/>
      <c r="N14" s="47" t="s">
        <v>19</v>
      </c>
      <c r="O14" s="53">
        <f>P14-$K$8</f>
        <v>-7.0000000000000007E-2</v>
      </c>
      <c r="P14" s="58">
        <f>AVERAGE(Q14:U14)</f>
        <v>2.5590000000000002</v>
      </c>
      <c r="Q14" s="49">
        <v>2.556</v>
      </c>
      <c r="R14" s="49">
        <v>2.5539999999999998</v>
      </c>
      <c r="S14" s="49">
        <v>2.552</v>
      </c>
      <c r="T14" s="49">
        <v>2.5579999999999998</v>
      </c>
      <c r="U14" s="50">
        <v>2.5750000000000002</v>
      </c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121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121"/>
      <c r="J16" s="21"/>
      <c r="K16" s="21"/>
      <c r="M16" s="310"/>
      <c r="N16" s="61" t="s">
        <v>9</v>
      </c>
      <c r="O16" s="41">
        <f>P16-$K$8</f>
        <v>-0.01</v>
      </c>
      <c r="P16" s="56">
        <f>AVERAGE(Q16:U16)</f>
        <v>2.62</v>
      </c>
      <c r="Q16" s="42">
        <v>2.5870000000000002</v>
      </c>
      <c r="R16" s="42">
        <v>2.6070000000000002</v>
      </c>
      <c r="S16" s="42">
        <v>2.6339999999999999</v>
      </c>
      <c r="T16" s="42">
        <v>2.6520000000000001</v>
      </c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121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>
        <f>P18-$K$8</f>
        <v>0.1</v>
      </c>
      <c r="P18" s="58">
        <f>AVERAGE(Q18:U18)</f>
        <v>2.7280000000000002</v>
      </c>
      <c r="Q18" s="49">
        <v>2.665</v>
      </c>
      <c r="R18" s="49">
        <v>2.7</v>
      </c>
      <c r="S18" s="49">
        <v>2.7639999999999998</v>
      </c>
      <c r="T18" s="49">
        <v>2.7810000000000001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>
        <f>P20-$K$8</f>
        <v>0.24</v>
      </c>
      <c r="P20" s="56">
        <f>AVERAGE(Q20:U20)</f>
        <v>2.8719999999999999</v>
      </c>
      <c r="Q20" s="42">
        <v>2.7959999999999998</v>
      </c>
      <c r="R20" s="42">
        <v>2.84</v>
      </c>
      <c r="S20" s="42">
        <v>2.8879999999999999</v>
      </c>
      <c r="T20" s="42">
        <v>2.9620000000000002</v>
      </c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>
        <f>P22-$K$8</f>
        <v>0.44</v>
      </c>
      <c r="P22" s="49">
        <f>AVERAGE(Q22:U22)</f>
        <v>3.0680000000000001</v>
      </c>
      <c r="Q22" s="49">
        <v>3.0139999999999998</v>
      </c>
      <c r="R22" s="49">
        <v>3.0529999999999999</v>
      </c>
      <c r="S22" s="49">
        <v>3.0819999999999999</v>
      </c>
      <c r="T22" s="49">
        <v>3.0990000000000002</v>
      </c>
      <c r="U22" s="107">
        <v>3.0910000000000002</v>
      </c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>
        <f>P24-$K$8</f>
        <v>0.44</v>
      </c>
      <c r="P24" s="42">
        <f>AVERAGE(Q24:U24)</f>
        <v>3.0750000000000002</v>
      </c>
      <c r="Q24" s="42">
        <v>3.0760000000000001</v>
      </c>
      <c r="R24" s="42">
        <v>3.0710000000000002</v>
      </c>
      <c r="S24" s="42">
        <v>3.0710000000000002</v>
      </c>
      <c r="T24" s="42">
        <v>3.08</v>
      </c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>
        <f>P26-$K$8</f>
        <v>0.5</v>
      </c>
      <c r="P26" s="49">
        <f>AVERAGE(Q26:U26)</f>
        <v>3.133</v>
      </c>
      <c r="Q26" s="49">
        <v>3.0840000000000001</v>
      </c>
      <c r="R26" s="49">
        <v>3.1150000000000002</v>
      </c>
      <c r="S26" s="49">
        <v>3.1520000000000001</v>
      </c>
      <c r="T26" s="49">
        <v>3.15</v>
      </c>
      <c r="U26" s="107">
        <v>3.165</v>
      </c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>
        <f>P28-$K$8</f>
        <v>0.57999999999999996</v>
      </c>
      <c r="P28" s="42">
        <f>AVERAGE(Q28:U28)</f>
        <v>3.2090000000000001</v>
      </c>
      <c r="Q28" s="42">
        <v>3.1829999999999998</v>
      </c>
      <c r="R28" s="42">
        <v>3.2029999999999998</v>
      </c>
      <c r="S28" s="42">
        <v>3.2130000000000001</v>
      </c>
      <c r="T28" s="42">
        <v>3.238</v>
      </c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44396</v>
      </c>
      <c r="T29" s="45">
        <v>44403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>
        <f>P30-$K$8</f>
        <v>0.62</v>
      </c>
      <c r="P30" s="49">
        <f>AVERAGE(Q30:U30)</f>
        <v>3.2480000000000002</v>
      </c>
      <c r="Q30" s="49">
        <v>3.242</v>
      </c>
      <c r="R30" s="49">
        <v>3.2450000000000001</v>
      </c>
      <c r="S30" s="49">
        <v>3.2509999999999999</v>
      </c>
      <c r="T30" s="49">
        <v>3.2519999999999998</v>
      </c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algorithmName="SHA-512" hashValue="hoxOYyp32bMPnQjEV29Be+1HpR/70DBkcmPvEwv4H86ZDVFuJHJlD8hHhGtCdIuPmOchZFwefYCs/QcfqRGuUg==" saltValue="x2sNtF2lEdnky3m3bLBbBg==" spinCount="100000" sheet="1" objects="1" scenarios="1"/>
  <mergeCells count="26"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6" xr:uid="{119D002A-F56E-4DA0-BCCB-539339F61539}">
      <formula1>"January, February, March,April,May,June,July,August,September,October,November,December"</formula1>
    </dataValidation>
    <dataValidation type="list" allowBlank="1" showInputMessage="1" showErrorMessage="1" sqref="K65503 K65499" xr:uid="{75A98CC1-28E6-48B2-A06D-7F51D6096E15}">
      <formula1>#REF!</formula1>
    </dataValidation>
    <dataValidation type="list" allowBlank="1" showInputMessage="1" showErrorMessage="1" sqref="K9" xr:uid="{BDD53588-B225-49FD-9FC8-E165BA927D84}">
      <formula1>$O$7:$O$30</formula1>
    </dataValidation>
    <dataValidation type="list" allowBlank="1" showInputMessage="1" showErrorMessage="1" sqref="K5" xr:uid="{52F75E72-DFFE-48AD-85D6-135D3987323C}">
      <formula1>"2019, 2020, 2021"</formula1>
    </dataValidation>
  </dataValidations>
  <hyperlinks>
    <hyperlink ref="M5" r:id="rId1" xr:uid="{E9A1D96E-73D7-4239-AFBE-697AE9BC3523}"/>
  </hyperlinks>
  <pageMargins left="0.7" right="0.7" top="0.75" bottom="0.75" header="0.3" footer="0.3"/>
  <pageSetup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6C2E-DD71-4696-8325-FCD7C1F33D59}">
  <dimension ref="B1:W108"/>
  <sheetViews>
    <sheetView showGridLines="0" showRowColHeaders="0" zoomScale="60" zoomScaleNormal="60" workbookViewId="0">
      <selection activeCell="J1" sqref="J1:W1048576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3" width="9.109375" style="5" hidden="1" customWidth="1"/>
    <col min="24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July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19" t="s">
        <v>46</v>
      </c>
      <c r="G4" s="280" t="s">
        <v>74</v>
      </c>
      <c r="H4" s="281"/>
      <c r="I4" s="116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119" t="s">
        <v>51</v>
      </c>
      <c r="G5" s="280" t="s">
        <v>73</v>
      </c>
      <c r="H5" s="281"/>
      <c r="I5" s="116"/>
      <c r="J5" s="12" t="s">
        <v>4</v>
      </c>
      <c r="K5" s="13">
        <v>2021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19" t="s">
        <v>72</v>
      </c>
      <c r="G6" s="280" t="s">
        <v>75</v>
      </c>
      <c r="H6" s="281"/>
      <c r="I6" s="7"/>
      <c r="J6" s="12" t="s">
        <v>5</v>
      </c>
      <c r="K6" s="13" t="s">
        <v>6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July, 2021</v>
      </c>
      <c r="G8" s="353"/>
      <c r="H8" s="7"/>
      <c r="I8" s="117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117"/>
      <c r="J9" s="19" t="s">
        <v>21</v>
      </c>
      <c r="K9" s="67">
        <v>0.57999999999999996</v>
      </c>
      <c r="M9" s="310"/>
      <c r="N9" s="118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July 2021 is</v>
      </c>
      <c r="E11" s="70">
        <f>K9</f>
        <v>0.57999999999999996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117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117" t="s">
        <v>77</v>
      </c>
      <c r="C13" s="117"/>
      <c r="D13" s="117"/>
      <c r="E13" s="117"/>
      <c r="F13" s="117"/>
      <c r="G13" s="117"/>
      <c r="H13" s="117"/>
      <c r="I13" s="117"/>
      <c r="J13" s="21"/>
      <c r="K13" s="21"/>
      <c r="M13" s="310"/>
      <c r="N13" s="118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117"/>
      <c r="J14" s="21"/>
      <c r="K14" s="21"/>
      <c r="M14" s="311"/>
      <c r="N14" s="47" t="s">
        <v>19</v>
      </c>
      <c r="O14" s="53">
        <f>P14-$K$8</f>
        <v>-7.0000000000000007E-2</v>
      </c>
      <c r="P14" s="58">
        <f>AVERAGE(Q14:U14)</f>
        <v>2.5590000000000002</v>
      </c>
      <c r="Q14" s="49">
        <v>2.556</v>
      </c>
      <c r="R14" s="49">
        <v>2.5539999999999998</v>
      </c>
      <c r="S14" s="49">
        <v>2.552</v>
      </c>
      <c r="T14" s="49">
        <v>2.5579999999999998</v>
      </c>
      <c r="U14" s="50">
        <v>2.5750000000000002</v>
      </c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117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117"/>
      <c r="J16" s="21"/>
      <c r="K16" s="21"/>
      <c r="M16" s="310"/>
      <c r="N16" s="61" t="s">
        <v>9</v>
      </c>
      <c r="O16" s="41">
        <f>P16-$K$8</f>
        <v>-0.01</v>
      </c>
      <c r="P16" s="56">
        <f>AVERAGE(Q16:U16)</f>
        <v>2.62</v>
      </c>
      <c r="Q16" s="42">
        <v>2.5870000000000002</v>
      </c>
      <c r="R16" s="42">
        <v>2.6070000000000002</v>
      </c>
      <c r="S16" s="42">
        <v>2.6339999999999999</v>
      </c>
      <c r="T16" s="42">
        <v>2.6520000000000001</v>
      </c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117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>
        <f>P18-$K$8</f>
        <v>0.1</v>
      </c>
      <c r="P18" s="58">
        <f>AVERAGE(Q18:U18)</f>
        <v>2.7280000000000002</v>
      </c>
      <c r="Q18" s="49">
        <v>2.665</v>
      </c>
      <c r="R18" s="49">
        <v>2.7</v>
      </c>
      <c r="S18" s="49">
        <v>2.7639999999999998</v>
      </c>
      <c r="T18" s="49">
        <v>2.7810000000000001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>
        <f>P20-$K$8</f>
        <v>0.24</v>
      </c>
      <c r="P20" s="56">
        <f>AVERAGE(Q20:U20)</f>
        <v>2.8719999999999999</v>
      </c>
      <c r="Q20" s="42">
        <v>2.7959999999999998</v>
      </c>
      <c r="R20" s="42">
        <v>2.84</v>
      </c>
      <c r="S20" s="42">
        <v>2.8879999999999999</v>
      </c>
      <c r="T20" s="42">
        <v>2.9620000000000002</v>
      </c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>
        <f>P22-$K$8</f>
        <v>0.44</v>
      </c>
      <c r="P22" s="49">
        <f>AVERAGE(Q22:U22)</f>
        <v>3.0680000000000001</v>
      </c>
      <c r="Q22" s="49">
        <v>3.0139999999999998</v>
      </c>
      <c r="R22" s="49">
        <v>3.0529999999999999</v>
      </c>
      <c r="S22" s="49">
        <v>3.0819999999999999</v>
      </c>
      <c r="T22" s="49">
        <v>3.0990000000000002</v>
      </c>
      <c r="U22" s="107">
        <v>3.0910000000000002</v>
      </c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>
        <f>P24-$K$8</f>
        <v>0.44</v>
      </c>
      <c r="P24" s="42">
        <f>AVERAGE(Q24:U24)</f>
        <v>3.0750000000000002</v>
      </c>
      <c r="Q24" s="42">
        <v>3.0760000000000001</v>
      </c>
      <c r="R24" s="42">
        <v>3.0710000000000002</v>
      </c>
      <c r="S24" s="42">
        <v>3.0710000000000002</v>
      </c>
      <c r="T24" s="42">
        <v>3.08</v>
      </c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>
        <f>P26-$K$8</f>
        <v>0.5</v>
      </c>
      <c r="P26" s="49">
        <f>AVERAGE(Q26:U26)</f>
        <v>3.133</v>
      </c>
      <c r="Q26" s="49">
        <v>3.0840000000000001</v>
      </c>
      <c r="R26" s="49">
        <v>3.1150000000000002</v>
      </c>
      <c r="S26" s="49">
        <v>3.1520000000000001</v>
      </c>
      <c r="T26" s="49">
        <v>3.15</v>
      </c>
      <c r="U26" s="107">
        <v>3.165</v>
      </c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>
        <f>P28-$K$8</f>
        <v>0.57999999999999996</v>
      </c>
      <c r="P28" s="42">
        <f>AVERAGE(Q28:U28)</f>
        <v>3.2090000000000001</v>
      </c>
      <c r="Q28" s="42">
        <v>3.1829999999999998</v>
      </c>
      <c r="R28" s="42">
        <v>3.2029999999999998</v>
      </c>
      <c r="S28" s="42">
        <v>3.2130000000000001</v>
      </c>
      <c r="T28" s="42">
        <v>3.238</v>
      </c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44396</v>
      </c>
      <c r="T29" s="45">
        <v>44403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algorithmName="SHA-512" hashValue="IEeYo99SaiNwSsibmJaSMnhPd4K+ANnDveRHwlISC+2+ycHeaCa8qASu9nnWUbky/UmRLXaeUAOWK8lz1xhQfw==" saltValue="dFVPrc5h7dpNZiAZbjtK1w==" spinCount="100000" sheet="1" objects="1" scenarios="1"/>
  <mergeCells count="26"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5" xr:uid="{E574C51D-FD05-4DDC-AD66-C4BE1E20947E}">
      <formula1>"2019, 2020, 2021"</formula1>
    </dataValidation>
    <dataValidation type="list" allowBlank="1" showInputMessage="1" showErrorMessage="1" sqref="K9" xr:uid="{F51BF731-F69A-4A2A-99B1-E5A6B9392DAD}">
      <formula1>$O$7:$O$30</formula1>
    </dataValidation>
    <dataValidation type="list" allowBlank="1" showInputMessage="1" showErrorMessage="1" sqref="K65503 K65499" xr:uid="{F2D480FE-5A1C-4B46-B4DD-D89D96C9E9CE}">
      <formula1>#REF!</formula1>
    </dataValidation>
    <dataValidation type="list" allowBlank="1" showInputMessage="1" showErrorMessage="1" sqref="K6" xr:uid="{7A650E9F-772B-440A-8751-0CE35A7FAB48}">
      <formula1>"January, February, March,April,May,June,July,August,September,October,November,December"</formula1>
    </dataValidation>
  </dataValidations>
  <hyperlinks>
    <hyperlink ref="M5" r:id="rId1" xr:uid="{E4FF819B-463D-4F31-A6EE-4DBC15C13963}"/>
  </hyperlinks>
  <pageMargins left="0.7" right="0.7" top="0.75" bottom="0.75" header="0.3" footer="0.3"/>
  <pageSetup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9ACE-A256-44D3-8787-6A8B9EEDB63B}">
  <dimension ref="B1:AS108"/>
  <sheetViews>
    <sheetView showGridLines="0" showRowColHeaders="0" zoomScale="60" zoomScaleNormal="60" workbookViewId="0">
      <selection activeCell="I5" sqref="I5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45" width="9.109375" style="5" hidden="1" customWidth="1"/>
    <col min="46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June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12" t="s">
        <v>46</v>
      </c>
      <c r="G4" s="280" t="s">
        <v>74</v>
      </c>
      <c r="H4" s="281"/>
      <c r="I4" s="11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112" t="s">
        <v>51</v>
      </c>
      <c r="G5" s="280" t="s">
        <v>73</v>
      </c>
      <c r="H5" s="281"/>
      <c r="I5" s="113"/>
      <c r="J5" s="12" t="s">
        <v>4</v>
      </c>
      <c r="K5" s="13">
        <v>2021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12" t="s">
        <v>72</v>
      </c>
      <c r="G6" s="280" t="s">
        <v>75</v>
      </c>
      <c r="H6" s="281"/>
      <c r="I6" s="7"/>
      <c r="J6" s="12" t="s">
        <v>5</v>
      </c>
      <c r="K6" s="13" t="s">
        <v>14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June, 2021</v>
      </c>
      <c r="G8" s="353"/>
      <c r="H8" s="7"/>
      <c r="I8" s="114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114"/>
      <c r="J9" s="19" t="s">
        <v>21</v>
      </c>
      <c r="K9" s="67">
        <v>0.5</v>
      </c>
      <c r="M9" s="310"/>
      <c r="N9" s="115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June 2021 is</v>
      </c>
      <c r="E11" s="70">
        <f>K9</f>
        <v>0.5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114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114" t="s">
        <v>77</v>
      </c>
      <c r="C13" s="114"/>
      <c r="D13" s="114"/>
      <c r="E13" s="114"/>
      <c r="F13" s="114"/>
      <c r="G13" s="114"/>
      <c r="H13" s="114"/>
      <c r="I13" s="114"/>
      <c r="J13" s="21"/>
      <c r="K13" s="21"/>
      <c r="M13" s="310"/>
      <c r="N13" s="115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114"/>
      <c r="J14" s="21"/>
      <c r="K14" s="21"/>
      <c r="M14" s="311"/>
      <c r="N14" s="47" t="s">
        <v>19</v>
      </c>
      <c r="O14" s="53">
        <f>P14-$K$8</f>
        <v>-7.0000000000000007E-2</v>
      </c>
      <c r="P14" s="58">
        <f>AVERAGE(Q14:U14)</f>
        <v>2.5590000000000002</v>
      </c>
      <c r="Q14" s="49">
        <v>2.556</v>
      </c>
      <c r="R14" s="49">
        <v>2.5539999999999998</v>
      </c>
      <c r="S14" s="49">
        <v>2.552</v>
      </c>
      <c r="T14" s="49">
        <v>2.5579999999999998</v>
      </c>
      <c r="U14" s="50">
        <v>2.5750000000000002</v>
      </c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114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114"/>
      <c r="J16" s="21"/>
      <c r="K16" s="21"/>
      <c r="M16" s="310"/>
      <c r="N16" s="61" t="s">
        <v>9</v>
      </c>
      <c r="O16" s="41">
        <f>P16-$K$8</f>
        <v>-0.01</v>
      </c>
      <c r="P16" s="56">
        <f>AVERAGE(Q16:U16)</f>
        <v>2.62</v>
      </c>
      <c r="Q16" s="42">
        <v>2.5870000000000002</v>
      </c>
      <c r="R16" s="42">
        <v>2.6070000000000002</v>
      </c>
      <c r="S16" s="42">
        <v>2.6339999999999999</v>
      </c>
      <c r="T16" s="42">
        <v>2.6520000000000001</v>
      </c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114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>
        <f>P18-$K$8</f>
        <v>0.1</v>
      </c>
      <c r="P18" s="58">
        <f>AVERAGE(Q18:U18)</f>
        <v>2.7280000000000002</v>
      </c>
      <c r="Q18" s="49">
        <v>2.665</v>
      </c>
      <c r="R18" s="49">
        <v>2.7</v>
      </c>
      <c r="S18" s="49">
        <v>2.7639999999999998</v>
      </c>
      <c r="T18" s="49">
        <v>2.7810000000000001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>
        <f>P20-$K$8</f>
        <v>0.24</v>
      </c>
      <c r="P20" s="56">
        <f>AVERAGE(Q20:U20)</f>
        <v>2.8719999999999999</v>
      </c>
      <c r="Q20" s="42">
        <v>2.7959999999999998</v>
      </c>
      <c r="R20" s="42">
        <v>2.84</v>
      </c>
      <c r="S20" s="42">
        <v>2.8879999999999999</v>
      </c>
      <c r="T20" s="42">
        <v>2.9620000000000002</v>
      </c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>
        <f>P22-$K$8</f>
        <v>0.44</v>
      </c>
      <c r="P22" s="49">
        <f>AVERAGE(Q22:U22)</f>
        <v>3.0680000000000001</v>
      </c>
      <c r="Q22" s="49">
        <v>3.0139999999999998</v>
      </c>
      <c r="R22" s="49">
        <v>3.0529999999999999</v>
      </c>
      <c r="S22" s="49">
        <v>3.0819999999999999</v>
      </c>
      <c r="T22" s="49">
        <v>3.0990000000000002</v>
      </c>
      <c r="U22" s="107">
        <v>3.0910000000000002</v>
      </c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>
        <f>P24-$K$8</f>
        <v>0.44</v>
      </c>
      <c r="P24" s="42">
        <f>AVERAGE(Q24:U24)</f>
        <v>3.0750000000000002</v>
      </c>
      <c r="Q24" s="42">
        <v>3.0760000000000001</v>
      </c>
      <c r="R24" s="42">
        <v>3.0710000000000002</v>
      </c>
      <c r="S24" s="42">
        <v>3.0710000000000002</v>
      </c>
      <c r="T24" s="42">
        <v>3.08</v>
      </c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>
        <f>P26-$K$8</f>
        <v>0.5</v>
      </c>
      <c r="P26" s="49">
        <f>AVERAGE(Q26:U26)</f>
        <v>3.133</v>
      </c>
      <c r="Q26" s="49">
        <v>3.0840000000000001</v>
      </c>
      <c r="R26" s="49">
        <v>3.1150000000000002</v>
      </c>
      <c r="S26" s="49">
        <v>3.1520000000000001</v>
      </c>
      <c r="T26" s="49">
        <v>3.15</v>
      </c>
      <c r="U26" s="107">
        <v>3.165</v>
      </c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algorithmName="SHA-512" hashValue="mY43cbwWmdSNxZlrJ8MnXzat+rU6RMhxXeJ+Zyu5XabkJrWiNzPvIh/hdKiMNCRceQ9VXstm/Xv5vzFLo6jY0A==" saltValue="DH0YgyrOhjxVceRxoBfkeA==" spinCount="100000" sheet="1" objects="1" scenarios="1"/>
  <mergeCells count="26"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6" xr:uid="{C1285F00-CA01-461A-ADC4-E62F6E60334C}">
      <formula1>"January, February, March,April,May,June,July,August,September,October,November,December"</formula1>
    </dataValidation>
    <dataValidation type="list" allowBlank="1" showInputMessage="1" showErrorMessage="1" sqref="K65503 K65499" xr:uid="{6320D6C5-0E25-4C01-B5C3-8BBDD8BEDEF1}">
      <formula1>#REF!</formula1>
    </dataValidation>
    <dataValidation type="list" allowBlank="1" showInputMessage="1" showErrorMessage="1" sqref="K9" xr:uid="{53DAB19D-8417-4E3C-AFDE-4D1C7268A017}">
      <formula1>$O$7:$O$30</formula1>
    </dataValidation>
    <dataValidation type="list" allowBlank="1" showInputMessage="1" showErrorMessage="1" sqref="K5" xr:uid="{1F94C207-E05E-4850-B284-3753A618006E}">
      <formula1>"2019, 2020, 2021"</formula1>
    </dataValidation>
  </dataValidations>
  <hyperlinks>
    <hyperlink ref="M5" r:id="rId1" xr:uid="{23AF45D8-CC44-4B99-95DF-638F7CAAE7B1}"/>
  </hyperlinks>
  <pageMargins left="0.7" right="0.7" top="0.75" bottom="0.75" header="0.3" footer="0.3"/>
  <pageSetup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1885E-8F75-4DE7-8411-5645111043E4}">
  <dimension ref="B1:U108"/>
  <sheetViews>
    <sheetView showGridLines="0" showRowColHeaders="0" zoomScale="60" zoomScaleNormal="60" workbookViewId="0">
      <selection activeCell="F5" sqref="F5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May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11" t="s">
        <v>46</v>
      </c>
      <c r="G4" s="280" t="s">
        <v>74</v>
      </c>
      <c r="H4" s="281"/>
      <c r="I4" s="108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111" t="s">
        <v>51</v>
      </c>
      <c r="G5" s="280" t="s">
        <v>73</v>
      </c>
      <c r="H5" s="281"/>
      <c r="I5" s="108"/>
      <c r="J5" s="12" t="s">
        <v>4</v>
      </c>
      <c r="K5" s="13">
        <v>2021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11" t="s">
        <v>72</v>
      </c>
      <c r="G6" s="280" t="s">
        <v>75</v>
      </c>
      <c r="H6" s="281"/>
      <c r="I6" s="7"/>
      <c r="J6" s="12" t="s">
        <v>5</v>
      </c>
      <c r="K6" s="13" t="s">
        <v>13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May, 2021</v>
      </c>
      <c r="G8" s="353"/>
      <c r="H8" s="7"/>
      <c r="I8" s="109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109"/>
      <c r="J9" s="19" t="s">
        <v>21</v>
      </c>
      <c r="K9" s="67">
        <v>0.44</v>
      </c>
      <c r="M9" s="310"/>
      <c r="N9" s="110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May 2021 is</v>
      </c>
      <c r="E11" s="70">
        <f>K9</f>
        <v>0.44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109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109" t="s">
        <v>77</v>
      </c>
      <c r="C13" s="109"/>
      <c r="D13" s="109"/>
      <c r="E13" s="109"/>
      <c r="F13" s="109"/>
      <c r="G13" s="109"/>
      <c r="H13" s="109"/>
      <c r="I13" s="109"/>
      <c r="J13" s="21"/>
      <c r="K13" s="21"/>
      <c r="M13" s="310"/>
      <c r="N13" s="110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109"/>
      <c r="J14" s="21"/>
      <c r="K14" s="21"/>
      <c r="M14" s="311"/>
      <c r="N14" s="47" t="s">
        <v>19</v>
      </c>
      <c r="O14" s="53">
        <f>P14-$K$8</f>
        <v>-7.0000000000000007E-2</v>
      </c>
      <c r="P14" s="58">
        <f>AVERAGE(Q14:U14)</f>
        <v>2.5590000000000002</v>
      </c>
      <c r="Q14" s="49">
        <v>2.556</v>
      </c>
      <c r="R14" s="49">
        <v>2.5539999999999998</v>
      </c>
      <c r="S14" s="49">
        <v>2.552</v>
      </c>
      <c r="T14" s="49">
        <v>2.5579999999999998</v>
      </c>
      <c r="U14" s="50">
        <v>2.5750000000000002</v>
      </c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109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109"/>
      <c r="J16" s="21"/>
      <c r="K16" s="21"/>
      <c r="M16" s="310"/>
      <c r="N16" s="61" t="s">
        <v>9</v>
      </c>
      <c r="O16" s="41">
        <f>P16-$K$8</f>
        <v>-0.01</v>
      </c>
      <c r="P16" s="56">
        <f>AVERAGE(Q16:U16)</f>
        <v>2.62</v>
      </c>
      <c r="Q16" s="42">
        <v>2.5870000000000002</v>
      </c>
      <c r="R16" s="42">
        <v>2.6070000000000002</v>
      </c>
      <c r="S16" s="42">
        <v>2.6339999999999999</v>
      </c>
      <c r="T16" s="42">
        <v>2.6520000000000001</v>
      </c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109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>
        <f>P18-$K$8</f>
        <v>0.1</v>
      </c>
      <c r="P18" s="58">
        <f>AVERAGE(Q18:U18)</f>
        <v>2.7280000000000002</v>
      </c>
      <c r="Q18" s="49">
        <v>2.665</v>
      </c>
      <c r="R18" s="49">
        <v>2.7</v>
      </c>
      <c r="S18" s="49">
        <v>2.7639999999999998</v>
      </c>
      <c r="T18" s="49">
        <v>2.7810000000000001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>
        <f>P20-$K$8</f>
        <v>0.24</v>
      </c>
      <c r="P20" s="56">
        <f>AVERAGE(Q20:U20)</f>
        <v>2.8719999999999999</v>
      </c>
      <c r="Q20" s="42">
        <v>2.7959999999999998</v>
      </c>
      <c r="R20" s="42">
        <v>2.84</v>
      </c>
      <c r="S20" s="42">
        <v>2.8879999999999999</v>
      </c>
      <c r="T20" s="42">
        <v>2.9620000000000002</v>
      </c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>
        <f>P22-$K$8</f>
        <v>0.44</v>
      </c>
      <c r="P22" s="49">
        <f>AVERAGE(Q22:U22)</f>
        <v>3.0680000000000001</v>
      </c>
      <c r="Q22" s="49">
        <v>3.0139999999999998</v>
      </c>
      <c r="R22" s="49">
        <v>3.0529999999999999</v>
      </c>
      <c r="S22" s="49">
        <v>3.0819999999999999</v>
      </c>
      <c r="T22" s="49">
        <v>3.0990000000000002</v>
      </c>
      <c r="U22" s="107">
        <v>3.0910000000000002</v>
      </c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>
        <f>P24-$K$8</f>
        <v>0.44</v>
      </c>
      <c r="P24" s="42">
        <f>AVERAGE(Q24:U24)</f>
        <v>3.0750000000000002</v>
      </c>
      <c r="Q24" s="42">
        <v>3.0760000000000001</v>
      </c>
      <c r="R24" s="42">
        <v>3.0710000000000002</v>
      </c>
      <c r="S24" s="42">
        <v>3.0710000000000002</v>
      </c>
      <c r="T24" s="42">
        <v>3.08</v>
      </c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 t="e">
        <f>P26-$K$8</f>
        <v>#DIV/0!</v>
      </c>
      <c r="P26" s="49" t="e">
        <f>AVERAGE(Q26:U26)</f>
        <v>#DIV/0!</v>
      </c>
      <c r="Q26" s="49"/>
      <c r="R26" s="49"/>
      <c r="S26" s="49"/>
      <c r="T26" s="49"/>
      <c r="U26" s="107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algorithmName="SHA-512" hashValue="tGtKXo9QIhBUbbBXI3qyvkCmgz4BGFl+FRgHbU2V8/Jl4APFeLN7hYeq2gyAimngS1kUWCp8mNnkfgFtnETpOw==" saltValue="t+m2Pi2J4Gb2K2uy4J9Ztg==" spinCount="100000" sheet="1" objects="1" scenarios="1"/>
  <mergeCells count="26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</mergeCells>
  <dataValidations count="4">
    <dataValidation type="list" allowBlank="1" showInputMessage="1" showErrorMessage="1" sqref="K5" xr:uid="{89C250B2-64ED-4970-8013-E892ACCF36FD}">
      <formula1>"2019, 2020, 2021"</formula1>
    </dataValidation>
    <dataValidation type="list" allowBlank="1" showInputMessage="1" showErrorMessage="1" sqref="K9" xr:uid="{F60FA430-EC9A-4060-A025-59BD90ED3EF1}">
      <formula1>$O$7:$O$30</formula1>
    </dataValidation>
    <dataValidation type="list" allowBlank="1" showInputMessage="1" showErrorMessage="1" sqref="K65503 K65499" xr:uid="{23CE4746-3A27-422E-8CF8-6C9E6A8FA04F}">
      <formula1>#REF!</formula1>
    </dataValidation>
    <dataValidation type="list" allowBlank="1" showInputMessage="1" showErrorMessage="1" sqref="K6" xr:uid="{55225727-C2A6-4DAA-BE60-BB5F9B0C7D37}">
      <formula1>"January, February, March,April,May,June,July,August,September,October,November,December"</formula1>
    </dataValidation>
  </dataValidations>
  <hyperlinks>
    <hyperlink ref="M5" r:id="rId1" xr:uid="{3928D2EC-D257-43BB-9B06-DB58E5B4FEE3}"/>
  </hyperlinks>
  <pageMargins left="0.7" right="0.7" top="0.75" bottom="0.75" header="0.3" footer="0.3"/>
  <pageSetup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CCF5-F8D3-43B8-834C-D5F4B40881DE}">
  <dimension ref="B1:U108"/>
  <sheetViews>
    <sheetView showGridLines="0" showRowColHeaders="0" zoomScale="60" zoomScaleNormal="60" workbookViewId="0">
      <selection activeCell="G18" sqref="G18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April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06" t="s">
        <v>46</v>
      </c>
      <c r="G4" s="280" t="s">
        <v>74</v>
      </c>
      <c r="H4" s="281"/>
      <c r="I4" s="10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106" t="s">
        <v>51</v>
      </c>
      <c r="G5" s="280" t="s">
        <v>73</v>
      </c>
      <c r="H5" s="281"/>
      <c r="I5" s="103"/>
      <c r="J5" s="12" t="s">
        <v>4</v>
      </c>
      <c r="K5" s="13">
        <v>2021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06" t="s">
        <v>72</v>
      </c>
      <c r="G6" s="280" t="s">
        <v>75</v>
      </c>
      <c r="H6" s="281"/>
      <c r="I6" s="7"/>
      <c r="J6" s="12" t="s">
        <v>5</v>
      </c>
      <c r="K6" s="13" t="s">
        <v>12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April, 2021</v>
      </c>
      <c r="G8" s="353"/>
      <c r="H8" s="7"/>
      <c r="I8" s="104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104"/>
      <c r="J9" s="19" t="s">
        <v>21</v>
      </c>
      <c r="K9" s="67">
        <v>0.44</v>
      </c>
      <c r="M9" s="310"/>
      <c r="N9" s="105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April 2021 is</v>
      </c>
      <c r="E11" s="70">
        <f>K9</f>
        <v>0.44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104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104" t="s">
        <v>77</v>
      </c>
      <c r="C13" s="104"/>
      <c r="D13" s="104"/>
      <c r="E13" s="104"/>
      <c r="F13" s="104"/>
      <c r="G13" s="104"/>
      <c r="H13" s="104"/>
      <c r="I13" s="104"/>
      <c r="J13" s="21"/>
      <c r="K13" s="21"/>
      <c r="M13" s="310"/>
      <c r="N13" s="105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104"/>
      <c r="J14" s="21"/>
      <c r="K14" s="21"/>
      <c r="M14" s="311"/>
      <c r="N14" s="47" t="s">
        <v>19</v>
      </c>
      <c r="O14" s="53">
        <f>P14-$K$8</f>
        <v>-7.0000000000000007E-2</v>
      </c>
      <c r="P14" s="58">
        <f>AVERAGE(Q14:U14)</f>
        <v>2.5590000000000002</v>
      </c>
      <c r="Q14" s="49">
        <v>2.556</v>
      </c>
      <c r="R14" s="49">
        <v>2.5539999999999998</v>
      </c>
      <c r="S14" s="49">
        <v>2.552</v>
      </c>
      <c r="T14" s="49">
        <v>2.5579999999999998</v>
      </c>
      <c r="U14" s="50">
        <v>2.5750000000000002</v>
      </c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104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104"/>
      <c r="J16" s="21"/>
      <c r="K16" s="21"/>
      <c r="M16" s="310"/>
      <c r="N16" s="61" t="s">
        <v>9</v>
      </c>
      <c r="O16" s="41">
        <f>P16-$K$8</f>
        <v>-0.01</v>
      </c>
      <c r="P16" s="56">
        <f>AVERAGE(Q16:U16)</f>
        <v>2.62</v>
      </c>
      <c r="Q16" s="42">
        <v>2.5870000000000002</v>
      </c>
      <c r="R16" s="42">
        <v>2.6070000000000002</v>
      </c>
      <c r="S16" s="42">
        <v>2.6339999999999999</v>
      </c>
      <c r="T16" s="42">
        <v>2.6520000000000001</v>
      </c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104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>
        <f>P18-$K$8</f>
        <v>0.1</v>
      </c>
      <c r="P18" s="58">
        <f>AVERAGE(Q18:U18)</f>
        <v>2.7280000000000002</v>
      </c>
      <c r="Q18" s="49">
        <v>2.665</v>
      </c>
      <c r="R18" s="49">
        <v>2.7</v>
      </c>
      <c r="S18" s="49">
        <v>2.7639999999999998</v>
      </c>
      <c r="T18" s="49">
        <v>2.7810000000000001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>
        <f>P20-$K$8</f>
        <v>0.24</v>
      </c>
      <c r="P20" s="56">
        <f>AVERAGE(Q20:U20)</f>
        <v>2.8719999999999999</v>
      </c>
      <c r="Q20" s="42">
        <v>2.7959999999999998</v>
      </c>
      <c r="R20" s="42">
        <v>2.84</v>
      </c>
      <c r="S20" s="42">
        <v>2.8879999999999999</v>
      </c>
      <c r="T20" s="42">
        <v>2.9620000000000002</v>
      </c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>
        <f>P22-$K$8</f>
        <v>0.44</v>
      </c>
      <c r="P22" s="49">
        <f>AVERAGE(Q22:U22)</f>
        <v>3.0680000000000001</v>
      </c>
      <c r="Q22" s="49">
        <v>3.0139999999999998</v>
      </c>
      <c r="R22" s="49">
        <v>3.0529999999999999</v>
      </c>
      <c r="S22" s="49">
        <v>3.0819999999999999</v>
      </c>
      <c r="T22" s="49">
        <v>3.0990000000000002</v>
      </c>
      <c r="U22" s="107">
        <v>3.0910000000000002</v>
      </c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 t="e">
        <f>P24-$K$8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 t="e">
        <f>P26-$K$8</f>
        <v>#DIV/0!</v>
      </c>
      <c r="P26" s="49" t="e">
        <f>AVERAGE(Q26:U26)</f>
        <v>#DIV/0!</v>
      </c>
      <c r="Q26" s="49"/>
      <c r="R26" s="49"/>
      <c r="S26" s="49"/>
      <c r="T26" s="49"/>
      <c r="U26" s="107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algorithmName="SHA-512" hashValue="TyrKwcubfzScmEZG2JfTVPDuaO0KHV81w62GK+4zFEehsMSmxnwvIXJnXdLUntbv2pyEBIZicAGQSD2cyHywig==" saltValue="4VpMuoaXzEVXblCQ++0agQ==" spinCount="100000" sheet="1" objects="1" scenarios="1"/>
  <mergeCells count="26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</mergeCells>
  <dataValidations count="4">
    <dataValidation type="list" allowBlank="1" showInputMessage="1" showErrorMessage="1" sqref="K6" xr:uid="{0C2A62F3-86ED-4573-9EE0-B750911C2EBD}">
      <formula1>"January, February, March,April,May,June,July,August,September,October,November,December"</formula1>
    </dataValidation>
    <dataValidation type="list" allowBlank="1" showInputMessage="1" showErrorMessage="1" sqref="K65503 K65499" xr:uid="{9D1060C4-CF00-477C-9607-1CD369C04B4C}">
      <formula1>#REF!</formula1>
    </dataValidation>
    <dataValidation type="list" allowBlank="1" showInputMessage="1" showErrorMessage="1" sqref="K9" xr:uid="{F2EC3D28-4B5E-4952-9CB3-95D0E7107244}">
      <formula1>$O$7:$O$30</formula1>
    </dataValidation>
    <dataValidation type="list" allowBlank="1" showInputMessage="1" showErrorMessage="1" sqref="K5" xr:uid="{55B2BBC7-127D-4C6E-8B77-B19B9D9CCDB5}">
      <formula1>"2019, 2020, 2021"</formula1>
    </dataValidation>
  </dataValidations>
  <hyperlinks>
    <hyperlink ref="M5" r:id="rId1" xr:uid="{B4920099-ED61-4CF1-93CD-5B8B332CFDD9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7CAB-4376-46C1-9C7F-5256568E3439}">
  <dimension ref="B1:U109"/>
  <sheetViews>
    <sheetView showGridLines="0" showRowColHeaders="0" zoomScale="60" zoomScaleNormal="60" workbookViewId="0">
      <selection activeCell="J1" sqref="J1:U1048576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June</v>
      </c>
      <c r="G1" s="1">
        <f>K5</f>
        <v>2023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68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71"/>
      <c r="J4" s="305" t="s">
        <v>3</v>
      </c>
      <c r="K4" s="306"/>
      <c r="M4" s="249"/>
      <c r="N4" s="31"/>
      <c r="O4" s="130"/>
      <c r="P4" s="140"/>
      <c r="Q4" s="307"/>
      <c r="R4" s="307"/>
      <c r="S4" s="307"/>
      <c r="T4" s="307"/>
      <c r="U4" s="307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71"/>
      <c r="J5" s="12" t="s">
        <v>4</v>
      </c>
      <c r="K5" s="13">
        <v>2023</v>
      </c>
      <c r="L5" s="14"/>
      <c r="M5" s="250"/>
      <c r="N5" s="251"/>
      <c r="O5" s="308"/>
      <c r="P5" s="308"/>
      <c r="Q5" s="308"/>
      <c r="R5" s="308"/>
      <c r="S5" s="308"/>
      <c r="T5" s="308"/>
      <c r="U5" s="308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14</v>
      </c>
      <c r="M6" s="282" t="s">
        <v>22</v>
      </c>
      <c r="N6" s="283"/>
      <c r="O6" s="284" t="s">
        <v>86</v>
      </c>
      <c r="P6" s="285"/>
      <c r="Q6" s="286" t="s">
        <v>25</v>
      </c>
      <c r="R6" s="287"/>
      <c r="S6" s="287"/>
      <c r="T6" s="287"/>
      <c r="U6" s="288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June, 2023</v>
      </c>
      <c r="G9" s="315"/>
      <c r="H9" s="7"/>
      <c r="I9" s="270"/>
      <c r="J9" s="19" t="s">
        <v>21</v>
      </c>
      <c r="K9" s="67">
        <v>-1.18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70"/>
      <c r="J10" s="21"/>
      <c r="K10" s="21"/>
      <c r="M10" s="310"/>
      <c r="N10" s="269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June 2023 is</v>
      </c>
      <c r="E11" s="199">
        <f>K9</f>
        <v>-1.18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70"/>
      <c r="I13" s="270"/>
      <c r="J13" s="21"/>
      <c r="K13" s="21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0"/>
      <c r="C14" s="320"/>
      <c r="D14" s="320"/>
      <c r="E14" s="320"/>
      <c r="F14" s="320"/>
      <c r="G14" s="321"/>
      <c r="I14" s="270"/>
      <c r="J14" s="21"/>
      <c r="K14" s="21"/>
      <c r="M14" s="310"/>
      <c r="N14" s="269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70" t="s">
        <v>36</v>
      </c>
      <c r="E15" s="196"/>
      <c r="F15" s="196"/>
      <c r="G15" s="196"/>
      <c r="H15" s="196"/>
      <c r="I15" s="270"/>
      <c r="J15" s="21"/>
      <c r="K15" s="21"/>
      <c r="M15" s="311"/>
      <c r="N15" s="47" t="s">
        <v>19</v>
      </c>
      <c r="O15" s="133">
        <f>P15-$K$8</f>
        <v>0.5</v>
      </c>
      <c r="P15" s="58">
        <f>AVERAGE(Q15:U15)</f>
        <v>5.9619999999999997</v>
      </c>
      <c r="Q15" s="49">
        <v>5.9649999999999999</v>
      </c>
      <c r="R15" s="49">
        <v>6.06</v>
      </c>
      <c r="S15" s="49">
        <v>5.9630000000000001</v>
      </c>
      <c r="T15" s="49">
        <v>5.86</v>
      </c>
      <c r="U15" s="50"/>
    </row>
    <row r="16" spans="2:21" ht="24" customHeight="1" x14ac:dyDescent="0.25">
      <c r="I16" s="270"/>
      <c r="J16" s="21"/>
      <c r="K16" s="21"/>
      <c r="M16" s="309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70"/>
      <c r="J17" s="21"/>
      <c r="K17" s="21"/>
      <c r="M17" s="310"/>
      <c r="N17" s="61" t="s">
        <v>9</v>
      </c>
      <c r="O17" s="131">
        <f>P17-$K$8</f>
        <v>-0.08</v>
      </c>
      <c r="P17" s="56">
        <f>AVERAGE(Q17:U17)</f>
        <v>5.38</v>
      </c>
      <c r="Q17" s="42">
        <v>5.6340000000000003</v>
      </c>
      <c r="R17" s="42">
        <v>5.4829999999999997</v>
      </c>
      <c r="S17" s="42">
        <v>5.2569999999999997</v>
      </c>
      <c r="T17" s="42">
        <v>5.1459999999999999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70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-0.36</v>
      </c>
      <c r="P19" s="58">
        <f>AVERAGE(Q19:U19)</f>
        <v>5.1050000000000004</v>
      </c>
      <c r="Q19" s="49">
        <v>5.1180000000000003</v>
      </c>
      <c r="R19" s="49">
        <v>5.0940000000000003</v>
      </c>
      <c r="S19" s="49">
        <v>5.0810000000000004</v>
      </c>
      <c r="T19" s="49">
        <v>5.1040000000000001</v>
      </c>
      <c r="U19" s="107">
        <v>5.1289999999999996</v>
      </c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-0.47</v>
      </c>
      <c r="P21" s="56">
        <f>AVERAGE(Q21:U21)</f>
        <v>4.9889999999999999</v>
      </c>
      <c r="Q21" s="42">
        <v>5.117</v>
      </c>
      <c r="R21" s="42">
        <v>5.0540000000000003</v>
      </c>
      <c r="S21" s="42">
        <v>4.9610000000000003</v>
      </c>
      <c r="T21" s="42">
        <v>4.8250000000000002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-0.78</v>
      </c>
      <c r="P23" s="49">
        <f>AVERAGE(Q23:U23)</f>
        <v>4.6840000000000002</v>
      </c>
      <c r="Q23" s="49">
        <v>4.7359999999999998</v>
      </c>
      <c r="R23" s="49">
        <v>4.7309999999999999</v>
      </c>
      <c r="S23" s="49">
        <v>4.657</v>
      </c>
      <c r="T23" s="49">
        <v>4.6109999999999998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>
        <f>P25-$K$8</f>
        <v>-0.91</v>
      </c>
      <c r="P25" s="42">
        <f>AVERAGE(Q25:U25)</f>
        <v>4.5529999999999999</v>
      </c>
      <c r="Q25" s="42">
        <v>4.58</v>
      </c>
      <c r="R25" s="42">
        <v>4.5679999999999996</v>
      </c>
      <c r="S25" s="42">
        <v>4.54</v>
      </c>
      <c r="T25" s="42">
        <v>4.5220000000000002</v>
      </c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>
        <f>P27-$K$8</f>
        <v>-1.18</v>
      </c>
      <c r="P27" s="49">
        <f>AVERAGE(Q27:U27)</f>
        <v>4.2850000000000001</v>
      </c>
      <c r="Q27" s="49">
        <v>4.4960000000000004</v>
      </c>
      <c r="R27" s="49">
        <v>4.3739999999999997</v>
      </c>
      <c r="S27" s="49">
        <v>4.2430000000000003</v>
      </c>
      <c r="T27" s="49">
        <v>4.1660000000000004</v>
      </c>
      <c r="U27" s="107">
        <v>4.1440000000000001</v>
      </c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1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216"/>
      <c r="N32" s="22"/>
      <c r="O32" s="137"/>
    </row>
    <row r="33" spans="2:21" ht="20.100000000000001" customHeight="1" x14ac:dyDescent="0.25">
      <c r="J33" s="5"/>
      <c r="K33" s="5"/>
      <c r="L33" s="5"/>
      <c r="M33" s="216"/>
      <c r="N33" s="22"/>
      <c r="O33" s="137"/>
    </row>
    <row r="34" spans="2:21" ht="20.100000000000001" customHeight="1" x14ac:dyDescent="0.4">
      <c r="J34" s="28"/>
      <c r="K34" s="28"/>
      <c r="L34" s="5"/>
      <c r="M34" s="216"/>
      <c r="N34" s="22"/>
    </row>
    <row r="35" spans="2:21" ht="20.100000000000001" customHeight="1" x14ac:dyDescent="0.4">
      <c r="J35" s="28"/>
      <c r="K35" s="28"/>
      <c r="L35" s="5"/>
      <c r="M35" s="216"/>
    </row>
    <row r="36" spans="2:21" ht="20.100000000000001" customHeight="1" x14ac:dyDescent="0.4">
      <c r="J36" s="28"/>
      <c r="K36" s="28"/>
      <c r="L36" s="5"/>
      <c r="M36" s="216"/>
    </row>
    <row r="37" spans="2:21" ht="20.100000000000001" customHeight="1" x14ac:dyDescent="0.4">
      <c r="J37" s="28"/>
      <c r="K37" s="28"/>
      <c r="L37" s="28"/>
      <c r="M37" s="216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216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216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216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216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216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216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216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216"/>
    </row>
    <row r="46" spans="2:21" ht="18" customHeight="1" x14ac:dyDescent="0.4">
      <c r="J46" s="5"/>
      <c r="K46" s="5"/>
      <c r="L46" s="5"/>
      <c r="M46" s="216"/>
    </row>
    <row r="47" spans="2:21" ht="18" customHeight="1" x14ac:dyDescent="0.4">
      <c r="J47" s="5"/>
      <c r="K47" s="5"/>
      <c r="L47" s="5"/>
      <c r="M47" s="216"/>
    </row>
    <row r="48" spans="2:21" ht="18" customHeight="1" x14ac:dyDescent="0.4">
      <c r="J48" s="5"/>
      <c r="K48" s="5"/>
      <c r="L48" s="5"/>
      <c r="M48" s="216"/>
    </row>
    <row r="49" spans="2:21" ht="18" customHeight="1" x14ac:dyDescent="0.4">
      <c r="J49" s="5"/>
      <c r="K49" s="5"/>
      <c r="L49" s="5"/>
      <c r="M49" s="216"/>
    </row>
    <row r="50" spans="2:21" ht="18" customHeight="1" x14ac:dyDescent="0.4">
      <c r="J50" s="28"/>
      <c r="K50" s="28"/>
      <c r="L50" s="5"/>
      <c r="M50" s="216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XIUiIgec+g5wgv4GgoggvE15vrIgWXW73OwYJYE2edygVvoFnvmemKESryNHN+7bn5xSh753Y3ahBPLwg1Ggaw==" saltValue="uFe0gbD+Sl5TuZEGA0L8uQ==" spinCount="100000" sheet="1" objects="1" scenarios="1"/>
  <mergeCells count="27">
    <mergeCell ref="M16:M31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  <mergeCell ref="G6:H6"/>
    <mergeCell ref="M6:N6"/>
    <mergeCell ref="O6:P6"/>
    <mergeCell ref="Q6:U6"/>
    <mergeCell ref="B1:E1"/>
    <mergeCell ref="C3:E3"/>
    <mergeCell ref="G3:H3"/>
    <mergeCell ref="B4:B7"/>
    <mergeCell ref="C4:E7"/>
    <mergeCell ref="G4:H4"/>
    <mergeCell ref="G7:H7"/>
    <mergeCell ref="J4:K4"/>
    <mergeCell ref="Q4:U4"/>
    <mergeCell ref="G5:H5"/>
    <mergeCell ref="O5:P5"/>
    <mergeCell ref="Q5:U5"/>
  </mergeCells>
  <dataValidations count="4">
    <dataValidation type="list" allowBlank="1" showInputMessage="1" showErrorMessage="1" sqref="K5" xr:uid="{1F5E2897-E5C9-4A1A-BE12-A231D06647BA}">
      <formula1>"2019, 2020, 2021, 2022, 2023, 2024"</formula1>
    </dataValidation>
    <dataValidation type="list" allowBlank="1" showInputMessage="1" showErrorMessage="1" sqref="K65503 K65499" xr:uid="{7FDCAD65-50D1-4AD9-9417-4BF5C048E2E5}">
      <formula1>#REF!</formula1>
    </dataValidation>
    <dataValidation type="list" allowBlank="1" showInputMessage="1" showErrorMessage="1" sqref="K6" xr:uid="{411EB461-10C6-47EF-9C59-60257E8944B3}">
      <formula1>"January, February, March,April,May,June,July,August,September,October,November,December"</formula1>
    </dataValidation>
    <dataValidation type="list" allowBlank="1" showInputMessage="1" showErrorMessage="1" sqref="K9" xr:uid="{C578C4A8-85DB-466B-A294-F3AABE4EBE3E}">
      <formula1>$O$7:$O$31</formula1>
    </dataValidation>
  </dataValidations>
  <hyperlinks>
    <hyperlink ref="M6" r:id="rId1" xr:uid="{51D629CC-216E-4857-AD8C-3551FEEB4EAA}"/>
  </hyperlinks>
  <pageMargins left="0.7" right="0.7" top="0.75" bottom="0.75" header="0.3" footer="0.3"/>
  <pageSetup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A77F-CCBE-4304-AA7B-4E16DEFC6A57}">
  <dimension ref="B1:U108"/>
  <sheetViews>
    <sheetView showGridLines="0" showRowColHeaders="0" zoomScale="60" zoomScaleNormal="60" workbookViewId="0">
      <selection activeCell="J1" sqref="J1:U1048576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March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99" t="s">
        <v>46</v>
      </c>
      <c r="G4" s="280" t="s">
        <v>74</v>
      </c>
      <c r="H4" s="281"/>
      <c r="I4" s="100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99" t="s">
        <v>51</v>
      </c>
      <c r="G5" s="280" t="s">
        <v>73</v>
      </c>
      <c r="H5" s="281"/>
      <c r="I5" s="100"/>
      <c r="J5" s="12" t="s">
        <v>4</v>
      </c>
      <c r="K5" s="13">
        <v>2021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99" t="s">
        <v>72</v>
      </c>
      <c r="G6" s="280" t="s">
        <v>75</v>
      </c>
      <c r="H6" s="281"/>
      <c r="I6" s="7"/>
      <c r="J6" s="12" t="s">
        <v>5</v>
      </c>
      <c r="K6" s="13" t="s">
        <v>11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March, 2021</v>
      </c>
      <c r="G8" s="353"/>
      <c r="H8" s="7"/>
      <c r="I8" s="101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101"/>
      <c r="J9" s="19" t="s">
        <v>21</v>
      </c>
      <c r="K9" s="67">
        <v>0.24</v>
      </c>
      <c r="M9" s="310"/>
      <c r="N9" s="102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March 2021 is</v>
      </c>
      <c r="E11" s="70">
        <f>K9</f>
        <v>0.24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101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101" t="s">
        <v>77</v>
      </c>
      <c r="C13" s="101"/>
      <c r="D13" s="101"/>
      <c r="E13" s="101"/>
      <c r="F13" s="101"/>
      <c r="G13" s="101"/>
      <c r="H13" s="101"/>
      <c r="I13" s="101"/>
      <c r="J13" s="21"/>
      <c r="K13" s="21"/>
      <c r="M13" s="310"/>
      <c r="N13" s="102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101"/>
      <c r="J14" s="21"/>
      <c r="K14" s="21"/>
      <c r="M14" s="311"/>
      <c r="N14" s="47" t="s">
        <v>19</v>
      </c>
      <c r="O14" s="53">
        <f>P14-$K$8</f>
        <v>-7.0000000000000007E-2</v>
      </c>
      <c r="P14" s="58">
        <f>AVERAGE(Q14:U14)</f>
        <v>2.5590000000000002</v>
      </c>
      <c r="Q14" s="49">
        <v>2.556</v>
      </c>
      <c r="R14" s="49">
        <v>2.5539999999999998</v>
      </c>
      <c r="S14" s="49">
        <v>2.552</v>
      </c>
      <c r="T14" s="49">
        <v>2.5579999999999998</v>
      </c>
      <c r="U14" s="50">
        <v>2.5750000000000002</v>
      </c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101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101"/>
      <c r="J16" s="21"/>
      <c r="K16" s="21"/>
      <c r="M16" s="310"/>
      <c r="N16" s="61" t="s">
        <v>9</v>
      </c>
      <c r="O16" s="41">
        <f>P16-$K$8</f>
        <v>-0.01</v>
      </c>
      <c r="P16" s="56">
        <f>AVERAGE(Q16:U16)</f>
        <v>2.62</v>
      </c>
      <c r="Q16" s="42">
        <v>2.5870000000000002</v>
      </c>
      <c r="R16" s="42">
        <v>2.6070000000000002</v>
      </c>
      <c r="S16" s="42">
        <v>2.6339999999999999</v>
      </c>
      <c r="T16" s="42">
        <v>2.6520000000000001</v>
      </c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101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>
        <f>P18-$K$8</f>
        <v>0.1</v>
      </c>
      <c r="P18" s="58">
        <f>AVERAGE(Q18:U18)</f>
        <v>2.7280000000000002</v>
      </c>
      <c r="Q18" s="49">
        <v>2.665</v>
      </c>
      <c r="R18" s="49">
        <v>2.7</v>
      </c>
      <c r="S18" s="49">
        <v>2.7639999999999998</v>
      </c>
      <c r="T18" s="49">
        <v>2.7810000000000001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>
        <f>P20-$K$8</f>
        <v>0.24</v>
      </c>
      <c r="P20" s="56">
        <f>AVERAGE(Q20:U20)</f>
        <v>2.8719999999999999</v>
      </c>
      <c r="Q20" s="42">
        <v>2.7959999999999998</v>
      </c>
      <c r="R20" s="42">
        <v>2.84</v>
      </c>
      <c r="S20" s="42">
        <v>2.8879999999999999</v>
      </c>
      <c r="T20" s="42">
        <v>2.9620000000000002</v>
      </c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 t="e">
        <f>P22-$K$8</f>
        <v>#DIV/0!</v>
      </c>
      <c r="P22" s="49" t="e">
        <f>AVERAGE(Q22:U22)</f>
        <v>#DIV/0!</v>
      </c>
      <c r="Q22" s="49"/>
      <c r="R22" s="49"/>
      <c r="S22" s="49"/>
      <c r="T22" s="49"/>
      <c r="U22" s="107"/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 t="e">
        <f>P24-$K$8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 t="e">
        <f>P26-$K$8</f>
        <v>#DIV/0!</v>
      </c>
      <c r="P26" s="49" t="e">
        <f>AVERAGE(Q26:U26)</f>
        <v>#DIV/0!</v>
      </c>
      <c r="Q26" s="49"/>
      <c r="R26" s="49"/>
      <c r="S26" s="49"/>
      <c r="T26" s="49"/>
      <c r="U26" s="107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algorithmName="SHA-512" hashValue="NQ03RSs8oNXcclCRkdpEYv77aePEaWuQxqYEVsAxEuqECXQmY/CKToOMGQD15BwtfanZUtqYgQ/YwkK+rj37MQ==" saltValue="d02+j9sFZmr9jeYBHQ5YGQ==" spinCount="100000" sheet="1" objects="1" scenarios="1"/>
  <mergeCells count="26"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5" xr:uid="{4478235C-CD11-4665-B306-C9C361872B64}">
      <formula1>"2019, 2020, 2021"</formula1>
    </dataValidation>
    <dataValidation type="list" allowBlank="1" showInputMessage="1" showErrorMessage="1" sqref="K9" xr:uid="{29413A39-A110-4E45-9D50-6A03E239CB80}">
      <formula1>$O$7:$O$30</formula1>
    </dataValidation>
    <dataValidation type="list" allowBlank="1" showInputMessage="1" showErrorMessage="1" sqref="K65503 K65499" xr:uid="{6C33D73C-D403-42A1-A8D1-2C1EB5EE6764}">
      <formula1>#REF!</formula1>
    </dataValidation>
    <dataValidation type="list" allowBlank="1" showInputMessage="1" showErrorMessage="1" sqref="K6" xr:uid="{D1D4BA1C-DB42-4A60-A815-56DB31567A21}">
      <formula1>"January, February, March,April,May,June,July,August,September,October,November,December"</formula1>
    </dataValidation>
  </dataValidations>
  <hyperlinks>
    <hyperlink ref="M5" r:id="rId1" xr:uid="{72D0AF45-D59A-449D-B416-4BB8A2BD7C8B}"/>
  </hyperlinks>
  <pageMargins left="0.7" right="0.7" top="0.75" bottom="0.75" header="0.3" footer="0.3"/>
  <pageSetup orientation="portrait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8103-E34F-42C2-895D-2A0DC55D5989}">
  <dimension ref="B1:U108"/>
  <sheetViews>
    <sheetView showGridLines="0" showRowColHeaders="0" zoomScale="60" zoomScaleNormal="60" workbookViewId="0">
      <selection activeCell="W5" sqref="W5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February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98" t="s">
        <v>46</v>
      </c>
      <c r="G4" s="280" t="s">
        <v>74</v>
      </c>
      <c r="H4" s="281"/>
      <c r="I4" s="95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98" t="s">
        <v>51</v>
      </c>
      <c r="G5" s="280" t="s">
        <v>73</v>
      </c>
      <c r="H5" s="281"/>
      <c r="I5" s="95"/>
      <c r="J5" s="12" t="s">
        <v>4</v>
      </c>
      <c r="K5" s="13">
        <v>2021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98" t="s">
        <v>72</v>
      </c>
      <c r="G6" s="280" t="s">
        <v>75</v>
      </c>
      <c r="H6" s="281"/>
      <c r="I6" s="7"/>
      <c r="J6" s="12" t="s">
        <v>5</v>
      </c>
      <c r="K6" s="13" t="s">
        <v>10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February, 2021</v>
      </c>
      <c r="G8" s="353"/>
      <c r="H8" s="7"/>
      <c r="I8" s="96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96"/>
      <c r="J9" s="19" t="s">
        <v>21</v>
      </c>
      <c r="K9" s="67">
        <v>0.1</v>
      </c>
      <c r="M9" s="310"/>
      <c r="N9" s="97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February 2021 is</v>
      </c>
      <c r="E11" s="70">
        <f>K9</f>
        <v>0.1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96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96" t="s">
        <v>77</v>
      </c>
      <c r="C13" s="96"/>
      <c r="D13" s="96"/>
      <c r="E13" s="96"/>
      <c r="F13" s="96"/>
      <c r="G13" s="96"/>
      <c r="H13" s="96"/>
      <c r="I13" s="96"/>
      <c r="J13" s="21"/>
      <c r="K13" s="21"/>
      <c r="M13" s="310"/>
      <c r="N13" s="97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96"/>
      <c r="J14" s="21"/>
      <c r="K14" s="21"/>
      <c r="M14" s="311"/>
      <c r="N14" s="47" t="s">
        <v>19</v>
      </c>
      <c r="O14" s="53">
        <f>P14-$K$8</f>
        <v>-7.0000000000000007E-2</v>
      </c>
      <c r="P14" s="58">
        <f>AVERAGE(Q14:U14)</f>
        <v>2.5590000000000002</v>
      </c>
      <c r="Q14" s="49">
        <v>2.556</v>
      </c>
      <c r="R14" s="49">
        <v>2.5539999999999998</v>
      </c>
      <c r="S14" s="49">
        <v>2.552</v>
      </c>
      <c r="T14" s="49">
        <v>2.5579999999999998</v>
      </c>
      <c r="U14" s="50">
        <v>2.5750000000000002</v>
      </c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96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96"/>
      <c r="J16" s="21"/>
      <c r="K16" s="21"/>
      <c r="M16" s="310"/>
      <c r="N16" s="61" t="s">
        <v>9</v>
      </c>
      <c r="O16" s="41">
        <f>P16-$K$8</f>
        <v>-0.01</v>
      </c>
      <c r="P16" s="56">
        <f>AVERAGE(Q16:U16)</f>
        <v>2.62</v>
      </c>
      <c r="Q16" s="42">
        <v>2.5870000000000002</v>
      </c>
      <c r="R16" s="42">
        <v>2.6070000000000002</v>
      </c>
      <c r="S16" s="42">
        <v>2.6339999999999999</v>
      </c>
      <c r="T16" s="42">
        <v>2.6520000000000001</v>
      </c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96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>
        <f>P18-$K$8</f>
        <v>0.1</v>
      </c>
      <c r="P18" s="58">
        <f>AVERAGE(Q18:U18)</f>
        <v>2.7280000000000002</v>
      </c>
      <c r="Q18" s="49">
        <v>2.665</v>
      </c>
      <c r="R18" s="49">
        <v>2.7</v>
      </c>
      <c r="S18" s="49">
        <v>2.7639999999999998</v>
      </c>
      <c r="T18" s="49">
        <v>2.7810000000000001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 t="e">
        <f>P20-$K$8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 t="e">
        <f>P22-$K$8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 t="e">
        <f>P24-$K$8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 t="e">
        <f>P26-$K$8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 objects="1" scenarios="1"/>
  <mergeCells count="26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</mergeCells>
  <dataValidations count="4">
    <dataValidation type="list" allowBlank="1" showInputMessage="1" showErrorMessage="1" sqref="K6" xr:uid="{F00A4C3C-7123-4FBD-9125-6B8C888C08B6}">
      <formula1>"January, February, March,April,May,June,July,August,September,October,November,December"</formula1>
    </dataValidation>
    <dataValidation type="list" allowBlank="1" showInputMessage="1" showErrorMessage="1" sqref="K65503 K65499" xr:uid="{45C2B82E-03D4-4A3E-A19C-C77F7CD41C88}">
      <formula1>#REF!</formula1>
    </dataValidation>
    <dataValidation type="list" allowBlank="1" showInputMessage="1" showErrorMessage="1" sqref="K9" xr:uid="{24367738-644F-4CB9-BC0C-63A6D607D131}">
      <formula1>$O$7:$O$30</formula1>
    </dataValidation>
    <dataValidation type="list" allowBlank="1" showInputMessage="1" showErrorMessage="1" sqref="K5" xr:uid="{EDAC5163-7D64-44B6-A4A3-D1602288B76F}">
      <formula1>"2019, 2020, 2021"</formula1>
    </dataValidation>
  </dataValidations>
  <hyperlinks>
    <hyperlink ref="M5" r:id="rId1" xr:uid="{3A0EC28B-9BF9-45A3-9D9B-C7C2EBF9BB80}"/>
  </hyperlinks>
  <pageMargins left="0.7" right="0.7" top="0.75" bottom="0.75" header="0.3" footer="0.3"/>
  <pageSetup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DDF55-E1EB-41AA-873C-AE0E491C7356}">
  <dimension ref="B1:U108"/>
  <sheetViews>
    <sheetView showGridLines="0" showRowColHeaders="0" zoomScale="60" zoomScaleNormal="60" workbookViewId="0">
      <selection activeCell="J1" sqref="J1:U1048576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January</v>
      </c>
      <c r="G1" s="1">
        <f>K5</f>
        <v>2021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91" t="s">
        <v>46</v>
      </c>
      <c r="G4" s="280" t="s">
        <v>74</v>
      </c>
      <c r="H4" s="281"/>
      <c r="I4" s="92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91" t="s">
        <v>51</v>
      </c>
      <c r="G5" s="280" t="s">
        <v>73</v>
      </c>
      <c r="H5" s="281"/>
      <c r="I5" s="92"/>
      <c r="J5" s="12" t="s">
        <v>4</v>
      </c>
      <c r="K5" s="13">
        <v>2021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91" t="s">
        <v>72</v>
      </c>
      <c r="G6" s="280" t="s">
        <v>75</v>
      </c>
      <c r="H6" s="281"/>
      <c r="I6" s="7"/>
      <c r="J6" s="12" t="s">
        <v>5</v>
      </c>
      <c r="K6" s="13" t="s">
        <v>9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January, 2021</v>
      </c>
      <c r="G8" s="353"/>
      <c r="H8" s="7"/>
      <c r="I8" s="93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93"/>
      <c r="J9" s="19" t="s">
        <v>21</v>
      </c>
      <c r="K9" s="67">
        <v>-0.01</v>
      </c>
      <c r="M9" s="310"/>
      <c r="N9" s="94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January 2021 is</v>
      </c>
      <c r="E11" s="70">
        <f>K9</f>
        <v>-0.01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93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93" t="s">
        <v>77</v>
      </c>
      <c r="C13" s="93"/>
      <c r="D13" s="93"/>
      <c r="E13" s="93"/>
      <c r="F13" s="93"/>
      <c r="G13" s="93"/>
      <c r="H13" s="93"/>
      <c r="I13" s="93"/>
      <c r="J13" s="21"/>
      <c r="K13" s="21"/>
      <c r="M13" s="310"/>
      <c r="N13" s="94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93"/>
      <c r="J14" s="21"/>
      <c r="K14" s="21"/>
      <c r="M14" s="311"/>
      <c r="N14" s="47" t="s">
        <v>19</v>
      </c>
      <c r="O14" s="53">
        <f>P14-$K$8</f>
        <v>-7.0000000000000007E-2</v>
      </c>
      <c r="P14" s="58">
        <f>AVERAGE(Q14:U14)</f>
        <v>2.5590000000000002</v>
      </c>
      <c r="Q14" s="49">
        <v>2.556</v>
      </c>
      <c r="R14" s="49">
        <v>2.5539999999999998</v>
      </c>
      <c r="S14" s="49">
        <v>2.552</v>
      </c>
      <c r="T14" s="49">
        <v>2.5579999999999998</v>
      </c>
      <c r="U14" s="50">
        <v>2.5750000000000002</v>
      </c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93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93"/>
      <c r="J16" s="21"/>
      <c r="K16" s="21"/>
      <c r="M16" s="310"/>
      <c r="N16" s="61" t="s">
        <v>9</v>
      </c>
      <c r="O16" s="41">
        <f>P16-$K$8</f>
        <v>-0.01</v>
      </c>
      <c r="P16" s="56">
        <f>AVERAGE(Q16:U16)</f>
        <v>2.62</v>
      </c>
      <c r="Q16" s="42">
        <v>2.5870000000000002</v>
      </c>
      <c r="R16" s="42">
        <v>2.6070000000000002</v>
      </c>
      <c r="S16" s="42">
        <v>2.6339999999999999</v>
      </c>
      <c r="T16" s="42">
        <v>2.6520000000000001</v>
      </c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93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 t="e">
        <f>P18-$K$8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 t="e">
        <f>P20-$K$8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 t="e">
        <f>P22-$K$8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 t="e">
        <f>P24-$K$8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 t="e">
        <f>P26-$K$8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 objects="1" scenarios="1"/>
  <mergeCells count="26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</mergeCells>
  <dataValidations count="4">
    <dataValidation type="list" allowBlank="1" showInputMessage="1" showErrorMessage="1" sqref="K5" xr:uid="{3386706F-D68A-48E4-B372-336BB1796F44}">
      <formula1>"2019, 2020, 2021"</formula1>
    </dataValidation>
    <dataValidation type="list" allowBlank="1" showInputMessage="1" showErrorMessage="1" sqref="K9" xr:uid="{BA2CBA26-5B4B-4821-8B09-F705B3C4EFF1}">
      <formula1>$O$7:$O$30</formula1>
    </dataValidation>
    <dataValidation type="list" allowBlank="1" showInputMessage="1" showErrorMessage="1" sqref="K65503 K65499" xr:uid="{28065D3A-11A0-4C59-BB5D-8ECC58DF8B21}">
      <formula1>#REF!</formula1>
    </dataValidation>
    <dataValidation type="list" allowBlank="1" showInputMessage="1" showErrorMessage="1" sqref="K6" xr:uid="{C3C083B8-46B7-4832-9409-B43BFF8831F0}">
      <formula1>"January, February, March,April,May,June,July,August,September,October,November,December"</formula1>
    </dataValidation>
  </dataValidations>
  <hyperlinks>
    <hyperlink ref="M5" r:id="rId1" xr:uid="{D86DB870-05DA-410F-93BB-33B14C9D97C8}"/>
  </hyperlinks>
  <pageMargins left="0.7" right="0.7" top="0.75" bottom="0.75" header="0.3" footer="0.3"/>
  <pageSetup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5B69-16A8-43AC-9D67-BD973385CD9F}">
  <dimension ref="B1:U108"/>
  <sheetViews>
    <sheetView showGridLines="0" showRowColHeaders="0" zoomScale="60" zoomScaleNormal="60" workbookViewId="0">
      <selection activeCell="V6" sqref="V6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December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90" t="s">
        <v>46</v>
      </c>
      <c r="G4" s="280" t="s">
        <v>74</v>
      </c>
      <c r="H4" s="281"/>
      <c r="I4" s="87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90" t="s">
        <v>51</v>
      </c>
      <c r="G5" s="280" t="s">
        <v>73</v>
      </c>
      <c r="H5" s="281"/>
      <c r="I5" s="87"/>
      <c r="J5" s="12" t="s">
        <v>4</v>
      </c>
      <c r="K5" s="13">
        <v>2020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90" t="s">
        <v>72</v>
      </c>
      <c r="G6" s="280" t="s">
        <v>75</v>
      </c>
      <c r="H6" s="281"/>
      <c r="I6" s="7"/>
      <c r="J6" s="12" t="s">
        <v>5</v>
      </c>
      <c r="K6" s="13" t="s">
        <v>19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December, 2020</v>
      </c>
      <c r="G8" s="353"/>
      <c r="H8" s="7"/>
      <c r="I8" s="88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88"/>
      <c r="J9" s="19" t="s">
        <v>21</v>
      </c>
      <c r="K9" s="67">
        <v>-7.0000000000000007E-2</v>
      </c>
      <c r="M9" s="310"/>
      <c r="N9" s="89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December 2020 is</v>
      </c>
      <c r="E11" s="70">
        <f>K9</f>
        <v>-7.0000000000000007E-2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88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88" t="s">
        <v>77</v>
      </c>
      <c r="C13" s="88"/>
      <c r="D13" s="88"/>
      <c r="E13" s="88"/>
      <c r="F13" s="88"/>
      <c r="G13" s="88"/>
      <c r="H13" s="88"/>
      <c r="I13" s="88"/>
      <c r="J13" s="21"/>
      <c r="K13" s="21"/>
      <c r="M13" s="310"/>
      <c r="N13" s="89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88"/>
      <c r="J14" s="21"/>
      <c r="K14" s="21"/>
      <c r="M14" s="311"/>
      <c r="N14" s="47" t="s">
        <v>19</v>
      </c>
      <c r="O14" s="53">
        <f>P14-$K$8</f>
        <v>-7.0000000000000007E-2</v>
      </c>
      <c r="P14" s="58">
        <f>AVERAGE(Q14:U14)</f>
        <v>2.5590000000000002</v>
      </c>
      <c r="Q14" s="49">
        <v>2.556</v>
      </c>
      <c r="R14" s="49">
        <v>2.5539999999999998</v>
      </c>
      <c r="S14" s="49">
        <v>2.552</v>
      </c>
      <c r="T14" s="49">
        <v>2.5579999999999998</v>
      </c>
      <c r="U14" s="50">
        <v>2.5750000000000002</v>
      </c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88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88"/>
      <c r="J16" s="21"/>
      <c r="K16" s="21"/>
      <c r="M16" s="310"/>
      <c r="N16" s="61" t="s">
        <v>9</v>
      </c>
      <c r="O16" s="41" t="e">
        <f>P16-$K$8</f>
        <v>#DIV/0!</v>
      </c>
      <c r="P16" s="56" t="e">
        <f>AVERAGE(Q16:U16)</f>
        <v>#DIV/0!</v>
      </c>
      <c r="Q16" s="42"/>
      <c r="R16" s="42"/>
      <c r="S16" s="42"/>
      <c r="T16" s="42"/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88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 t="e">
        <f>P18-$K$8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 t="e">
        <f>P20-$K$8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 t="e">
        <f>P22-$K$8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 t="e">
        <f>P24-$K$8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 t="e">
        <f>P26-$K$8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 objects="1" scenarios="1"/>
  <mergeCells count="26"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6" xr:uid="{39212A0F-15F1-4755-812F-E7527BF9D39D}">
      <formula1>"January, February, March,April,May,June,July,August,September,October,November,December"</formula1>
    </dataValidation>
    <dataValidation type="list" allowBlank="1" showInputMessage="1" showErrorMessage="1" sqref="K65503 K65499" xr:uid="{760D9F68-C396-47B6-AE7F-529C7C797372}">
      <formula1>#REF!</formula1>
    </dataValidation>
    <dataValidation type="list" allowBlank="1" showInputMessage="1" showErrorMessage="1" sqref="K9" xr:uid="{3DADDD98-875A-424B-B619-0663DE88891A}">
      <formula1>$O$7:$O$30</formula1>
    </dataValidation>
    <dataValidation type="list" allowBlank="1" showInputMessage="1" showErrorMessage="1" sqref="K5" xr:uid="{4ECFBDE3-AED8-45DB-8A70-A61DC2F6D587}">
      <formula1>"2019, 2020"</formula1>
    </dataValidation>
  </dataValidations>
  <hyperlinks>
    <hyperlink ref="M5" r:id="rId1" xr:uid="{A0333723-8B09-4BF4-98F4-F8DD221B3945}"/>
  </hyperlinks>
  <pageMargins left="0.7" right="0.7" top="0.75" bottom="0.75" header="0.3" footer="0.3"/>
  <pageSetup orientation="portrait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24AF-98AA-489E-8F0E-864FDCE7A55A}">
  <dimension ref="B1:V108"/>
  <sheetViews>
    <sheetView showGridLines="0" showRowColHeaders="0" zoomScale="60" zoomScaleNormal="60" workbookViewId="0">
      <selection activeCell="C17" sqref="C17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2" width="9.109375" style="5" hidden="1" customWidth="1"/>
    <col min="23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November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84" t="s">
        <v>46</v>
      </c>
      <c r="G4" s="280" t="s">
        <v>74</v>
      </c>
      <c r="H4" s="281"/>
      <c r="I4" s="86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84" t="s">
        <v>51</v>
      </c>
      <c r="G5" s="280" t="s">
        <v>73</v>
      </c>
      <c r="H5" s="281"/>
      <c r="I5" s="86"/>
      <c r="J5" s="12" t="s">
        <v>4</v>
      </c>
      <c r="K5" s="13">
        <v>2020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84" t="s">
        <v>72</v>
      </c>
      <c r="G6" s="280" t="s">
        <v>75</v>
      </c>
      <c r="H6" s="281"/>
      <c r="I6" s="7"/>
      <c r="J6" s="12" t="s">
        <v>5</v>
      </c>
      <c r="K6" s="13" t="s">
        <v>18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November, 2020</v>
      </c>
      <c r="G8" s="353"/>
      <c r="H8" s="7"/>
      <c r="I8" s="83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83"/>
      <c r="J9" s="19" t="s">
        <v>21</v>
      </c>
      <c r="K9" s="67">
        <v>-0.06</v>
      </c>
      <c r="M9" s="310"/>
      <c r="N9" s="85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November 2020 is</v>
      </c>
      <c r="E11" s="70">
        <f>K9</f>
        <v>-0.06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83"/>
      <c r="J12" s="21"/>
      <c r="K12" s="21"/>
      <c r="M12" s="310"/>
      <c r="N12" s="40" t="s">
        <v>18</v>
      </c>
      <c r="O12" s="41">
        <f>P12-$K$8</f>
        <v>-0.06</v>
      </c>
      <c r="P12" s="56">
        <f>AVERAGE(Q12:U12)</f>
        <v>2.5760000000000001</v>
      </c>
      <c r="Q12" s="42">
        <v>2.577</v>
      </c>
      <c r="R12" s="42">
        <v>2.5779999999999998</v>
      </c>
      <c r="S12" s="42">
        <v>2.5750000000000002</v>
      </c>
      <c r="T12" s="42">
        <v>2.5739999999999998</v>
      </c>
      <c r="U12" s="43"/>
    </row>
    <row r="13" spans="2:21" ht="24" customHeight="1" x14ac:dyDescent="0.25">
      <c r="B13" s="83" t="s">
        <v>77</v>
      </c>
      <c r="C13" s="83"/>
      <c r="D13" s="83"/>
      <c r="E13" s="83"/>
      <c r="F13" s="83"/>
      <c r="G13" s="83"/>
      <c r="H13" s="83"/>
      <c r="I13" s="83"/>
      <c r="J13" s="21"/>
      <c r="K13" s="21"/>
      <c r="M13" s="310"/>
      <c r="N13" s="85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79</v>
      </c>
      <c r="C14" s="316"/>
      <c r="D14" s="316"/>
      <c r="E14" s="316"/>
      <c r="F14" s="316"/>
      <c r="G14" s="316"/>
      <c r="H14" s="71">
        <v>2.6320000000000001</v>
      </c>
      <c r="I14" s="83"/>
      <c r="J14" s="21"/>
      <c r="K14" s="21"/>
      <c r="M14" s="311"/>
      <c r="N14" s="47" t="s">
        <v>19</v>
      </c>
      <c r="O14" s="53" t="e">
        <f>P14-$K$8</f>
        <v>#DIV/0!</v>
      </c>
      <c r="P14" s="58" t="e">
        <f>AVERAGE(Q14:U14)</f>
        <v>#DIV/0!</v>
      </c>
      <c r="Q14" s="49"/>
      <c r="R14" s="49"/>
      <c r="S14" s="49"/>
      <c r="T14" s="49"/>
      <c r="U14" s="50"/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83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83"/>
      <c r="J16" s="21"/>
      <c r="K16" s="21"/>
      <c r="M16" s="310"/>
      <c r="N16" s="61" t="s">
        <v>9</v>
      </c>
      <c r="O16" s="41" t="e">
        <f>P16-$K$8</f>
        <v>#DIV/0!</v>
      </c>
      <c r="P16" s="56" t="e">
        <f>AVERAGE(Q16:U16)</f>
        <v>#DIV/0!</v>
      </c>
      <c r="Q16" s="42"/>
      <c r="R16" s="42"/>
      <c r="S16" s="42"/>
      <c r="T16" s="42"/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83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 t="e">
        <f>P18-$K$8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 t="e">
        <f>P20-$K$8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 t="e">
        <f>P22-$K$8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 t="e">
        <f>P24-$K$8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 t="e">
        <f>P26-$K$8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26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</mergeCells>
  <dataValidations count="4">
    <dataValidation type="list" allowBlank="1" showInputMessage="1" showErrorMessage="1" sqref="K5" xr:uid="{562F90A9-E347-47F5-BC09-05BF6CAB28FD}">
      <formula1>"2019, 2020"</formula1>
    </dataValidation>
    <dataValidation type="list" allowBlank="1" showInputMessage="1" showErrorMessage="1" sqref="K9" xr:uid="{E865765A-5C11-4142-887F-E1B7308D7103}">
      <formula1>$O$7:$O$30</formula1>
    </dataValidation>
    <dataValidation type="list" allowBlank="1" showInputMessage="1" showErrorMessage="1" sqref="K65503 K65499" xr:uid="{D4401EDE-4C75-4E58-9126-79107FD36ED3}">
      <formula1>#REF!</formula1>
    </dataValidation>
    <dataValidation type="list" allowBlank="1" showInputMessage="1" showErrorMessage="1" sqref="K6" xr:uid="{ED996518-7F43-43C2-8A72-12FA3FAD6F4A}">
      <formula1>"January, February, March,April,May,June,July,August,September,October,November,December"</formula1>
    </dataValidation>
  </dataValidations>
  <hyperlinks>
    <hyperlink ref="M5" r:id="rId1" xr:uid="{5C9B1848-CF5E-4DAC-AF06-32F62BBA68A3}"/>
  </hyperlinks>
  <pageMargins left="0.7" right="0.7" top="0.75" bottom="0.75" header="0.3" footer="0.3"/>
  <pageSetup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B67D-6248-4E0A-8CED-5305B3465AC2}">
  <dimension ref="B1:V108"/>
  <sheetViews>
    <sheetView showGridLines="0" showRowColHeaders="0" zoomScale="60" zoomScaleNormal="60" workbookViewId="0">
      <selection activeCell="J1" sqref="J1:V1048576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2" width="9.109375" style="5" hidden="1" customWidth="1"/>
    <col min="23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October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79" t="s">
        <v>46</v>
      </c>
      <c r="G4" s="280" t="s">
        <v>74</v>
      </c>
      <c r="H4" s="281"/>
      <c r="I4" s="82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79" t="s">
        <v>51</v>
      </c>
      <c r="G5" s="280" t="s">
        <v>73</v>
      </c>
      <c r="H5" s="281"/>
      <c r="I5" s="82"/>
      <c r="J5" s="12" t="s">
        <v>4</v>
      </c>
      <c r="K5" s="13">
        <v>2020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79" t="s">
        <v>72</v>
      </c>
      <c r="G6" s="280" t="s">
        <v>75</v>
      </c>
      <c r="H6" s="281"/>
      <c r="I6" s="7"/>
      <c r="J6" s="12" t="s">
        <v>5</v>
      </c>
      <c r="K6" s="13" t="s">
        <v>17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October, 2020</v>
      </c>
      <c r="G8" s="353"/>
      <c r="H8" s="7"/>
      <c r="I8" s="80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80"/>
      <c r="J9" s="19" t="s">
        <v>21</v>
      </c>
      <c r="K9" s="67">
        <v>-0.03</v>
      </c>
      <c r="M9" s="310"/>
      <c r="N9" s="81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>
        <f>P10-$K$8</f>
        <v>-0.03</v>
      </c>
      <c r="P10" s="49">
        <f>AVERAGE(Q10:U10)</f>
        <v>2.6030000000000002</v>
      </c>
      <c r="Q10" s="49">
        <v>2.6120000000000001</v>
      </c>
      <c r="R10" s="49">
        <v>2.605</v>
      </c>
      <c r="S10" s="49">
        <v>2.601</v>
      </c>
      <c r="T10" s="49">
        <v>2.5920000000000001</v>
      </c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October 2020 is</v>
      </c>
      <c r="E11" s="70">
        <f>K9</f>
        <v>-0.03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80"/>
      <c r="J12" s="21"/>
      <c r="K12" s="21"/>
      <c r="M12" s="310"/>
      <c r="N12" s="40" t="s">
        <v>18</v>
      </c>
      <c r="O12" s="41" t="e">
        <f>P12-$K$8</f>
        <v>#DIV/0!</v>
      </c>
      <c r="P12" s="56" t="e">
        <f>AVERAGE(Q12:U12)</f>
        <v>#DIV/0!</v>
      </c>
      <c r="Q12" s="42"/>
      <c r="R12" s="42"/>
      <c r="S12" s="42"/>
      <c r="T12" s="42"/>
      <c r="U12" s="43"/>
    </row>
    <row r="13" spans="2:21" ht="24" customHeight="1" x14ac:dyDescent="0.25">
      <c r="B13" s="80" t="s">
        <v>77</v>
      </c>
      <c r="C13" s="80"/>
      <c r="D13" s="80"/>
      <c r="E13" s="80"/>
      <c r="F13" s="80"/>
      <c r="G13" s="80"/>
      <c r="H13" s="80"/>
      <c r="I13" s="80"/>
      <c r="J13" s="21"/>
      <c r="K13" s="21"/>
      <c r="M13" s="310"/>
      <c r="N13" s="81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76</v>
      </c>
      <c r="C14" s="316"/>
      <c r="D14" s="316"/>
      <c r="E14" s="316"/>
      <c r="F14" s="316"/>
      <c r="G14" s="316"/>
      <c r="H14" s="71">
        <v>2.6320000000000001</v>
      </c>
      <c r="I14" s="80"/>
      <c r="J14" s="21"/>
      <c r="K14" s="21"/>
      <c r="M14" s="311"/>
      <c r="N14" s="47" t="s">
        <v>19</v>
      </c>
      <c r="O14" s="53" t="e">
        <f>P14-$K$8</f>
        <v>#DIV/0!</v>
      </c>
      <c r="P14" s="58" t="e">
        <f>AVERAGE(Q14:U14)</f>
        <v>#DIV/0!</v>
      </c>
      <c r="Q14" s="49"/>
      <c r="R14" s="49"/>
      <c r="S14" s="49"/>
      <c r="T14" s="49"/>
      <c r="U14" s="50"/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80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80"/>
      <c r="J16" s="21"/>
      <c r="K16" s="21"/>
      <c r="M16" s="310"/>
      <c r="N16" s="61" t="s">
        <v>9</v>
      </c>
      <c r="O16" s="41" t="e">
        <f>P16-$K$8</f>
        <v>#DIV/0!</v>
      </c>
      <c r="P16" s="56" t="e">
        <f>AVERAGE(Q16:U16)</f>
        <v>#DIV/0!</v>
      </c>
      <c r="Q16" s="42"/>
      <c r="R16" s="42"/>
      <c r="S16" s="42"/>
      <c r="T16" s="42"/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80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 t="e">
        <f>P18-$K$8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 t="e">
        <f>P20-$K$8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 t="e">
        <f>P22-$K$8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 t="e">
        <f>P24-$K$8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 t="e">
        <f>P26-$K$8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26">
    <mergeCell ref="B15:H15"/>
    <mergeCell ref="M15:M38"/>
    <mergeCell ref="B16:H16"/>
    <mergeCell ref="J7:K7"/>
    <mergeCell ref="M7:M14"/>
    <mergeCell ref="B8:E8"/>
    <mergeCell ref="F8:G8"/>
    <mergeCell ref="B9:H9"/>
    <mergeCell ref="B10:H10"/>
    <mergeCell ref="B11:C11"/>
    <mergeCell ref="F11:H11"/>
    <mergeCell ref="B12:H12"/>
    <mergeCell ref="B14:G14"/>
    <mergeCell ref="Q4:U4"/>
    <mergeCell ref="C5:E5"/>
    <mergeCell ref="G5:H5"/>
    <mergeCell ref="M5:N5"/>
    <mergeCell ref="C6:E6"/>
    <mergeCell ref="G6:H6"/>
    <mergeCell ref="Q6:U6"/>
    <mergeCell ref="J4:K4"/>
    <mergeCell ref="B1:E1"/>
    <mergeCell ref="C3:E3"/>
    <mergeCell ref="G3:H3"/>
    <mergeCell ref="C4:E4"/>
    <mergeCell ref="G4:H4"/>
  </mergeCells>
  <dataValidations count="4">
    <dataValidation type="list" allowBlank="1" showInputMessage="1" showErrorMessage="1" sqref="K6" xr:uid="{E9E19717-04EA-4D44-BF0D-D7D31D551008}">
      <formula1>"January, February, March,April,May,June,July,August,September,October,November,December"</formula1>
    </dataValidation>
    <dataValidation type="list" allowBlank="1" showInputMessage="1" showErrorMessage="1" sqref="K65503 K65499" xr:uid="{539A6158-D6E5-4A4C-BD19-24A59DB6BCC0}">
      <formula1>#REF!</formula1>
    </dataValidation>
    <dataValidation type="list" allowBlank="1" showInputMessage="1" showErrorMessage="1" sqref="K9" xr:uid="{D967F064-55E1-4B88-B933-711498ADAB44}">
      <formula1>$O$7:$O$30</formula1>
    </dataValidation>
    <dataValidation type="list" allowBlank="1" showInputMessage="1" showErrorMessage="1" sqref="K5" xr:uid="{CA871669-7C84-46C2-969A-E65DAD1DFD32}">
      <formula1>"2019, 2020"</formula1>
    </dataValidation>
  </dataValidations>
  <hyperlinks>
    <hyperlink ref="M5" r:id="rId1" xr:uid="{716905D0-FF6E-4CA2-9725-B35779CD3472}"/>
  </hyperlinks>
  <pageMargins left="0.7" right="0.7" top="0.75" bottom="0.75" header="0.3" footer="0.3"/>
  <pageSetup orientation="portrait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08"/>
  <sheetViews>
    <sheetView showGridLines="0" showRowColHeaders="0" zoomScale="60" zoomScaleNormal="60" workbookViewId="0">
      <selection activeCell="J1" sqref="J1:L1048576"/>
    </sheetView>
  </sheetViews>
  <sheetFormatPr defaultColWidth="23.8867187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109375" style="5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September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5"/>
      <c r="Q1" s="74"/>
      <c r="R1" s="74"/>
      <c r="S1" s="74"/>
      <c r="T1" s="74"/>
      <c r="U1" s="74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83.4" customHeight="1" thickBot="1" x14ac:dyDescent="0.3">
      <c r="B4" s="10" t="s">
        <v>27</v>
      </c>
      <c r="C4" s="347" t="s">
        <v>28</v>
      </c>
      <c r="D4" s="348"/>
      <c r="E4" s="348"/>
      <c r="F4" s="11" t="s">
        <v>46</v>
      </c>
      <c r="G4" s="280" t="s">
        <v>74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" customHeight="1" thickBot="1" x14ac:dyDescent="0.3">
      <c r="B5" s="10" t="s">
        <v>27</v>
      </c>
      <c r="C5" s="347" t="s">
        <v>28</v>
      </c>
      <c r="D5" s="348"/>
      <c r="E5" s="348"/>
      <c r="F5" s="11" t="s">
        <v>51</v>
      </c>
      <c r="G5" s="280" t="s">
        <v>73</v>
      </c>
      <c r="H5" s="281"/>
      <c r="I5" s="23"/>
      <c r="J5" s="12" t="s">
        <v>4</v>
      </c>
      <c r="K5" s="13">
        <v>2020</v>
      </c>
      <c r="L5" s="14"/>
      <c r="M5" s="282" t="s">
        <v>22</v>
      </c>
      <c r="N5" s="283"/>
      <c r="O5" s="65" t="s">
        <v>70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120.9" customHeight="1" thickBot="1" x14ac:dyDescent="0.3">
      <c r="B6" s="10" t="s">
        <v>27</v>
      </c>
      <c r="C6" s="347" t="s">
        <v>28</v>
      </c>
      <c r="D6" s="348"/>
      <c r="E6" s="348"/>
      <c r="F6" s="11" t="s">
        <v>72</v>
      </c>
      <c r="G6" s="280" t="s">
        <v>75</v>
      </c>
      <c r="H6" s="281"/>
      <c r="I6" s="7"/>
      <c r="J6" s="12" t="s">
        <v>5</v>
      </c>
      <c r="K6" s="13" t="s">
        <v>16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" x14ac:dyDescent="0.25">
      <c r="B7" s="7"/>
      <c r="C7" s="7"/>
      <c r="D7" s="7"/>
      <c r="E7" s="7"/>
      <c r="F7" s="7"/>
      <c r="G7" s="7"/>
      <c r="H7" s="7"/>
      <c r="I7" s="7"/>
      <c r="J7" s="312" t="s">
        <v>20</v>
      </c>
      <c r="K7" s="313"/>
      <c r="M7" s="309">
        <v>2020</v>
      </c>
      <c r="N7" s="36"/>
      <c r="O7" s="37"/>
      <c r="P7" s="54"/>
      <c r="Q7" s="38">
        <v>44046</v>
      </c>
      <c r="R7" s="38">
        <v>44053</v>
      </c>
      <c r="S7" s="38">
        <v>44060</v>
      </c>
      <c r="T7" s="38">
        <v>44067</v>
      </c>
      <c r="U7" s="39">
        <v>44074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September, 2020</v>
      </c>
      <c r="G8" s="353"/>
      <c r="H8" s="7"/>
      <c r="I8" s="17"/>
      <c r="J8" s="12" t="s">
        <v>71</v>
      </c>
      <c r="K8" s="18">
        <v>2.6320000000000001</v>
      </c>
      <c r="M8" s="310"/>
      <c r="N8" s="40" t="s">
        <v>16</v>
      </c>
      <c r="O8" s="41">
        <f>P8-$K$8</f>
        <v>-0.01</v>
      </c>
      <c r="P8" s="42">
        <f>AVERAGE(Q8:U8)</f>
        <v>2.6269999999999998</v>
      </c>
      <c r="Q8" s="42">
        <v>2.6309999999999998</v>
      </c>
      <c r="R8" s="42">
        <v>2.633</v>
      </c>
      <c r="S8" s="42">
        <v>2.6269999999999998</v>
      </c>
      <c r="T8" s="42">
        <v>2.62</v>
      </c>
      <c r="U8" s="43">
        <v>2.6219999999999999</v>
      </c>
    </row>
    <row r="9" spans="2:21" ht="24" customHeight="1" thickBot="1" x14ac:dyDescent="0.3">
      <c r="B9" s="316" t="s">
        <v>33</v>
      </c>
      <c r="C9" s="316"/>
      <c r="D9" s="316"/>
      <c r="E9" s="316"/>
      <c r="F9" s="316"/>
      <c r="G9" s="316"/>
      <c r="H9" s="316"/>
      <c r="I9" s="17"/>
      <c r="J9" s="19" t="s">
        <v>21</v>
      </c>
      <c r="K9" s="67">
        <v>-0.01</v>
      </c>
      <c r="M9" s="310"/>
      <c r="N9" s="30"/>
      <c r="O9" s="44"/>
      <c r="P9" s="55"/>
      <c r="Q9" s="45">
        <v>44081</v>
      </c>
      <c r="R9" s="45">
        <v>44088</v>
      </c>
      <c r="S9" s="45">
        <v>44095</v>
      </c>
      <c r="T9" s="45">
        <v>44102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21"/>
      <c r="K10" s="21"/>
      <c r="M10" s="310"/>
      <c r="N10" s="47" t="s">
        <v>17</v>
      </c>
      <c r="O10" s="53" t="e">
        <f>P10-$K$8</f>
        <v>#DIV/0!</v>
      </c>
      <c r="P10" s="49" t="e">
        <f>AVERAGE(Q10:U10)</f>
        <v>#DIV/0!</v>
      </c>
      <c r="Q10" s="49"/>
      <c r="R10" s="49"/>
      <c r="S10" s="49"/>
      <c r="T10" s="49"/>
      <c r="U10" s="50"/>
    </row>
    <row r="11" spans="2:21" ht="39" customHeight="1" x14ac:dyDescent="0.25">
      <c r="B11" s="354" t="s">
        <v>78</v>
      </c>
      <c r="C11" s="354"/>
      <c r="D11" s="68" t="str">
        <f>CONCATENATE(F1," ",G1," is")</f>
        <v>September 2020 is</v>
      </c>
      <c r="E11" s="70">
        <f>K9</f>
        <v>-0.01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44109</v>
      </c>
      <c r="R11" s="38">
        <v>44116</v>
      </c>
      <c r="S11" s="38">
        <v>44123</v>
      </c>
      <c r="T11" s="38">
        <v>44130</v>
      </c>
      <c r="U11" s="39" t="s">
        <v>45</v>
      </c>
    </row>
    <row r="12" spans="2:21" ht="24" customHeight="1" thickBot="1" x14ac:dyDescent="0.3">
      <c r="B12" s="319"/>
      <c r="C12" s="319"/>
      <c r="D12" s="319"/>
      <c r="E12" s="319"/>
      <c r="F12" s="319"/>
      <c r="G12" s="319"/>
      <c r="H12" s="319"/>
      <c r="I12" s="17"/>
      <c r="J12" s="21"/>
      <c r="K12" s="21"/>
      <c r="M12" s="310"/>
      <c r="N12" s="40" t="s">
        <v>18</v>
      </c>
      <c r="O12" s="41" t="e">
        <f>P12-$K$8</f>
        <v>#DIV/0!</v>
      </c>
      <c r="P12" s="56" t="e">
        <f>AVERAGE(Q12:U12)</f>
        <v>#DIV/0!</v>
      </c>
      <c r="Q12" s="42"/>
      <c r="R12" s="42"/>
      <c r="S12" s="42"/>
      <c r="T12" s="42"/>
      <c r="U12" s="43"/>
    </row>
    <row r="13" spans="2:21" ht="24" customHeight="1" x14ac:dyDescent="0.25">
      <c r="B13" s="17" t="s">
        <v>77</v>
      </c>
      <c r="C13" s="17"/>
      <c r="D13" s="17"/>
      <c r="E13" s="17"/>
      <c r="F13" s="17"/>
      <c r="G13" s="17"/>
      <c r="H13" s="17"/>
      <c r="I13" s="17"/>
      <c r="J13" s="21"/>
      <c r="K13" s="21"/>
      <c r="M13" s="310"/>
      <c r="N13" s="30"/>
      <c r="O13" s="44"/>
      <c r="P13" s="57"/>
      <c r="Q13" s="45">
        <v>44137</v>
      </c>
      <c r="R13" s="45">
        <v>44144</v>
      </c>
      <c r="S13" s="45">
        <v>44151</v>
      </c>
      <c r="T13" s="45">
        <v>44158</v>
      </c>
      <c r="U13" s="46">
        <v>44165</v>
      </c>
    </row>
    <row r="14" spans="2:21" ht="24" customHeight="1" thickBot="1" x14ac:dyDescent="0.3">
      <c r="B14" s="316" t="s">
        <v>76</v>
      </c>
      <c r="C14" s="316"/>
      <c r="D14" s="316"/>
      <c r="E14" s="316"/>
      <c r="F14" s="316"/>
      <c r="G14" s="316"/>
      <c r="H14" s="71">
        <v>2.6320000000000001</v>
      </c>
      <c r="I14" s="17"/>
      <c r="J14" s="21"/>
      <c r="K14" s="21"/>
      <c r="M14" s="311"/>
      <c r="N14" s="47" t="s">
        <v>19</v>
      </c>
      <c r="O14" s="53" t="e">
        <f>P14-$K$8</f>
        <v>#DIV/0!</v>
      </c>
      <c r="P14" s="58" t="e">
        <f>AVERAGE(Q14:U14)</f>
        <v>#DIV/0!</v>
      </c>
      <c r="Q14" s="49"/>
      <c r="R14" s="49"/>
      <c r="S14" s="49"/>
      <c r="T14" s="49"/>
      <c r="U14" s="50"/>
    </row>
    <row r="15" spans="2:21" ht="24" customHeight="1" x14ac:dyDescent="0.25">
      <c r="B15" s="355"/>
      <c r="C15" s="356"/>
      <c r="D15" s="356"/>
      <c r="E15" s="356"/>
      <c r="F15" s="356"/>
      <c r="G15" s="356"/>
      <c r="H15" s="356"/>
      <c r="I15" s="17"/>
      <c r="J15" s="21"/>
      <c r="K15" s="21"/>
      <c r="M15" s="309">
        <v>2021</v>
      </c>
      <c r="N15" s="36"/>
      <c r="O15" s="51"/>
      <c r="P15" s="59"/>
      <c r="Q15" s="38">
        <v>44172</v>
      </c>
      <c r="R15" s="38">
        <v>44179</v>
      </c>
      <c r="S15" s="38">
        <v>44186</v>
      </c>
      <c r="T15" s="38">
        <v>44193</v>
      </c>
      <c r="U15" s="39" t="s">
        <v>45</v>
      </c>
    </row>
    <row r="16" spans="2:21" ht="24" customHeight="1" thickBot="1" x14ac:dyDescent="0.3">
      <c r="B16" s="316" t="s">
        <v>36</v>
      </c>
      <c r="C16" s="316"/>
      <c r="D16" s="316"/>
      <c r="E16" s="316"/>
      <c r="F16" s="316"/>
      <c r="G16" s="316"/>
      <c r="H16" s="316"/>
      <c r="I16" s="17"/>
      <c r="J16" s="21"/>
      <c r="K16" s="21"/>
      <c r="M16" s="310"/>
      <c r="N16" s="61" t="s">
        <v>9</v>
      </c>
      <c r="O16" s="41" t="e">
        <f>P16-$K$8</f>
        <v>#DIV/0!</v>
      </c>
      <c r="P16" s="56" t="e">
        <f>AVERAGE(Q16:U16)</f>
        <v>#DIV/0!</v>
      </c>
      <c r="Q16" s="42"/>
      <c r="R16" s="42"/>
      <c r="S16" s="42"/>
      <c r="T16" s="42"/>
      <c r="U16" s="43"/>
    </row>
    <row r="17" spans="2:21" ht="24" customHeight="1" x14ac:dyDescent="0.25">
      <c r="B17" s="26"/>
      <c r="C17" s="25"/>
      <c r="D17" s="25"/>
      <c r="E17" s="25"/>
      <c r="F17" s="25"/>
      <c r="G17" s="25"/>
      <c r="H17" s="25"/>
      <c r="I17" s="17"/>
      <c r="J17" s="21"/>
      <c r="K17" s="21"/>
      <c r="M17" s="310"/>
      <c r="N17" s="62"/>
      <c r="O17" s="52"/>
      <c r="P17" s="57"/>
      <c r="Q17" s="45">
        <v>44200</v>
      </c>
      <c r="R17" s="45">
        <v>44207</v>
      </c>
      <c r="S17" s="45">
        <v>44214</v>
      </c>
      <c r="T17" s="45">
        <v>44221</v>
      </c>
      <c r="U17" s="46" t="s">
        <v>45</v>
      </c>
    </row>
    <row r="18" spans="2:21" ht="24" customHeight="1" thickBot="1" x14ac:dyDescent="0.3">
      <c r="B18" s="26"/>
      <c r="C18" s="25"/>
      <c r="D18" s="25"/>
      <c r="E18" s="25"/>
      <c r="F18" s="25"/>
      <c r="G18" s="25"/>
      <c r="H18" s="25"/>
      <c r="I18" s="24"/>
      <c r="J18" s="21"/>
      <c r="K18" s="21"/>
      <c r="M18" s="310"/>
      <c r="N18" s="63" t="s">
        <v>10</v>
      </c>
      <c r="O18" s="53" t="e">
        <f>P18-$K$8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I19" s="25"/>
      <c r="J19" s="21"/>
      <c r="K19" s="21"/>
      <c r="M19" s="310"/>
      <c r="N19" s="64"/>
      <c r="O19" s="51"/>
      <c r="P19" s="59"/>
      <c r="Q19" s="38">
        <v>44228</v>
      </c>
      <c r="R19" s="38">
        <v>44235</v>
      </c>
      <c r="S19" s="38">
        <v>44242</v>
      </c>
      <c r="T19" s="38">
        <v>44249</v>
      </c>
      <c r="U19" s="39" t="s">
        <v>45</v>
      </c>
    </row>
    <row r="20" spans="2:21" ht="18" thickBot="1" x14ac:dyDescent="0.3">
      <c r="I20" s="25"/>
      <c r="J20" s="21"/>
      <c r="K20" s="21"/>
      <c r="M20" s="310"/>
      <c r="N20" s="61" t="s">
        <v>11</v>
      </c>
      <c r="O20" s="41" t="e">
        <f>P20-$K$8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17.399999999999999" x14ac:dyDescent="0.3">
      <c r="I21" s="24"/>
      <c r="K21" s="5"/>
      <c r="M21" s="310"/>
      <c r="N21" s="62"/>
      <c r="O21" s="60"/>
      <c r="P21" s="57"/>
      <c r="Q21" s="45">
        <v>44256</v>
      </c>
      <c r="R21" s="45">
        <v>44263</v>
      </c>
      <c r="S21" s="45">
        <v>44270</v>
      </c>
      <c r="T21" s="45">
        <v>44277</v>
      </c>
      <c r="U21" s="46">
        <v>44284</v>
      </c>
    </row>
    <row r="22" spans="2:21" ht="18" thickBot="1" x14ac:dyDescent="0.3">
      <c r="I22" s="25"/>
      <c r="J22" s="5"/>
      <c r="K22" s="5"/>
      <c r="M22" s="310"/>
      <c r="N22" s="63" t="s">
        <v>12</v>
      </c>
      <c r="O22" s="53" t="e">
        <f>P22-$K$8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17.399999999999999" x14ac:dyDescent="0.25">
      <c r="I23" s="25"/>
      <c r="J23" s="5"/>
      <c r="K23" s="5"/>
      <c r="M23" s="310"/>
      <c r="N23" s="64"/>
      <c r="O23" s="51"/>
      <c r="P23" s="54"/>
      <c r="Q23" s="38">
        <v>44291</v>
      </c>
      <c r="R23" s="38">
        <v>44298</v>
      </c>
      <c r="S23" s="38">
        <v>44305</v>
      </c>
      <c r="T23" s="38">
        <v>44312</v>
      </c>
      <c r="U23" s="39" t="s">
        <v>45</v>
      </c>
    </row>
    <row r="24" spans="2:21" ht="20.100000000000001" customHeight="1" thickBot="1" x14ac:dyDescent="0.3">
      <c r="I24" s="25"/>
      <c r="J24" s="5"/>
      <c r="K24" s="5"/>
      <c r="L24" s="5"/>
      <c r="M24" s="310"/>
      <c r="N24" s="61" t="s">
        <v>13</v>
      </c>
      <c r="O24" s="41" t="e">
        <f>P24-$K$8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44319</v>
      </c>
      <c r="R25" s="45">
        <v>44326</v>
      </c>
      <c r="S25" s="45">
        <v>44333</v>
      </c>
      <c r="T25" s="45">
        <v>44340</v>
      </c>
      <c r="U25" s="46">
        <v>44347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53" t="e">
        <f>P26-$K$8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44354</v>
      </c>
      <c r="R27" s="38">
        <v>44361</v>
      </c>
      <c r="S27" s="38">
        <v>44368</v>
      </c>
      <c r="T27" s="38">
        <v>44375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P28-$K$8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44382</v>
      </c>
      <c r="R29" s="45">
        <v>44391</v>
      </c>
      <c r="S29" s="45">
        <v>44398</v>
      </c>
      <c r="T29" s="45">
        <v>44405</v>
      </c>
      <c r="U29" s="46" t="s">
        <v>45</v>
      </c>
    </row>
    <row r="30" spans="2:21" ht="20.100000000000001" customHeight="1" thickBot="1" x14ac:dyDescent="0.3">
      <c r="J30" s="5"/>
      <c r="K30" s="5"/>
      <c r="L30" s="5"/>
      <c r="M30" s="310"/>
      <c r="N30" s="63" t="s">
        <v>15</v>
      </c>
      <c r="O30" s="53" t="e">
        <f>P30-$K$8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</row>
    <row r="32" spans="2:21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</row>
    <row r="33" spans="2:21" ht="20.100000000000001" customHeight="1" x14ac:dyDescent="0.25">
      <c r="J33" s="5"/>
      <c r="K33" s="5"/>
      <c r="L33" s="5"/>
      <c r="M33" s="310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25">
      <c r="J34" s="28"/>
      <c r="K34" s="28"/>
      <c r="L34" s="5"/>
      <c r="M34" s="310"/>
      <c r="N34" s="28"/>
      <c r="O34" s="28"/>
      <c r="P34" s="28"/>
      <c r="Q34" s="28"/>
      <c r="R34" s="28"/>
      <c r="S34" s="28"/>
      <c r="T34" s="28"/>
      <c r="U34" s="28"/>
    </row>
    <row r="35" spans="2:21" ht="20.100000000000001" customHeight="1" x14ac:dyDescent="0.25">
      <c r="J35" s="28"/>
      <c r="K35" s="28"/>
      <c r="L35" s="5"/>
      <c r="M35" s="310"/>
      <c r="N35" s="28"/>
      <c r="O35" s="28"/>
      <c r="P35" s="28"/>
      <c r="Q35" s="28"/>
      <c r="R35" s="28"/>
      <c r="S35" s="28"/>
      <c r="T35" s="28"/>
      <c r="U35" s="28"/>
    </row>
    <row r="36" spans="2:21" ht="20.100000000000001" customHeight="1" x14ac:dyDescent="0.25">
      <c r="J36" s="28"/>
      <c r="K36" s="28"/>
      <c r="L36" s="5"/>
      <c r="M36" s="310"/>
      <c r="N36" s="28"/>
      <c r="O36" s="28"/>
      <c r="P36" s="28"/>
      <c r="Q36" s="28"/>
      <c r="R36" s="28"/>
      <c r="S36" s="28"/>
      <c r="T36" s="28"/>
      <c r="U36" s="28"/>
    </row>
    <row r="37" spans="2:21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M37" s="310"/>
    </row>
    <row r="38" spans="2:21" s="28" customFormat="1" ht="18" customHeight="1" thickBot="1" x14ac:dyDescent="0.3">
      <c r="B38" s="5"/>
      <c r="C38" s="5"/>
      <c r="D38" s="5"/>
      <c r="E38" s="5"/>
      <c r="F38" s="5"/>
      <c r="G38" s="5"/>
      <c r="H38" s="5"/>
      <c r="I38" s="29"/>
      <c r="M38" s="311"/>
      <c r="N38" s="5"/>
      <c r="O38" s="5"/>
      <c r="P38" s="5"/>
      <c r="Q38" s="5"/>
      <c r="R38" s="5"/>
      <c r="S38" s="5"/>
      <c r="T38" s="5"/>
      <c r="U38" s="5"/>
    </row>
    <row r="39" spans="2:21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M39" s="76"/>
      <c r="N39" s="5"/>
      <c r="O39" s="5"/>
      <c r="P39" s="5"/>
      <c r="Q39" s="5"/>
      <c r="R39" s="5"/>
      <c r="S39" s="5"/>
      <c r="T39" s="5"/>
      <c r="U39" s="5"/>
    </row>
    <row r="40" spans="2:21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M40" s="77"/>
      <c r="N40" s="5"/>
      <c r="O40" s="5"/>
      <c r="P40" s="5"/>
      <c r="Q40" s="5"/>
      <c r="R40" s="5"/>
      <c r="S40" s="5"/>
      <c r="T40" s="5"/>
      <c r="U40" s="5"/>
    </row>
    <row r="41" spans="2:21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J41" s="5"/>
      <c r="K41" s="5"/>
      <c r="M41" s="77"/>
      <c r="N41" s="5"/>
      <c r="O41" s="5"/>
      <c r="P41" s="5"/>
      <c r="Q41" s="5"/>
      <c r="R41" s="5"/>
      <c r="S41" s="5"/>
      <c r="T41" s="5"/>
      <c r="U41" s="5"/>
    </row>
    <row r="42" spans="2:21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J42" s="5"/>
      <c r="K42" s="5"/>
      <c r="M42" s="77"/>
      <c r="N42" s="5"/>
      <c r="O42" s="5"/>
      <c r="P42" s="5"/>
      <c r="Q42" s="5"/>
      <c r="R42" s="5"/>
      <c r="S42" s="5"/>
      <c r="T42" s="5"/>
      <c r="U42" s="5"/>
    </row>
    <row r="43" spans="2:21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J43" s="5"/>
      <c r="K43" s="5"/>
      <c r="M43" s="77"/>
      <c r="N43" s="5"/>
      <c r="O43" s="5"/>
      <c r="P43" s="5"/>
      <c r="Q43" s="5"/>
      <c r="R43" s="5"/>
      <c r="S43" s="5"/>
      <c r="T43" s="5"/>
      <c r="U43" s="5"/>
    </row>
    <row r="44" spans="2:21" ht="18" customHeight="1" x14ac:dyDescent="0.25">
      <c r="J44" s="5"/>
      <c r="K44" s="5"/>
      <c r="L44" s="5"/>
      <c r="M44" s="77"/>
      <c r="P44" s="5"/>
    </row>
    <row r="45" spans="2:21" ht="18" customHeight="1" x14ac:dyDescent="0.25">
      <c r="J45" s="5"/>
      <c r="K45" s="5"/>
      <c r="L45" s="5"/>
      <c r="M45" s="77"/>
      <c r="P45" s="5"/>
    </row>
    <row r="46" spans="2:21" ht="18" customHeight="1" x14ac:dyDescent="0.25">
      <c r="J46" s="5"/>
      <c r="K46" s="5"/>
      <c r="L46" s="5"/>
      <c r="M46" s="77"/>
      <c r="P46" s="5"/>
    </row>
    <row r="47" spans="2:21" ht="18" customHeight="1" x14ac:dyDescent="0.25">
      <c r="J47" s="5"/>
      <c r="K47" s="5"/>
      <c r="L47" s="5"/>
      <c r="M47" s="77"/>
      <c r="N47" s="28"/>
      <c r="O47" s="28"/>
      <c r="P47" s="28"/>
      <c r="Q47" s="28"/>
      <c r="R47" s="28"/>
      <c r="S47" s="28"/>
      <c r="T47" s="28"/>
      <c r="U47" s="28"/>
    </row>
    <row r="48" spans="2:21" ht="18" customHeight="1" x14ac:dyDescent="0.25">
      <c r="J48" s="5"/>
      <c r="K48" s="5"/>
      <c r="L48" s="5"/>
      <c r="M48" s="77"/>
      <c r="P48" s="33"/>
      <c r="Q48" s="28"/>
      <c r="R48" s="28"/>
      <c r="S48" s="28"/>
      <c r="T48" s="28"/>
      <c r="U48" s="28"/>
    </row>
    <row r="49" spans="2:21" ht="18" customHeight="1" x14ac:dyDescent="0.25">
      <c r="J49" s="5"/>
      <c r="K49" s="5"/>
      <c r="L49" s="5"/>
      <c r="M49" s="77"/>
      <c r="O49" s="28"/>
      <c r="P49" s="33"/>
      <c r="Q49" s="28"/>
      <c r="R49" s="28"/>
      <c r="S49" s="28"/>
      <c r="T49" s="28"/>
      <c r="U49" s="28"/>
    </row>
    <row r="50" spans="2:21" ht="18" customHeight="1" x14ac:dyDescent="0.25">
      <c r="J50" s="28"/>
      <c r="K50" s="28"/>
      <c r="L50" s="5"/>
      <c r="M50" s="77"/>
      <c r="N50" s="28"/>
      <c r="O50" s="28"/>
      <c r="P50" s="33"/>
      <c r="Q50" s="28"/>
      <c r="R50" s="28"/>
      <c r="S50" s="28"/>
      <c r="T50" s="28"/>
      <c r="U50" s="28"/>
    </row>
    <row r="51" spans="2:21" ht="18" customHeight="1" x14ac:dyDescent="0.25">
      <c r="J51" s="28"/>
      <c r="K51" s="28"/>
      <c r="L51" s="5"/>
      <c r="M51" s="77"/>
      <c r="N51" s="28"/>
      <c r="O51" s="28"/>
    </row>
    <row r="52" spans="2:21" ht="18" customHeight="1" x14ac:dyDescent="0.25">
      <c r="J52" s="28"/>
      <c r="K52" s="28"/>
      <c r="L52" s="5"/>
      <c r="M52" s="77"/>
      <c r="N52" s="28"/>
      <c r="O52" s="28"/>
    </row>
    <row r="53" spans="2:21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M53" s="77"/>
      <c r="O53" s="22"/>
      <c r="P53" s="32"/>
      <c r="Q53" s="5"/>
      <c r="R53" s="5"/>
      <c r="S53" s="5"/>
      <c r="T53" s="5"/>
      <c r="U53" s="5"/>
    </row>
    <row r="54" spans="2:21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J54" s="5"/>
      <c r="K54" s="5"/>
      <c r="M54" s="77"/>
      <c r="N54" s="22"/>
      <c r="O54" s="22"/>
      <c r="P54" s="32"/>
      <c r="Q54" s="5"/>
      <c r="R54" s="5"/>
      <c r="S54" s="5"/>
      <c r="T54" s="5"/>
      <c r="U54" s="5"/>
    </row>
    <row r="55" spans="2:21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J55" s="5"/>
      <c r="K55" s="5"/>
      <c r="M55" s="77"/>
      <c r="N55" s="22"/>
      <c r="O55" s="22"/>
      <c r="P55" s="32"/>
      <c r="Q55" s="5"/>
      <c r="R55" s="5"/>
      <c r="S55" s="5"/>
      <c r="T55" s="5"/>
      <c r="U55" s="5"/>
    </row>
    <row r="56" spans="2:21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J56" s="5"/>
      <c r="K56" s="5"/>
      <c r="M56" s="77"/>
      <c r="N56" s="22"/>
      <c r="O56" s="22"/>
      <c r="P56" s="32"/>
      <c r="Q56" s="5"/>
      <c r="R56" s="5"/>
      <c r="S56" s="5"/>
      <c r="T56" s="5"/>
      <c r="U56" s="5"/>
    </row>
    <row r="57" spans="2:21" ht="18" customHeight="1" thickBot="1" x14ac:dyDescent="0.3">
      <c r="J57" s="5"/>
      <c r="K57" s="5"/>
      <c r="L57" s="5"/>
      <c r="M57" s="78"/>
      <c r="N57" s="22"/>
    </row>
    <row r="58" spans="2:21" ht="18" customHeight="1" x14ac:dyDescent="0.25">
      <c r="J58" s="5"/>
      <c r="K58" s="5"/>
      <c r="L58" s="5"/>
      <c r="M58" s="28"/>
    </row>
    <row r="59" spans="2:21" ht="18" customHeight="1" x14ac:dyDescent="0.25">
      <c r="J59" s="5"/>
      <c r="K59" s="5"/>
      <c r="L59" s="5"/>
      <c r="M59" s="28"/>
    </row>
    <row r="60" spans="2:21" ht="18" customHeight="1" x14ac:dyDescent="0.25">
      <c r="J60" s="22"/>
      <c r="K60" s="22"/>
      <c r="L60" s="5"/>
      <c r="M60" s="28"/>
    </row>
    <row r="61" spans="2:21" ht="18" customHeight="1" x14ac:dyDescent="0.25">
      <c r="J61" s="22"/>
      <c r="K61" s="22"/>
      <c r="L61" s="5"/>
      <c r="M61" s="28"/>
    </row>
    <row r="62" spans="2:21" ht="18" customHeight="1" x14ac:dyDescent="0.25">
      <c r="J62" s="22"/>
      <c r="K62" s="22"/>
      <c r="L62" s="5"/>
      <c r="M62" s="28"/>
    </row>
    <row r="63" spans="2:21" ht="18" customHeight="1" x14ac:dyDescent="0.25">
      <c r="J63" s="22"/>
      <c r="K63" s="22"/>
      <c r="L63" s="22"/>
      <c r="M63" s="28"/>
    </row>
    <row r="64" spans="2:21" ht="18" customHeight="1" x14ac:dyDescent="0.25">
      <c r="L64" s="22"/>
      <c r="M64" s="28"/>
    </row>
    <row r="65" spans="12:13" ht="18" customHeight="1" x14ac:dyDescent="0.25">
      <c r="L65" s="22"/>
      <c r="M65" s="5"/>
    </row>
    <row r="66" spans="12:13" ht="18" customHeight="1" x14ac:dyDescent="0.25">
      <c r="L66" s="22"/>
      <c r="M66" s="5"/>
    </row>
    <row r="67" spans="12:13" ht="18" customHeight="1" x14ac:dyDescent="0.25">
      <c r="M67" s="5"/>
    </row>
    <row r="68" spans="12:13" ht="18" customHeight="1" x14ac:dyDescent="0.25">
      <c r="M68" s="5"/>
    </row>
    <row r="69" spans="12:13" ht="18" customHeight="1" x14ac:dyDescent="0.25">
      <c r="M69" s="5"/>
    </row>
    <row r="70" spans="12:13" ht="18" customHeight="1" x14ac:dyDescent="0.25">
      <c r="M70" s="5"/>
    </row>
    <row r="71" spans="12:13" ht="18" customHeight="1" x14ac:dyDescent="0.25">
      <c r="M71" s="5"/>
    </row>
    <row r="72" spans="12:13" ht="18" customHeight="1" x14ac:dyDescent="0.25">
      <c r="M72" s="5"/>
    </row>
    <row r="73" spans="12:13" ht="18" customHeight="1" x14ac:dyDescent="0.25">
      <c r="M73" s="5"/>
    </row>
    <row r="74" spans="12:13" ht="18" customHeight="1" x14ac:dyDescent="0.25">
      <c r="M74" s="28"/>
    </row>
    <row r="75" spans="12:13" ht="18" customHeight="1" x14ac:dyDescent="0.25">
      <c r="M75" s="28"/>
    </row>
    <row r="76" spans="12:13" ht="18" customHeight="1" x14ac:dyDescent="0.25">
      <c r="M76" s="28"/>
    </row>
    <row r="77" spans="12:13" ht="18" customHeight="1" x14ac:dyDescent="0.25">
      <c r="M77" s="28"/>
    </row>
    <row r="78" spans="12:13" ht="18" customHeight="1" x14ac:dyDescent="0.25">
      <c r="M78" s="5"/>
    </row>
    <row r="79" spans="12:13" ht="18" customHeight="1" x14ac:dyDescent="0.25">
      <c r="M79" s="5"/>
    </row>
    <row r="80" spans="12:13" ht="18" customHeight="1" x14ac:dyDescent="0.25">
      <c r="M80" s="5"/>
    </row>
    <row r="81" spans="13:13" ht="18" customHeight="1" x14ac:dyDescent="0.25">
      <c r="M81" s="5"/>
    </row>
    <row r="82" spans="13:13" ht="18" customHeight="1" x14ac:dyDescent="0.25">
      <c r="M82" s="5"/>
    </row>
    <row r="83" spans="13:13" ht="18" customHeight="1" x14ac:dyDescent="0.25">
      <c r="M83" s="5"/>
    </row>
    <row r="84" spans="13:13" ht="18" customHeight="1" x14ac:dyDescent="0.25">
      <c r="M84" s="22"/>
    </row>
    <row r="85" spans="13:13" ht="18" customHeight="1" x14ac:dyDescent="0.25">
      <c r="M85" s="22"/>
    </row>
    <row r="86" spans="13:13" ht="18" customHeight="1" x14ac:dyDescent="0.25">
      <c r="M86" s="22"/>
    </row>
    <row r="87" spans="13:13" ht="18" customHeight="1" x14ac:dyDescent="0.25">
      <c r="M87" s="22"/>
    </row>
    <row r="88" spans="13:13" ht="18" customHeight="1" x14ac:dyDescent="0.25"/>
    <row r="89" spans="13:13" ht="18" customHeight="1" x14ac:dyDescent="0.25"/>
    <row r="90" spans="13:13" ht="18" customHeight="1" x14ac:dyDescent="0.25"/>
    <row r="91" spans="13:13" ht="18" customHeight="1" x14ac:dyDescent="0.25"/>
    <row r="92" spans="13:13" ht="18" customHeight="1" x14ac:dyDescent="0.25"/>
    <row r="93" spans="13:13" ht="18" customHeight="1" x14ac:dyDescent="0.25"/>
    <row r="94" spans="13:13" ht="18" customHeight="1" x14ac:dyDescent="0.25"/>
    <row r="95" spans="13:13" ht="18" customHeight="1" x14ac:dyDescent="0.25"/>
    <row r="96" spans="13:1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algorithmName="SHA-512" hashValue="Q3wY+wdAfasi9yyyD2W5vBw8YtO9rpykAHaCcUBUJLUqxBt5Owy7kJ/LpH1JKHT6axw7u1mX/VdEqgry7LhIrQ==" saltValue="GaqGyoHMCrCzCe2Ijd/8hg==" spinCount="100000" sheet="1" objects="1" scenarios="1"/>
  <mergeCells count="26">
    <mergeCell ref="B1:E1"/>
    <mergeCell ref="C3:E3"/>
    <mergeCell ref="G3:H3"/>
    <mergeCell ref="J4:K4"/>
    <mergeCell ref="Q4:U4"/>
    <mergeCell ref="C4:E4"/>
    <mergeCell ref="G4:H4"/>
    <mergeCell ref="Q6:U6"/>
    <mergeCell ref="M7:M14"/>
    <mergeCell ref="B8:E8"/>
    <mergeCell ref="F8:G8"/>
    <mergeCell ref="B9:H9"/>
    <mergeCell ref="B10:H10"/>
    <mergeCell ref="B11:C11"/>
    <mergeCell ref="C6:E6"/>
    <mergeCell ref="G6:H6"/>
    <mergeCell ref="J7:K7"/>
    <mergeCell ref="B15:H15"/>
    <mergeCell ref="M5:N5"/>
    <mergeCell ref="C5:E5"/>
    <mergeCell ref="G5:H5"/>
    <mergeCell ref="B16:H16"/>
    <mergeCell ref="M15:M38"/>
    <mergeCell ref="B12:H12"/>
    <mergeCell ref="F11:H11"/>
    <mergeCell ref="B14:G14"/>
  </mergeCells>
  <dataValidations count="4">
    <dataValidation type="list" allowBlank="1" showInputMessage="1" showErrorMessage="1" sqref="K5" xr:uid="{00000000-0002-0000-0000-000000000000}">
      <formula1>"2019, 2020"</formula1>
    </dataValidation>
    <dataValidation type="list" allowBlank="1" showInputMessage="1" showErrorMessage="1" sqref="K9" xr:uid="{00000000-0002-0000-0000-000001000000}">
      <formula1>$O$7:$O$30</formula1>
    </dataValidation>
    <dataValidation type="list" allowBlank="1" showInputMessage="1" showErrorMessage="1" sqref="K65503 K65499" xr:uid="{00000000-0002-0000-0000-000002000000}">
      <formula1>#REF!</formula1>
    </dataValidation>
    <dataValidation type="list" allowBlank="1" showInputMessage="1" showErrorMessage="1" sqref="K6" xr:uid="{00000000-0002-0000-0000-000004000000}">
      <formula1>"January, February, March,April,May,June,July,August,September,October,November,December"</formula1>
    </dataValidation>
  </dataValidations>
  <hyperlinks>
    <hyperlink ref="M5" r:id="rId1" xr:uid="{00000000-0004-0000-0000-000000000000}"/>
  </hyperlinks>
  <pageMargins left="0.7" right="0.7" top="0.75" bottom="0.75" header="0.3" footer="0.3"/>
  <pageSetup orientation="portrait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108"/>
  <sheetViews>
    <sheetView topLeftCell="A7" zoomScale="70" zoomScaleNormal="70" workbookViewId="0">
      <selection activeCell="Z4" sqref="Z4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hidden="1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" width="9.109375" style="5" hidden="1" customWidth="1"/>
    <col min="26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August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4"/>
      <c r="Q1" s="75"/>
      <c r="R1" s="74"/>
      <c r="S1" s="74"/>
      <c r="T1" s="74"/>
      <c r="U1" s="74"/>
      <c r="V1" s="74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66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67</v>
      </c>
      <c r="H5" s="281"/>
      <c r="I5" s="23"/>
      <c r="J5" s="12" t="s">
        <v>4</v>
      </c>
      <c r="K5" s="13">
        <v>2020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68</v>
      </c>
      <c r="H6" s="281"/>
      <c r="I6" s="7"/>
      <c r="J6" s="12" t="s">
        <v>5</v>
      </c>
      <c r="K6" s="13" t="s">
        <v>15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69</v>
      </c>
      <c r="H7" s="281"/>
      <c r="I7" s="7"/>
      <c r="J7" s="312" t="s">
        <v>20</v>
      </c>
      <c r="K7" s="313"/>
      <c r="M7" s="309">
        <v>2019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August, 2020</v>
      </c>
      <c r="G9" s="353"/>
      <c r="H9" s="7"/>
      <c r="I9" s="17"/>
      <c r="J9" s="19" t="s">
        <v>21</v>
      </c>
      <c r="K9" s="67">
        <v>-0.47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-0.39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August 2020 is</v>
      </c>
      <c r="E12" s="70">
        <f>K9</f>
        <v>-0.47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>
        <f>Q14-$K$8</f>
        <v>-0.06</v>
      </c>
      <c r="P14" s="48">
        <f>Q14-$K$10</f>
        <v>0.02</v>
      </c>
      <c r="Q14" s="58">
        <f>AVERAGE(R14:V14)</f>
        <v>3.0470000000000002</v>
      </c>
      <c r="R14" s="49">
        <v>3.0339999999999998</v>
      </c>
      <c r="S14" s="49">
        <v>3.0419999999999998</v>
      </c>
      <c r="T14" s="49">
        <v>3.0489999999999999</v>
      </c>
      <c r="U14" s="49">
        <v>3.0630000000000002</v>
      </c>
      <c r="V14" s="50"/>
    </row>
    <row r="15" spans="2:22" ht="24" customHeight="1" x14ac:dyDescent="0.25">
      <c r="B15" s="354" t="s">
        <v>58</v>
      </c>
      <c r="C15" s="354"/>
      <c r="D15" s="68" t="str">
        <f>CONCATENATE(F1," ",G1," is")</f>
        <v>August 2020 is</v>
      </c>
      <c r="E15" s="70">
        <f>K11</f>
        <v>-0.39</v>
      </c>
      <c r="F15" s="318" t="s">
        <v>35</v>
      </c>
      <c r="G15" s="318"/>
      <c r="H15" s="318"/>
      <c r="I15" s="17"/>
      <c r="J15" s="20"/>
      <c r="K15" s="20"/>
      <c r="M15" s="309">
        <v>2020</v>
      </c>
      <c r="N15" s="36"/>
      <c r="O15" s="51"/>
      <c r="P15" s="51"/>
      <c r="Q15" s="59"/>
      <c r="R15" s="38">
        <v>43801</v>
      </c>
      <c r="S15" s="38">
        <v>43808</v>
      </c>
      <c r="T15" s="38">
        <v>43815</v>
      </c>
      <c r="U15" s="38">
        <v>43822</v>
      </c>
      <c r="V15" s="39">
        <v>43829</v>
      </c>
    </row>
    <row r="16" spans="2:22" ht="24" customHeight="1" thickBot="1" x14ac:dyDescent="0.3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310"/>
      <c r="N16" s="61" t="s">
        <v>9</v>
      </c>
      <c r="O16" s="41">
        <f>Q16-$K$8</f>
        <v>-0.02</v>
      </c>
      <c r="P16" s="41">
        <f>Q16-$K$10</f>
        <v>0.06</v>
      </c>
      <c r="Q16" s="56">
        <f>AVERAGE(R16:V16)</f>
        <v>3.0920000000000001</v>
      </c>
      <c r="R16" s="42">
        <v>3.0779999999999998</v>
      </c>
      <c r="S16" s="42">
        <v>3.085</v>
      </c>
      <c r="T16" s="42">
        <v>3.0830000000000002</v>
      </c>
      <c r="U16" s="42">
        <v>3.0979999999999999</v>
      </c>
      <c r="V16" s="43">
        <v>3.1139999999999999</v>
      </c>
    </row>
    <row r="17" spans="2:22" ht="24" customHeight="1" x14ac:dyDescent="0.25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310"/>
      <c r="N17" s="62"/>
      <c r="O17" s="52"/>
      <c r="P17" s="52"/>
      <c r="Q17" s="57"/>
      <c r="R17" s="45">
        <v>43836</v>
      </c>
      <c r="S17" s="45">
        <v>43843</v>
      </c>
      <c r="T17" s="45">
        <v>43850</v>
      </c>
      <c r="U17" s="45">
        <v>43857</v>
      </c>
      <c r="V17" s="46" t="s">
        <v>45</v>
      </c>
    </row>
    <row r="18" spans="2:22" ht="24" customHeight="1" thickBot="1" x14ac:dyDescent="0.3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10"/>
      <c r="N18" s="63" t="s">
        <v>10</v>
      </c>
      <c r="O18" s="53">
        <f>Q18-$K$8</f>
        <v>0.02</v>
      </c>
      <c r="P18" s="53">
        <f>Q18-$K$10</f>
        <v>0.1</v>
      </c>
      <c r="Q18" s="58">
        <f>AVERAGE(R18:V18)</f>
        <v>3.1269999999999998</v>
      </c>
      <c r="R18" s="49">
        <v>3.1269999999999998</v>
      </c>
      <c r="S18" s="49">
        <v>3.1309999999999998</v>
      </c>
      <c r="T18" s="49">
        <v>3.1320000000000001</v>
      </c>
      <c r="U18" s="49">
        <v>3.1190000000000002</v>
      </c>
      <c r="V18" s="50"/>
    </row>
    <row r="19" spans="2:22" ht="20.100000000000001" customHeight="1" x14ac:dyDescent="0.25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4"/>
      <c r="O19" s="51"/>
      <c r="P19" s="51"/>
      <c r="Q19" s="59"/>
      <c r="R19" s="38">
        <v>43864</v>
      </c>
      <c r="S19" s="38">
        <v>43871</v>
      </c>
      <c r="T19" s="38">
        <v>43878</v>
      </c>
      <c r="U19" s="38">
        <v>43885</v>
      </c>
      <c r="V19" s="39" t="s">
        <v>45</v>
      </c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1" t="s">
        <v>11</v>
      </c>
      <c r="O20" s="41">
        <f>Q20-$K$8</f>
        <v>-0.03</v>
      </c>
      <c r="P20" s="41">
        <f>Q20-$K$10</f>
        <v>0.05</v>
      </c>
      <c r="Q20" s="56">
        <f>AVERAGE(R20:V20)</f>
        <v>3.0779999999999998</v>
      </c>
      <c r="R20" s="42">
        <v>3.105</v>
      </c>
      <c r="S20" s="42">
        <v>3.0750000000000002</v>
      </c>
      <c r="T20" s="42">
        <v>3.07</v>
      </c>
      <c r="U20" s="42">
        <v>3.0609999999999999</v>
      </c>
      <c r="V20" s="43"/>
    </row>
    <row r="21" spans="2:22" ht="17.399999999999999" x14ac:dyDescent="0.3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62"/>
      <c r="O21" s="60"/>
      <c r="P21" s="60"/>
      <c r="Q21" s="57"/>
      <c r="R21" s="45">
        <v>43892</v>
      </c>
      <c r="S21" s="45">
        <v>43899</v>
      </c>
      <c r="T21" s="45">
        <v>43906</v>
      </c>
      <c r="U21" s="45">
        <v>43913</v>
      </c>
      <c r="V21" s="46">
        <v>43920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3" t="s">
        <v>12</v>
      </c>
      <c r="O22" s="48">
        <f>Q22-$K$8</f>
        <v>-0.19</v>
      </c>
      <c r="P22" s="48">
        <f>Q22-$K$10</f>
        <v>-0.11</v>
      </c>
      <c r="Q22" s="49">
        <f>AVERAGE(R22:V22)</f>
        <v>2.915</v>
      </c>
      <c r="R22" s="49">
        <v>3.0230000000000001</v>
      </c>
      <c r="S22" s="49">
        <v>2.99</v>
      </c>
      <c r="T22" s="49">
        <v>2.9180000000000001</v>
      </c>
      <c r="U22" s="49">
        <v>2.8490000000000002</v>
      </c>
      <c r="V22" s="50">
        <v>2.7930000000000001</v>
      </c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4"/>
      <c r="O23" s="51"/>
      <c r="P23" s="51"/>
      <c r="Q23" s="54"/>
      <c r="R23" s="38">
        <v>43927</v>
      </c>
      <c r="S23" s="38">
        <v>43934</v>
      </c>
      <c r="T23" s="38">
        <v>43941</v>
      </c>
      <c r="U23" s="38">
        <v>43948</v>
      </c>
      <c r="V23" s="39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1" t="s">
        <v>13</v>
      </c>
      <c r="O24" s="41">
        <f>Q24-$K$8</f>
        <v>-0.4</v>
      </c>
      <c r="P24" s="41">
        <f>Q24-$K$10</f>
        <v>-0.32</v>
      </c>
      <c r="Q24" s="42">
        <f>AVERAGE(R24:V24)</f>
        <v>2.7120000000000002</v>
      </c>
      <c r="R24" s="42">
        <v>2.7450000000000001</v>
      </c>
      <c r="S24" s="42">
        <v>2.7149999999999999</v>
      </c>
      <c r="T24" s="42">
        <v>2.7090000000000001</v>
      </c>
      <c r="U24" s="42">
        <v>2.677</v>
      </c>
      <c r="V24" s="43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2"/>
      <c r="O25" s="44"/>
      <c r="P25" s="44"/>
      <c r="Q25" s="55"/>
      <c r="R25" s="45">
        <v>43955</v>
      </c>
      <c r="S25" s="45">
        <v>43962</v>
      </c>
      <c r="T25" s="45">
        <v>43969</v>
      </c>
      <c r="U25" s="45">
        <v>43976</v>
      </c>
      <c r="V25" s="46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3" t="s">
        <v>14</v>
      </c>
      <c r="O26" s="48">
        <f>Q26-$K$8</f>
        <v>-0.48</v>
      </c>
      <c r="P26" s="48">
        <f>Q26-$K$10</f>
        <v>-0.4</v>
      </c>
      <c r="Q26" s="49">
        <f>AVERAGE(R26:V26)</f>
        <v>2.6320000000000001</v>
      </c>
      <c r="R26" s="49">
        <v>2.6520000000000001</v>
      </c>
      <c r="S26" s="49">
        <v>2.63</v>
      </c>
      <c r="T26" s="49">
        <v>2.62</v>
      </c>
      <c r="U26" s="49">
        <v>2.6240000000000001</v>
      </c>
      <c r="V26" s="50"/>
    </row>
    <row r="27" spans="2:22" ht="20.100000000000001" customHeight="1" x14ac:dyDescent="0.25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4"/>
      <c r="O27" s="51"/>
      <c r="P27" s="51"/>
      <c r="Q27" s="54"/>
      <c r="R27" s="38">
        <v>43983</v>
      </c>
      <c r="S27" s="38">
        <v>43990</v>
      </c>
      <c r="T27" s="38">
        <v>43997</v>
      </c>
      <c r="U27" s="38">
        <v>44004</v>
      </c>
      <c r="V27" s="39">
        <v>44011</v>
      </c>
    </row>
    <row r="28" spans="2:22" ht="20.100000000000001" customHeight="1" thickBot="1" x14ac:dyDescent="0.3">
      <c r="J28" s="5"/>
      <c r="K28" s="5"/>
      <c r="L28" s="5"/>
      <c r="M28" s="310"/>
      <c r="N28" s="61" t="s">
        <v>6</v>
      </c>
      <c r="O28" s="41">
        <f>Q28-$K$8</f>
        <v>-0.48</v>
      </c>
      <c r="P28" s="41">
        <f>Q28-$K$10</f>
        <v>-0.4</v>
      </c>
      <c r="Q28" s="42">
        <f>AVERAGE(R28:V28)</f>
        <v>2.63</v>
      </c>
      <c r="R28" s="42">
        <v>2.6150000000000002</v>
      </c>
      <c r="S28" s="42">
        <v>2.629</v>
      </c>
      <c r="T28" s="42">
        <v>2.6280000000000001</v>
      </c>
      <c r="U28" s="42">
        <v>2.6309999999999998</v>
      </c>
      <c r="V28" s="43">
        <v>2.6480000000000001</v>
      </c>
    </row>
    <row r="29" spans="2:22" ht="20.100000000000001" customHeight="1" x14ac:dyDescent="0.25">
      <c r="J29" s="5"/>
      <c r="K29" s="5"/>
      <c r="L29" s="5"/>
      <c r="M29" s="310"/>
      <c r="N29" s="62"/>
      <c r="O29" s="44"/>
      <c r="P29" s="44"/>
      <c r="Q29" s="55"/>
      <c r="R29" s="45">
        <v>44018</v>
      </c>
      <c r="S29" s="45">
        <v>44025</v>
      </c>
      <c r="T29" s="45">
        <v>44032</v>
      </c>
      <c r="U29" s="45">
        <v>44039</v>
      </c>
      <c r="V29" s="46" t="s">
        <v>45</v>
      </c>
    </row>
    <row r="30" spans="2:22" ht="20.100000000000001" customHeight="1" thickBot="1" x14ac:dyDescent="0.3">
      <c r="J30" s="5"/>
      <c r="K30" s="5"/>
      <c r="L30" s="5"/>
      <c r="M30" s="310"/>
      <c r="N30" s="63" t="s">
        <v>15</v>
      </c>
      <c r="O30" s="48">
        <f>Q30-$K$8</f>
        <v>-0.47</v>
      </c>
      <c r="P30" s="48">
        <f>Q30-$K$10</f>
        <v>-0.39</v>
      </c>
      <c r="Q30" s="49">
        <f>AVERAGE(R30:V30)</f>
        <v>2.64</v>
      </c>
      <c r="R30" s="49">
        <v>2.6520000000000001</v>
      </c>
      <c r="S30" s="49">
        <v>2.65</v>
      </c>
      <c r="T30" s="49">
        <v>2.6259999999999999</v>
      </c>
      <c r="U30" s="49">
        <v>2.6320000000000001</v>
      </c>
      <c r="V30" s="50"/>
    </row>
    <row r="31" spans="2:22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0.100000000000001" customHeight="1" thickBot="1" x14ac:dyDescent="0.3">
      <c r="J33" s="5"/>
      <c r="K33" s="5"/>
      <c r="L33" s="5"/>
      <c r="M33" s="311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20.100000000000001" customHeight="1" x14ac:dyDescent="0.25">
      <c r="J34" s="5"/>
      <c r="K34" s="5"/>
      <c r="L34" s="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20.100000000000001" customHeight="1" x14ac:dyDescent="0.25">
      <c r="J35" s="5"/>
      <c r="K35" s="5"/>
      <c r="L35" s="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20.100000000000001" customHeight="1" x14ac:dyDescent="0.25">
      <c r="J36" s="5"/>
      <c r="K36" s="5"/>
      <c r="L36" s="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  <c r="N38" s="5"/>
      <c r="O38" s="5"/>
      <c r="P38" s="5"/>
      <c r="Q38" s="5"/>
      <c r="R38" s="5"/>
      <c r="S38" s="5"/>
      <c r="T38" s="5"/>
      <c r="U38" s="5"/>
      <c r="V38" s="5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N39" s="5"/>
      <c r="O39" s="5"/>
      <c r="P39" s="5"/>
      <c r="Q39" s="5"/>
      <c r="R39" s="5"/>
      <c r="S39" s="5"/>
      <c r="T39" s="5"/>
      <c r="U39" s="5"/>
      <c r="V39" s="5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N40" s="5"/>
      <c r="O40" s="5"/>
      <c r="P40" s="5"/>
      <c r="Q40" s="5"/>
      <c r="R40" s="5"/>
      <c r="S40" s="5"/>
      <c r="T40" s="5"/>
      <c r="U40" s="5"/>
      <c r="V40" s="5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8" customHeight="1" x14ac:dyDescent="0.25">
      <c r="J48" s="5"/>
      <c r="K48" s="5"/>
      <c r="L48" s="5"/>
      <c r="M48" s="5"/>
      <c r="Q48" s="33"/>
      <c r="R48" s="28"/>
      <c r="S48" s="28"/>
      <c r="T48" s="28"/>
      <c r="U48" s="28"/>
      <c r="V48" s="28"/>
    </row>
    <row r="49" spans="2:22" ht="18" customHeight="1" x14ac:dyDescent="0.25">
      <c r="J49" s="5"/>
      <c r="K49" s="5"/>
      <c r="L49" s="5"/>
      <c r="M49" s="5"/>
      <c r="O49" s="28"/>
      <c r="P49" s="28"/>
      <c r="Q49" s="33"/>
      <c r="R49" s="28"/>
      <c r="S49" s="28"/>
      <c r="T49" s="28"/>
      <c r="U49" s="28"/>
      <c r="V49" s="28"/>
    </row>
    <row r="50" spans="2:22" ht="18" customHeight="1" x14ac:dyDescent="0.25">
      <c r="J50" s="5"/>
      <c r="K50" s="5"/>
      <c r="L50" s="5"/>
      <c r="M50" s="28"/>
      <c r="N50" s="28"/>
      <c r="O50" s="28"/>
      <c r="P50" s="28"/>
      <c r="Q50" s="33"/>
      <c r="R50" s="28"/>
      <c r="S50" s="28"/>
      <c r="T50" s="28"/>
      <c r="U50" s="28"/>
      <c r="V50" s="28"/>
    </row>
    <row r="51" spans="2:22" ht="18" customHeight="1" x14ac:dyDescent="0.25">
      <c r="J51" s="5"/>
      <c r="K51" s="5"/>
      <c r="L51" s="5"/>
      <c r="M51" s="28"/>
      <c r="N51" s="28"/>
      <c r="O51" s="28"/>
      <c r="P51" s="28"/>
    </row>
    <row r="52" spans="2:22" ht="18" customHeight="1" x14ac:dyDescent="0.25">
      <c r="J52" s="5"/>
      <c r="K52" s="5"/>
      <c r="L52" s="5"/>
      <c r="M52" s="28"/>
      <c r="N52" s="28"/>
      <c r="O52" s="28"/>
      <c r="P52" s="28"/>
    </row>
    <row r="53" spans="2:22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  <c r="O53" s="22"/>
      <c r="P53" s="22"/>
      <c r="Q53" s="32"/>
      <c r="R53" s="5"/>
      <c r="S53" s="5"/>
      <c r="T53" s="5"/>
      <c r="U53" s="5"/>
      <c r="V53" s="5"/>
    </row>
    <row r="54" spans="2:22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M54" s="5"/>
      <c r="N54" s="22"/>
      <c r="O54" s="22"/>
      <c r="P54" s="22"/>
      <c r="Q54" s="32"/>
      <c r="R54" s="5"/>
      <c r="S54" s="5"/>
      <c r="T54" s="5"/>
      <c r="U54" s="5"/>
      <c r="V54" s="5"/>
    </row>
    <row r="55" spans="2:22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M55" s="5"/>
      <c r="N55" s="22"/>
      <c r="O55" s="22"/>
      <c r="P55" s="22"/>
      <c r="Q55" s="32"/>
      <c r="R55" s="5"/>
      <c r="S55" s="5"/>
      <c r="T55" s="5"/>
      <c r="U55" s="5"/>
      <c r="V55" s="5"/>
    </row>
    <row r="56" spans="2:22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M56" s="5"/>
      <c r="N56" s="22"/>
      <c r="O56" s="22"/>
      <c r="P56" s="22"/>
      <c r="Q56" s="32"/>
      <c r="R56" s="5"/>
      <c r="S56" s="5"/>
      <c r="T56" s="5"/>
      <c r="U56" s="5"/>
      <c r="V56" s="5"/>
    </row>
    <row r="57" spans="2:22" ht="18" customHeight="1" x14ac:dyDescent="0.25">
      <c r="J57" s="28"/>
      <c r="K57" s="28"/>
      <c r="L57" s="5"/>
      <c r="M57" s="5"/>
      <c r="N57" s="22"/>
    </row>
    <row r="58" spans="2:22" ht="18" customHeight="1" x14ac:dyDescent="0.25">
      <c r="J58" s="5"/>
      <c r="K58" s="5"/>
      <c r="L58" s="5"/>
      <c r="M58" s="5"/>
    </row>
    <row r="59" spans="2:22" ht="18" customHeight="1" x14ac:dyDescent="0.25">
      <c r="J59" s="5"/>
      <c r="K59" s="5"/>
      <c r="L59" s="5"/>
      <c r="M59" s="5"/>
    </row>
    <row r="60" spans="2:22" ht="18" customHeight="1" x14ac:dyDescent="0.25">
      <c r="J60" s="5"/>
      <c r="K60" s="5"/>
      <c r="L60" s="5"/>
      <c r="M60" s="22"/>
    </row>
    <row r="61" spans="2:22" ht="18" customHeight="1" x14ac:dyDescent="0.25">
      <c r="J61" s="5"/>
      <c r="K61" s="5"/>
      <c r="L61" s="5"/>
      <c r="M61" s="22"/>
    </row>
    <row r="62" spans="2:22" ht="18" customHeight="1" x14ac:dyDescent="0.25">
      <c r="J62" s="5"/>
      <c r="K62" s="5"/>
      <c r="L62" s="5"/>
      <c r="M62" s="22"/>
    </row>
    <row r="63" spans="2:22" ht="18" customHeight="1" x14ac:dyDescent="0.25">
      <c r="J63" s="5"/>
      <c r="K63" s="5"/>
      <c r="L63" s="22"/>
      <c r="M63" s="22"/>
    </row>
    <row r="64" spans="2:22" ht="18" customHeight="1" x14ac:dyDescent="0.25">
      <c r="J64" s="22"/>
      <c r="K64" s="22"/>
      <c r="L64" s="22"/>
    </row>
    <row r="65" spans="10:12" ht="18" customHeight="1" x14ac:dyDescent="0.25">
      <c r="J65" s="22"/>
      <c r="K65" s="22"/>
      <c r="L65" s="22"/>
    </row>
    <row r="66" spans="10:12" ht="18" customHeight="1" x14ac:dyDescent="0.25">
      <c r="J66" s="22"/>
      <c r="K66" s="22"/>
      <c r="L66" s="22"/>
    </row>
    <row r="67" spans="10:12" ht="18" customHeight="1" x14ac:dyDescent="0.25">
      <c r="J67" s="22"/>
      <c r="K67" s="22"/>
    </row>
    <row r="68" spans="10:12" ht="18" customHeight="1" x14ac:dyDescent="0.25"/>
    <row r="69" spans="10:12" ht="18" customHeight="1" x14ac:dyDescent="0.25"/>
    <row r="70" spans="10:12" ht="18" customHeight="1" x14ac:dyDescent="0.25"/>
    <row r="71" spans="10:12" ht="18" customHeight="1" x14ac:dyDescent="0.25"/>
    <row r="72" spans="10:12" ht="18" customHeight="1" x14ac:dyDescent="0.25"/>
    <row r="73" spans="10:12" ht="18" customHeight="1" x14ac:dyDescent="0.25"/>
    <row r="74" spans="10:12" ht="18" customHeight="1" x14ac:dyDescent="0.25"/>
    <row r="75" spans="10:12" ht="18" customHeight="1" x14ac:dyDescent="0.25"/>
    <row r="76" spans="10:12" ht="18" customHeight="1" x14ac:dyDescent="0.25"/>
    <row r="77" spans="10:12" ht="18" customHeight="1" x14ac:dyDescent="0.25"/>
    <row r="78" spans="10:12" ht="18" customHeight="1" x14ac:dyDescent="0.25"/>
    <row r="79" spans="10:12" ht="18" customHeight="1" x14ac:dyDescent="0.25"/>
    <row r="80" spans="10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G7:H7"/>
    <mergeCell ref="J7:K7"/>
    <mergeCell ref="B9:E9"/>
    <mergeCell ref="F9:G9"/>
    <mergeCell ref="M15:M33"/>
    <mergeCell ref="B16:H16"/>
    <mergeCell ref="B17:H17"/>
    <mergeCell ref="B19:G19"/>
    <mergeCell ref="B20:H20"/>
    <mergeCell ref="B22:G22"/>
    <mergeCell ref="B23:H23"/>
    <mergeCell ref="B24:H24"/>
    <mergeCell ref="B15:C15"/>
    <mergeCell ref="F15:H15"/>
    <mergeCell ref="J4:K4"/>
    <mergeCell ref="B12:C12"/>
    <mergeCell ref="F12:H12"/>
    <mergeCell ref="R4:V4"/>
    <mergeCell ref="C5:E5"/>
    <mergeCell ref="G5:H5"/>
    <mergeCell ref="M5:N5"/>
    <mergeCell ref="C6:E6"/>
    <mergeCell ref="G6:H6"/>
    <mergeCell ref="R6:V6"/>
    <mergeCell ref="M7:M14"/>
    <mergeCell ref="B10:H10"/>
    <mergeCell ref="B11:H11"/>
    <mergeCell ref="B13:H13"/>
    <mergeCell ref="B14:H14"/>
    <mergeCell ref="C7:E7"/>
    <mergeCell ref="B1:E1"/>
    <mergeCell ref="C3:E3"/>
    <mergeCell ref="G3:H3"/>
    <mergeCell ref="C4:E4"/>
    <mergeCell ref="G4:H4"/>
  </mergeCells>
  <dataValidations count="6">
    <dataValidation type="list" allowBlank="1" showInputMessage="1" showErrorMessage="1" sqref="K5" xr:uid="{00000000-0002-0000-0100-000000000000}">
      <formula1>"2019, 2020"</formula1>
    </dataValidation>
    <dataValidation type="list" allowBlank="1" showInputMessage="1" showErrorMessage="1" sqref="K11" xr:uid="{00000000-0002-0000-0100-000001000000}">
      <formula1>$P$7:$P$30</formula1>
    </dataValidation>
    <dataValidation type="list" allowBlank="1" showInputMessage="1" showErrorMessage="1" sqref="K6" xr:uid="{00000000-0002-0000-0100-000002000000}">
      <formula1>$N$8:$N$30</formula1>
    </dataValidation>
    <dataValidation type="list" allowBlank="1" showInputMessage="1" showErrorMessage="1" sqref="K65507" xr:uid="{00000000-0002-0000-0100-000003000000}">
      <formula1>$O$7:$O$20</formula1>
    </dataValidation>
    <dataValidation type="list" allowBlank="1" showInputMessage="1" showErrorMessage="1" sqref="K65503" xr:uid="{00000000-0002-0000-0100-000004000000}">
      <formula1>$N$8:$N$21</formula1>
    </dataValidation>
    <dataValidation type="list" allowBlank="1" showInputMessage="1" showErrorMessage="1" sqref="K9" xr:uid="{00000000-0002-0000-0100-000005000000}">
      <formula1>$O$7:$O$30</formula1>
    </dataValidation>
  </dataValidations>
  <hyperlinks>
    <hyperlink ref="M5" r:id="rId1" xr:uid="{00000000-0004-0000-0100-000000000000}"/>
  </hyperlinks>
  <pageMargins left="0.7" right="0.7" top="0.75" bottom="0.75" header="0.3" footer="0.3"/>
  <pageSetup orientation="portrait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108"/>
  <sheetViews>
    <sheetView showGridLines="0" showRowColHeaders="0" zoomScale="80" zoomScaleNormal="80" workbookViewId="0">
      <selection activeCell="J1" sqref="J1:W65536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3" width="9.109375" style="5" hidden="1" customWidth="1"/>
    <col min="24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July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4"/>
      <c r="Q1" s="75"/>
      <c r="R1" s="74"/>
      <c r="S1" s="74"/>
      <c r="T1" s="74"/>
      <c r="U1" s="74"/>
      <c r="V1" s="74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66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67</v>
      </c>
      <c r="H5" s="281"/>
      <c r="I5" s="23"/>
      <c r="J5" s="12" t="s">
        <v>4</v>
      </c>
      <c r="K5" s="13">
        <v>2020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68</v>
      </c>
      <c r="H6" s="281"/>
      <c r="I6" s="7"/>
      <c r="J6" s="12" t="s">
        <v>5</v>
      </c>
      <c r="K6" s="13" t="s">
        <v>6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69</v>
      </c>
      <c r="H7" s="281"/>
      <c r="I7" s="7"/>
      <c r="J7" s="312" t="s">
        <v>20</v>
      </c>
      <c r="K7" s="313"/>
      <c r="M7" s="309">
        <v>2019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July, 2020</v>
      </c>
      <c r="G9" s="353"/>
      <c r="H9" s="7"/>
      <c r="I9" s="17"/>
      <c r="J9" s="19" t="s">
        <v>21</v>
      </c>
      <c r="K9" s="67">
        <v>-0.47680000000000033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-0.39680000000000026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July 2020 is</v>
      </c>
      <c r="E12" s="70">
        <f>K9</f>
        <v>-0.48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>
        <f>Q14-$K$8</f>
        <v>-0.06</v>
      </c>
      <c r="P14" s="48">
        <f>Q14-$K$10</f>
        <v>0.02</v>
      </c>
      <c r="Q14" s="58">
        <f>AVERAGE(R14:V14)</f>
        <v>3.0470000000000002</v>
      </c>
      <c r="R14" s="49">
        <v>3.0339999999999998</v>
      </c>
      <c r="S14" s="49">
        <v>3.0419999999999998</v>
      </c>
      <c r="T14" s="49">
        <v>3.0489999999999999</v>
      </c>
      <c r="U14" s="49">
        <v>3.0630000000000002</v>
      </c>
      <c r="V14" s="50"/>
    </row>
    <row r="15" spans="2:22" ht="24" customHeight="1" x14ac:dyDescent="0.25">
      <c r="B15" s="354" t="s">
        <v>58</v>
      </c>
      <c r="C15" s="354"/>
      <c r="D15" s="68" t="str">
        <f>CONCATENATE(F1," ",G1," is")</f>
        <v>July 2020 is</v>
      </c>
      <c r="E15" s="70">
        <f>K11</f>
        <v>-0.4</v>
      </c>
      <c r="F15" s="318" t="s">
        <v>35</v>
      </c>
      <c r="G15" s="318"/>
      <c r="H15" s="318"/>
      <c r="I15" s="17"/>
      <c r="J15" s="20"/>
      <c r="K15" s="20"/>
      <c r="M15" s="309">
        <v>2020</v>
      </c>
      <c r="N15" s="36"/>
      <c r="O15" s="51"/>
      <c r="P15" s="51"/>
      <c r="Q15" s="59"/>
      <c r="R15" s="38">
        <v>43801</v>
      </c>
      <c r="S15" s="38">
        <v>43808</v>
      </c>
      <c r="T15" s="38">
        <v>43815</v>
      </c>
      <c r="U15" s="38">
        <v>43822</v>
      </c>
      <c r="V15" s="39">
        <v>43829</v>
      </c>
    </row>
    <row r="16" spans="2:22" ht="24" customHeight="1" thickBot="1" x14ac:dyDescent="0.3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310"/>
      <c r="N16" s="61" t="s">
        <v>9</v>
      </c>
      <c r="O16" s="41">
        <f>Q16-$K$8</f>
        <v>-0.02</v>
      </c>
      <c r="P16" s="41">
        <f>Q16-$K$10</f>
        <v>0.06</v>
      </c>
      <c r="Q16" s="56">
        <f>AVERAGE(R16:V16)</f>
        <v>3.0920000000000001</v>
      </c>
      <c r="R16" s="42">
        <v>3.0779999999999998</v>
      </c>
      <c r="S16" s="42">
        <v>3.085</v>
      </c>
      <c r="T16" s="42">
        <v>3.0830000000000002</v>
      </c>
      <c r="U16" s="42">
        <v>3.0979999999999999</v>
      </c>
      <c r="V16" s="43">
        <v>3.1139999999999999</v>
      </c>
    </row>
    <row r="17" spans="2:22" ht="24" customHeight="1" x14ac:dyDescent="0.25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310"/>
      <c r="N17" s="62"/>
      <c r="O17" s="52"/>
      <c r="P17" s="52"/>
      <c r="Q17" s="57"/>
      <c r="R17" s="45">
        <v>43836</v>
      </c>
      <c r="S17" s="45">
        <v>43843</v>
      </c>
      <c r="T17" s="45">
        <v>43850</v>
      </c>
      <c r="U17" s="45">
        <v>43857</v>
      </c>
      <c r="V17" s="46" t="s">
        <v>45</v>
      </c>
    </row>
    <row r="18" spans="2:22" ht="24" customHeight="1" thickBot="1" x14ac:dyDescent="0.3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10"/>
      <c r="N18" s="63" t="s">
        <v>10</v>
      </c>
      <c r="O18" s="53">
        <f>Q18-$K$8</f>
        <v>0.02</v>
      </c>
      <c r="P18" s="53">
        <f>Q18-$K$10</f>
        <v>0.1</v>
      </c>
      <c r="Q18" s="58">
        <f>AVERAGE(R18:V18)</f>
        <v>3.1269999999999998</v>
      </c>
      <c r="R18" s="49">
        <v>3.1269999999999998</v>
      </c>
      <c r="S18" s="49">
        <v>3.1309999999999998</v>
      </c>
      <c r="T18" s="49">
        <v>3.1320000000000001</v>
      </c>
      <c r="U18" s="49">
        <v>3.1190000000000002</v>
      </c>
      <c r="V18" s="50"/>
    </row>
    <row r="19" spans="2:22" ht="20.100000000000001" customHeight="1" x14ac:dyDescent="0.25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4"/>
      <c r="O19" s="51"/>
      <c r="P19" s="51"/>
      <c r="Q19" s="59"/>
      <c r="R19" s="38">
        <v>43864</v>
      </c>
      <c r="S19" s="38">
        <v>43871</v>
      </c>
      <c r="T19" s="38">
        <v>43878</v>
      </c>
      <c r="U19" s="38">
        <v>43885</v>
      </c>
      <c r="V19" s="39" t="s">
        <v>45</v>
      </c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1" t="s">
        <v>11</v>
      </c>
      <c r="O20" s="41">
        <f>Q20-$K$8</f>
        <v>-0.03</v>
      </c>
      <c r="P20" s="41">
        <f>Q20-$K$10</f>
        <v>0.05</v>
      </c>
      <c r="Q20" s="56">
        <f>AVERAGE(R20:V20)</f>
        <v>3.0779999999999998</v>
      </c>
      <c r="R20" s="42">
        <v>3.105</v>
      </c>
      <c r="S20" s="42">
        <v>3.0750000000000002</v>
      </c>
      <c r="T20" s="42">
        <v>3.07</v>
      </c>
      <c r="U20" s="42">
        <v>3.0609999999999999</v>
      </c>
      <c r="V20" s="43"/>
    </row>
    <row r="21" spans="2:22" ht="17.399999999999999" x14ac:dyDescent="0.3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62"/>
      <c r="O21" s="60"/>
      <c r="P21" s="60"/>
      <c r="Q21" s="57"/>
      <c r="R21" s="45">
        <v>43892</v>
      </c>
      <c r="S21" s="45">
        <v>43899</v>
      </c>
      <c r="T21" s="45">
        <v>43906</v>
      </c>
      <c r="U21" s="45">
        <v>43913</v>
      </c>
      <c r="V21" s="46">
        <v>43920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3" t="s">
        <v>12</v>
      </c>
      <c r="O22" s="48">
        <f>Q22-$K$8</f>
        <v>-0.19</v>
      </c>
      <c r="P22" s="48">
        <f>Q22-$K$10</f>
        <v>-0.11</v>
      </c>
      <c r="Q22" s="49">
        <f>AVERAGE(R22:V22)</f>
        <v>2.915</v>
      </c>
      <c r="R22" s="49">
        <v>3.0230000000000001</v>
      </c>
      <c r="S22" s="49">
        <v>2.99</v>
      </c>
      <c r="T22" s="49">
        <v>2.9180000000000001</v>
      </c>
      <c r="U22" s="49">
        <v>2.8490000000000002</v>
      </c>
      <c r="V22" s="50">
        <v>2.7930000000000001</v>
      </c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4"/>
      <c r="O23" s="51"/>
      <c r="P23" s="51"/>
      <c r="Q23" s="54"/>
      <c r="R23" s="38">
        <v>43927</v>
      </c>
      <c r="S23" s="38">
        <v>43934</v>
      </c>
      <c r="T23" s="38">
        <v>43941</v>
      </c>
      <c r="U23" s="38">
        <v>43948</v>
      </c>
      <c r="V23" s="39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1" t="s">
        <v>13</v>
      </c>
      <c r="O24" s="41">
        <f>Q24-$K$8</f>
        <v>-0.4</v>
      </c>
      <c r="P24" s="41">
        <f>Q24-$K$10</f>
        <v>-0.32</v>
      </c>
      <c r="Q24" s="42">
        <f>AVERAGE(R24:V24)</f>
        <v>2.7120000000000002</v>
      </c>
      <c r="R24" s="42">
        <v>2.7450000000000001</v>
      </c>
      <c r="S24" s="42">
        <v>2.7149999999999999</v>
      </c>
      <c r="T24" s="42">
        <v>2.7090000000000001</v>
      </c>
      <c r="U24" s="42">
        <v>2.677</v>
      </c>
      <c r="V24" s="43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2"/>
      <c r="O25" s="44"/>
      <c r="P25" s="44"/>
      <c r="Q25" s="55"/>
      <c r="R25" s="45">
        <v>43955</v>
      </c>
      <c r="S25" s="45">
        <v>43962</v>
      </c>
      <c r="T25" s="45">
        <v>43969</v>
      </c>
      <c r="U25" s="45">
        <v>43976</v>
      </c>
      <c r="V25" s="46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3" t="s">
        <v>14</v>
      </c>
      <c r="O26" s="48">
        <f>Q26-$K$8</f>
        <v>-0.48</v>
      </c>
      <c r="P26" s="48">
        <f>Q26-$K$10</f>
        <v>-0.4</v>
      </c>
      <c r="Q26" s="49">
        <f>AVERAGE(R26:V26)</f>
        <v>2.6320000000000001</v>
      </c>
      <c r="R26" s="49">
        <v>2.6520000000000001</v>
      </c>
      <c r="S26" s="49">
        <v>2.63</v>
      </c>
      <c r="T26" s="49">
        <v>2.62</v>
      </c>
      <c r="U26" s="49">
        <v>2.6240000000000001</v>
      </c>
      <c r="V26" s="50"/>
    </row>
    <row r="27" spans="2:22" ht="20.100000000000001" customHeight="1" x14ac:dyDescent="0.25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4"/>
      <c r="O27" s="51"/>
      <c r="P27" s="51"/>
      <c r="Q27" s="54"/>
      <c r="R27" s="38">
        <v>43983</v>
      </c>
      <c r="S27" s="38">
        <v>43990</v>
      </c>
      <c r="T27" s="38">
        <v>43997</v>
      </c>
      <c r="U27" s="38">
        <v>44004</v>
      </c>
      <c r="V27" s="39">
        <v>44011</v>
      </c>
    </row>
    <row r="28" spans="2:22" ht="20.100000000000001" customHeight="1" thickBot="1" x14ac:dyDescent="0.3">
      <c r="J28" s="5"/>
      <c r="K28" s="5"/>
      <c r="L28" s="5"/>
      <c r="M28" s="310"/>
      <c r="N28" s="61" t="s">
        <v>6</v>
      </c>
      <c r="O28" s="41">
        <f>Q28-$K$8</f>
        <v>-0.48</v>
      </c>
      <c r="P28" s="41">
        <f>Q28-$K$10</f>
        <v>-0.4</v>
      </c>
      <c r="Q28" s="42">
        <f>AVERAGE(R28:V28)</f>
        <v>2.63</v>
      </c>
      <c r="R28" s="42">
        <v>2.6150000000000002</v>
      </c>
      <c r="S28" s="42">
        <v>2.629</v>
      </c>
      <c r="T28" s="42">
        <v>2.6280000000000001</v>
      </c>
      <c r="U28" s="42">
        <v>2.6309999999999998</v>
      </c>
      <c r="V28" s="43">
        <v>2.6480000000000001</v>
      </c>
    </row>
    <row r="29" spans="2:22" ht="20.100000000000001" customHeight="1" x14ac:dyDescent="0.25">
      <c r="J29" s="5"/>
      <c r="K29" s="5"/>
      <c r="L29" s="5"/>
      <c r="M29" s="310"/>
      <c r="N29" s="62"/>
      <c r="O29" s="44"/>
      <c r="P29" s="44"/>
      <c r="Q29" s="55"/>
      <c r="R29" s="45">
        <v>44018</v>
      </c>
      <c r="S29" s="45">
        <v>44025</v>
      </c>
      <c r="T29" s="45">
        <v>44032</v>
      </c>
      <c r="U29" s="45">
        <v>44039</v>
      </c>
      <c r="V29" s="46" t="s">
        <v>45</v>
      </c>
    </row>
    <row r="30" spans="2:22" ht="20.100000000000001" customHeight="1" thickBot="1" x14ac:dyDescent="0.3">
      <c r="J30" s="5"/>
      <c r="K30" s="5"/>
      <c r="L30" s="5"/>
      <c r="M30" s="310"/>
      <c r="N30" s="63" t="s">
        <v>15</v>
      </c>
      <c r="O30" s="48" t="e">
        <f>Q30-$K$8</f>
        <v>#DIV/0!</v>
      </c>
      <c r="P30" s="48" t="e">
        <f>Q30-$K$10</f>
        <v>#DIV/0!</v>
      </c>
      <c r="Q30" s="49" t="e">
        <f>AVERAGE(R30:V30)</f>
        <v>#DIV/0!</v>
      </c>
      <c r="R30" s="49"/>
      <c r="S30" s="49"/>
      <c r="T30" s="49"/>
      <c r="U30" s="49"/>
      <c r="V30" s="50"/>
    </row>
    <row r="31" spans="2:22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0.100000000000001" customHeight="1" thickBot="1" x14ac:dyDescent="0.3">
      <c r="J33" s="5"/>
      <c r="K33" s="5"/>
      <c r="L33" s="5"/>
      <c r="M33" s="311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20.100000000000001" customHeight="1" x14ac:dyDescent="0.25">
      <c r="J34" s="5"/>
      <c r="K34" s="5"/>
      <c r="L34" s="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20.100000000000001" customHeight="1" x14ac:dyDescent="0.25">
      <c r="J35" s="5"/>
      <c r="K35" s="5"/>
      <c r="L35" s="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20.100000000000001" customHeight="1" x14ac:dyDescent="0.25">
      <c r="J36" s="5"/>
      <c r="K36" s="5"/>
      <c r="L36" s="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  <c r="N38" s="5"/>
      <c r="O38" s="5"/>
      <c r="P38" s="5"/>
      <c r="Q38" s="5"/>
      <c r="R38" s="5"/>
      <c r="S38" s="5"/>
      <c r="T38" s="5"/>
      <c r="U38" s="5"/>
      <c r="V38" s="5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N39" s="5"/>
      <c r="O39" s="5"/>
      <c r="P39" s="5"/>
      <c r="Q39" s="5"/>
      <c r="R39" s="5"/>
      <c r="S39" s="5"/>
      <c r="T39" s="5"/>
      <c r="U39" s="5"/>
      <c r="V39" s="5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N40" s="5"/>
      <c r="O40" s="5"/>
      <c r="P40" s="5"/>
      <c r="Q40" s="5"/>
      <c r="R40" s="5"/>
      <c r="S40" s="5"/>
      <c r="T40" s="5"/>
      <c r="U40" s="5"/>
      <c r="V40" s="5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8" customHeight="1" x14ac:dyDescent="0.25">
      <c r="J48" s="5"/>
      <c r="K48" s="5"/>
      <c r="L48" s="5"/>
      <c r="M48" s="5"/>
      <c r="Q48" s="33"/>
      <c r="R48" s="28"/>
      <c r="S48" s="28"/>
      <c r="T48" s="28"/>
      <c r="U48" s="28"/>
      <c r="V48" s="28"/>
    </row>
    <row r="49" spans="2:22" ht="18" customHeight="1" x14ac:dyDescent="0.25">
      <c r="J49" s="5"/>
      <c r="K49" s="5"/>
      <c r="L49" s="5"/>
      <c r="M49" s="5"/>
      <c r="O49" s="28"/>
      <c r="P49" s="28"/>
      <c r="Q49" s="33"/>
      <c r="R49" s="28"/>
      <c r="S49" s="28"/>
      <c r="T49" s="28"/>
      <c r="U49" s="28"/>
      <c r="V49" s="28"/>
    </row>
    <row r="50" spans="2:22" ht="18" customHeight="1" x14ac:dyDescent="0.25">
      <c r="J50" s="5"/>
      <c r="K50" s="5"/>
      <c r="L50" s="5"/>
      <c r="M50" s="28"/>
      <c r="N50" s="28"/>
      <c r="O50" s="28"/>
      <c r="P50" s="28"/>
      <c r="Q50" s="33"/>
      <c r="R50" s="28"/>
      <c r="S50" s="28"/>
      <c r="T50" s="28"/>
      <c r="U50" s="28"/>
      <c r="V50" s="28"/>
    </row>
    <row r="51" spans="2:22" ht="18" customHeight="1" x14ac:dyDescent="0.25">
      <c r="J51" s="5"/>
      <c r="K51" s="5"/>
      <c r="L51" s="5"/>
      <c r="M51" s="28"/>
      <c r="N51" s="28"/>
      <c r="O51" s="28"/>
      <c r="P51" s="28"/>
    </row>
    <row r="52" spans="2:22" ht="18" customHeight="1" x14ac:dyDescent="0.25">
      <c r="J52" s="5"/>
      <c r="K52" s="5"/>
      <c r="L52" s="5"/>
      <c r="M52" s="28"/>
      <c r="N52" s="28"/>
      <c r="O52" s="28"/>
      <c r="P52" s="28"/>
    </row>
    <row r="53" spans="2:22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  <c r="O53" s="22"/>
      <c r="P53" s="22"/>
      <c r="Q53" s="32"/>
      <c r="R53" s="5"/>
      <c r="S53" s="5"/>
      <c r="T53" s="5"/>
      <c r="U53" s="5"/>
      <c r="V53" s="5"/>
    </row>
    <row r="54" spans="2:22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M54" s="5"/>
      <c r="N54" s="22"/>
      <c r="O54" s="22"/>
      <c r="P54" s="22"/>
      <c r="Q54" s="32"/>
      <c r="R54" s="5"/>
      <c r="S54" s="5"/>
      <c r="T54" s="5"/>
      <c r="U54" s="5"/>
      <c r="V54" s="5"/>
    </row>
    <row r="55" spans="2:22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M55" s="5"/>
      <c r="N55" s="22"/>
      <c r="O55" s="22"/>
      <c r="P55" s="22"/>
      <c r="Q55" s="32"/>
      <c r="R55" s="5"/>
      <c r="S55" s="5"/>
      <c r="T55" s="5"/>
      <c r="U55" s="5"/>
      <c r="V55" s="5"/>
    </row>
    <row r="56" spans="2:22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M56" s="5"/>
      <c r="N56" s="22"/>
      <c r="O56" s="22"/>
      <c r="P56" s="22"/>
      <c r="Q56" s="32"/>
      <c r="R56" s="5"/>
      <c r="S56" s="5"/>
      <c r="T56" s="5"/>
      <c r="U56" s="5"/>
      <c r="V56" s="5"/>
    </row>
    <row r="57" spans="2:22" ht="18" customHeight="1" x14ac:dyDescent="0.25">
      <c r="J57" s="28"/>
      <c r="K57" s="28"/>
      <c r="L57" s="5"/>
      <c r="M57" s="5"/>
      <c r="N57" s="22"/>
    </row>
    <row r="58" spans="2:22" ht="18" customHeight="1" x14ac:dyDescent="0.25">
      <c r="J58" s="5"/>
      <c r="K58" s="5"/>
      <c r="L58" s="5"/>
      <c r="M58" s="5"/>
    </row>
    <row r="59" spans="2:22" ht="18" customHeight="1" x14ac:dyDescent="0.25">
      <c r="J59" s="5"/>
      <c r="K59" s="5"/>
      <c r="L59" s="5"/>
      <c r="M59" s="5"/>
    </row>
    <row r="60" spans="2:22" ht="18" customHeight="1" x14ac:dyDescent="0.25">
      <c r="J60" s="5"/>
      <c r="K60" s="5"/>
      <c r="L60" s="5"/>
      <c r="M60" s="22"/>
    </row>
    <row r="61" spans="2:22" ht="18" customHeight="1" x14ac:dyDescent="0.25">
      <c r="J61" s="5"/>
      <c r="K61" s="5"/>
      <c r="L61" s="5"/>
      <c r="M61" s="22"/>
    </row>
    <row r="62" spans="2:22" ht="18" customHeight="1" x14ac:dyDescent="0.25">
      <c r="J62" s="5"/>
      <c r="K62" s="5"/>
      <c r="L62" s="5"/>
      <c r="M62" s="22"/>
    </row>
    <row r="63" spans="2:22" ht="18" customHeight="1" x14ac:dyDescent="0.25">
      <c r="J63" s="5"/>
      <c r="K63" s="5"/>
      <c r="L63" s="22"/>
      <c r="M63" s="22"/>
    </row>
    <row r="64" spans="2:22" ht="18" customHeight="1" x14ac:dyDescent="0.25">
      <c r="J64" s="22"/>
      <c r="K64" s="22"/>
      <c r="L64" s="22"/>
    </row>
    <row r="65" spans="10:12" ht="18" customHeight="1" x14ac:dyDescent="0.25">
      <c r="J65" s="22"/>
      <c r="K65" s="22"/>
      <c r="L65" s="22"/>
    </row>
    <row r="66" spans="10:12" ht="18" customHeight="1" x14ac:dyDescent="0.25">
      <c r="J66" s="22"/>
      <c r="K66" s="22"/>
      <c r="L66" s="22"/>
    </row>
    <row r="67" spans="10:12" ht="18" customHeight="1" x14ac:dyDescent="0.25">
      <c r="J67" s="22"/>
      <c r="K67" s="22"/>
    </row>
    <row r="68" spans="10:12" ht="18" customHeight="1" x14ac:dyDescent="0.25"/>
    <row r="69" spans="10:12" ht="18" customHeight="1" x14ac:dyDescent="0.25"/>
    <row r="70" spans="10:12" ht="18" customHeight="1" x14ac:dyDescent="0.25"/>
    <row r="71" spans="10:12" ht="18" customHeight="1" x14ac:dyDescent="0.25"/>
    <row r="72" spans="10:12" ht="18" customHeight="1" x14ac:dyDescent="0.25"/>
    <row r="73" spans="10:12" ht="18" customHeight="1" x14ac:dyDescent="0.25"/>
    <row r="74" spans="10:12" ht="18" customHeight="1" x14ac:dyDescent="0.25"/>
    <row r="75" spans="10:12" ht="18" customHeight="1" x14ac:dyDescent="0.25"/>
    <row r="76" spans="10:12" ht="18" customHeight="1" x14ac:dyDescent="0.25"/>
    <row r="77" spans="10:12" ht="18" customHeight="1" x14ac:dyDescent="0.25"/>
    <row r="78" spans="10:12" ht="18" customHeight="1" x14ac:dyDescent="0.25"/>
    <row r="79" spans="10:12" ht="18" customHeight="1" x14ac:dyDescent="0.25"/>
    <row r="80" spans="10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B1:E1"/>
    <mergeCell ref="C3:E3"/>
    <mergeCell ref="G3:H3"/>
    <mergeCell ref="C4:E4"/>
    <mergeCell ref="G4:H4"/>
    <mergeCell ref="R4:V4"/>
    <mergeCell ref="C5:E5"/>
    <mergeCell ref="G5:H5"/>
    <mergeCell ref="M5:N5"/>
    <mergeCell ref="C6:E6"/>
    <mergeCell ref="G6:H6"/>
    <mergeCell ref="R6:V6"/>
    <mergeCell ref="J4:K4"/>
    <mergeCell ref="C7:E7"/>
    <mergeCell ref="G7:H7"/>
    <mergeCell ref="J7:K7"/>
    <mergeCell ref="M7:M14"/>
    <mergeCell ref="B9:E9"/>
    <mergeCell ref="F9:G9"/>
    <mergeCell ref="B10:H10"/>
    <mergeCell ref="B11:H11"/>
    <mergeCell ref="B12:C12"/>
    <mergeCell ref="F12:H12"/>
    <mergeCell ref="B13:H13"/>
    <mergeCell ref="B14:H14"/>
    <mergeCell ref="B15:C15"/>
    <mergeCell ref="F15:H15"/>
    <mergeCell ref="M15:M33"/>
    <mergeCell ref="B16:H16"/>
    <mergeCell ref="B17:H17"/>
    <mergeCell ref="B19:G19"/>
    <mergeCell ref="B20:H20"/>
    <mergeCell ref="B22:G22"/>
    <mergeCell ref="B23:H23"/>
    <mergeCell ref="B24:H24"/>
  </mergeCells>
  <dataValidations count="6">
    <dataValidation type="list" allowBlank="1" showInputMessage="1" showErrorMessage="1" sqref="K9" xr:uid="{00000000-0002-0000-0200-000000000000}">
      <formula1>$O$7:$O$30</formula1>
    </dataValidation>
    <dataValidation type="list" allowBlank="1" showInputMessage="1" showErrorMessage="1" sqref="K65503" xr:uid="{00000000-0002-0000-0200-000001000000}">
      <formula1>$N$8:$N$21</formula1>
    </dataValidation>
    <dataValidation type="list" allowBlank="1" showInputMessage="1" showErrorMessage="1" sqref="K65507" xr:uid="{00000000-0002-0000-0200-000002000000}">
      <formula1>$O$7:$O$20</formula1>
    </dataValidation>
    <dataValidation type="list" allowBlank="1" showInputMessage="1" showErrorMessage="1" sqref="K6" xr:uid="{00000000-0002-0000-0200-000003000000}">
      <formula1>$N$8:$N$30</formula1>
    </dataValidation>
    <dataValidation type="list" allowBlank="1" showInputMessage="1" showErrorMessage="1" sqref="K11" xr:uid="{00000000-0002-0000-0200-000004000000}">
      <formula1>$P$7:$P$30</formula1>
    </dataValidation>
    <dataValidation type="list" allowBlank="1" showInputMessage="1" showErrorMessage="1" sqref="K5" xr:uid="{00000000-0002-0000-0200-000005000000}">
      <formula1>"2019, 2020"</formula1>
    </dataValidation>
  </dataValidations>
  <hyperlinks>
    <hyperlink ref="M5" r:id="rId1" xr:uid="{00000000-0004-0000-0200-000000000000}"/>
  </hyperlinks>
  <pageMargins left="0.7" right="0.7" top="0.75" bottom="0.75" header="0.3" footer="0.3"/>
  <pageSetup orientation="portrait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08"/>
  <sheetViews>
    <sheetView showGridLines="0" showRowColHeaders="0" zoomScale="70" zoomScaleNormal="70" workbookViewId="0">
      <selection activeCell="J1" sqref="J1:V65536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June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4"/>
      <c r="Q1" s="75"/>
      <c r="R1" s="74"/>
      <c r="S1" s="74"/>
      <c r="T1" s="74"/>
      <c r="U1" s="74"/>
      <c r="V1" s="74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66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67</v>
      </c>
      <c r="H5" s="281"/>
      <c r="I5" s="23"/>
      <c r="J5" s="12" t="s">
        <v>4</v>
      </c>
      <c r="K5" s="13">
        <v>2020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68</v>
      </c>
      <c r="H6" s="281"/>
      <c r="I6" s="7"/>
      <c r="J6" s="12" t="s">
        <v>5</v>
      </c>
      <c r="K6" s="13" t="s">
        <v>14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69</v>
      </c>
      <c r="H7" s="281"/>
      <c r="I7" s="7"/>
      <c r="J7" s="312" t="s">
        <v>20</v>
      </c>
      <c r="K7" s="313"/>
      <c r="M7" s="309">
        <v>2019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June, 2020</v>
      </c>
      <c r="G9" s="353"/>
      <c r="H9" s="7"/>
      <c r="I9" s="17"/>
      <c r="J9" s="19" t="s">
        <v>21</v>
      </c>
      <c r="K9" s="67">
        <v>-0.47550000000000026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-0.39550000000000018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June 2020 is</v>
      </c>
      <c r="E12" s="70">
        <f>K9</f>
        <v>-0.48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>
        <f>Q14-$K$8</f>
        <v>-0.06</v>
      </c>
      <c r="P14" s="48">
        <f>Q14-$K$10</f>
        <v>0.02</v>
      </c>
      <c r="Q14" s="58">
        <f>AVERAGE(R14:V14)</f>
        <v>3.0470000000000002</v>
      </c>
      <c r="R14" s="49">
        <v>3.0339999999999998</v>
      </c>
      <c r="S14" s="49">
        <v>3.0419999999999998</v>
      </c>
      <c r="T14" s="49">
        <v>3.0489999999999999</v>
      </c>
      <c r="U14" s="49">
        <v>3.0630000000000002</v>
      </c>
      <c r="V14" s="50"/>
    </row>
    <row r="15" spans="2:22" ht="24" customHeight="1" x14ac:dyDescent="0.25">
      <c r="B15" s="354" t="s">
        <v>58</v>
      </c>
      <c r="C15" s="354"/>
      <c r="D15" s="68" t="str">
        <f>CONCATENATE(F1," ",G1," is")</f>
        <v>June 2020 is</v>
      </c>
      <c r="E15" s="70">
        <f>K11</f>
        <v>-0.4</v>
      </c>
      <c r="F15" s="318" t="s">
        <v>35</v>
      </c>
      <c r="G15" s="318"/>
      <c r="H15" s="318"/>
      <c r="I15" s="17"/>
      <c r="J15" s="20"/>
      <c r="K15" s="20"/>
      <c r="M15" s="309">
        <v>2020</v>
      </c>
      <c r="N15" s="36"/>
      <c r="O15" s="51"/>
      <c r="P15" s="51"/>
      <c r="Q15" s="59"/>
      <c r="R15" s="38">
        <v>43801</v>
      </c>
      <c r="S15" s="38">
        <v>43808</v>
      </c>
      <c r="T15" s="38">
        <v>43815</v>
      </c>
      <c r="U15" s="38">
        <v>43822</v>
      </c>
      <c r="V15" s="39">
        <v>43829</v>
      </c>
    </row>
    <row r="16" spans="2:22" ht="24" customHeight="1" thickBot="1" x14ac:dyDescent="0.3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310"/>
      <c r="N16" s="61" t="s">
        <v>9</v>
      </c>
      <c r="O16" s="41">
        <f>Q16-$K$8</f>
        <v>-0.02</v>
      </c>
      <c r="P16" s="41">
        <f>Q16-$K$10</f>
        <v>0.06</v>
      </c>
      <c r="Q16" s="56">
        <f>AVERAGE(R16:V16)</f>
        <v>3.0920000000000001</v>
      </c>
      <c r="R16" s="42">
        <v>3.0779999999999998</v>
      </c>
      <c r="S16" s="42">
        <v>3.085</v>
      </c>
      <c r="T16" s="42">
        <v>3.0830000000000002</v>
      </c>
      <c r="U16" s="42">
        <v>3.0979999999999999</v>
      </c>
      <c r="V16" s="43">
        <v>3.1139999999999999</v>
      </c>
    </row>
    <row r="17" spans="2:22" ht="24" customHeight="1" x14ac:dyDescent="0.25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310"/>
      <c r="N17" s="62"/>
      <c r="O17" s="52"/>
      <c r="P17" s="52"/>
      <c r="Q17" s="57"/>
      <c r="R17" s="45">
        <v>43836</v>
      </c>
      <c r="S17" s="45">
        <v>43843</v>
      </c>
      <c r="T17" s="45">
        <v>43850</v>
      </c>
      <c r="U17" s="45">
        <v>43857</v>
      </c>
      <c r="V17" s="46" t="s">
        <v>45</v>
      </c>
    </row>
    <row r="18" spans="2:22" ht="24" customHeight="1" thickBot="1" x14ac:dyDescent="0.3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10"/>
      <c r="N18" s="63" t="s">
        <v>10</v>
      </c>
      <c r="O18" s="53">
        <f>Q18-$K$8</f>
        <v>0.02</v>
      </c>
      <c r="P18" s="53">
        <f>Q18-$K$10</f>
        <v>0.1</v>
      </c>
      <c r="Q18" s="58">
        <f>AVERAGE(R18:V18)</f>
        <v>3.1269999999999998</v>
      </c>
      <c r="R18" s="49">
        <v>3.1269999999999998</v>
      </c>
      <c r="S18" s="49">
        <v>3.1309999999999998</v>
      </c>
      <c r="T18" s="49">
        <v>3.1320000000000001</v>
      </c>
      <c r="U18" s="49">
        <v>3.1190000000000002</v>
      </c>
      <c r="V18" s="50"/>
    </row>
    <row r="19" spans="2:22" ht="20.100000000000001" customHeight="1" x14ac:dyDescent="0.25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4"/>
      <c r="O19" s="51"/>
      <c r="P19" s="51"/>
      <c r="Q19" s="59"/>
      <c r="R19" s="38">
        <v>43864</v>
      </c>
      <c r="S19" s="38">
        <v>43871</v>
      </c>
      <c r="T19" s="38">
        <v>43878</v>
      </c>
      <c r="U19" s="38">
        <v>43885</v>
      </c>
      <c r="V19" s="39" t="s">
        <v>45</v>
      </c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1" t="s">
        <v>11</v>
      </c>
      <c r="O20" s="41">
        <f>Q20-$K$8</f>
        <v>-0.03</v>
      </c>
      <c r="P20" s="41">
        <f>Q20-$K$10</f>
        <v>0.05</v>
      </c>
      <c r="Q20" s="56">
        <f>AVERAGE(R20:V20)</f>
        <v>3.0779999999999998</v>
      </c>
      <c r="R20" s="42">
        <v>3.105</v>
      </c>
      <c r="S20" s="42">
        <v>3.0750000000000002</v>
      </c>
      <c r="T20" s="42">
        <v>3.07</v>
      </c>
      <c r="U20" s="42">
        <v>3.0609999999999999</v>
      </c>
      <c r="V20" s="43"/>
    </row>
    <row r="21" spans="2:22" ht="17.399999999999999" x14ac:dyDescent="0.3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62"/>
      <c r="O21" s="60"/>
      <c r="P21" s="60"/>
      <c r="Q21" s="57"/>
      <c r="R21" s="45">
        <v>43892</v>
      </c>
      <c r="S21" s="45">
        <v>43899</v>
      </c>
      <c r="T21" s="45">
        <v>43906</v>
      </c>
      <c r="U21" s="45">
        <v>43913</v>
      </c>
      <c r="V21" s="46">
        <v>43920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3" t="s">
        <v>12</v>
      </c>
      <c r="O22" s="48">
        <f>Q22-$K$8</f>
        <v>-0.19</v>
      </c>
      <c r="P22" s="48">
        <f>Q22-$K$10</f>
        <v>-0.11</v>
      </c>
      <c r="Q22" s="49">
        <f>AVERAGE(R22:V22)</f>
        <v>2.915</v>
      </c>
      <c r="R22" s="49">
        <v>3.0230000000000001</v>
      </c>
      <c r="S22" s="49">
        <v>2.99</v>
      </c>
      <c r="T22" s="49">
        <v>2.9180000000000001</v>
      </c>
      <c r="U22" s="49">
        <v>2.8490000000000002</v>
      </c>
      <c r="V22" s="50">
        <v>2.7930000000000001</v>
      </c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4"/>
      <c r="O23" s="51"/>
      <c r="P23" s="51"/>
      <c r="Q23" s="54"/>
      <c r="R23" s="38">
        <v>43927</v>
      </c>
      <c r="S23" s="38">
        <v>43934</v>
      </c>
      <c r="T23" s="38">
        <v>43941</v>
      </c>
      <c r="U23" s="38">
        <v>43948</v>
      </c>
      <c r="V23" s="39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1" t="s">
        <v>13</v>
      </c>
      <c r="O24" s="41">
        <f>Q24-$K$8</f>
        <v>-0.4</v>
      </c>
      <c r="P24" s="41">
        <f>Q24-$K$10</f>
        <v>-0.32</v>
      </c>
      <c r="Q24" s="42">
        <f>AVERAGE(R24:V24)</f>
        <v>2.7120000000000002</v>
      </c>
      <c r="R24" s="42">
        <v>2.7450000000000001</v>
      </c>
      <c r="S24" s="42">
        <v>2.7149999999999999</v>
      </c>
      <c r="T24" s="42">
        <v>2.7090000000000001</v>
      </c>
      <c r="U24" s="42">
        <v>2.677</v>
      </c>
      <c r="V24" s="43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2"/>
      <c r="O25" s="44"/>
      <c r="P25" s="44"/>
      <c r="Q25" s="55"/>
      <c r="R25" s="45">
        <v>43955</v>
      </c>
      <c r="S25" s="45">
        <v>43962</v>
      </c>
      <c r="T25" s="45">
        <v>43969</v>
      </c>
      <c r="U25" s="45">
        <v>43976</v>
      </c>
      <c r="V25" s="46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3" t="s">
        <v>14</v>
      </c>
      <c r="O26" s="48">
        <f>Q26-$K$8</f>
        <v>-0.48</v>
      </c>
      <c r="P26" s="48">
        <f>Q26-$K$10</f>
        <v>-0.4</v>
      </c>
      <c r="Q26" s="49">
        <f>AVERAGE(R26:V26)</f>
        <v>2.6320000000000001</v>
      </c>
      <c r="R26" s="49">
        <v>2.6520000000000001</v>
      </c>
      <c r="S26" s="49">
        <v>2.63</v>
      </c>
      <c r="T26" s="49">
        <v>2.62</v>
      </c>
      <c r="U26" s="49">
        <v>2.6240000000000001</v>
      </c>
      <c r="V26" s="50"/>
    </row>
    <row r="27" spans="2:22" ht="20.100000000000001" customHeight="1" x14ac:dyDescent="0.25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4"/>
      <c r="O27" s="51"/>
      <c r="P27" s="51"/>
      <c r="Q27" s="54"/>
      <c r="R27" s="38">
        <v>43983</v>
      </c>
      <c r="S27" s="38">
        <v>43990</v>
      </c>
      <c r="T27" s="38">
        <v>43997</v>
      </c>
      <c r="U27" s="38">
        <v>44004</v>
      </c>
      <c r="V27" s="39">
        <v>44011</v>
      </c>
    </row>
    <row r="28" spans="2:22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Q28-$K$8</f>
        <v>#DIV/0!</v>
      </c>
      <c r="P28" s="41" t="e">
        <f>Q28-$K$10</f>
        <v>#DIV/0!</v>
      </c>
      <c r="Q28" s="42" t="e">
        <f>AVERAGE(R28:V28)</f>
        <v>#DIV/0!</v>
      </c>
      <c r="R28" s="42"/>
      <c r="S28" s="42"/>
      <c r="T28" s="42"/>
      <c r="U28" s="42"/>
      <c r="V28" s="43"/>
    </row>
    <row r="29" spans="2:22" ht="20.100000000000001" customHeight="1" x14ac:dyDescent="0.25">
      <c r="J29" s="5"/>
      <c r="K29" s="5"/>
      <c r="L29" s="5"/>
      <c r="M29" s="310"/>
      <c r="N29" s="62"/>
      <c r="O29" s="44"/>
      <c r="P29" s="44"/>
      <c r="Q29" s="55"/>
      <c r="R29" s="45">
        <v>44018</v>
      </c>
      <c r="S29" s="45">
        <v>44025</v>
      </c>
      <c r="T29" s="45">
        <v>44032</v>
      </c>
      <c r="U29" s="45">
        <v>44039</v>
      </c>
      <c r="V29" s="46" t="s">
        <v>45</v>
      </c>
    </row>
    <row r="30" spans="2:22" ht="20.100000000000001" customHeight="1" thickBot="1" x14ac:dyDescent="0.3">
      <c r="J30" s="5"/>
      <c r="K30" s="5"/>
      <c r="L30" s="5"/>
      <c r="M30" s="310"/>
      <c r="N30" s="63" t="s">
        <v>15</v>
      </c>
      <c r="O30" s="48" t="e">
        <f>Q30-$K$8</f>
        <v>#DIV/0!</v>
      </c>
      <c r="P30" s="48" t="e">
        <f>Q30-$K$10</f>
        <v>#DIV/0!</v>
      </c>
      <c r="Q30" s="49" t="e">
        <f>AVERAGE(R30:V30)</f>
        <v>#DIV/0!</v>
      </c>
      <c r="R30" s="49"/>
      <c r="S30" s="49"/>
      <c r="T30" s="49"/>
      <c r="U30" s="49"/>
      <c r="V30" s="50"/>
    </row>
    <row r="31" spans="2:22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0.100000000000001" customHeight="1" thickBot="1" x14ac:dyDescent="0.3">
      <c r="J33" s="5"/>
      <c r="K33" s="5"/>
      <c r="L33" s="5"/>
      <c r="M33" s="311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20.100000000000001" customHeight="1" x14ac:dyDescent="0.25">
      <c r="J34" s="5"/>
      <c r="K34" s="5"/>
      <c r="L34" s="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20.100000000000001" customHeight="1" x14ac:dyDescent="0.25">
      <c r="J35" s="5"/>
      <c r="K35" s="5"/>
      <c r="L35" s="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20.100000000000001" customHeight="1" x14ac:dyDescent="0.25">
      <c r="J36" s="5"/>
      <c r="K36" s="5"/>
      <c r="L36" s="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  <c r="N38" s="5"/>
      <c r="O38" s="5"/>
      <c r="P38" s="5"/>
      <c r="Q38" s="5"/>
      <c r="R38" s="5"/>
      <c r="S38" s="5"/>
      <c r="T38" s="5"/>
      <c r="U38" s="5"/>
      <c r="V38" s="5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N39" s="5"/>
      <c r="O39" s="5"/>
      <c r="P39" s="5"/>
      <c r="Q39" s="5"/>
      <c r="R39" s="5"/>
      <c r="S39" s="5"/>
      <c r="T39" s="5"/>
      <c r="U39" s="5"/>
      <c r="V39" s="5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N40" s="5"/>
      <c r="O40" s="5"/>
      <c r="P40" s="5"/>
      <c r="Q40" s="5"/>
      <c r="R40" s="5"/>
      <c r="S40" s="5"/>
      <c r="T40" s="5"/>
      <c r="U40" s="5"/>
      <c r="V40" s="5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8" customHeight="1" x14ac:dyDescent="0.25">
      <c r="J48" s="5"/>
      <c r="K48" s="5"/>
      <c r="L48" s="5"/>
      <c r="M48" s="5"/>
      <c r="Q48" s="33"/>
      <c r="R48" s="28"/>
      <c r="S48" s="28"/>
      <c r="T48" s="28"/>
      <c r="U48" s="28"/>
      <c r="V48" s="28"/>
    </row>
    <row r="49" spans="2:22" ht="18" customHeight="1" x14ac:dyDescent="0.25">
      <c r="J49" s="5"/>
      <c r="K49" s="5"/>
      <c r="L49" s="5"/>
      <c r="M49" s="5"/>
      <c r="O49" s="28"/>
      <c r="P49" s="28"/>
      <c r="Q49" s="33"/>
      <c r="R49" s="28"/>
      <c r="S49" s="28"/>
      <c r="T49" s="28"/>
      <c r="U49" s="28"/>
      <c r="V49" s="28"/>
    </row>
    <row r="50" spans="2:22" ht="18" customHeight="1" x14ac:dyDescent="0.25">
      <c r="J50" s="5"/>
      <c r="K50" s="5"/>
      <c r="L50" s="5"/>
      <c r="M50" s="28"/>
      <c r="N50" s="28"/>
      <c r="O50" s="28"/>
      <c r="P50" s="28"/>
      <c r="Q50" s="33"/>
      <c r="R50" s="28"/>
      <c r="S50" s="28"/>
      <c r="T50" s="28"/>
      <c r="U50" s="28"/>
      <c r="V50" s="28"/>
    </row>
    <row r="51" spans="2:22" ht="18" customHeight="1" x14ac:dyDescent="0.25">
      <c r="J51" s="5"/>
      <c r="K51" s="5"/>
      <c r="L51" s="5"/>
      <c r="M51" s="28"/>
      <c r="N51" s="28"/>
      <c r="O51" s="28"/>
      <c r="P51" s="28"/>
    </row>
    <row r="52" spans="2:22" ht="18" customHeight="1" x14ac:dyDescent="0.25">
      <c r="J52" s="5"/>
      <c r="K52" s="5"/>
      <c r="L52" s="5"/>
      <c r="M52" s="28"/>
      <c r="N52" s="28"/>
      <c r="O52" s="28"/>
      <c r="P52" s="28"/>
    </row>
    <row r="53" spans="2:22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  <c r="O53" s="22"/>
      <c r="P53" s="22"/>
      <c r="Q53" s="32"/>
      <c r="R53" s="5"/>
      <c r="S53" s="5"/>
      <c r="T53" s="5"/>
      <c r="U53" s="5"/>
      <c r="V53" s="5"/>
    </row>
    <row r="54" spans="2:22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M54" s="5"/>
      <c r="N54" s="22"/>
      <c r="O54" s="22"/>
      <c r="P54" s="22"/>
      <c r="Q54" s="32"/>
      <c r="R54" s="5"/>
      <c r="S54" s="5"/>
      <c r="T54" s="5"/>
      <c r="U54" s="5"/>
      <c r="V54" s="5"/>
    </row>
    <row r="55" spans="2:22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M55" s="5"/>
      <c r="N55" s="22"/>
      <c r="O55" s="22"/>
      <c r="P55" s="22"/>
      <c r="Q55" s="32"/>
      <c r="R55" s="5"/>
      <c r="S55" s="5"/>
      <c r="T55" s="5"/>
      <c r="U55" s="5"/>
      <c r="V55" s="5"/>
    </row>
    <row r="56" spans="2:22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M56" s="5"/>
      <c r="N56" s="22"/>
      <c r="O56" s="22"/>
      <c r="P56" s="22"/>
      <c r="Q56" s="32"/>
      <c r="R56" s="5"/>
      <c r="S56" s="5"/>
      <c r="T56" s="5"/>
      <c r="U56" s="5"/>
      <c r="V56" s="5"/>
    </row>
    <row r="57" spans="2:22" ht="18" customHeight="1" x14ac:dyDescent="0.25">
      <c r="J57" s="28"/>
      <c r="K57" s="28"/>
      <c r="L57" s="5"/>
      <c r="M57" s="5"/>
      <c r="N57" s="22"/>
    </row>
    <row r="58" spans="2:22" ht="18" customHeight="1" x14ac:dyDescent="0.25">
      <c r="J58" s="5"/>
      <c r="K58" s="5"/>
      <c r="L58" s="5"/>
      <c r="M58" s="5"/>
    </row>
    <row r="59" spans="2:22" ht="18" customHeight="1" x14ac:dyDescent="0.25">
      <c r="J59" s="5"/>
      <c r="K59" s="5"/>
      <c r="L59" s="5"/>
      <c r="M59" s="5"/>
    </row>
    <row r="60" spans="2:22" ht="18" customHeight="1" x14ac:dyDescent="0.25">
      <c r="J60" s="5"/>
      <c r="K60" s="5"/>
      <c r="L60" s="5"/>
      <c r="M60" s="22"/>
    </row>
    <row r="61" spans="2:22" ht="18" customHeight="1" x14ac:dyDescent="0.25">
      <c r="J61" s="5"/>
      <c r="K61" s="5"/>
      <c r="L61" s="5"/>
      <c r="M61" s="22"/>
    </row>
    <row r="62" spans="2:22" ht="18" customHeight="1" x14ac:dyDescent="0.25">
      <c r="J62" s="5"/>
      <c r="K62" s="5"/>
      <c r="L62" s="5"/>
      <c r="M62" s="22"/>
    </row>
    <row r="63" spans="2:22" ht="18" customHeight="1" x14ac:dyDescent="0.25">
      <c r="J63" s="5"/>
      <c r="K63" s="5"/>
      <c r="L63" s="22"/>
      <c r="M63" s="22"/>
    </row>
    <row r="64" spans="2:22" ht="18" customHeight="1" x14ac:dyDescent="0.25">
      <c r="J64" s="22"/>
      <c r="K64" s="22"/>
      <c r="L64" s="22"/>
    </row>
    <row r="65" spans="10:12" ht="18" customHeight="1" x14ac:dyDescent="0.25">
      <c r="J65" s="22"/>
      <c r="K65" s="22"/>
      <c r="L65" s="22"/>
    </row>
    <row r="66" spans="10:12" ht="18" customHeight="1" x14ac:dyDescent="0.25">
      <c r="J66" s="22"/>
      <c r="K66" s="22"/>
      <c r="L66" s="22"/>
    </row>
    <row r="67" spans="10:12" ht="18" customHeight="1" x14ac:dyDescent="0.25">
      <c r="J67" s="22"/>
      <c r="K67" s="22"/>
    </row>
    <row r="68" spans="10:12" ht="18" customHeight="1" x14ac:dyDescent="0.25"/>
    <row r="69" spans="10:12" ht="18" customHeight="1" x14ac:dyDescent="0.25"/>
    <row r="70" spans="10:12" ht="18" customHeight="1" x14ac:dyDescent="0.25"/>
    <row r="71" spans="10:12" ht="18" customHeight="1" x14ac:dyDescent="0.25"/>
    <row r="72" spans="10:12" ht="18" customHeight="1" x14ac:dyDescent="0.25"/>
    <row r="73" spans="10:12" ht="18" customHeight="1" x14ac:dyDescent="0.25"/>
    <row r="74" spans="10:12" ht="18" customHeight="1" x14ac:dyDescent="0.25"/>
    <row r="75" spans="10:12" ht="18" customHeight="1" x14ac:dyDescent="0.25"/>
    <row r="76" spans="10:12" ht="18" customHeight="1" x14ac:dyDescent="0.25"/>
    <row r="77" spans="10:12" ht="18" customHeight="1" x14ac:dyDescent="0.25"/>
    <row r="78" spans="10:12" ht="18" customHeight="1" x14ac:dyDescent="0.25"/>
    <row r="79" spans="10:12" ht="18" customHeight="1" x14ac:dyDescent="0.25"/>
    <row r="80" spans="10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G7:H7"/>
    <mergeCell ref="J7:K7"/>
    <mergeCell ref="B9:E9"/>
    <mergeCell ref="F9:G9"/>
    <mergeCell ref="M15:M33"/>
    <mergeCell ref="B16:H16"/>
    <mergeCell ref="B17:H17"/>
    <mergeCell ref="B19:G19"/>
    <mergeCell ref="B20:H20"/>
    <mergeCell ref="B22:G22"/>
    <mergeCell ref="B23:H23"/>
    <mergeCell ref="B24:H24"/>
    <mergeCell ref="B15:C15"/>
    <mergeCell ref="F15:H15"/>
    <mergeCell ref="J4:K4"/>
    <mergeCell ref="B12:C12"/>
    <mergeCell ref="F12:H12"/>
    <mergeCell ref="R4:V4"/>
    <mergeCell ref="C5:E5"/>
    <mergeCell ref="G5:H5"/>
    <mergeCell ref="M5:N5"/>
    <mergeCell ref="C6:E6"/>
    <mergeCell ref="G6:H6"/>
    <mergeCell ref="R6:V6"/>
    <mergeCell ref="M7:M14"/>
    <mergeCell ref="B10:H10"/>
    <mergeCell ref="B11:H11"/>
    <mergeCell ref="B13:H13"/>
    <mergeCell ref="B14:H14"/>
    <mergeCell ref="C7:E7"/>
    <mergeCell ref="B1:E1"/>
    <mergeCell ref="C3:E3"/>
    <mergeCell ref="G3:H3"/>
    <mergeCell ref="C4:E4"/>
    <mergeCell ref="G4:H4"/>
  </mergeCells>
  <dataValidations count="6">
    <dataValidation type="list" allowBlank="1" showInputMessage="1" showErrorMessage="1" sqref="K5" xr:uid="{00000000-0002-0000-0300-000000000000}">
      <formula1>"2019, 2020"</formula1>
    </dataValidation>
    <dataValidation type="list" allowBlank="1" showInputMessage="1" showErrorMessage="1" sqref="K11" xr:uid="{00000000-0002-0000-0300-000001000000}">
      <formula1>$P$7:$P$30</formula1>
    </dataValidation>
    <dataValidation type="list" allowBlank="1" showInputMessage="1" showErrorMessage="1" sqref="K6" xr:uid="{00000000-0002-0000-0300-000002000000}">
      <formula1>$N$8:$N$30</formula1>
    </dataValidation>
    <dataValidation type="list" allowBlank="1" showInputMessage="1" showErrorMessage="1" sqref="K65507" xr:uid="{00000000-0002-0000-0300-000003000000}">
      <formula1>$O$7:$O$20</formula1>
    </dataValidation>
    <dataValidation type="list" allowBlank="1" showInputMessage="1" showErrorMessage="1" sqref="K65503" xr:uid="{00000000-0002-0000-0300-000004000000}">
      <formula1>$N$8:$N$21</formula1>
    </dataValidation>
    <dataValidation type="list" allowBlank="1" showInputMessage="1" showErrorMessage="1" sqref="K9" xr:uid="{00000000-0002-0000-0300-000005000000}">
      <formula1>$O$7:$O$30</formula1>
    </dataValidation>
  </dataValidations>
  <hyperlinks>
    <hyperlink ref="M5" r:id="rId1" xr:uid="{00000000-0004-0000-03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CD24-B63D-421F-B614-F8D8A29AFF22}">
  <dimension ref="B1:U109"/>
  <sheetViews>
    <sheetView showGridLines="0" showRowColHeaders="0" zoomScale="60" zoomScaleNormal="60" workbookViewId="0">
      <selection activeCell="W6" sqref="W6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May</v>
      </c>
      <c r="G1" s="1">
        <f>K5</f>
        <v>2023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66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67"/>
      <c r="J4" s="305" t="s">
        <v>3</v>
      </c>
      <c r="K4" s="306"/>
      <c r="M4" s="249"/>
      <c r="N4" s="31"/>
      <c r="O4" s="130"/>
      <c r="P4" s="140"/>
      <c r="Q4" s="307"/>
      <c r="R4" s="307"/>
      <c r="S4" s="307"/>
      <c r="T4" s="307"/>
      <c r="U4" s="307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67"/>
      <c r="J5" s="12" t="s">
        <v>4</v>
      </c>
      <c r="K5" s="13">
        <v>2023</v>
      </c>
      <c r="L5" s="14"/>
      <c r="M5" s="250"/>
      <c r="N5" s="251"/>
      <c r="O5" s="308"/>
      <c r="P5" s="308"/>
      <c r="Q5" s="308"/>
      <c r="R5" s="308"/>
      <c r="S5" s="308"/>
      <c r="T5" s="308"/>
      <c r="U5" s="308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13</v>
      </c>
      <c r="M6" s="282" t="s">
        <v>22</v>
      </c>
      <c r="N6" s="283"/>
      <c r="O6" s="284" t="s">
        <v>86</v>
      </c>
      <c r="P6" s="285"/>
      <c r="Q6" s="286" t="s">
        <v>25</v>
      </c>
      <c r="R6" s="287"/>
      <c r="S6" s="287"/>
      <c r="T6" s="287"/>
      <c r="U6" s="288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May, 2023</v>
      </c>
      <c r="G9" s="315"/>
      <c r="H9" s="7"/>
      <c r="I9" s="265"/>
      <c r="J9" s="19" t="s">
        <v>21</v>
      </c>
      <c r="K9" s="67">
        <v>-0.91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65"/>
      <c r="J10" s="21"/>
      <c r="K10" s="21"/>
      <c r="M10" s="310"/>
      <c r="N10" s="264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May 2023 is</v>
      </c>
      <c r="E11" s="199">
        <f>K9</f>
        <v>-0.91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65"/>
      <c r="I13" s="265"/>
      <c r="J13" s="21"/>
      <c r="K13" s="21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0"/>
      <c r="C14" s="320"/>
      <c r="D14" s="320"/>
      <c r="E14" s="320"/>
      <c r="F14" s="320"/>
      <c r="G14" s="321"/>
      <c r="I14" s="265"/>
      <c r="J14" s="21"/>
      <c r="K14" s="21"/>
      <c r="M14" s="310"/>
      <c r="N14" s="264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65" t="s">
        <v>36</v>
      </c>
      <c r="E15" s="196"/>
      <c r="F15" s="196"/>
      <c r="G15" s="196"/>
      <c r="H15" s="196"/>
      <c r="I15" s="265"/>
      <c r="J15" s="21"/>
      <c r="K15" s="21"/>
      <c r="M15" s="311"/>
      <c r="N15" s="47" t="s">
        <v>19</v>
      </c>
      <c r="O15" s="133">
        <f>P15-$K$8</f>
        <v>0.5</v>
      </c>
      <c r="P15" s="58">
        <f>AVERAGE(Q15:U15)</f>
        <v>5.9619999999999997</v>
      </c>
      <c r="Q15" s="49">
        <v>5.9649999999999999</v>
      </c>
      <c r="R15" s="49">
        <v>6.06</v>
      </c>
      <c r="S15" s="49">
        <v>5.9630000000000001</v>
      </c>
      <c r="T15" s="49">
        <v>5.86</v>
      </c>
      <c r="U15" s="50"/>
    </row>
    <row r="16" spans="2:21" ht="24" customHeight="1" x14ac:dyDescent="0.25">
      <c r="I16" s="265"/>
      <c r="J16" s="21"/>
      <c r="K16" s="21"/>
      <c r="M16" s="309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65"/>
      <c r="J17" s="21"/>
      <c r="K17" s="21"/>
      <c r="M17" s="310"/>
      <c r="N17" s="61" t="s">
        <v>9</v>
      </c>
      <c r="O17" s="131">
        <f>P17-$K$8</f>
        <v>-0.08</v>
      </c>
      <c r="P17" s="56">
        <f>AVERAGE(Q17:U17)</f>
        <v>5.38</v>
      </c>
      <c r="Q17" s="42">
        <v>5.6340000000000003</v>
      </c>
      <c r="R17" s="42">
        <v>5.4829999999999997</v>
      </c>
      <c r="S17" s="42">
        <v>5.2569999999999997</v>
      </c>
      <c r="T17" s="42">
        <v>5.1459999999999999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65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-0.36</v>
      </c>
      <c r="P19" s="58">
        <f>AVERAGE(Q19:U19)</f>
        <v>5.1050000000000004</v>
      </c>
      <c r="Q19" s="49">
        <v>5.1180000000000003</v>
      </c>
      <c r="R19" s="49">
        <v>5.0940000000000003</v>
      </c>
      <c r="S19" s="49">
        <v>5.0810000000000004</v>
      </c>
      <c r="T19" s="49">
        <v>5.1040000000000001</v>
      </c>
      <c r="U19" s="107">
        <v>5.1289999999999996</v>
      </c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-0.47</v>
      </c>
      <c r="P21" s="56">
        <f>AVERAGE(Q21:U21)</f>
        <v>4.9889999999999999</v>
      </c>
      <c r="Q21" s="42">
        <v>5.117</v>
      </c>
      <c r="R21" s="42">
        <v>5.0540000000000003</v>
      </c>
      <c r="S21" s="42">
        <v>4.9610000000000003</v>
      </c>
      <c r="T21" s="42">
        <v>4.8250000000000002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-0.78</v>
      </c>
      <c r="P23" s="49">
        <f>AVERAGE(Q23:U23)</f>
        <v>4.6840000000000002</v>
      </c>
      <c r="Q23" s="49">
        <v>4.7359999999999998</v>
      </c>
      <c r="R23" s="49">
        <v>4.7309999999999999</v>
      </c>
      <c r="S23" s="49">
        <v>4.657</v>
      </c>
      <c r="T23" s="49">
        <v>4.6109999999999998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>
        <f>P25-$K$8</f>
        <v>-0.91</v>
      </c>
      <c r="P25" s="42">
        <f>AVERAGE(Q25:U25)</f>
        <v>4.5529999999999999</v>
      </c>
      <c r="Q25" s="42">
        <v>4.58</v>
      </c>
      <c r="R25" s="42">
        <v>4.5679999999999996</v>
      </c>
      <c r="S25" s="42">
        <v>4.54</v>
      </c>
      <c r="T25" s="42">
        <v>4.5220000000000002</v>
      </c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1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216"/>
      <c r="N32" s="22"/>
      <c r="O32" s="137"/>
    </row>
    <row r="33" spans="2:21" ht="20.100000000000001" customHeight="1" x14ac:dyDescent="0.25">
      <c r="J33" s="5"/>
      <c r="K33" s="5"/>
      <c r="L33" s="5"/>
      <c r="M33" s="216"/>
      <c r="N33" s="22"/>
      <c r="O33" s="137"/>
    </row>
    <row r="34" spans="2:21" ht="20.100000000000001" customHeight="1" x14ac:dyDescent="0.4">
      <c r="J34" s="28"/>
      <c r="K34" s="28"/>
      <c r="L34" s="5"/>
      <c r="M34" s="216"/>
      <c r="N34" s="22"/>
    </row>
    <row r="35" spans="2:21" ht="20.100000000000001" customHeight="1" x14ac:dyDescent="0.4">
      <c r="J35" s="28"/>
      <c r="K35" s="28"/>
      <c r="L35" s="5"/>
      <c r="M35" s="216"/>
    </row>
    <row r="36" spans="2:21" ht="20.100000000000001" customHeight="1" x14ac:dyDescent="0.4">
      <c r="J36" s="28"/>
      <c r="K36" s="28"/>
      <c r="L36" s="5"/>
      <c r="M36" s="216"/>
    </row>
    <row r="37" spans="2:21" ht="20.100000000000001" customHeight="1" x14ac:dyDescent="0.4">
      <c r="J37" s="28"/>
      <c r="K37" s="28"/>
      <c r="L37" s="28"/>
      <c r="M37" s="216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216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216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216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216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216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216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216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216"/>
    </row>
    <row r="46" spans="2:21" ht="18" customHeight="1" x14ac:dyDescent="0.4">
      <c r="J46" s="5"/>
      <c r="K46" s="5"/>
      <c r="L46" s="5"/>
      <c r="M46" s="216"/>
    </row>
    <row r="47" spans="2:21" ht="18" customHeight="1" x14ac:dyDescent="0.4">
      <c r="J47" s="5"/>
      <c r="K47" s="5"/>
      <c r="L47" s="5"/>
      <c r="M47" s="216"/>
    </row>
    <row r="48" spans="2:21" ht="18" customHeight="1" x14ac:dyDescent="0.4">
      <c r="J48" s="5"/>
      <c r="K48" s="5"/>
      <c r="L48" s="5"/>
      <c r="M48" s="216"/>
    </row>
    <row r="49" spans="2:21" ht="18" customHeight="1" x14ac:dyDescent="0.4">
      <c r="J49" s="5"/>
      <c r="K49" s="5"/>
      <c r="L49" s="5"/>
      <c r="M49" s="216"/>
    </row>
    <row r="50" spans="2:21" ht="18" customHeight="1" x14ac:dyDescent="0.4">
      <c r="J50" s="28"/>
      <c r="K50" s="28"/>
      <c r="L50" s="5"/>
      <c r="M50" s="216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zFHU9rpGxmtSNqddtg2S+CpNoH5qFXjI3+yrIc3bLaToTwrRyKpUR2iy9vT4t5XRTlBIZk9Dc/BjHjKpCxI9Rg==" saltValue="ukW/+ouls73T3DqknpoPVQ==" spinCount="100000" sheet="1" objects="1" scenarios="1"/>
  <mergeCells count="27">
    <mergeCell ref="G6:H6"/>
    <mergeCell ref="M6:N6"/>
    <mergeCell ref="O6:P6"/>
    <mergeCell ref="Q6:U6"/>
    <mergeCell ref="B1:E1"/>
    <mergeCell ref="C3:E3"/>
    <mergeCell ref="G3:H3"/>
    <mergeCell ref="B4:B7"/>
    <mergeCell ref="C4:E7"/>
    <mergeCell ref="G4:H4"/>
    <mergeCell ref="G7:H7"/>
    <mergeCell ref="J4:K4"/>
    <mergeCell ref="Q4:U4"/>
    <mergeCell ref="G5:H5"/>
    <mergeCell ref="O5:P5"/>
    <mergeCell ref="Q5:U5"/>
    <mergeCell ref="M16:M31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</mergeCells>
  <dataValidations count="4">
    <dataValidation type="list" allowBlank="1" showInputMessage="1" showErrorMessage="1" sqref="K9" xr:uid="{EA6E99B2-94DA-462C-91EF-07F340CB811B}">
      <formula1>$O$7:$O$31</formula1>
    </dataValidation>
    <dataValidation type="list" allowBlank="1" showInputMessage="1" showErrorMessage="1" sqref="K6" xr:uid="{CA55C899-4A8E-4C65-91C4-7CD40F704590}">
      <formula1>"January, February, March,April,May,June,July,August,September,October,November,December"</formula1>
    </dataValidation>
    <dataValidation type="list" allowBlank="1" showInputMessage="1" showErrorMessage="1" sqref="K65503 K65499" xr:uid="{54FF00A4-CBEA-41BF-87D8-8465A096B350}">
      <formula1>#REF!</formula1>
    </dataValidation>
    <dataValidation type="list" allowBlank="1" showInputMessage="1" showErrorMessage="1" sqref="K5" xr:uid="{443B769B-EA69-4F6B-AAC7-E61FC8BD2436}">
      <formula1>"2019, 2020, 2021, 2022, 2023, 2024"</formula1>
    </dataValidation>
  </dataValidations>
  <hyperlinks>
    <hyperlink ref="M6" r:id="rId1" xr:uid="{8343575C-57D2-4917-9BF3-4F237F13B24F}"/>
  </hyperlinks>
  <pageMargins left="0.7" right="0.7" top="0.75" bottom="0.75" header="0.3" footer="0.3"/>
  <pageSetup orientation="portrait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108"/>
  <sheetViews>
    <sheetView showGridLines="0" showRowColHeaders="0" zoomScale="70" zoomScaleNormal="70" workbookViewId="0">
      <selection activeCell="B1" sqref="B1:E1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May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4"/>
      <c r="Q1" s="75"/>
      <c r="R1" s="74"/>
      <c r="S1" s="74"/>
      <c r="T1" s="74"/>
      <c r="U1" s="74"/>
      <c r="V1" s="74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66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67</v>
      </c>
      <c r="H5" s="281"/>
      <c r="I5" s="23"/>
      <c r="J5" s="12" t="s">
        <v>4</v>
      </c>
      <c r="K5" s="13">
        <v>2020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68</v>
      </c>
      <c r="H6" s="281"/>
      <c r="I6" s="7"/>
      <c r="J6" s="12" t="s">
        <v>5</v>
      </c>
      <c r="K6" s="13" t="s">
        <v>13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69</v>
      </c>
      <c r="H7" s="281"/>
      <c r="I7" s="7"/>
      <c r="J7" s="312" t="s">
        <v>20</v>
      </c>
      <c r="K7" s="313"/>
      <c r="M7" s="309">
        <v>2019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May, 2020</v>
      </c>
      <c r="G9" s="353"/>
      <c r="H9" s="7"/>
      <c r="I9" s="17"/>
      <c r="J9" s="19" t="s">
        <v>21</v>
      </c>
      <c r="K9" s="67">
        <v>-0.39550000000000018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-0.31550000000000011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May 2020 is</v>
      </c>
      <c r="E12" s="70">
        <f>K9</f>
        <v>-0.4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>
        <f>Q14-$K$8</f>
        <v>-0.06</v>
      </c>
      <c r="P14" s="48">
        <f>Q14-$K$10</f>
        <v>0.02</v>
      </c>
      <c r="Q14" s="58">
        <f>AVERAGE(R14:V14)</f>
        <v>3.0470000000000002</v>
      </c>
      <c r="R14" s="49">
        <v>3.0339999999999998</v>
      </c>
      <c r="S14" s="49">
        <v>3.0419999999999998</v>
      </c>
      <c r="T14" s="49">
        <v>3.0489999999999999</v>
      </c>
      <c r="U14" s="49">
        <v>3.0630000000000002</v>
      </c>
      <c r="V14" s="50"/>
    </row>
    <row r="15" spans="2:22" ht="24" customHeight="1" x14ac:dyDescent="0.25">
      <c r="B15" s="354" t="s">
        <v>58</v>
      </c>
      <c r="C15" s="354"/>
      <c r="D15" s="68" t="str">
        <f>CONCATENATE(F1," ",G1," is")</f>
        <v>May 2020 is</v>
      </c>
      <c r="E15" s="70">
        <f>K11</f>
        <v>-0.32</v>
      </c>
      <c r="F15" s="318" t="s">
        <v>35</v>
      </c>
      <c r="G15" s="318"/>
      <c r="H15" s="318"/>
      <c r="I15" s="17"/>
      <c r="J15" s="20"/>
      <c r="K15" s="20"/>
      <c r="M15" s="309">
        <v>2020</v>
      </c>
      <c r="N15" s="36"/>
      <c r="O15" s="51"/>
      <c r="P15" s="51"/>
      <c r="Q15" s="59"/>
      <c r="R15" s="38">
        <v>43801</v>
      </c>
      <c r="S15" s="38">
        <v>43808</v>
      </c>
      <c r="T15" s="38">
        <v>43815</v>
      </c>
      <c r="U15" s="38">
        <v>43822</v>
      </c>
      <c r="V15" s="39">
        <v>43829</v>
      </c>
    </row>
    <row r="16" spans="2:22" ht="24" customHeight="1" thickBot="1" x14ac:dyDescent="0.3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310"/>
      <c r="N16" s="61" t="s">
        <v>9</v>
      </c>
      <c r="O16" s="41">
        <f>Q16-$K$8</f>
        <v>-0.02</v>
      </c>
      <c r="P16" s="41">
        <f>Q16-$K$10</f>
        <v>0.06</v>
      </c>
      <c r="Q16" s="56">
        <f>AVERAGE(R16:V16)</f>
        <v>3.0920000000000001</v>
      </c>
      <c r="R16" s="42">
        <v>3.0779999999999998</v>
      </c>
      <c r="S16" s="42">
        <v>3.085</v>
      </c>
      <c r="T16" s="42">
        <v>3.0830000000000002</v>
      </c>
      <c r="U16" s="42">
        <v>3.0979999999999999</v>
      </c>
      <c r="V16" s="43">
        <v>3.1139999999999999</v>
      </c>
    </row>
    <row r="17" spans="2:22" ht="24" customHeight="1" x14ac:dyDescent="0.25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310"/>
      <c r="N17" s="62"/>
      <c r="O17" s="52"/>
      <c r="P17" s="52"/>
      <c r="Q17" s="57"/>
      <c r="R17" s="45">
        <v>43836</v>
      </c>
      <c r="S17" s="45">
        <v>43843</v>
      </c>
      <c r="T17" s="45">
        <v>43850</v>
      </c>
      <c r="U17" s="45">
        <v>43857</v>
      </c>
      <c r="V17" s="46" t="s">
        <v>45</v>
      </c>
    </row>
    <row r="18" spans="2:22" ht="24" customHeight="1" thickBot="1" x14ac:dyDescent="0.3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10"/>
      <c r="N18" s="63" t="s">
        <v>10</v>
      </c>
      <c r="O18" s="53">
        <f>Q18-$K$8</f>
        <v>0.02</v>
      </c>
      <c r="P18" s="53">
        <f>Q18-$K$10</f>
        <v>0.1</v>
      </c>
      <c r="Q18" s="58">
        <f>AVERAGE(R18:V18)</f>
        <v>3.1269999999999998</v>
      </c>
      <c r="R18" s="49">
        <v>3.1269999999999998</v>
      </c>
      <c r="S18" s="49">
        <v>3.1309999999999998</v>
      </c>
      <c r="T18" s="49">
        <v>3.1320000000000001</v>
      </c>
      <c r="U18" s="49">
        <v>3.1190000000000002</v>
      </c>
      <c r="V18" s="50"/>
    </row>
    <row r="19" spans="2:22" ht="20.100000000000001" customHeight="1" x14ac:dyDescent="0.25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4"/>
      <c r="O19" s="51"/>
      <c r="P19" s="51"/>
      <c r="Q19" s="59"/>
      <c r="R19" s="38">
        <v>43864</v>
      </c>
      <c r="S19" s="38">
        <v>43871</v>
      </c>
      <c r="T19" s="38">
        <v>43878</v>
      </c>
      <c r="U19" s="38">
        <v>43885</v>
      </c>
      <c r="V19" s="39" t="s">
        <v>45</v>
      </c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1" t="s">
        <v>11</v>
      </c>
      <c r="O20" s="41">
        <f>Q20-$K$8</f>
        <v>-0.03</v>
      </c>
      <c r="P20" s="41">
        <f>Q20-$K$10</f>
        <v>0.05</v>
      </c>
      <c r="Q20" s="56">
        <f>AVERAGE(R20:V20)</f>
        <v>3.0779999999999998</v>
      </c>
      <c r="R20" s="42">
        <v>3.105</v>
      </c>
      <c r="S20" s="42">
        <v>3.0750000000000002</v>
      </c>
      <c r="T20" s="42">
        <v>3.07</v>
      </c>
      <c r="U20" s="42">
        <v>3.0609999999999999</v>
      </c>
      <c r="V20" s="43"/>
    </row>
    <row r="21" spans="2:22" ht="17.399999999999999" x14ac:dyDescent="0.3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62"/>
      <c r="O21" s="60"/>
      <c r="P21" s="60"/>
      <c r="Q21" s="57"/>
      <c r="R21" s="45">
        <v>43892</v>
      </c>
      <c r="S21" s="45">
        <v>43899</v>
      </c>
      <c r="T21" s="45">
        <v>43906</v>
      </c>
      <c r="U21" s="45">
        <v>43913</v>
      </c>
      <c r="V21" s="46">
        <v>43920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3" t="s">
        <v>12</v>
      </c>
      <c r="O22" s="48">
        <f>Q22-$K$8</f>
        <v>-0.19</v>
      </c>
      <c r="P22" s="48">
        <f>Q22-$K$10</f>
        <v>-0.11</v>
      </c>
      <c r="Q22" s="49">
        <f>AVERAGE(R22:V22)</f>
        <v>2.915</v>
      </c>
      <c r="R22" s="49">
        <v>3.0230000000000001</v>
      </c>
      <c r="S22" s="49">
        <v>2.99</v>
      </c>
      <c r="T22" s="49">
        <v>2.9180000000000001</v>
      </c>
      <c r="U22" s="49">
        <v>2.8490000000000002</v>
      </c>
      <c r="V22" s="50">
        <v>2.7930000000000001</v>
      </c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4"/>
      <c r="O23" s="51"/>
      <c r="P23" s="51"/>
      <c r="Q23" s="54"/>
      <c r="R23" s="38">
        <v>43927</v>
      </c>
      <c r="S23" s="38">
        <v>43934</v>
      </c>
      <c r="T23" s="38">
        <v>43941</v>
      </c>
      <c r="U23" s="38">
        <v>43948</v>
      </c>
      <c r="V23" s="39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1" t="s">
        <v>13</v>
      </c>
      <c r="O24" s="41">
        <f>Q24-$K$8</f>
        <v>-0.4</v>
      </c>
      <c r="P24" s="41">
        <f>Q24-$K$10</f>
        <v>-0.32</v>
      </c>
      <c r="Q24" s="42">
        <f>AVERAGE(R24:V24)</f>
        <v>2.7120000000000002</v>
      </c>
      <c r="R24" s="42">
        <v>2.7450000000000001</v>
      </c>
      <c r="S24" s="42">
        <v>2.7149999999999999</v>
      </c>
      <c r="T24" s="42">
        <v>2.7090000000000001</v>
      </c>
      <c r="U24" s="42">
        <v>2.677</v>
      </c>
      <c r="V24" s="43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2"/>
      <c r="O25" s="44"/>
      <c r="P25" s="44"/>
      <c r="Q25" s="55"/>
      <c r="R25" s="45">
        <v>43955</v>
      </c>
      <c r="S25" s="45">
        <v>43962</v>
      </c>
      <c r="T25" s="45">
        <v>43969</v>
      </c>
      <c r="U25" s="45">
        <v>43976</v>
      </c>
      <c r="V25" s="46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3" t="s">
        <v>14</v>
      </c>
      <c r="O26" s="48" t="e">
        <f>Q26-$K$8</f>
        <v>#DIV/0!</v>
      </c>
      <c r="P26" s="48" t="e">
        <f>Q26-$K$10</f>
        <v>#DIV/0!</v>
      </c>
      <c r="Q26" s="49" t="e">
        <f>AVERAGE(R26:V26)</f>
        <v>#DIV/0!</v>
      </c>
      <c r="R26" s="49"/>
      <c r="S26" s="49"/>
      <c r="T26" s="49"/>
      <c r="U26" s="49"/>
      <c r="V26" s="50"/>
    </row>
    <row r="27" spans="2:22" ht="20.100000000000001" customHeight="1" x14ac:dyDescent="0.25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4"/>
      <c r="O27" s="51"/>
      <c r="P27" s="51"/>
      <c r="Q27" s="54"/>
      <c r="R27" s="38">
        <v>43983</v>
      </c>
      <c r="S27" s="38">
        <v>43990</v>
      </c>
      <c r="T27" s="38">
        <v>43997</v>
      </c>
      <c r="U27" s="38">
        <v>44004</v>
      </c>
      <c r="V27" s="39">
        <v>44011</v>
      </c>
    </row>
    <row r="28" spans="2:22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Q28-$K$8</f>
        <v>#DIV/0!</v>
      </c>
      <c r="P28" s="41" t="e">
        <f>Q28-$K$10</f>
        <v>#DIV/0!</v>
      </c>
      <c r="Q28" s="42" t="e">
        <f>AVERAGE(R28:V28)</f>
        <v>#DIV/0!</v>
      </c>
      <c r="R28" s="42"/>
      <c r="S28" s="42"/>
      <c r="T28" s="42"/>
      <c r="U28" s="42"/>
      <c r="V28" s="43"/>
    </row>
    <row r="29" spans="2:22" ht="20.100000000000001" customHeight="1" x14ac:dyDescent="0.25">
      <c r="J29" s="5"/>
      <c r="K29" s="5"/>
      <c r="L29" s="5"/>
      <c r="M29" s="310"/>
      <c r="N29" s="62"/>
      <c r="O29" s="44"/>
      <c r="P29" s="44"/>
      <c r="Q29" s="55"/>
      <c r="R29" s="45">
        <v>44018</v>
      </c>
      <c r="S29" s="45">
        <v>44025</v>
      </c>
      <c r="T29" s="45">
        <v>44032</v>
      </c>
      <c r="U29" s="45">
        <v>44039</v>
      </c>
      <c r="V29" s="46" t="s">
        <v>45</v>
      </c>
    </row>
    <row r="30" spans="2:22" ht="20.100000000000001" customHeight="1" thickBot="1" x14ac:dyDescent="0.3">
      <c r="J30" s="5"/>
      <c r="K30" s="5"/>
      <c r="L30" s="5"/>
      <c r="M30" s="310"/>
      <c r="N30" s="63" t="s">
        <v>15</v>
      </c>
      <c r="O30" s="48" t="e">
        <f>Q30-$K$8</f>
        <v>#DIV/0!</v>
      </c>
      <c r="P30" s="48" t="e">
        <f>Q30-$K$10</f>
        <v>#DIV/0!</v>
      </c>
      <c r="Q30" s="49" t="e">
        <f>AVERAGE(R30:V30)</f>
        <v>#DIV/0!</v>
      </c>
      <c r="R30" s="49"/>
      <c r="S30" s="49"/>
      <c r="T30" s="49"/>
      <c r="U30" s="49"/>
      <c r="V30" s="50"/>
    </row>
    <row r="31" spans="2:22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0.100000000000001" customHeight="1" thickBot="1" x14ac:dyDescent="0.3">
      <c r="J33" s="5"/>
      <c r="K33" s="5"/>
      <c r="L33" s="5"/>
      <c r="M33" s="311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20.100000000000001" customHeight="1" x14ac:dyDescent="0.25">
      <c r="J34" s="5"/>
      <c r="K34" s="5"/>
      <c r="L34" s="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20.100000000000001" customHeight="1" x14ac:dyDescent="0.25">
      <c r="J35" s="5"/>
      <c r="K35" s="5"/>
      <c r="L35" s="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20.100000000000001" customHeight="1" x14ac:dyDescent="0.25">
      <c r="J36" s="5"/>
      <c r="K36" s="5"/>
      <c r="L36" s="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  <c r="N38" s="5"/>
      <c r="O38" s="5"/>
      <c r="P38" s="5"/>
      <c r="Q38" s="5"/>
      <c r="R38" s="5"/>
      <c r="S38" s="5"/>
      <c r="T38" s="5"/>
      <c r="U38" s="5"/>
      <c r="V38" s="5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N39" s="5"/>
      <c r="O39" s="5"/>
      <c r="P39" s="5"/>
      <c r="Q39" s="5"/>
      <c r="R39" s="5"/>
      <c r="S39" s="5"/>
      <c r="T39" s="5"/>
      <c r="U39" s="5"/>
      <c r="V39" s="5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N40" s="5"/>
      <c r="O40" s="5"/>
      <c r="P40" s="5"/>
      <c r="Q40" s="5"/>
      <c r="R40" s="5"/>
      <c r="S40" s="5"/>
      <c r="T40" s="5"/>
      <c r="U40" s="5"/>
      <c r="V40" s="5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8" customHeight="1" x14ac:dyDescent="0.25">
      <c r="J48" s="5"/>
      <c r="K48" s="5"/>
      <c r="L48" s="5"/>
      <c r="M48" s="5"/>
      <c r="Q48" s="33"/>
      <c r="R48" s="28"/>
      <c r="S48" s="28"/>
      <c r="T48" s="28"/>
      <c r="U48" s="28"/>
      <c r="V48" s="28"/>
    </row>
    <row r="49" spans="2:22" ht="18" customHeight="1" x14ac:dyDescent="0.25">
      <c r="J49" s="5"/>
      <c r="K49" s="5"/>
      <c r="L49" s="5"/>
      <c r="M49" s="5"/>
      <c r="O49" s="28"/>
      <c r="P49" s="28"/>
      <c r="Q49" s="33"/>
      <c r="R49" s="28"/>
      <c r="S49" s="28"/>
      <c r="T49" s="28"/>
      <c r="U49" s="28"/>
      <c r="V49" s="28"/>
    </row>
    <row r="50" spans="2:22" ht="18" customHeight="1" x14ac:dyDescent="0.25">
      <c r="J50" s="5"/>
      <c r="K50" s="5"/>
      <c r="L50" s="5"/>
      <c r="M50" s="28"/>
      <c r="N50" s="28"/>
      <c r="O50" s="28"/>
      <c r="P50" s="28"/>
      <c r="Q50" s="33"/>
      <c r="R50" s="28"/>
      <c r="S50" s="28"/>
      <c r="T50" s="28"/>
      <c r="U50" s="28"/>
      <c r="V50" s="28"/>
    </row>
    <row r="51" spans="2:22" ht="18" customHeight="1" x14ac:dyDescent="0.25">
      <c r="J51" s="5"/>
      <c r="K51" s="5"/>
      <c r="L51" s="5"/>
      <c r="M51" s="28"/>
      <c r="N51" s="28"/>
      <c r="O51" s="28"/>
      <c r="P51" s="28"/>
    </row>
    <row r="52" spans="2:22" ht="18" customHeight="1" x14ac:dyDescent="0.25">
      <c r="J52" s="5"/>
      <c r="K52" s="5"/>
      <c r="L52" s="5"/>
      <c r="M52" s="28"/>
      <c r="N52" s="28"/>
      <c r="O52" s="28"/>
      <c r="P52" s="28"/>
    </row>
    <row r="53" spans="2:22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  <c r="O53" s="22"/>
      <c r="P53" s="22"/>
      <c r="Q53" s="32"/>
      <c r="R53" s="5"/>
      <c r="S53" s="5"/>
      <c r="T53" s="5"/>
      <c r="U53" s="5"/>
      <c r="V53" s="5"/>
    </row>
    <row r="54" spans="2:22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M54" s="5"/>
      <c r="N54" s="22"/>
      <c r="O54" s="22"/>
      <c r="P54" s="22"/>
      <c r="Q54" s="32"/>
      <c r="R54" s="5"/>
      <c r="S54" s="5"/>
      <c r="T54" s="5"/>
      <c r="U54" s="5"/>
      <c r="V54" s="5"/>
    </row>
    <row r="55" spans="2:22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M55" s="5"/>
      <c r="N55" s="22"/>
      <c r="O55" s="22"/>
      <c r="P55" s="22"/>
      <c r="Q55" s="32"/>
      <c r="R55" s="5"/>
      <c r="S55" s="5"/>
      <c r="T55" s="5"/>
      <c r="U55" s="5"/>
      <c r="V55" s="5"/>
    </row>
    <row r="56" spans="2:22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M56" s="5"/>
      <c r="N56" s="22"/>
      <c r="O56" s="22"/>
      <c r="P56" s="22"/>
      <c r="Q56" s="32"/>
      <c r="R56" s="5"/>
      <c r="S56" s="5"/>
      <c r="T56" s="5"/>
      <c r="U56" s="5"/>
      <c r="V56" s="5"/>
    </row>
    <row r="57" spans="2:22" ht="18" customHeight="1" x14ac:dyDescent="0.25">
      <c r="J57" s="28"/>
      <c r="K57" s="28"/>
      <c r="L57" s="5"/>
      <c r="M57" s="5"/>
      <c r="N57" s="22"/>
    </row>
    <row r="58" spans="2:22" ht="18" customHeight="1" x14ac:dyDescent="0.25">
      <c r="J58" s="5"/>
      <c r="K58" s="5"/>
      <c r="L58" s="5"/>
      <c r="M58" s="5"/>
    </row>
    <row r="59" spans="2:22" ht="18" customHeight="1" x14ac:dyDescent="0.25">
      <c r="J59" s="5"/>
      <c r="K59" s="5"/>
      <c r="L59" s="5"/>
      <c r="M59" s="5"/>
    </row>
    <row r="60" spans="2:22" ht="18" customHeight="1" x14ac:dyDescent="0.25">
      <c r="J60" s="5"/>
      <c r="K60" s="5"/>
      <c r="L60" s="5"/>
      <c r="M60" s="22"/>
    </row>
    <row r="61" spans="2:22" ht="18" customHeight="1" x14ac:dyDescent="0.25">
      <c r="J61" s="5"/>
      <c r="K61" s="5"/>
      <c r="L61" s="5"/>
      <c r="M61" s="22"/>
    </row>
    <row r="62" spans="2:22" ht="18" customHeight="1" x14ac:dyDescent="0.25">
      <c r="J62" s="5"/>
      <c r="K62" s="5"/>
      <c r="L62" s="5"/>
      <c r="M62" s="22"/>
    </row>
    <row r="63" spans="2:22" ht="18" customHeight="1" x14ac:dyDescent="0.25">
      <c r="J63" s="5"/>
      <c r="K63" s="5"/>
      <c r="L63" s="22"/>
      <c r="M63" s="22"/>
    </row>
    <row r="64" spans="2:22" ht="18" customHeight="1" x14ac:dyDescent="0.25">
      <c r="J64" s="22"/>
      <c r="K64" s="22"/>
      <c r="L64" s="22"/>
    </row>
    <row r="65" spans="10:12" ht="18" customHeight="1" x14ac:dyDescent="0.25">
      <c r="J65" s="22"/>
      <c r="K65" s="22"/>
      <c r="L65" s="22"/>
    </row>
    <row r="66" spans="10:12" ht="18" customHeight="1" x14ac:dyDescent="0.25">
      <c r="J66" s="22"/>
      <c r="K66" s="22"/>
      <c r="L66" s="22"/>
    </row>
    <row r="67" spans="10:12" ht="18" customHeight="1" x14ac:dyDescent="0.25">
      <c r="J67" s="22"/>
      <c r="K67" s="22"/>
    </row>
    <row r="68" spans="10:12" ht="18" customHeight="1" x14ac:dyDescent="0.25"/>
    <row r="69" spans="10:12" ht="18" customHeight="1" x14ac:dyDescent="0.25"/>
    <row r="70" spans="10:12" ht="18" customHeight="1" x14ac:dyDescent="0.25"/>
    <row r="71" spans="10:12" ht="18" customHeight="1" x14ac:dyDescent="0.25"/>
    <row r="72" spans="10:12" ht="18" customHeight="1" x14ac:dyDescent="0.25"/>
    <row r="73" spans="10:12" ht="18" customHeight="1" x14ac:dyDescent="0.25"/>
    <row r="74" spans="10:12" ht="18" customHeight="1" x14ac:dyDescent="0.25"/>
    <row r="75" spans="10:12" ht="18" customHeight="1" x14ac:dyDescent="0.25"/>
    <row r="76" spans="10:12" ht="18" customHeight="1" x14ac:dyDescent="0.25"/>
    <row r="77" spans="10:12" ht="18" customHeight="1" x14ac:dyDescent="0.25"/>
    <row r="78" spans="10:12" ht="18" customHeight="1" x14ac:dyDescent="0.25"/>
    <row r="79" spans="10:12" ht="18" customHeight="1" x14ac:dyDescent="0.25"/>
    <row r="80" spans="10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G7:H7"/>
    <mergeCell ref="J7:K7"/>
    <mergeCell ref="B9:E9"/>
    <mergeCell ref="F9:G9"/>
    <mergeCell ref="M15:M33"/>
    <mergeCell ref="B16:H16"/>
    <mergeCell ref="B17:H17"/>
    <mergeCell ref="B19:G19"/>
    <mergeCell ref="B20:H20"/>
    <mergeCell ref="B22:G22"/>
    <mergeCell ref="B23:H23"/>
    <mergeCell ref="B24:H24"/>
    <mergeCell ref="B15:C15"/>
    <mergeCell ref="F15:H15"/>
    <mergeCell ref="J4:K4"/>
    <mergeCell ref="B12:C12"/>
    <mergeCell ref="F12:H12"/>
    <mergeCell ref="R4:V4"/>
    <mergeCell ref="C5:E5"/>
    <mergeCell ref="G5:H5"/>
    <mergeCell ref="M5:N5"/>
    <mergeCell ref="C6:E6"/>
    <mergeCell ref="G6:H6"/>
    <mergeCell ref="R6:V6"/>
    <mergeCell ref="M7:M14"/>
    <mergeCell ref="B10:H10"/>
    <mergeCell ref="B11:H11"/>
    <mergeCell ref="B13:H13"/>
    <mergeCell ref="B14:H14"/>
    <mergeCell ref="C7:E7"/>
    <mergeCell ref="B1:E1"/>
    <mergeCell ref="C3:E3"/>
    <mergeCell ref="G3:H3"/>
    <mergeCell ref="C4:E4"/>
    <mergeCell ref="G4:H4"/>
  </mergeCells>
  <dataValidations count="6">
    <dataValidation type="list" allowBlank="1" showInputMessage="1" showErrorMessage="1" sqref="K9" xr:uid="{00000000-0002-0000-0400-000000000000}">
      <formula1>$O$7:$O$30</formula1>
    </dataValidation>
    <dataValidation type="list" allowBlank="1" showInputMessage="1" showErrorMessage="1" sqref="K65503" xr:uid="{00000000-0002-0000-0400-000001000000}">
      <formula1>$N$8:$N$21</formula1>
    </dataValidation>
    <dataValidation type="list" allowBlank="1" showInputMessage="1" showErrorMessage="1" sqref="K65507" xr:uid="{00000000-0002-0000-0400-000002000000}">
      <formula1>$O$7:$O$20</formula1>
    </dataValidation>
    <dataValidation type="list" allowBlank="1" showInputMessage="1" showErrorMessage="1" sqref="K6" xr:uid="{00000000-0002-0000-0400-000003000000}">
      <formula1>$N$8:$N$30</formula1>
    </dataValidation>
    <dataValidation type="list" allowBlank="1" showInputMessage="1" showErrorMessage="1" sqref="K11" xr:uid="{00000000-0002-0000-0400-000004000000}">
      <formula1>$P$7:$P$30</formula1>
    </dataValidation>
    <dataValidation type="list" allowBlank="1" showInputMessage="1" showErrorMessage="1" sqref="K5" xr:uid="{00000000-0002-0000-0400-000005000000}">
      <formula1>"2019, 2020"</formula1>
    </dataValidation>
  </dataValidations>
  <hyperlinks>
    <hyperlink ref="M5" r:id="rId1" xr:uid="{00000000-0004-0000-0400-000000000000}"/>
  </hyperlinks>
  <pageMargins left="0.7" right="0.7" top="0.75" bottom="0.75" header="0.3" footer="0.3"/>
  <pageSetup orientation="portrait"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108"/>
  <sheetViews>
    <sheetView showGridLines="0" showRowColHeaders="0" zoomScale="70" zoomScaleNormal="70" workbookViewId="0">
      <selection activeCell="J1" sqref="J1:V65536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April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4"/>
      <c r="Q1" s="75"/>
      <c r="R1" s="74"/>
      <c r="S1" s="74"/>
      <c r="T1" s="74"/>
      <c r="U1" s="74"/>
      <c r="V1" s="74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66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67</v>
      </c>
      <c r="H5" s="281"/>
      <c r="I5" s="23"/>
      <c r="J5" s="12" t="s">
        <v>4</v>
      </c>
      <c r="K5" s="13">
        <v>2020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68</v>
      </c>
      <c r="H6" s="281"/>
      <c r="I6" s="7"/>
      <c r="J6" s="12" t="s">
        <v>5</v>
      </c>
      <c r="K6" s="13" t="s">
        <v>12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69</v>
      </c>
      <c r="H7" s="281"/>
      <c r="I7" s="7"/>
      <c r="J7" s="312" t="s">
        <v>20</v>
      </c>
      <c r="K7" s="313"/>
      <c r="M7" s="309">
        <v>2019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April, 2020</v>
      </c>
      <c r="G9" s="353"/>
      <c r="H9" s="7"/>
      <c r="I9" s="17"/>
      <c r="J9" s="19" t="s">
        <v>21</v>
      </c>
      <c r="K9" s="67">
        <v>-0.19240000000000013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-0.11240000000000006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April 2020 is</v>
      </c>
      <c r="E12" s="70">
        <f>K9</f>
        <v>-0.19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>
        <f>Q14-$K$8</f>
        <v>-0.06</v>
      </c>
      <c r="P14" s="48">
        <f>Q14-$K$10</f>
        <v>0.02</v>
      </c>
      <c r="Q14" s="58">
        <f>AVERAGE(R14:V14)</f>
        <v>3.0470000000000002</v>
      </c>
      <c r="R14" s="49">
        <v>3.0339999999999998</v>
      </c>
      <c r="S14" s="49">
        <v>3.0419999999999998</v>
      </c>
      <c r="T14" s="49">
        <v>3.0489999999999999</v>
      </c>
      <c r="U14" s="49">
        <v>3.0630000000000002</v>
      </c>
      <c r="V14" s="50"/>
    </row>
    <row r="15" spans="2:22" ht="24" customHeight="1" x14ac:dyDescent="0.25">
      <c r="B15" s="354" t="s">
        <v>58</v>
      </c>
      <c r="C15" s="354"/>
      <c r="D15" s="68" t="str">
        <f>CONCATENATE(F1," ",G1," is")</f>
        <v>April 2020 is</v>
      </c>
      <c r="E15" s="70">
        <f>K11</f>
        <v>-0.11</v>
      </c>
      <c r="F15" s="318" t="s">
        <v>35</v>
      </c>
      <c r="G15" s="318"/>
      <c r="H15" s="318"/>
      <c r="I15" s="17"/>
      <c r="J15" s="20"/>
      <c r="K15" s="20"/>
      <c r="M15" s="309">
        <v>2020</v>
      </c>
      <c r="N15" s="36"/>
      <c r="O15" s="51"/>
      <c r="P15" s="51"/>
      <c r="Q15" s="59"/>
      <c r="R15" s="38">
        <v>43801</v>
      </c>
      <c r="S15" s="38">
        <v>43808</v>
      </c>
      <c r="T15" s="38">
        <v>43815</v>
      </c>
      <c r="U15" s="38">
        <v>43822</v>
      </c>
      <c r="V15" s="39">
        <v>43829</v>
      </c>
    </row>
    <row r="16" spans="2:22" ht="24" customHeight="1" thickBot="1" x14ac:dyDescent="0.3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310"/>
      <c r="N16" s="61" t="s">
        <v>9</v>
      </c>
      <c r="O16" s="41">
        <f>Q16-$K$8</f>
        <v>-0.02</v>
      </c>
      <c r="P16" s="41">
        <f>Q16-$K$10</f>
        <v>0.06</v>
      </c>
      <c r="Q16" s="56">
        <f>AVERAGE(R16:V16)</f>
        <v>3.0920000000000001</v>
      </c>
      <c r="R16" s="42">
        <v>3.0779999999999998</v>
      </c>
      <c r="S16" s="42">
        <v>3.085</v>
      </c>
      <c r="T16" s="42">
        <v>3.0830000000000002</v>
      </c>
      <c r="U16" s="42">
        <v>3.0979999999999999</v>
      </c>
      <c r="V16" s="43">
        <v>3.1139999999999999</v>
      </c>
    </row>
    <row r="17" spans="2:22" ht="24" customHeight="1" x14ac:dyDescent="0.25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310"/>
      <c r="N17" s="62"/>
      <c r="O17" s="52"/>
      <c r="P17" s="52"/>
      <c r="Q17" s="57"/>
      <c r="R17" s="45">
        <v>43836</v>
      </c>
      <c r="S17" s="45">
        <v>43843</v>
      </c>
      <c r="T17" s="45">
        <v>43850</v>
      </c>
      <c r="U17" s="45">
        <v>43857</v>
      </c>
      <c r="V17" s="46" t="s">
        <v>45</v>
      </c>
    </row>
    <row r="18" spans="2:22" ht="24" customHeight="1" thickBot="1" x14ac:dyDescent="0.3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10"/>
      <c r="N18" s="63" t="s">
        <v>10</v>
      </c>
      <c r="O18" s="53">
        <f>Q18-$K$8</f>
        <v>0.02</v>
      </c>
      <c r="P18" s="53">
        <f>Q18-$K$10</f>
        <v>0.1</v>
      </c>
      <c r="Q18" s="58">
        <f>AVERAGE(R18:V18)</f>
        <v>3.1269999999999998</v>
      </c>
      <c r="R18" s="49">
        <v>3.1269999999999998</v>
      </c>
      <c r="S18" s="49">
        <v>3.1309999999999998</v>
      </c>
      <c r="T18" s="49">
        <v>3.1320000000000001</v>
      </c>
      <c r="U18" s="49">
        <v>3.1190000000000002</v>
      </c>
      <c r="V18" s="50"/>
    </row>
    <row r="19" spans="2:22" ht="20.100000000000001" customHeight="1" x14ac:dyDescent="0.25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4"/>
      <c r="O19" s="51"/>
      <c r="P19" s="51"/>
      <c r="Q19" s="59"/>
      <c r="R19" s="38">
        <v>43864</v>
      </c>
      <c r="S19" s="38">
        <v>43871</v>
      </c>
      <c r="T19" s="38">
        <v>43878</v>
      </c>
      <c r="U19" s="38">
        <v>43885</v>
      </c>
      <c r="V19" s="39" t="s">
        <v>45</v>
      </c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1" t="s">
        <v>11</v>
      </c>
      <c r="O20" s="41">
        <f>Q20-$K$8</f>
        <v>-0.03</v>
      </c>
      <c r="P20" s="41">
        <f>Q20-$K$10</f>
        <v>0.05</v>
      </c>
      <c r="Q20" s="56">
        <f>AVERAGE(R20:V20)</f>
        <v>3.0779999999999998</v>
      </c>
      <c r="R20" s="42">
        <v>3.105</v>
      </c>
      <c r="S20" s="42">
        <v>3.0750000000000002</v>
      </c>
      <c r="T20" s="42">
        <v>3.07</v>
      </c>
      <c r="U20" s="42">
        <v>3.0609999999999999</v>
      </c>
      <c r="V20" s="43"/>
    </row>
    <row r="21" spans="2:22" ht="17.399999999999999" x14ac:dyDescent="0.3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62"/>
      <c r="O21" s="60"/>
      <c r="P21" s="60"/>
      <c r="Q21" s="57"/>
      <c r="R21" s="45">
        <v>43892</v>
      </c>
      <c r="S21" s="45">
        <v>43899</v>
      </c>
      <c r="T21" s="45">
        <v>43906</v>
      </c>
      <c r="U21" s="45">
        <v>43913</v>
      </c>
      <c r="V21" s="46">
        <v>43920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3" t="s">
        <v>12</v>
      </c>
      <c r="O22" s="48">
        <f>Q22-$K$8</f>
        <v>-0.19</v>
      </c>
      <c r="P22" s="48">
        <f>Q22-$K$10</f>
        <v>-0.11</v>
      </c>
      <c r="Q22" s="49">
        <f>AVERAGE(R22:V22)</f>
        <v>2.915</v>
      </c>
      <c r="R22" s="49">
        <v>3.0230000000000001</v>
      </c>
      <c r="S22" s="49">
        <v>2.99</v>
      </c>
      <c r="T22" s="49">
        <v>2.9180000000000001</v>
      </c>
      <c r="U22" s="49">
        <v>2.8490000000000002</v>
      </c>
      <c r="V22" s="50">
        <v>2.7930000000000001</v>
      </c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4"/>
      <c r="O23" s="51"/>
      <c r="P23" s="51"/>
      <c r="Q23" s="54"/>
      <c r="R23" s="38">
        <v>43927</v>
      </c>
      <c r="S23" s="38">
        <v>43934</v>
      </c>
      <c r="T23" s="38">
        <v>43941</v>
      </c>
      <c r="U23" s="38">
        <v>43948</v>
      </c>
      <c r="V23" s="39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1" t="s">
        <v>13</v>
      </c>
      <c r="O24" s="41" t="e">
        <f>Q24-$K$8</f>
        <v>#DIV/0!</v>
      </c>
      <c r="P24" s="41" t="e">
        <f>Q24-$K$10</f>
        <v>#DIV/0!</v>
      </c>
      <c r="Q24" s="42" t="e">
        <f>AVERAGE(R24:V24)</f>
        <v>#DIV/0!</v>
      </c>
      <c r="R24" s="42"/>
      <c r="S24" s="42"/>
      <c r="T24" s="42"/>
      <c r="U24" s="42"/>
      <c r="V24" s="43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2"/>
      <c r="O25" s="44"/>
      <c r="P25" s="44"/>
      <c r="Q25" s="55"/>
      <c r="R25" s="45">
        <v>43955</v>
      </c>
      <c r="S25" s="45">
        <v>43962</v>
      </c>
      <c r="T25" s="45">
        <v>43969</v>
      </c>
      <c r="U25" s="45">
        <v>43976</v>
      </c>
      <c r="V25" s="46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3" t="s">
        <v>14</v>
      </c>
      <c r="O26" s="48" t="e">
        <f>Q26-$K$8</f>
        <v>#DIV/0!</v>
      </c>
      <c r="P26" s="48" t="e">
        <f>Q26-$K$10</f>
        <v>#DIV/0!</v>
      </c>
      <c r="Q26" s="49" t="e">
        <f>AVERAGE(R26:V26)</f>
        <v>#DIV/0!</v>
      </c>
      <c r="R26" s="49"/>
      <c r="S26" s="49"/>
      <c r="T26" s="49"/>
      <c r="U26" s="49"/>
      <c r="V26" s="50"/>
    </row>
    <row r="27" spans="2:22" ht="20.100000000000001" customHeight="1" x14ac:dyDescent="0.25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4"/>
      <c r="O27" s="51"/>
      <c r="P27" s="51"/>
      <c r="Q27" s="54"/>
      <c r="R27" s="38">
        <v>43983</v>
      </c>
      <c r="S27" s="38">
        <v>43990</v>
      </c>
      <c r="T27" s="38">
        <v>43997</v>
      </c>
      <c r="U27" s="38">
        <v>44004</v>
      </c>
      <c r="V27" s="39">
        <v>44011</v>
      </c>
    </row>
    <row r="28" spans="2:22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Q28-$K$8</f>
        <v>#DIV/0!</v>
      </c>
      <c r="P28" s="41" t="e">
        <f>Q28-$K$10</f>
        <v>#DIV/0!</v>
      </c>
      <c r="Q28" s="42" t="e">
        <f>AVERAGE(R28:V28)</f>
        <v>#DIV/0!</v>
      </c>
      <c r="R28" s="42"/>
      <c r="S28" s="42"/>
      <c r="T28" s="42"/>
      <c r="U28" s="42"/>
      <c r="V28" s="43"/>
    </row>
    <row r="29" spans="2:22" ht="20.100000000000001" customHeight="1" x14ac:dyDescent="0.25">
      <c r="J29" s="5"/>
      <c r="K29" s="5"/>
      <c r="L29" s="5"/>
      <c r="M29" s="310"/>
      <c r="N29" s="62"/>
      <c r="O29" s="44"/>
      <c r="P29" s="44"/>
      <c r="Q29" s="55"/>
      <c r="R29" s="45">
        <v>44018</v>
      </c>
      <c r="S29" s="45">
        <v>44025</v>
      </c>
      <c r="T29" s="45">
        <v>44032</v>
      </c>
      <c r="U29" s="45">
        <v>44039</v>
      </c>
      <c r="V29" s="46" t="s">
        <v>45</v>
      </c>
    </row>
    <row r="30" spans="2:22" ht="20.100000000000001" customHeight="1" thickBot="1" x14ac:dyDescent="0.3">
      <c r="J30" s="5"/>
      <c r="K30" s="5"/>
      <c r="L30" s="5"/>
      <c r="M30" s="310"/>
      <c r="N30" s="63" t="s">
        <v>15</v>
      </c>
      <c r="O30" s="48" t="e">
        <f>Q30-$K$8</f>
        <v>#DIV/0!</v>
      </c>
      <c r="P30" s="48" t="e">
        <f>Q30-$K$10</f>
        <v>#DIV/0!</v>
      </c>
      <c r="Q30" s="49" t="e">
        <f>AVERAGE(R30:V30)</f>
        <v>#DIV/0!</v>
      </c>
      <c r="R30" s="49"/>
      <c r="S30" s="49"/>
      <c r="T30" s="49"/>
      <c r="U30" s="49"/>
      <c r="V30" s="50"/>
    </row>
    <row r="31" spans="2:22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0.100000000000001" customHeight="1" thickBot="1" x14ac:dyDescent="0.3">
      <c r="J33" s="5"/>
      <c r="K33" s="5"/>
      <c r="L33" s="5"/>
      <c r="M33" s="311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20.100000000000001" customHeight="1" x14ac:dyDescent="0.25">
      <c r="J34" s="5"/>
      <c r="K34" s="5"/>
      <c r="L34" s="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20.100000000000001" customHeight="1" x14ac:dyDescent="0.25">
      <c r="J35" s="5"/>
      <c r="K35" s="5"/>
      <c r="L35" s="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20.100000000000001" customHeight="1" x14ac:dyDescent="0.25">
      <c r="J36" s="5"/>
      <c r="K36" s="5"/>
      <c r="L36" s="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  <c r="N38" s="5"/>
      <c r="O38" s="5"/>
      <c r="P38" s="5"/>
      <c r="Q38" s="5"/>
      <c r="R38" s="5"/>
      <c r="S38" s="5"/>
      <c r="T38" s="5"/>
      <c r="U38" s="5"/>
      <c r="V38" s="5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N39" s="5"/>
      <c r="O39" s="5"/>
      <c r="P39" s="5"/>
      <c r="Q39" s="5"/>
      <c r="R39" s="5"/>
      <c r="S39" s="5"/>
      <c r="T39" s="5"/>
      <c r="U39" s="5"/>
      <c r="V39" s="5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N40" s="5"/>
      <c r="O40" s="5"/>
      <c r="P40" s="5"/>
      <c r="Q40" s="5"/>
      <c r="R40" s="5"/>
      <c r="S40" s="5"/>
      <c r="T40" s="5"/>
      <c r="U40" s="5"/>
      <c r="V40" s="5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8" customHeight="1" x14ac:dyDescent="0.25">
      <c r="J48" s="5"/>
      <c r="K48" s="5"/>
      <c r="L48" s="5"/>
      <c r="M48" s="5"/>
      <c r="Q48" s="33"/>
      <c r="R48" s="28"/>
      <c r="S48" s="28"/>
      <c r="T48" s="28"/>
      <c r="U48" s="28"/>
      <c r="V48" s="28"/>
    </row>
    <row r="49" spans="2:22" ht="18" customHeight="1" x14ac:dyDescent="0.25">
      <c r="J49" s="5"/>
      <c r="K49" s="5"/>
      <c r="L49" s="5"/>
      <c r="M49" s="5"/>
      <c r="O49" s="28"/>
      <c r="P49" s="28"/>
      <c r="Q49" s="33"/>
      <c r="R49" s="28"/>
      <c r="S49" s="28"/>
      <c r="T49" s="28"/>
      <c r="U49" s="28"/>
      <c r="V49" s="28"/>
    </row>
    <row r="50" spans="2:22" ht="18" customHeight="1" x14ac:dyDescent="0.25">
      <c r="J50" s="5"/>
      <c r="K50" s="5"/>
      <c r="L50" s="5"/>
      <c r="M50" s="28"/>
      <c r="N50" s="28"/>
      <c r="O50" s="28"/>
      <c r="P50" s="28"/>
      <c r="Q50" s="33"/>
      <c r="R50" s="28"/>
      <c r="S50" s="28"/>
      <c r="T50" s="28"/>
      <c r="U50" s="28"/>
      <c r="V50" s="28"/>
    </row>
    <row r="51" spans="2:22" ht="18" customHeight="1" x14ac:dyDescent="0.25">
      <c r="J51" s="5"/>
      <c r="K51" s="5"/>
      <c r="L51" s="5"/>
      <c r="M51" s="28"/>
      <c r="N51" s="28"/>
      <c r="O51" s="28"/>
      <c r="P51" s="28"/>
    </row>
    <row r="52" spans="2:22" ht="18" customHeight="1" x14ac:dyDescent="0.25">
      <c r="J52" s="5"/>
      <c r="K52" s="5"/>
      <c r="L52" s="5"/>
      <c r="M52" s="28"/>
      <c r="N52" s="28"/>
      <c r="O52" s="28"/>
      <c r="P52" s="28"/>
    </row>
    <row r="53" spans="2:22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  <c r="O53" s="22"/>
      <c r="P53" s="22"/>
      <c r="Q53" s="32"/>
      <c r="R53" s="5"/>
      <c r="S53" s="5"/>
      <c r="T53" s="5"/>
      <c r="U53" s="5"/>
      <c r="V53" s="5"/>
    </row>
    <row r="54" spans="2:22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M54" s="5"/>
      <c r="N54" s="22"/>
      <c r="O54" s="22"/>
      <c r="P54" s="22"/>
      <c r="Q54" s="32"/>
      <c r="R54" s="5"/>
      <c r="S54" s="5"/>
      <c r="T54" s="5"/>
      <c r="U54" s="5"/>
      <c r="V54" s="5"/>
    </row>
    <row r="55" spans="2:22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M55" s="5"/>
      <c r="N55" s="22"/>
      <c r="O55" s="22"/>
      <c r="P55" s="22"/>
      <c r="Q55" s="32"/>
      <c r="R55" s="5"/>
      <c r="S55" s="5"/>
      <c r="T55" s="5"/>
      <c r="U55" s="5"/>
      <c r="V55" s="5"/>
    </row>
    <row r="56" spans="2:22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M56" s="5"/>
      <c r="N56" s="22"/>
      <c r="O56" s="22"/>
      <c r="P56" s="22"/>
      <c r="Q56" s="32"/>
      <c r="R56" s="5"/>
      <c r="S56" s="5"/>
      <c r="T56" s="5"/>
      <c r="U56" s="5"/>
      <c r="V56" s="5"/>
    </row>
    <row r="57" spans="2:22" ht="18" customHeight="1" x14ac:dyDescent="0.25">
      <c r="J57" s="28"/>
      <c r="K57" s="28"/>
      <c r="L57" s="5"/>
      <c r="M57" s="5"/>
      <c r="N57" s="22"/>
    </row>
    <row r="58" spans="2:22" ht="18" customHeight="1" x14ac:dyDescent="0.25">
      <c r="J58" s="5"/>
      <c r="K58" s="5"/>
      <c r="L58" s="5"/>
      <c r="M58" s="5"/>
    </row>
    <row r="59" spans="2:22" ht="18" customHeight="1" x14ac:dyDescent="0.25">
      <c r="J59" s="5"/>
      <c r="K59" s="5"/>
      <c r="L59" s="5"/>
      <c r="M59" s="5"/>
    </row>
    <row r="60" spans="2:22" ht="18" customHeight="1" x14ac:dyDescent="0.25">
      <c r="J60" s="5"/>
      <c r="K60" s="5"/>
      <c r="L60" s="5"/>
      <c r="M60" s="22"/>
    </row>
    <row r="61" spans="2:22" ht="18" customHeight="1" x14ac:dyDescent="0.25">
      <c r="J61" s="5"/>
      <c r="K61" s="5"/>
      <c r="L61" s="5"/>
      <c r="M61" s="22"/>
    </row>
    <row r="62" spans="2:22" ht="18" customHeight="1" x14ac:dyDescent="0.25">
      <c r="J62" s="5"/>
      <c r="K62" s="5"/>
      <c r="L62" s="5"/>
      <c r="M62" s="22"/>
    </row>
    <row r="63" spans="2:22" ht="18" customHeight="1" x14ac:dyDescent="0.25">
      <c r="J63" s="5"/>
      <c r="K63" s="5"/>
      <c r="L63" s="22"/>
      <c r="M63" s="22"/>
    </row>
    <row r="64" spans="2:22" ht="18" customHeight="1" x14ac:dyDescent="0.25">
      <c r="J64" s="22"/>
      <c r="K64" s="22"/>
      <c r="L64" s="22"/>
    </row>
    <row r="65" spans="10:12" ht="18" customHeight="1" x14ac:dyDescent="0.25">
      <c r="J65" s="22"/>
      <c r="K65" s="22"/>
      <c r="L65" s="22"/>
    </row>
    <row r="66" spans="10:12" ht="18" customHeight="1" x14ac:dyDescent="0.25">
      <c r="J66" s="22"/>
      <c r="K66" s="22"/>
      <c r="L66" s="22"/>
    </row>
    <row r="67" spans="10:12" ht="18" customHeight="1" x14ac:dyDescent="0.25">
      <c r="J67" s="22"/>
      <c r="K67" s="22"/>
    </row>
    <row r="68" spans="10:12" ht="18" customHeight="1" x14ac:dyDescent="0.25"/>
    <row r="69" spans="10:12" ht="18" customHeight="1" x14ac:dyDescent="0.25"/>
    <row r="70" spans="10:12" ht="18" customHeight="1" x14ac:dyDescent="0.25"/>
    <row r="71" spans="10:12" ht="18" customHeight="1" x14ac:dyDescent="0.25"/>
    <row r="72" spans="10:12" ht="18" customHeight="1" x14ac:dyDescent="0.25"/>
    <row r="73" spans="10:12" ht="18" customHeight="1" x14ac:dyDescent="0.25"/>
    <row r="74" spans="10:12" ht="18" customHeight="1" x14ac:dyDescent="0.25"/>
    <row r="75" spans="10:12" ht="18" customHeight="1" x14ac:dyDescent="0.25"/>
    <row r="76" spans="10:12" ht="18" customHeight="1" x14ac:dyDescent="0.25"/>
    <row r="77" spans="10:12" ht="18" customHeight="1" x14ac:dyDescent="0.25"/>
    <row r="78" spans="10:12" ht="18" customHeight="1" x14ac:dyDescent="0.25"/>
    <row r="79" spans="10:12" ht="18" customHeight="1" x14ac:dyDescent="0.25"/>
    <row r="80" spans="10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G7:H7"/>
    <mergeCell ref="J7:K7"/>
    <mergeCell ref="B9:E9"/>
    <mergeCell ref="F9:G9"/>
    <mergeCell ref="M15:M33"/>
    <mergeCell ref="B16:H16"/>
    <mergeCell ref="B17:H17"/>
    <mergeCell ref="B19:G19"/>
    <mergeCell ref="B20:H20"/>
    <mergeCell ref="B22:G22"/>
    <mergeCell ref="B23:H23"/>
    <mergeCell ref="B24:H24"/>
    <mergeCell ref="B15:C15"/>
    <mergeCell ref="F15:H15"/>
    <mergeCell ref="J4:K4"/>
    <mergeCell ref="B12:C12"/>
    <mergeCell ref="F12:H12"/>
    <mergeCell ref="R4:V4"/>
    <mergeCell ref="C5:E5"/>
    <mergeCell ref="G5:H5"/>
    <mergeCell ref="M5:N5"/>
    <mergeCell ref="C6:E6"/>
    <mergeCell ref="G6:H6"/>
    <mergeCell ref="R6:V6"/>
    <mergeCell ref="M7:M14"/>
    <mergeCell ref="B10:H10"/>
    <mergeCell ref="B11:H11"/>
    <mergeCell ref="B13:H13"/>
    <mergeCell ref="B14:H14"/>
    <mergeCell ref="C7:E7"/>
    <mergeCell ref="B1:E1"/>
    <mergeCell ref="C3:E3"/>
    <mergeCell ref="G3:H3"/>
    <mergeCell ref="C4:E4"/>
    <mergeCell ref="G4:H4"/>
  </mergeCells>
  <dataValidations count="6">
    <dataValidation type="list" allowBlank="1" showInputMessage="1" showErrorMessage="1" sqref="K5" xr:uid="{00000000-0002-0000-0500-000000000000}">
      <formula1>"2019, 2020"</formula1>
    </dataValidation>
    <dataValidation type="list" allowBlank="1" showInputMessage="1" showErrorMessage="1" sqref="K11" xr:uid="{00000000-0002-0000-0500-000001000000}">
      <formula1>$P$7:$P$30</formula1>
    </dataValidation>
    <dataValidation type="list" allowBlank="1" showInputMessage="1" showErrorMessage="1" sqref="K6" xr:uid="{00000000-0002-0000-0500-000002000000}">
      <formula1>$N$8:$N$30</formula1>
    </dataValidation>
    <dataValidation type="list" allowBlank="1" showInputMessage="1" showErrorMessage="1" sqref="K65507" xr:uid="{00000000-0002-0000-0500-000003000000}">
      <formula1>$O$7:$O$20</formula1>
    </dataValidation>
    <dataValidation type="list" allowBlank="1" showInputMessage="1" showErrorMessage="1" sqref="K65503" xr:uid="{00000000-0002-0000-0500-000004000000}">
      <formula1>$N$8:$N$21</formula1>
    </dataValidation>
    <dataValidation type="list" allowBlank="1" showInputMessage="1" showErrorMessage="1" sqref="K9" xr:uid="{00000000-0002-0000-0500-000005000000}">
      <formula1>$O$7:$O$30</formula1>
    </dataValidation>
  </dataValidations>
  <hyperlinks>
    <hyperlink ref="M5" r:id="rId1" xr:uid="{00000000-0004-0000-0500-000000000000}"/>
  </hyperlinks>
  <pageMargins left="0.7" right="0.7" top="0.75" bottom="0.75" header="0.3" footer="0.3"/>
  <pageSetup orientation="portrait"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108"/>
  <sheetViews>
    <sheetView showGridLines="0" showRowColHeaders="0" zoomScale="70" zoomScaleNormal="70" workbookViewId="0">
      <selection activeCell="J8" sqref="J1:V65536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March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4"/>
      <c r="Q1" s="75"/>
      <c r="R1" s="74"/>
      <c r="S1" s="74"/>
      <c r="T1" s="74"/>
      <c r="U1" s="74"/>
      <c r="V1" s="74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66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67</v>
      </c>
      <c r="H5" s="281"/>
      <c r="I5" s="23"/>
      <c r="J5" s="12" t="s">
        <v>4</v>
      </c>
      <c r="K5" s="13">
        <v>2020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68</v>
      </c>
      <c r="H6" s="281"/>
      <c r="I6" s="7"/>
      <c r="J6" s="12" t="s">
        <v>5</v>
      </c>
      <c r="K6" s="13" t="s">
        <v>11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69</v>
      </c>
      <c r="H7" s="281"/>
      <c r="I7" s="7"/>
      <c r="J7" s="312" t="s">
        <v>20</v>
      </c>
      <c r="K7" s="313"/>
      <c r="M7" s="309">
        <v>2019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March, 2020</v>
      </c>
      <c r="G9" s="353"/>
      <c r="H9" s="7"/>
      <c r="I9" s="17"/>
      <c r="J9" s="19" t="s">
        <v>21</v>
      </c>
      <c r="K9" s="67">
        <v>-2.925000000000022E-2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5.0749999999999851E-2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March 2020 is</v>
      </c>
      <c r="E12" s="70">
        <f>K9</f>
        <v>-0.03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>
        <f>Q14-$K$8</f>
        <v>-0.06</v>
      </c>
      <c r="P14" s="48">
        <f>Q14-$K$10</f>
        <v>0.02</v>
      </c>
      <c r="Q14" s="58">
        <f>AVERAGE(R14:V14)</f>
        <v>3.0470000000000002</v>
      </c>
      <c r="R14" s="49">
        <v>3.0339999999999998</v>
      </c>
      <c r="S14" s="49">
        <v>3.0419999999999998</v>
      </c>
      <c r="T14" s="49">
        <v>3.0489999999999999</v>
      </c>
      <c r="U14" s="49">
        <v>3.0630000000000002</v>
      </c>
      <c r="V14" s="50"/>
    </row>
    <row r="15" spans="2:22" ht="24" customHeight="1" x14ac:dyDescent="0.25">
      <c r="B15" s="354" t="s">
        <v>58</v>
      </c>
      <c r="C15" s="354"/>
      <c r="D15" s="68" t="str">
        <f>CONCATENATE(F1," ",G1," is")</f>
        <v>March 2020 is</v>
      </c>
      <c r="E15" s="70">
        <f>K11</f>
        <v>0.05</v>
      </c>
      <c r="F15" s="318" t="s">
        <v>35</v>
      </c>
      <c r="G15" s="318"/>
      <c r="H15" s="318"/>
      <c r="I15" s="17"/>
      <c r="J15" s="20"/>
      <c r="K15" s="20"/>
      <c r="M15" s="309">
        <v>2020</v>
      </c>
      <c r="N15" s="36"/>
      <c r="O15" s="51"/>
      <c r="P15" s="51"/>
      <c r="Q15" s="59"/>
      <c r="R15" s="38">
        <v>43801</v>
      </c>
      <c r="S15" s="38">
        <v>43808</v>
      </c>
      <c r="T15" s="38">
        <v>43815</v>
      </c>
      <c r="U15" s="38">
        <v>43822</v>
      </c>
      <c r="V15" s="39">
        <v>43829</v>
      </c>
    </row>
    <row r="16" spans="2:22" ht="24" customHeight="1" thickBot="1" x14ac:dyDescent="0.3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310"/>
      <c r="N16" s="61" t="s">
        <v>9</v>
      </c>
      <c r="O16" s="41">
        <f>Q16-$K$8</f>
        <v>-0.02</v>
      </c>
      <c r="P16" s="41">
        <f>Q16-$K$10</f>
        <v>0.06</v>
      </c>
      <c r="Q16" s="56">
        <f>AVERAGE(R16:V16)</f>
        <v>3.0920000000000001</v>
      </c>
      <c r="R16" s="42">
        <v>3.0779999999999998</v>
      </c>
      <c r="S16" s="42">
        <v>3.085</v>
      </c>
      <c r="T16" s="42">
        <v>3.0830000000000002</v>
      </c>
      <c r="U16" s="42">
        <v>3.0979999999999999</v>
      </c>
      <c r="V16" s="43">
        <v>3.1139999999999999</v>
      </c>
    </row>
    <row r="17" spans="2:22" ht="24" customHeight="1" x14ac:dyDescent="0.25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310"/>
      <c r="N17" s="62"/>
      <c r="O17" s="52"/>
      <c r="P17" s="52"/>
      <c r="Q17" s="57"/>
      <c r="R17" s="45">
        <v>43836</v>
      </c>
      <c r="S17" s="45">
        <v>43843</v>
      </c>
      <c r="T17" s="45">
        <v>43850</v>
      </c>
      <c r="U17" s="45">
        <v>43857</v>
      </c>
      <c r="V17" s="46" t="s">
        <v>45</v>
      </c>
    </row>
    <row r="18" spans="2:22" ht="24" customHeight="1" thickBot="1" x14ac:dyDescent="0.3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10"/>
      <c r="N18" s="63" t="s">
        <v>10</v>
      </c>
      <c r="O18" s="53">
        <f>Q18-$K$8</f>
        <v>0.02</v>
      </c>
      <c r="P18" s="53">
        <f>Q18-$K$10</f>
        <v>0.1</v>
      </c>
      <c r="Q18" s="58">
        <f>AVERAGE(R18:V18)</f>
        <v>3.1269999999999998</v>
      </c>
      <c r="R18" s="49">
        <v>3.1269999999999998</v>
      </c>
      <c r="S18" s="49">
        <v>3.1309999999999998</v>
      </c>
      <c r="T18" s="49">
        <v>3.1320000000000001</v>
      </c>
      <c r="U18" s="49">
        <v>3.1190000000000002</v>
      </c>
      <c r="V18" s="50"/>
    </row>
    <row r="19" spans="2:22" ht="20.100000000000001" customHeight="1" x14ac:dyDescent="0.25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4"/>
      <c r="O19" s="51"/>
      <c r="P19" s="51"/>
      <c r="Q19" s="59"/>
      <c r="R19" s="38">
        <v>43864</v>
      </c>
      <c r="S19" s="38">
        <v>43871</v>
      </c>
      <c r="T19" s="38">
        <v>43878</v>
      </c>
      <c r="U19" s="38">
        <v>43885</v>
      </c>
      <c r="V19" s="39" t="s">
        <v>45</v>
      </c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1" t="s">
        <v>11</v>
      </c>
      <c r="O20" s="41">
        <f>Q20-$K$8</f>
        <v>-0.03</v>
      </c>
      <c r="P20" s="41">
        <f>Q20-$K$10</f>
        <v>0.05</v>
      </c>
      <c r="Q20" s="56">
        <f>AVERAGE(R20:V20)</f>
        <v>3.0779999999999998</v>
      </c>
      <c r="R20" s="42">
        <v>3.105</v>
      </c>
      <c r="S20" s="42">
        <v>3.0750000000000002</v>
      </c>
      <c r="T20" s="42">
        <v>3.07</v>
      </c>
      <c r="U20" s="42">
        <v>3.0609999999999999</v>
      </c>
      <c r="V20" s="43"/>
    </row>
    <row r="21" spans="2:22" ht="17.399999999999999" x14ac:dyDescent="0.3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62"/>
      <c r="O21" s="60"/>
      <c r="P21" s="60"/>
      <c r="Q21" s="57"/>
      <c r="R21" s="45">
        <v>43892</v>
      </c>
      <c r="S21" s="45">
        <v>43899</v>
      </c>
      <c r="T21" s="45">
        <v>43906</v>
      </c>
      <c r="U21" s="45">
        <v>43913</v>
      </c>
      <c r="V21" s="46">
        <v>43920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3" t="s">
        <v>12</v>
      </c>
      <c r="O22" s="48" t="e">
        <f>Q22-$K$8</f>
        <v>#DIV/0!</v>
      </c>
      <c r="P22" s="48" t="e">
        <f>Q22-$K$10</f>
        <v>#DIV/0!</v>
      </c>
      <c r="Q22" s="49" t="e">
        <f>AVERAGE(R22:V22)</f>
        <v>#DIV/0!</v>
      </c>
      <c r="R22" s="49"/>
      <c r="S22" s="49"/>
      <c r="T22" s="49"/>
      <c r="U22" s="49"/>
      <c r="V22" s="50"/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4"/>
      <c r="O23" s="51"/>
      <c r="P23" s="51"/>
      <c r="Q23" s="54"/>
      <c r="R23" s="38">
        <v>43927</v>
      </c>
      <c r="S23" s="38">
        <v>43934</v>
      </c>
      <c r="T23" s="38">
        <v>43941</v>
      </c>
      <c r="U23" s="38">
        <v>43948</v>
      </c>
      <c r="V23" s="39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1" t="s">
        <v>13</v>
      </c>
      <c r="O24" s="41" t="e">
        <f>Q24-$K$8</f>
        <v>#DIV/0!</v>
      </c>
      <c r="P24" s="41" t="e">
        <f>Q24-$K$10</f>
        <v>#DIV/0!</v>
      </c>
      <c r="Q24" s="42" t="e">
        <f>AVERAGE(R24:V24)</f>
        <v>#DIV/0!</v>
      </c>
      <c r="R24" s="42"/>
      <c r="S24" s="42"/>
      <c r="T24" s="42"/>
      <c r="U24" s="42"/>
      <c r="V24" s="43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2"/>
      <c r="O25" s="44"/>
      <c r="P25" s="44"/>
      <c r="Q25" s="55"/>
      <c r="R25" s="45">
        <v>43955</v>
      </c>
      <c r="S25" s="45">
        <v>43962</v>
      </c>
      <c r="T25" s="45">
        <v>43969</v>
      </c>
      <c r="U25" s="45">
        <v>43976</v>
      </c>
      <c r="V25" s="46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3" t="s">
        <v>14</v>
      </c>
      <c r="O26" s="48" t="e">
        <f>Q26-$K$8</f>
        <v>#DIV/0!</v>
      </c>
      <c r="P26" s="48" t="e">
        <f>Q26-$K$10</f>
        <v>#DIV/0!</v>
      </c>
      <c r="Q26" s="49" t="e">
        <f>AVERAGE(R26:V26)</f>
        <v>#DIV/0!</v>
      </c>
      <c r="R26" s="49"/>
      <c r="S26" s="49"/>
      <c r="T26" s="49"/>
      <c r="U26" s="49"/>
      <c r="V26" s="50"/>
    </row>
    <row r="27" spans="2:22" ht="20.100000000000001" customHeight="1" x14ac:dyDescent="0.25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4"/>
      <c r="O27" s="51"/>
      <c r="P27" s="51"/>
      <c r="Q27" s="54"/>
      <c r="R27" s="38">
        <v>43983</v>
      </c>
      <c r="S27" s="38">
        <v>43990</v>
      </c>
      <c r="T27" s="38">
        <v>43997</v>
      </c>
      <c r="U27" s="38">
        <v>44004</v>
      </c>
      <c r="V27" s="39">
        <v>44011</v>
      </c>
    </row>
    <row r="28" spans="2:22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Q28-$K$8</f>
        <v>#DIV/0!</v>
      </c>
      <c r="P28" s="41" t="e">
        <f>Q28-$K$10</f>
        <v>#DIV/0!</v>
      </c>
      <c r="Q28" s="42" t="e">
        <f>AVERAGE(R28:V28)</f>
        <v>#DIV/0!</v>
      </c>
      <c r="R28" s="42"/>
      <c r="S28" s="42"/>
      <c r="T28" s="42"/>
      <c r="U28" s="42"/>
      <c r="V28" s="43"/>
    </row>
    <row r="29" spans="2:22" ht="20.100000000000001" customHeight="1" x14ac:dyDescent="0.25">
      <c r="J29" s="5"/>
      <c r="K29" s="5"/>
      <c r="L29" s="5"/>
      <c r="M29" s="310"/>
      <c r="N29" s="62"/>
      <c r="O29" s="44"/>
      <c r="P29" s="44"/>
      <c r="Q29" s="55"/>
      <c r="R29" s="45">
        <v>44018</v>
      </c>
      <c r="S29" s="45">
        <v>44025</v>
      </c>
      <c r="T29" s="45">
        <v>44032</v>
      </c>
      <c r="U29" s="45">
        <v>44039</v>
      </c>
      <c r="V29" s="46" t="s">
        <v>45</v>
      </c>
    </row>
    <row r="30" spans="2:22" ht="20.100000000000001" customHeight="1" thickBot="1" x14ac:dyDescent="0.3">
      <c r="J30" s="5"/>
      <c r="K30" s="5"/>
      <c r="L30" s="5"/>
      <c r="M30" s="310"/>
      <c r="N30" s="63" t="s">
        <v>15</v>
      </c>
      <c r="O30" s="48" t="e">
        <f>Q30-$K$8</f>
        <v>#DIV/0!</v>
      </c>
      <c r="P30" s="48" t="e">
        <f>Q30-$K$10</f>
        <v>#DIV/0!</v>
      </c>
      <c r="Q30" s="49" t="e">
        <f>AVERAGE(R30:V30)</f>
        <v>#DIV/0!</v>
      </c>
      <c r="R30" s="49"/>
      <c r="S30" s="49"/>
      <c r="T30" s="49"/>
      <c r="U30" s="49"/>
      <c r="V30" s="50"/>
    </row>
    <row r="31" spans="2:22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0.100000000000001" customHeight="1" thickBot="1" x14ac:dyDescent="0.3">
      <c r="J33" s="5"/>
      <c r="K33" s="5"/>
      <c r="L33" s="5"/>
      <c r="M33" s="311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20.100000000000001" customHeight="1" x14ac:dyDescent="0.25">
      <c r="J34" s="5"/>
      <c r="K34" s="5"/>
      <c r="L34" s="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20.100000000000001" customHeight="1" x14ac:dyDescent="0.25">
      <c r="J35" s="5"/>
      <c r="K35" s="5"/>
      <c r="L35" s="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20.100000000000001" customHeight="1" x14ac:dyDescent="0.25">
      <c r="J36" s="5"/>
      <c r="K36" s="5"/>
      <c r="L36" s="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  <c r="N38" s="5"/>
      <c r="O38" s="5"/>
      <c r="P38" s="5"/>
      <c r="Q38" s="5"/>
      <c r="R38" s="5"/>
      <c r="S38" s="5"/>
      <c r="T38" s="5"/>
      <c r="U38" s="5"/>
      <c r="V38" s="5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N39" s="5"/>
      <c r="O39" s="5"/>
      <c r="P39" s="5"/>
      <c r="Q39" s="5"/>
      <c r="R39" s="5"/>
      <c r="S39" s="5"/>
      <c r="T39" s="5"/>
      <c r="U39" s="5"/>
      <c r="V39" s="5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N40" s="5"/>
      <c r="O40" s="5"/>
      <c r="P40" s="5"/>
      <c r="Q40" s="5"/>
      <c r="R40" s="5"/>
      <c r="S40" s="5"/>
      <c r="T40" s="5"/>
      <c r="U40" s="5"/>
      <c r="V40" s="5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8" customHeight="1" x14ac:dyDescent="0.25">
      <c r="J48" s="5"/>
      <c r="K48" s="5"/>
      <c r="L48" s="5"/>
      <c r="M48" s="5"/>
      <c r="Q48" s="33"/>
      <c r="R48" s="28"/>
      <c r="S48" s="28"/>
      <c r="T48" s="28"/>
      <c r="U48" s="28"/>
      <c r="V48" s="28"/>
    </row>
    <row r="49" spans="2:22" ht="18" customHeight="1" x14ac:dyDescent="0.25">
      <c r="J49" s="5"/>
      <c r="K49" s="5"/>
      <c r="L49" s="5"/>
      <c r="M49" s="5"/>
      <c r="O49" s="28"/>
      <c r="P49" s="28"/>
      <c r="Q49" s="33"/>
      <c r="R49" s="28"/>
      <c r="S49" s="28"/>
      <c r="T49" s="28"/>
      <c r="U49" s="28"/>
      <c r="V49" s="28"/>
    </row>
    <row r="50" spans="2:22" ht="18" customHeight="1" x14ac:dyDescent="0.25">
      <c r="J50" s="5"/>
      <c r="K50" s="5"/>
      <c r="L50" s="5"/>
      <c r="M50" s="28"/>
      <c r="N50" s="28"/>
      <c r="O50" s="28"/>
      <c r="P50" s="28"/>
      <c r="Q50" s="33"/>
      <c r="R50" s="28"/>
      <c r="S50" s="28"/>
      <c r="T50" s="28"/>
      <c r="U50" s="28"/>
      <c r="V50" s="28"/>
    </row>
    <row r="51" spans="2:22" ht="18" customHeight="1" x14ac:dyDescent="0.25">
      <c r="J51" s="5"/>
      <c r="K51" s="5"/>
      <c r="L51" s="5"/>
      <c r="M51" s="28"/>
      <c r="N51" s="28"/>
      <c r="O51" s="28"/>
      <c r="P51" s="28"/>
    </row>
    <row r="52" spans="2:22" ht="18" customHeight="1" x14ac:dyDescent="0.25">
      <c r="J52" s="5"/>
      <c r="K52" s="5"/>
      <c r="L52" s="5"/>
      <c r="M52" s="28"/>
      <c r="N52" s="28"/>
      <c r="O52" s="28"/>
      <c r="P52" s="28"/>
    </row>
    <row r="53" spans="2:22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  <c r="O53" s="22"/>
      <c r="P53" s="22"/>
      <c r="Q53" s="32"/>
      <c r="R53" s="5"/>
      <c r="S53" s="5"/>
      <c r="T53" s="5"/>
      <c r="U53" s="5"/>
      <c r="V53" s="5"/>
    </row>
    <row r="54" spans="2:22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M54" s="5"/>
      <c r="N54" s="22"/>
      <c r="O54" s="22"/>
      <c r="P54" s="22"/>
      <c r="Q54" s="32"/>
      <c r="R54" s="5"/>
      <c r="S54" s="5"/>
      <c r="T54" s="5"/>
      <c r="U54" s="5"/>
      <c r="V54" s="5"/>
    </row>
    <row r="55" spans="2:22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M55" s="5"/>
      <c r="N55" s="22"/>
      <c r="O55" s="22"/>
      <c r="P55" s="22"/>
      <c r="Q55" s="32"/>
      <c r="R55" s="5"/>
      <c r="S55" s="5"/>
      <c r="T55" s="5"/>
      <c r="U55" s="5"/>
      <c r="V55" s="5"/>
    </row>
    <row r="56" spans="2:22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M56" s="5"/>
      <c r="N56" s="22"/>
      <c r="O56" s="22"/>
      <c r="P56" s="22"/>
      <c r="Q56" s="32"/>
      <c r="R56" s="5"/>
      <c r="S56" s="5"/>
      <c r="T56" s="5"/>
      <c r="U56" s="5"/>
      <c r="V56" s="5"/>
    </row>
    <row r="57" spans="2:22" ht="18" customHeight="1" x14ac:dyDescent="0.25">
      <c r="J57" s="28"/>
      <c r="K57" s="28"/>
      <c r="L57" s="5"/>
      <c r="M57" s="5"/>
      <c r="N57" s="22"/>
    </row>
    <row r="58" spans="2:22" ht="18" customHeight="1" x14ac:dyDescent="0.25">
      <c r="J58" s="5"/>
      <c r="K58" s="5"/>
      <c r="L58" s="5"/>
      <c r="M58" s="5"/>
    </row>
    <row r="59" spans="2:22" ht="18" customHeight="1" x14ac:dyDescent="0.25">
      <c r="J59" s="5"/>
      <c r="K59" s="5"/>
      <c r="L59" s="5"/>
      <c r="M59" s="5"/>
    </row>
    <row r="60" spans="2:22" ht="18" customHeight="1" x14ac:dyDescent="0.25">
      <c r="J60" s="5"/>
      <c r="K60" s="5"/>
      <c r="L60" s="5"/>
      <c r="M60" s="22"/>
    </row>
    <row r="61" spans="2:22" ht="18" customHeight="1" x14ac:dyDescent="0.25">
      <c r="J61" s="5"/>
      <c r="K61" s="5"/>
      <c r="L61" s="5"/>
      <c r="M61" s="22"/>
    </row>
    <row r="62" spans="2:22" ht="18" customHeight="1" x14ac:dyDescent="0.25">
      <c r="J62" s="5"/>
      <c r="K62" s="5"/>
      <c r="L62" s="5"/>
      <c r="M62" s="22"/>
    </row>
    <row r="63" spans="2:22" ht="18" customHeight="1" x14ac:dyDescent="0.25">
      <c r="J63" s="5"/>
      <c r="K63" s="5"/>
      <c r="L63" s="22"/>
      <c r="M63" s="22"/>
    </row>
    <row r="64" spans="2:22" ht="18" customHeight="1" x14ac:dyDescent="0.25">
      <c r="J64" s="22"/>
      <c r="K64" s="22"/>
      <c r="L64" s="22"/>
    </row>
    <row r="65" spans="10:12" ht="18" customHeight="1" x14ac:dyDescent="0.25">
      <c r="J65" s="22"/>
      <c r="K65" s="22"/>
      <c r="L65" s="22"/>
    </row>
    <row r="66" spans="10:12" ht="18" customHeight="1" x14ac:dyDescent="0.25">
      <c r="J66" s="22"/>
      <c r="K66" s="22"/>
      <c r="L66" s="22"/>
    </row>
    <row r="67" spans="10:12" ht="18" customHeight="1" x14ac:dyDescent="0.25">
      <c r="J67" s="22"/>
      <c r="K67" s="22"/>
    </row>
    <row r="68" spans="10:12" ht="18" customHeight="1" x14ac:dyDescent="0.25"/>
    <row r="69" spans="10:12" ht="18" customHeight="1" x14ac:dyDescent="0.25"/>
    <row r="70" spans="10:12" ht="18" customHeight="1" x14ac:dyDescent="0.25"/>
    <row r="71" spans="10:12" ht="18" customHeight="1" x14ac:dyDescent="0.25"/>
    <row r="72" spans="10:12" ht="18" customHeight="1" x14ac:dyDescent="0.25"/>
    <row r="73" spans="10:12" ht="18" customHeight="1" x14ac:dyDescent="0.25"/>
    <row r="74" spans="10:12" ht="18" customHeight="1" x14ac:dyDescent="0.25"/>
    <row r="75" spans="10:12" ht="18" customHeight="1" x14ac:dyDescent="0.25"/>
    <row r="76" spans="10:12" ht="18" customHeight="1" x14ac:dyDescent="0.25"/>
    <row r="77" spans="10:12" ht="18" customHeight="1" x14ac:dyDescent="0.25"/>
    <row r="78" spans="10:12" ht="18" customHeight="1" x14ac:dyDescent="0.25"/>
    <row r="79" spans="10:12" ht="18" customHeight="1" x14ac:dyDescent="0.25"/>
    <row r="80" spans="10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G7:H7"/>
    <mergeCell ref="J7:K7"/>
    <mergeCell ref="B9:E9"/>
    <mergeCell ref="F9:G9"/>
    <mergeCell ref="M15:M33"/>
    <mergeCell ref="B16:H16"/>
    <mergeCell ref="B17:H17"/>
    <mergeCell ref="B19:G19"/>
    <mergeCell ref="B20:H20"/>
    <mergeCell ref="B22:G22"/>
    <mergeCell ref="B23:H23"/>
    <mergeCell ref="B24:H24"/>
    <mergeCell ref="B15:C15"/>
    <mergeCell ref="F15:H15"/>
    <mergeCell ref="J4:K4"/>
    <mergeCell ref="B12:C12"/>
    <mergeCell ref="F12:H12"/>
    <mergeCell ref="R4:V4"/>
    <mergeCell ref="C5:E5"/>
    <mergeCell ref="G5:H5"/>
    <mergeCell ref="M5:N5"/>
    <mergeCell ref="C6:E6"/>
    <mergeCell ref="G6:H6"/>
    <mergeCell ref="R6:V6"/>
    <mergeCell ref="M7:M14"/>
    <mergeCell ref="B10:H10"/>
    <mergeCell ref="B11:H11"/>
    <mergeCell ref="B13:H13"/>
    <mergeCell ref="B14:H14"/>
    <mergeCell ref="C7:E7"/>
    <mergeCell ref="B1:E1"/>
    <mergeCell ref="C3:E3"/>
    <mergeCell ref="G3:H3"/>
    <mergeCell ref="C4:E4"/>
    <mergeCell ref="G4:H4"/>
  </mergeCells>
  <dataValidations count="6">
    <dataValidation type="list" allowBlank="1" showInputMessage="1" showErrorMessage="1" sqref="K9" xr:uid="{00000000-0002-0000-0600-000000000000}">
      <formula1>$O$7:$O$30</formula1>
    </dataValidation>
    <dataValidation type="list" allowBlank="1" showInputMessage="1" showErrorMessage="1" sqref="K65503" xr:uid="{00000000-0002-0000-0600-000001000000}">
      <formula1>$N$8:$N$21</formula1>
    </dataValidation>
    <dataValidation type="list" allowBlank="1" showInputMessage="1" showErrorMessage="1" sqref="K65507" xr:uid="{00000000-0002-0000-0600-000002000000}">
      <formula1>$O$7:$O$20</formula1>
    </dataValidation>
    <dataValidation type="list" allowBlank="1" showInputMessage="1" showErrorMessage="1" sqref="K6" xr:uid="{00000000-0002-0000-0600-000003000000}">
      <formula1>$N$8:$N$30</formula1>
    </dataValidation>
    <dataValidation type="list" allowBlank="1" showInputMessage="1" showErrorMessage="1" sqref="K11" xr:uid="{00000000-0002-0000-0600-000004000000}">
      <formula1>$P$7:$P$30</formula1>
    </dataValidation>
    <dataValidation type="list" allowBlank="1" showInputMessage="1" showErrorMessage="1" sqref="K5" xr:uid="{00000000-0002-0000-0600-000005000000}">
      <formula1>"2019, 2020"</formula1>
    </dataValidation>
  </dataValidations>
  <hyperlinks>
    <hyperlink ref="M5" r:id="rId1" xr:uid="{00000000-0004-0000-0600-000000000000}"/>
  </hyperlinks>
  <pageMargins left="0.7" right="0.7" top="0.75" bottom="0.75" header="0.3" footer="0.3"/>
  <pageSetup orientation="portrait"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108"/>
  <sheetViews>
    <sheetView showGridLines="0" showRowColHeaders="0" zoomScale="70" zoomScaleNormal="70" workbookViewId="0">
      <selection activeCell="J1" sqref="J1:W65536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3" width="9.109375" style="5" hidden="1" customWidth="1"/>
    <col min="24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February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4"/>
      <c r="Q1" s="75"/>
      <c r="R1" s="74"/>
      <c r="S1" s="74"/>
      <c r="T1" s="74"/>
      <c r="U1" s="74"/>
      <c r="V1" s="74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66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67</v>
      </c>
      <c r="H5" s="281"/>
      <c r="I5" s="23"/>
      <c r="J5" s="12" t="s">
        <v>4</v>
      </c>
      <c r="K5" s="13">
        <v>2020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68</v>
      </c>
      <c r="H6" s="281"/>
      <c r="I6" s="7"/>
      <c r="J6" s="12" t="s">
        <v>5</v>
      </c>
      <c r="K6" s="13" t="s">
        <v>10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69</v>
      </c>
      <c r="H7" s="281"/>
      <c r="I7" s="7"/>
      <c r="J7" s="312" t="s">
        <v>20</v>
      </c>
      <c r="K7" s="313"/>
      <c r="M7" s="309">
        <v>2019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February, 2020</v>
      </c>
      <c r="G9" s="353"/>
      <c r="H9" s="7"/>
      <c r="I9" s="17"/>
      <c r="J9" s="19" t="s">
        <v>21</v>
      </c>
      <c r="K9" s="67">
        <v>2.0249999999999435E-2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0.10024999999999951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February 2020 is</v>
      </c>
      <c r="E12" s="70">
        <f>K9</f>
        <v>0.02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>
        <f>Q14-$K$8</f>
        <v>-0.06</v>
      </c>
      <c r="P14" s="48">
        <f>Q14-$K$10</f>
        <v>0.02</v>
      </c>
      <c r="Q14" s="58">
        <f>AVERAGE(R14:V14)</f>
        <v>3.0470000000000002</v>
      </c>
      <c r="R14" s="49">
        <v>3.0339999999999998</v>
      </c>
      <c r="S14" s="49">
        <v>3.0419999999999998</v>
      </c>
      <c r="T14" s="49">
        <v>3.0489999999999999</v>
      </c>
      <c r="U14" s="49">
        <v>3.0630000000000002</v>
      </c>
      <c r="V14" s="50"/>
    </row>
    <row r="15" spans="2:22" ht="24" customHeight="1" x14ac:dyDescent="0.25">
      <c r="B15" s="354" t="s">
        <v>58</v>
      </c>
      <c r="C15" s="354"/>
      <c r="D15" s="68" t="str">
        <f>CONCATENATE(F1," ",G1," is")</f>
        <v>February 2020 is</v>
      </c>
      <c r="E15" s="70">
        <f>K11</f>
        <v>0.1</v>
      </c>
      <c r="F15" s="318" t="s">
        <v>35</v>
      </c>
      <c r="G15" s="318"/>
      <c r="H15" s="318"/>
      <c r="I15" s="17"/>
      <c r="J15" s="20"/>
      <c r="K15" s="20"/>
      <c r="M15" s="309">
        <v>2020</v>
      </c>
      <c r="N15" s="36"/>
      <c r="O15" s="51"/>
      <c r="P15" s="51"/>
      <c r="Q15" s="59"/>
      <c r="R15" s="38">
        <v>43801</v>
      </c>
      <c r="S15" s="38">
        <v>43808</v>
      </c>
      <c r="T15" s="38">
        <v>43815</v>
      </c>
      <c r="U15" s="38">
        <v>43822</v>
      </c>
      <c r="V15" s="39">
        <v>43829</v>
      </c>
    </row>
    <row r="16" spans="2:22" ht="24" customHeight="1" thickBot="1" x14ac:dyDescent="0.3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310"/>
      <c r="N16" s="61" t="s">
        <v>9</v>
      </c>
      <c r="O16" s="41">
        <f>Q16-$K$8</f>
        <v>-0.02</v>
      </c>
      <c r="P16" s="41">
        <f>Q16-$K$10</f>
        <v>0.06</v>
      </c>
      <c r="Q16" s="56">
        <f>AVERAGE(R16:V16)</f>
        <v>3.0920000000000001</v>
      </c>
      <c r="R16" s="42">
        <v>3.0779999999999998</v>
      </c>
      <c r="S16" s="42">
        <v>3.085</v>
      </c>
      <c r="T16" s="42">
        <v>3.0830000000000002</v>
      </c>
      <c r="U16" s="42">
        <v>3.0979999999999999</v>
      </c>
      <c r="V16" s="43">
        <v>3.1139999999999999</v>
      </c>
    </row>
    <row r="17" spans="2:22" ht="24" customHeight="1" x14ac:dyDescent="0.25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310"/>
      <c r="N17" s="62"/>
      <c r="O17" s="52"/>
      <c r="P17" s="52"/>
      <c r="Q17" s="57"/>
      <c r="R17" s="45">
        <v>43836</v>
      </c>
      <c r="S17" s="45">
        <v>43843</v>
      </c>
      <c r="T17" s="45">
        <v>43850</v>
      </c>
      <c r="U17" s="45">
        <v>43857</v>
      </c>
      <c r="V17" s="46" t="s">
        <v>45</v>
      </c>
    </row>
    <row r="18" spans="2:22" ht="24" customHeight="1" thickBot="1" x14ac:dyDescent="0.3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10"/>
      <c r="N18" s="63" t="s">
        <v>10</v>
      </c>
      <c r="O18" s="53">
        <f>Q18-$K$8</f>
        <v>0.02</v>
      </c>
      <c r="P18" s="53">
        <f>Q18-$K$10</f>
        <v>0.1</v>
      </c>
      <c r="Q18" s="58">
        <f>AVERAGE(R18:V18)</f>
        <v>3.1269999999999998</v>
      </c>
      <c r="R18" s="49">
        <v>3.1269999999999998</v>
      </c>
      <c r="S18" s="49">
        <v>3.1309999999999998</v>
      </c>
      <c r="T18" s="49">
        <v>3.1320000000000001</v>
      </c>
      <c r="U18" s="49">
        <v>3.1190000000000002</v>
      </c>
      <c r="V18" s="50"/>
    </row>
    <row r="19" spans="2:22" ht="20.100000000000001" customHeight="1" x14ac:dyDescent="0.25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4"/>
      <c r="O19" s="51"/>
      <c r="P19" s="51"/>
      <c r="Q19" s="59"/>
      <c r="R19" s="38">
        <v>43864</v>
      </c>
      <c r="S19" s="38">
        <v>43871</v>
      </c>
      <c r="T19" s="38">
        <v>43878</v>
      </c>
      <c r="U19" s="38">
        <v>43885</v>
      </c>
      <c r="V19" s="39" t="s">
        <v>45</v>
      </c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1" t="s">
        <v>11</v>
      </c>
      <c r="O20" s="41" t="e">
        <f>Q20-$K$8</f>
        <v>#DIV/0!</v>
      </c>
      <c r="P20" s="41" t="e">
        <f>Q20-$K$10</f>
        <v>#DIV/0!</v>
      </c>
      <c r="Q20" s="56" t="e">
        <f>AVERAGE(R20:V20)</f>
        <v>#DIV/0!</v>
      </c>
      <c r="R20" s="42"/>
      <c r="S20" s="42"/>
      <c r="T20" s="42"/>
      <c r="U20" s="42"/>
      <c r="V20" s="43"/>
    </row>
    <row r="21" spans="2:22" ht="17.399999999999999" x14ac:dyDescent="0.3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62"/>
      <c r="O21" s="60"/>
      <c r="P21" s="60"/>
      <c r="Q21" s="57"/>
      <c r="R21" s="45">
        <v>43892</v>
      </c>
      <c r="S21" s="45">
        <v>43899</v>
      </c>
      <c r="T21" s="45">
        <v>43906</v>
      </c>
      <c r="U21" s="45">
        <v>43913</v>
      </c>
      <c r="V21" s="46">
        <v>43920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3" t="s">
        <v>12</v>
      </c>
      <c r="O22" s="48" t="e">
        <f>Q22-$K$8</f>
        <v>#DIV/0!</v>
      </c>
      <c r="P22" s="48" t="e">
        <f>Q22-$K$10</f>
        <v>#DIV/0!</v>
      </c>
      <c r="Q22" s="49" t="e">
        <f>AVERAGE(R22:V22)</f>
        <v>#DIV/0!</v>
      </c>
      <c r="R22" s="49"/>
      <c r="S22" s="49"/>
      <c r="T22" s="49"/>
      <c r="U22" s="49"/>
      <c r="V22" s="50"/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4"/>
      <c r="O23" s="51"/>
      <c r="P23" s="51"/>
      <c r="Q23" s="54"/>
      <c r="R23" s="38">
        <v>43927</v>
      </c>
      <c r="S23" s="38">
        <v>43934</v>
      </c>
      <c r="T23" s="38">
        <v>43941</v>
      </c>
      <c r="U23" s="38">
        <v>43948</v>
      </c>
      <c r="V23" s="39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1" t="s">
        <v>13</v>
      </c>
      <c r="O24" s="41" t="e">
        <f>Q24-$K$8</f>
        <v>#DIV/0!</v>
      </c>
      <c r="P24" s="41" t="e">
        <f>Q24-$K$10</f>
        <v>#DIV/0!</v>
      </c>
      <c r="Q24" s="42" t="e">
        <f>AVERAGE(R24:V24)</f>
        <v>#DIV/0!</v>
      </c>
      <c r="R24" s="42"/>
      <c r="S24" s="42"/>
      <c r="T24" s="42"/>
      <c r="U24" s="42"/>
      <c r="V24" s="43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2"/>
      <c r="O25" s="44"/>
      <c r="P25" s="44"/>
      <c r="Q25" s="55"/>
      <c r="R25" s="45">
        <v>43955</v>
      </c>
      <c r="S25" s="45">
        <v>43962</v>
      </c>
      <c r="T25" s="45">
        <v>43969</v>
      </c>
      <c r="U25" s="45">
        <v>43976</v>
      </c>
      <c r="V25" s="46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3" t="s">
        <v>14</v>
      </c>
      <c r="O26" s="48" t="e">
        <f>Q26-$K$8</f>
        <v>#DIV/0!</v>
      </c>
      <c r="P26" s="48" t="e">
        <f>Q26-$K$10</f>
        <v>#DIV/0!</v>
      </c>
      <c r="Q26" s="49" t="e">
        <f>AVERAGE(R26:V26)</f>
        <v>#DIV/0!</v>
      </c>
      <c r="R26" s="49"/>
      <c r="S26" s="49"/>
      <c r="T26" s="49"/>
      <c r="U26" s="49"/>
      <c r="V26" s="50"/>
    </row>
    <row r="27" spans="2:22" ht="20.100000000000001" customHeight="1" x14ac:dyDescent="0.25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4"/>
      <c r="O27" s="51"/>
      <c r="P27" s="51"/>
      <c r="Q27" s="54"/>
      <c r="R27" s="38">
        <v>43983</v>
      </c>
      <c r="S27" s="38">
        <v>43990</v>
      </c>
      <c r="T27" s="38">
        <v>43997</v>
      </c>
      <c r="U27" s="38">
        <v>44004</v>
      </c>
      <c r="V27" s="39">
        <v>44011</v>
      </c>
    </row>
    <row r="28" spans="2:22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Q28-$K$8</f>
        <v>#DIV/0!</v>
      </c>
      <c r="P28" s="41" t="e">
        <f>Q28-$K$10</f>
        <v>#DIV/0!</v>
      </c>
      <c r="Q28" s="42" t="e">
        <f>AVERAGE(R28:V28)</f>
        <v>#DIV/0!</v>
      </c>
      <c r="R28" s="42"/>
      <c r="S28" s="42"/>
      <c r="T28" s="42"/>
      <c r="U28" s="42"/>
      <c r="V28" s="43"/>
    </row>
    <row r="29" spans="2:22" ht="20.100000000000001" customHeight="1" x14ac:dyDescent="0.25">
      <c r="J29" s="5"/>
      <c r="K29" s="5"/>
      <c r="L29" s="5"/>
      <c r="M29" s="310"/>
      <c r="N29" s="62"/>
      <c r="O29" s="44"/>
      <c r="P29" s="44"/>
      <c r="Q29" s="55"/>
      <c r="R29" s="45">
        <v>44018</v>
      </c>
      <c r="S29" s="45">
        <v>44025</v>
      </c>
      <c r="T29" s="45">
        <v>44032</v>
      </c>
      <c r="U29" s="45">
        <v>44039</v>
      </c>
      <c r="V29" s="46" t="s">
        <v>45</v>
      </c>
    </row>
    <row r="30" spans="2:22" ht="20.100000000000001" customHeight="1" thickBot="1" x14ac:dyDescent="0.3">
      <c r="J30" s="5"/>
      <c r="K30" s="5"/>
      <c r="L30" s="5"/>
      <c r="M30" s="310"/>
      <c r="N30" s="63" t="s">
        <v>15</v>
      </c>
      <c r="O30" s="48" t="e">
        <f>Q30-$K$8</f>
        <v>#DIV/0!</v>
      </c>
      <c r="P30" s="48" t="e">
        <f>Q30-$K$10</f>
        <v>#DIV/0!</v>
      </c>
      <c r="Q30" s="49" t="e">
        <f>AVERAGE(R30:V30)</f>
        <v>#DIV/0!</v>
      </c>
      <c r="R30" s="49"/>
      <c r="S30" s="49"/>
      <c r="T30" s="49"/>
      <c r="U30" s="49"/>
      <c r="V30" s="50"/>
    </row>
    <row r="31" spans="2:22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0.100000000000001" customHeight="1" thickBot="1" x14ac:dyDescent="0.3">
      <c r="J33" s="5"/>
      <c r="K33" s="5"/>
      <c r="L33" s="5"/>
      <c r="M33" s="311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20.100000000000001" customHeight="1" x14ac:dyDescent="0.25">
      <c r="J34" s="5"/>
      <c r="K34" s="5"/>
      <c r="L34" s="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20.100000000000001" customHeight="1" x14ac:dyDescent="0.25">
      <c r="J35" s="5"/>
      <c r="K35" s="5"/>
      <c r="L35" s="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20.100000000000001" customHeight="1" x14ac:dyDescent="0.25">
      <c r="J36" s="5"/>
      <c r="K36" s="5"/>
      <c r="L36" s="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  <c r="N38" s="5"/>
      <c r="O38" s="5"/>
      <c r="P38" s="5"/>
      <c r="Q38" s="5"/>
      <c r="R38" s="5"/>
      <c r="S38" s="5"/>
      <c r="T38" s="5"/>
      <c r="U38" s="5"/>
      <c r="V38" s="5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N39" s="5"/>
      <c r="O39" s="5"/>
      <c r="P39" s="5"/>
      <c r="Q39" s="5"/>
      <c r="R39" s="5"/>
      <c r="S39" s="5"/>
      <c r="T39" s="5"/>
      <c r="U39" s="5"/>
      <c r="V39" s="5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N40" s="5"/>
      <c r="O40" s="5"/>
      <c r="P40" s="5"/>
      <c r="Q40" s="5"/>
      <c r="R40" s="5"/>
      <c r="S40" s="5"/>
      <c r="T40" s="5"/>
      <c r="U40" s="5"/>
      <c r="V40" s="5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8" customHeight="1" x14ac:dyDescent="0.25">
      <c r="J48" s="5"/>
      <c r="K48" s="5"/>
      <c r="L48" s="5"/>
      <c r="M48" s="5"/>
      <c r="Q48" s="33"/>
      <c r="R48" s="28"/>
      <c r="S48" s="28"/>
      <c r="T48" s="28"/>
      <c r="U48" s="28"/>
      <c r="V48" s="28"/>
    </row>
    <row r="49" spans="2:22" ht="18" customHeight="1" x14ac:dyDescent="0.25">
      <c r="J49" s="5"/>
      <c r="K49" s="5"/>
      <c r="L49" s="5"/>
      <c r="M49" s="5"/>
      <c r="O49" s="28"/>
      <c r="P49" s="28"/>
      <c r="Q49" s="33"/>
      <c r="R49" s="28"/>
      <c r="S49" s="28"/>
      <c r="T49" s="28"/>
      <c r="U49" s="28"/>
      <c r="V49" s="28"/>
    </row>
    <row r="50" spans="2:22" ht="18" customHeight="1" x14ac:dyDescent="0.25">
      <c r="J50" s="5"/>
      <c r="K50" s="5"/>
      <c r="L50" s="5"/>
      <c r="M50" s="28"/>
      <c r="N50" s="28"/>
      <c r="O50" s="28"/>
      <c r="P50" s="28"/>
      <c r="Q50" s="33"/>
      <c r="R50" s="28"/>
      <c r="S50" s="28"/>
      <c r="T50" s="28"/>
      <c r="U50" s="28"/>
      <c r="V50" s="28"/>
    </row>
    <row r="51" spans="2:22" ht="18" customHeight="1" x14ac:dyDescent="0.25">
      <c r="J51" s="5"/>
      <c r="K51" s="5"/>
      <c r="L51" s="5"/>
      <c r="M51" s="28"/>
      <c r="N51" s="28"/>
      <c r="O51" s="28"/>
      <c r="P51" s="28"/>
    </row>
    <row r="52" spans="2:22" ht="18" customHeight="1" x14ac:dyDescent="0.25">
      <c r="J52" s="5"/>
      <c r="K52" s="5"/>
      <c r="L52" s="5"/>
      <c r="M52" s="28"/>
      <c r="N52" s="28"/>
      <c r="O52" s="28"/>
      <c r="P52" s="28"/>
    </row>
    <row r="53" spans="2:22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  <c r="O53" s="22"/>
      <c r="P53" s="22"/>
      <c r="Q53" s="32"/>
      <c r="R53" s="5"/>
      <c r="S53" s="5"/>
      <c r="T53" s="5"/>
      <c r="U53" s="5"/>
      <c r="V53" s="5"/>
    </row>
    <row r="54" spans="2:22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M54" s="5"/>
      <c r="N54" s="22"/>
      <c r="O54" s="22"/>
      <c r="P54" s="22"/>
      <c r="Q54" s="32"/>
      <c r="R54" s="5"/>
      <c r="S54" s="5"/>
      <c r="T54" s="5"/>
      <c r="U54" s="5"/>
      <c r="V54" s="5"/>
    </row>
    <row r="55" spans="2:22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M55" s="5"/>
      <c r="N55" s="22"/>
      <c r="O55" s="22"/>
      <c r="P55" s="22"/>
      <c r="Q55" s="32"/>
      <c r="R55" s="5"/>
      <c r="S55" s="5"/>
      <c r="T55" s="5"/>
      <c r="U55" s="5"/>
      <c r="V55" s="5"/>
    </row>
    <row r="56" spans="2:22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M56" s="5"/>
      <c r="N56" s="22"/>
      <c r="O56" s="22"/>
      <c r="P56" s="22"/>
      <c r="Q56" s="32"/>
      <c r="R56" s="5"/>
      <c r="S56" s="5"/>
      <c r="T56" s="5"/>
      <c r="U56" s="5"/>
      <c r="V56" s="5"/>
    </row>
    <row r="57" spans="2:22" ht="18" customHeight="1" x14ac:dyDescent="0.25">
      <c r="J57" s="28"/>
      <c r="K57" s="28"/>
      <c r="L57" s="5"/>
      <c r="M57" s="5"/>
      <c r="N57" s="22"/>
    </row>
    <row r="58" spans="2:22" ht="18" customHeight="1" x14ac:dyDescent="0.25">
      <c r="J58" s="5"/>
      <c r="K58" s="5"/>
      <c r="L58" s="5"/>
      <c r="M58" s="5"/>
    </row>
    <row r="59" spans="2:22" ht="18" customHeight="1" x14ac:dyDescent="0.25">
      <c r="J59" s="5"/>
      <c r="K59" s="5"/>
      <c r="L59" s="5"/>
      <c r="M59" s="5"/>
    </row>
    <row r="60" spans="2:22" ht="18" customHeight="1" x14ac:dyDescent="0.25">
      <c r="J60" s="5"/>
      <c r="K60" s="5"/>
      <c r="L60" s="5"/>
      <c r="M60" s="22"/>
    </row>
    <row r="61" spans="2:22" ht="18" customHeight="1" x14ac:dyDescent="0.25">
      <c r="J61" s="5"/>
      <c r="K61" s="5"/>
      <c r="L61" s="5"/>
      <c r="M61" s="22"/>
    </row>
    <row r="62" spans="2:22" ht="18" customHeight="1" x14ac:dyDescent="0.25">
      <c r="J62" s="5"/>
      <c r="K62" s="5"/>
      <c r="L62" s="5"/>
      <c r="M62" s="22"/>
    </row>
    <row r="63" spans="2:22" ht="18" customHeight="1" x14ac:dyDescent="0.25">
      <c r="J63" s="5"/>
      <c r="K63" s="5"/>
      <c r="L63" s="22"/>
      <c r="M63" s="22"/>
    </row>
    <row r="64" spans="2:22" ht="18" customHeight="1" x14ac:dyDescent="0.25">
      <c r="J64" s="22"/>
      <c r="K64" s="22"/>
      <c r="L64" s="22"/>
    </row>
    <row r="65" spans="10:12" ht="18" customHeight="1" x14ac:dyDescent="0.25">
      <c r="J65" s="22"/>
      <c r="K65" s="22"/>
      <c r="L65" s="22"/>
    </row>
    <row r="66" spans="10:12" ht="18" customHeight="1" x14ac:dyDescent="0.25">
      <c r="J66" s="22"/>
      <c r="K66" s="22"/>
      <c r="L66" s="22"/>
    </row>
    <row r="67" spans="10:12" ht="18" customHeight="1" x14ac:dyDescent="0.25">
      <c r="J67" s="22"/>
      <c r="K67" s="22"/>
    </row>
    <row r="68" spans="10:12" ht="18" customHeight="1" x14ac:dyDescent="0.25"/>
    <row r="69" spans="10:12" ht="18" customHeight="1" x14ac:dyDescent="0.25"/>
    <row r="70" spans="10:12" ht="18" customHeight="1" x14ac:dyDescent="0.25"/>
    <row r="71" spans="10:12" ht="18" customHeight="1" x14ac:dyDescent="0.25"/>
    <row r="72" spans="10:12" ht="18" customHeight="1" x14ac:dyDescent="0.25"/>
    <row r="73" spans="10:12" ht="18" customHeight="1" x14ac:dyDescent="0.25"/>
    <row r="74" spans="10:12" ht="18" customHeight="1" x14ac:dyDescent="0.25"/>
    <row r="75" spans="10:12" ht="18" customHeight="1" x14ac:dyDescent="0.25"/>
    <row r="76" spans="10:12" ht="18" customHeight="1" x14ac:dyDescent="0.25"/>
    <row r="77" spans="10:12" ht="18" customHeight="1" x14ac:dyDescent="0.25"/>
    <row r="78" spans="10:12" ht="18" customHeight="1" x14ac:dyDescent="0.25"/>
    <row r="79" spans="10:12" ht="18" customHeight="1" x14ac:dyDescent="0.25"/>
    <row r="80" spans="10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G7:H7"/>
    <mergeCell ref="J7:K7"/>
    <mergeCell ref="B9:E9"/>
    <mergeCell ref="F9:G9"/>
    <mergeCell ref="M15:M33"/>
    <mergeCell ref="B16:H16"/>
    <mergeCell ref="B17:H17"/>
    <mergeCell ref="B19:G19"/>
    <mergeCell ref="B20:H20"/>
    <mergeCell ref="B22:G22"/>
    <mergeCell ref="B23:H23"/>
    <mergeCell ref="B24:H24"/>
    <mergeCell ref="B15:C15"/>
    <mergeCell ref="F15:H15"/>
    <mergeCell ref="J4:K4"/>
    <mergeCell ref="B12:C12"/>
    <mergeCell ref="F12:H12"/>
    <mergeCell ref="R4:V4"/>
    <mergeCell ref="C5:E5"/>
    <mergeCell ref="G5:H5"/>
    <mergeCell ref="M5:N5"/>
    <mergeCell ref="C6:E6"/>
    <mergeCell ref="G6:H6"/>
    <mergeCell ref="R6:V6"/>
    <mergeCell ref="M7:M14"/>
    <mergeCell ref="B10:H10"/>
    <mergeCell ref="B11:H11"/>
    <mergeCell ref="B13:H13"/>
    <mergeCell ref="B14:H14"/>
    <mergeCell ref="C7:E7"/>
    <mergeCell ref="B1:E1"/>
    <mergeCell ref="C3:E3"/>
    <mergeCell ref="G3:H3"/>
    <mergeCell ref="C4:E4"/>
    <mergeCell ref="G4:H4"/>
  </mergeCells>
  <dataValidations count="6">
    <dataValidation type="list" allowBlank="1" showInputMessage="1" showErrorMessage="1" sqref="K5" xr:uid="{00000000-0002-0000-0700-000000000000}">
      <formula1>"2019, 2020"</formula1>
    </dataValidation>
    <dataValidation type="list" allowBlank="1" showInputMessage="1" showErrorMessage="1" sqref="K11" xr:uid="{00000000-0002-0000-0700-000001000000}">
      <formula1>$P$7:$P$30</formula1>
    </dataValidation>
    <dataValidation type="list" allowBlank="1" showInputMessage="1" showErrorMessage="1" sqref="K6" xr:uid="{00000000-0002-0000-0700-000002000000}">
      <formula1>$N$8:$N$30</formula1>
    </dataValidation>
    <dataValidation type="list" allowBlank="1" showInputMessage="1" showErrorMessage="1" sqref="K65507" xr:uid="{00000000-0002-0000-0700-000003000000}">
      <formula1>$O$7:$O$20</formula1>
    </dataValidation>
    <dataValidation type="list" allowBlank="1" showInputMessage="1" showErrorMessage="1" sqref="K65503" xr:uid="{00000000-0002-0000-0700-000004000000}">
      <formula1>$N$8:$N$21</formula1>
    </dataValidation>
    <dataValidation type="list" allowBlank="1" showInputMessage="1" showErrorMessage="1" sqref="K9" xr:uid="{00000000-0002-0000-0700-000005000000}">
      <formula1>$O$7:$O$30</formula1>
    </dataValidation>
  </dataValidations>
  <hyperlinks>
    <hyperlink ref="M5" r:id="rId1" xr:uid="{00000000-0004-0000-0700-000000000000}"/>
  </hyperlinks>
  <pageMargins left="0.7" right="0.7" top="0.75" bottom="0.75" header="0.3" footer="0.3"/>
  <pageSetup orientation="portrait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V108"/>
  <sheetViews>
    <sheetView showGridLines="0" showRowColHeaders="0" zoomScale="82" zoomScaleNormal="82" workbookViewId="0">
      <selection activeCell="X6" sqref="X6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hidden="1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January</v>
      </c>
      <c r="G1" s="1">
        <f>K5</f>
        <v>2020</v>
      </c>
      <c r="H1" s="2"/>
      <c r="I1" s="3"/>
      <c r="J1" s="73"/>
      <c r="K1" s="73"/>
      <c r="L1" s="73"/>
      <c r="M1" s="73"/>
      <c r="N1" s="74"/>
      <c r="O1" s="74"/>
      <c r="P1" s="74"/>
      <c r="Q1" s="75"/>
      <c r="R1" s="74"/>
      <c r="S1" s="74"/>
      <c r="T1" s="74"/>
      <c r="U1" s="74"/>
      <c r="V1" s="74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66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67</v>
      </c>
      <c r="H5" s="281"/>
      <c r="I5" s="23"/>
      <c r="J5" s="12" t="s">
        <v>4</v>
      </c>
      <c r="K5" s="13">
        <v>2020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68</v>
      </c>
      <c r="H6" s="281"/>
      <c r="I6" s="7"/>
      <c r="J6" s="12" t="s">
        <v>5</v>
      </c>
      <c r="K6" s="13" t="s">
        <v>9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69</v>
      </c>
      <c r="H7" s="281"/>
      <c r="I7" s="7"/>
      <c r="J7" s="312" t="s">
        <v>20</v>
      </c>
      <c r="K7" s="313"/>
      <c r="M7" s="309">
        <v>2019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January, 2020</v>
      </c>
      <c r="G9" s="353"/>
      <c r="H9" s="7"/>
      <c r="I9" s="17"/>
      <c r="J9" s="19" t="s">
        <v>21</v>
      </c>
      <c r="K9" s="67">
        <v>-2.0999999999999908E-2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5.9000000000000163E-2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January 2020 is</v>
      </c>
      <c r="E12" s="70">
        <f>K9</f>
        <v>-0.02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>
        <f>Q14-$K$8</f>
        <v>-0.06</v>
      </c>
      <c r="P14" s="48">
        <f>Q14-$K$10</f>
        <v>0.02</v>
      </c>
      <c r="Q14" s="58">
        <f>AVERAGE(R14:V14)</f>
        <v>3.0470000000000002</v>
      </c>
      <c r="R14" s="49">
        <v>3.0339999999999998</v>
      </c>
      <c r="S14" s="49">
        <v>3.0419999999999998</v>
      </c>
      <c r="T14" s="49">
        <v>3.0489999999999999</v>
      </c>
      <c r="U14" s="49">
        <v>3.0630000000000002</v>
      </c>
      <c r="V14" s="50"/>
    </row>
    <row r="15" spans="2:22" ht="24" customHeight="1" x14ac:dyDescent="0.25">
      <c r="B15" s="354" t="s">
        <v>58</v>
      </c>
      <c r="C15" s="354"/>
      <c r="D15" s="68" t="str">
        <f>CONCATENATE(F1," ",G1," is")</f>
        <v>January 2020 is</v>
      </c>
      <c r="E15" s="70">
        <f>K11</f>
        <v>0.06</v>
      </c>
      <c r="F15" s="318" t="s">
        <v>35</v>
      </c>
      <c r="G15" s="318"/>
      <c r="H15" s="318"/>
      <c r="I15" s="17"/>
      <c r="J15" s="20"/>
      <c r="K15" s="20"/>
      <c r="M15" s="309">
        <v>2020</v>
      </c>
      <c r="N15" s="36"/>
      <c r="O15" s="51"/>
      <c r="P15" s="51"/>
      <c r="Q15" s="59"/>
      <c r="R15" s="38">
        <v>43801</v>
      </c>
      <c r="S15" s="38">
        <v>43808</v>
      </c>
      <c r="T15" s="38">
        <v>43815</v>
      </c>
      <c r="U15" s="38">
        <v>43822</v>
      </c>
      <c r="V15" s="39">
        <v>43829</v>
      </c>
    </row>
    <row r="16" spans="2:22" ht="24" customHeight="1" thickBot="1" x14ac:dyDescent="0.3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310"/>
      <c r="N16" s="61" t="s">
        <v>9</v>
      </c>
      <c r="O16" s="41">
        <f>Q16-$K$8</f>
        <v>-0.02</v>
      </c>
      <c r="P16" s="41">
        <f>Q16-$K$10</f>
        <v>0.06</v>
      </c>
      <c r="Q16" s="56">
        <f>AVERAGE(R16:V16)</f>
        <v>3.0920000000000001</v>
      </c>
      <c r="R16" s="42">
        <v>3.0779999999999998</v>
      </c>
      <c r="S16" s="42">
        <v>3.085</v>
      </c>
      <c r="T16" s="42">
        <v>3.0830000000000002</v>
      </c>
      <c r="U16" s="42">
        <v>3.0979999999999999</v>
      </c>
      <c r="V16" s="43">
        <v>3.1139999999999999</v>
      </c>
    </row>
    <row r="17" spans="2:22" ht="24" customHeight="1" x14ac:dyDescent="0.25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310"/>
      <c r="N17" s="62"/>
      <c r="O17" s="52"/>
      <c r="P17" s="52"/>
      <c r="Q17" s="57"/>
      <c r="R17" s="45">
        <v>43836</v>
      </c>
      <c r="S17" s="45">
        <v>43843</v>
      </c>
      <c r="T17" s="45">
        <v>43850</v>
      </c>
      <c r="U17" s="45">
        <v>43857</v>
      </c>
      <c r="V17" s="46" t="s">
        <v>45</v>
      </c>
    </row>
    <row r="18" spans="2:22" ht="24" customHeight="1" thickBot="1" x14ac:dyDescent="0.3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10"/>
      <c r="N18" s="63" t="s">
        <v>10</v>
      </c>
      <c r="O18" s="53" t="e">
        <f>Q18-$K$8</f>
        <v>#DIV/0!</v>
      </c>
      <c r="P18" s="53" t="e">
        <f>Q18-$K$10</f>
        <v>#DIV/0!</v>
      </c>
      <c r="Q18" s="58" t="e">
        <f>AVERAGE(R18:V18)</f>
        <v>#DIV/0!</v>
      </c>
      <c r="R18" s="49"/>
      <c r="S18" s="49"/>
      <c r="T18" s="49"/>
      <c r="U18" s="49"/>
      <c r="V18" s="50"/>
    </row>
    <row r="19" spans="2:22" ht="20.100000000000001" customHeight="1" x14ac:dyDescent="0.25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4"/>
      <c r="O19" s="51"/>
      <c r="P19" s="51"/>
      <c r="Q19" s="59"/>
      <c r="R19" s="38">
        <v>43864</v>
      </c>
      <c r="S19" s="38">
        <v>43871</v>
      </c>
      <c r="T19" s="38">
        <v>43878</v>
      </c>
      <c r="U19" s="38">
        <v>43885</v>
      </c>
      <c r="V19" s="39" t="s">
        <v>45</v>
      </c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1" t="s">
        <v>11</v>
      </c>
      <c r="O20" s="41" t="e">
        <f>Q20-$K$8</f>
        <v>#DIV/0!</v>
      </c>
      <c r="P20" s="41" t="e">
        <f>Q20-$K$10</f>
        <v>#DIV/0!</v>
      </c>
      <c r="Q20" s="56" t="e">
        <f>AVERAGE(R20:V20)</f>
        <v>#DIV/0!</v>
      </c>
      <c r="R20" s="42"/>
      <c r="S20" s="42"/>
      <c r="T20" s="42"/>
      <c r="U20" s="42"/>
      <c r="V20" s="43"/>
    </row>
    <row r="21" spans="2:22" ht="17.399999999999999" x14ac:dyDescent="0.3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62"/>
      <c r="O21" s="60"/>
      <c r="P21" s="60"/>
      <c r="Q21" s="57"/>
      <c r="R21" s="45">
        <v>43892</v>
      </c>
      <c r="S21" s="45">
        <v>43899</v>
      </c>
      <c r="T21" s="45">
        <v>43906</v>
      </c>
      <c r="U21" s="45">
        <v>43913</v>
      </c>
      <c r="V21" s="46">
        <v>43920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3" t="s">
        <v>12</v>
      </c>
      <c r="O22" s="48" t="e">
        <f>Q22-$K$8</f>
        <v>#DIV/0!</v>
      </c>
      <c r="P22" s="48" t="e">
        <f>Q22-$K$10</f>
        <v>#DIV/0!</v>
      </c>
      <c r="Q22" s="49" t="e">
        <f>AVERAGE(R22:V22)</f>
        <v>#DIV/0!</v>
      </c>
      <c r="R22" s="49"/>
      <c r="S22" s="49"/>
      <c r="T22" s="49"/>
      <c r="U22" s="49"/>
      <c r="V22" s="50"/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4"/>
      <c r="O23" s="51"/>
      <c r="P23" s="51"/>
      <c r="Q23" s="54"/>
      <c r="R23" s="38">
        <v>43927</v>
      </c>
      <c r="S23" s="38">
        <v>43934</v>
      </c>
      <c r="T23" s="38">
        <v>43941</v>
      </c>
      <c r="U23" s="38">
        <v>43948</v>
      </c>
      <c r="V23" s="39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1" t="s">
        <v>13</v>
      </c>
      <c r="O24" s="41" t="e">
        <f>Q24-$K$8</f>
        <v>#DIV/0!</v>
      </c>
      <c r="P24" s="41" t="e">
        <f>Q24-$K$10</f>
        <v>#DIV/0!</v>
      </c>
      <c r="Q24" s="42" t="e">
        <f>AVERAGE(R24:V24)</f>
        <v>#DIV/0!</v>
      </c>
      <c r="R24" s="42"/>
      <c r="S24" s="42"/>
      <c r="T24" s="42"/>
      <c r="U24" s="42"/>
      <c r="V24" s="43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2"/>
      <c r="O25" s="44"/>
      <c r="P25" s="44"/>
      <c r="Q25" s="55"/>
      <c r="R25" s="45">
        <v>43955</v>
      </c>
      <c r="S25" s="45">
        <v>43962</v>
      </c>
      <c r="T25" s="45">
        <v>43969</v>
      </c>
      <c r="U25" s="45">
        <v>43976</v>
      </c>
      <c r="V25" s="46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3" t="s">
        <v>14</v>
      </c>
      <c r="O26" s="48" t="e">
        <f>Q26-$K$8</f>
        <v>#DIV/0!</v>
      </c>
      <c r="P26" s="48" t="e">
        <f>Q26-$K$10</f>
        <v>#DIV/0!</v>
      </c>
      <c r="Q26" s="49" t="e">
        <f>AVERAGE(R26:V26)</f>
        <v>#DIV/0!</v>
      </c>
      <c r="R26" s="49"/>
      <c r="S26" s="49"/>
      <c r="T26" s="49"/>
      <c r="U26" s="49"/>
      <c r="V26" s="50"/>
    </row>
    <row r="27" spans="2:22" ht="20.100000000000001" customHeight="1" x14ac:dyDescent="0.25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4"/>
      <c r="O27" s="51"/>
      <c r="P27" s="51"/>
      <c r="Q27" s="54"/>
      <c r="R27" s="38">
        <v>43983</v>
      </c>
      <c r="S27" s="38">
        <v>43990</v>
      </c>
      <c r="T27" s="38">
        <v>43997</v>
      </c>
      <c r="U27" s="38">
        <v>44004</v>
      </c>
      <c r="V27" s="39">
        <v>44011</v>
      </c>
    </row>
    <row r="28" spans="2:22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Q28-$K$8</f>
        <v>#DIV/0!</v>
      </c>
      <c r="P28" s="41" t="e">
        <f>Q28-$K$10</f>
        <v>#DIV/0!</v>
      </c>
      <c r="Q28" s="42" t="e">
        <f>AVERAGE(R28:V28)</f>
        <v>#DIV/0!</v>
      </c>
      <c r="R28" s="42"/>
      <c r="S28" s="42"/>
      <c r="T28" s="42"/>
      <c r="U28" s="42"/>
      <c r="V28" s="43"/>
    </row>
    <row r="29" spans="2:22" ht="20.100000000000001" customHeight="1" x14ac:dyDescent="0.25">
      <c r="J29" s="5"/>
      <c r="K29" s="5"/>
      <c r="L29" s="5"/>
      <c r="M29" s="310"/>
      <c r="N29" s="62"/>
      <c r="O29" s="44"/>
      <c r="P29" s="44"/>
      <c r="Q29" s="55"/>
      <c r="R29" s="45">
        <v>44018</v>
      </c>
      <c r="S29" s="45">
        <v>44025</v>
      </c>
      <c r="T29" s="45">
        <v>44032</v>
      </c>
      <c r="U29" s="45">
        <v>44039</v>
      </c>
      <c r="V29" s="46" t="s">
        <v>45</v>
      </c>
    </row>
    <row r="30" spans="2:22" ht="20.100000000000001" customHeight="1" thickBot="1" x14ac:dyDescent="0.3">
      <c r="J30" s="5"/>
      <c r="K30" s="5"/>
      <c r="L30" s="5"/>
      <c r="M30" s="310"/>
      <c r="N30" s="63" t="s">
        <v>15</v>
      </c>
      <c r="O30" s="48" t="e">
        <f>Q30-$K$8</f>
        <v>#DIV/0!</v>
      </c>
      <c r="P30" s="48" t="e">
        <f>Q30-$K$10</f>
        <v>#DIV/0!</v>
      </c>
      <c r="Q30" s="49" t="e">
        <f>AVERAGE(R30:V30)</f>
        <v>#DIV/0!</v>
      </c>
      <c r="R30" s="49"/>
      <c r="S30" s="49"/>
      <c r="T30" s="49"/>
      <c r="U30" s="49"/>
      <c r="V30" s="50"/>
    </row>
    <row r="31" spans="2:22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0.100000000000001" customHeight="1" thickBot="1" x14ac:dyDescent="0.3">
      <c r="J33" s="5"/>
      <c r="K33" s="5"/>
      <c r="L33" s="5"/>
      <c r="M33" s="311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20.100000000000001" customHeight="1" x14ac:dyDescent="0.25">
      <c r="J34" s="5"/>
      <c r="K34" s="5"/>
      <c r="L34" s="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20.100000000000001" customHeight="1" x14ac:dyDescent="0.25">
      <c r="J35" s="5"/>
      <c r="K35" s="5"/>
      <c r="L35" s="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20.100000000000001" customHeight="1" x14ac:dyDescent="0.25">
      <c r="J36" s="5"/>
      <c r="K36" s="5"/>
      <c r="L36" s="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  <c r="N38" s="5"/>
      <c r="O38" s="5"/>
      <c r="P38" s="5"/>
      <c r="Q38" s="5"/>
      <c r="R38" s="5"/>
      <c r="S38" s="5"/>
      <c r="T38" s="5"/>
      <c r="U38" s="5"/>
      <c r="V38" s="5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N39" s="5"/>
      <c r="O39" s="5"/>
      <c r="P39" s="5"/>
      <c r="Q39" s="5"/>
      <c r="R39" s="5"/>
      <c r="S39" s="5"/>
      <c r="T39" s="5"/>
      <c r="U39" s="5"/>
      <c r="V39" s="5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N40" s="5"/>
      <c r="O40" s="5"/>
      <c r="P40" s="5"/>
      <c r="Q40" s="5"/>
      <c r="R40" s="5"/>
      <c r="S40" s="5"/>
      <c r="T40" s="5"/>
      <c r="U40" s="5"/>
      <c r="V40" s="5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8" customHeight="1" x14ac:dyDescent="0.25">
      <c r="J48" s="5"/>
      <c r="K48" s="5"/>
      <c r="L48" s="5"/>
      <c r="M48" s="5"/>
      <c r="Q48" s="33"/>
      <c r="R48" s="28"/>
      <c r="S48" s="28"/>
      <c r="T48" s="28"/>
      <c r="U48" s="28"/>
      <c r="V48" s="28"/>
    </row>
    <row r="49" spans="2:22" ht="18" customHeight="1" x14ac:dyDescent="0.25">
      <c r="J49" s="5"/>
      <c r="K49" s="5"/>
      <c r="L49" s="5"/>
      <c r="M49" s="5"/>
      <c r="O49" s="28"/>
      <c r="P49" s="28"/>
      <c r="Q49" s="33"/>
      <c r="R49" s="28"/>
      <c r="S49" s="28"/>
      <c r="T49" s="28"/>
      <c r="U49" s="28"/>
      <c r="V49" s="28"/>
    </row>
    <row r="50" spans="2:22" ht="18" customHeight="1" x14ac:dyDescent="0.25">
      <c r="J50" s="5"/>
      <c r="K50" s="5"/>
      <c r="L50" s="5"/>
      <c r="M50" s="28"/>
      <c r="N50" s="28"/>
      <c r="O50" s="28"/>
      <c r="P50" s="28"/>
      <c r="Q50" s="33"/>
      <c r="R50" s="28"/>
      <c r="S50" s="28"/>
      <c r="T50" s="28"/>
      <c r="U50" s="28"/>
      <c r="V50" s="28"/>
    </row>
    <row r="51" spans="2:22" ht="18" customHeight="1" x14ac:dyDescent="0.25">
      <c r="J51" s="5"/>
      <c r="K51" s="5"/>
      <c r="L51" s="5"/>
      <c r="M51" s="28"/>
      <c r="N51" s="28"/>
      <c r="O51" s="28"/>
      <c r="P51" s="28"/>
    </row>
    <row r="52" spans="2:22" ht="18" customHeight="1" x14ac:dyDescent="0.25">
      <c r="J52" s="5"/>
      <c r="K52" s="5"/>
      <c r="L52" s="5"/>
      <c r="M52" s="28"/>
      <c r="N52" s="28"/>
      <c r="O52" s="28"/>
      <c r="P52" s="28"/>
    </row>
    <row r="53" spans="2:22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  <c r="O53" s="22"/>
      <c r="P53" s="22"/>
      <c r="Q53" s="32"/>
      <c r="R53" s="5"/>
      <c r="S53" s="5"/>
      <c r="T53" s="5"/>
      <c r="U53" s="5"/>
      <c r="V53" s="5"/>
    </row>
    <row r="54" spans="2:22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M54" s="5"/>
      <c r="N54" s="22"/>
      <c r="O54" s="22"/>
      <c r="P54" s="22"/>
      <c r="Q54" s="32"/>
      <c r="R54" s="5"/>
      <c r="S54" s="5"/>
      <c r="T54" s="5"/>
      <c r="U54" s="5"/>
      <c r="V54" s="5"/>
    </row>
    <row r="55" spans="2:22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M55" s="5"/>
      <c r="N55" s="22"/>
      <c r="O55" s="22"/>
      <c r="P55" s="22"/>
      <c r="Q55" s="32"/>
      <c r="R55" s="5"/>
      <c r="S55" s="5"/>
      <c r="T55" s="5"/>
      <c r="U55" s="5"/>
      <c r="V55" s="5"/>
    </row>
    <row r="56" spans="2:22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M56" s="5"/>
      <c r="N56" s="22"/>
      <c r="O56" s="22"/>
      <c r="P56" s="22"/>
      <c r="Q56" s="32"/>
      <c r="R56" s="5"/>
      <c r="S56" s="5"/>
      <c r="T56" s="5"/>
      <c r="U56" s="5"/>
      <c r="V56" s="5"/>
    </row>
    <row r="57" spans="2:22" ht="18" customHeight="1" x14ac:dyDescent="0.25">
      <c r="J57" s="28"/>
      <c r="K57" s="28"/>
      <c r="L57" s="5"/>
      <c r="M57" s="5"/>
      <c r="N57" s="22"/>
    </row>
    <row r="58" spans="2:22" ht="18" customHeight="1" x14ac:dyDescent="0.25">
      <c r="J58" s="5"/>
      <c r="K58" s="5"/>
      <c r="L58" s="5"/>
      <c r="M58" s="5"/>
    </row>
    <row r="59" spans="2:22" ht="18" customHeight="1" x14ac:dyDescent="0.25">
      <c r="J59" s="5"/>
      <c r="K59" s="5"/>
      <c r="L59" s="5"/>
      <c r="M59" s="5"/>
    </row>
    <row r="60" spans="2:22" ht="18" customHeight="1" x14ac:dyDescent="0.25">
      <c r="J60" s="5"/>
      <c r="K60" s="5"/>
      <c r="L60" s="5"/>
      <c r="M60" s="22"/>
    </row>
    <row r="61" spans="2:22" ht="18" customHeight="1" x14ac:dyDescent="0.25">
      <c r="J61" s="5"/>
      <c r="K61" s="5"/>
      <c r="L61" s="5"/>
      <c r="M61" s="22"/>
    </row>
    <row r="62" spans="2:22" ht="18" customHeight="1" x14ac:dyDescent="0.25">
      <c r="J62" s="5"/>
      <c r="K62" s="5"/>
      <c r="L62" s="5"/>
      <c r="M62" s="22"/>
    </row>
    <row r="63" spans="2:22" ht="18" customHeight="1" x14ac:dyDescent="0.25">
      <c r="J63" s="5"/>
      <c r="K63" s="5"/>
      <c r="L63" s="22"/>
      <c r="M63" s="22"/>
    </row>
    <row r="64" spans="2:22" ht="18" customHeight="1" x14ac:dyDescent="0.25">
      <c r="J64" s="22"/>
      <c r="K64" s="22"/>
      <c r="L64" s="22"/>
    </row>
    <row r="65" spans="10:12" ht="18" customHeight="1" x14ac:dyDescent="0.25">
      <c r="J65" s="22"/>
      <c r="K65" s="22"/>
      <c r="L65" s="22"/>
    </row>
    <row r="66" spans="10:12" ht="18" customHeight="1" x14ac:dyDescent="0.25">
      <c r="J66" s="22"/>
      <c r="K66" s="22"/>
      <c r="L66" s="22"/>
    </row>
    <row r="67" spans="10:12" ht="18" customHeight="1" x14ac:dyDescent="0.25">
      <c r="J67" s="22"/>
      <c r="K67" s="22"/>
    </row>
    <row r="68" spans="10:12" ht="18" customHeight="1" x14ac:dyDescent="0.25"/>
    <row r="69" spans="10:12" ht="18" customHeight="1" x14ac:dyDescent="0.25"/>
    <row r="70" spans="10:12" ht="18" customHeight="1" x14ac:dyDescent="0.25"/>
    <row r="71" spans="10:12" ht="18" customHeight="1" x14ac:dyDescent="0.25"/>
    <row r="72" spans="10:12" ht="18" customHeight="1" x14ac:dyDescent="0.25"/>
    <row r="73" spans="10:12" ht="18" customHeight="1" x14ac:dyDescent="0.25"/>
    <row r="74" spans="10:12" ht="18" customHeight="1" x14ac:dyDescent="0.25"/>
    <row r="75" spans="10:12" ht="18" customHeight="1" x14ac:dyDescent="0.25"/>
    <row r="76" spans="10:12" ht="18" customHeight="1" x14ac:dyDescent="0.25"/>
    <row r="77" spans="10:12" ht="18" customHeight="1" x14ac:dyDescent="0.25"/>
    <row r="78" spans="10:12" ht="18" customHeight="1" x14ac:dyDescent="0.25"/>
    <row r="79" spans="10:12" ht="18" customHeight="1" x14ac:dyDescent="0.25"/>
    <row r="80" spans="10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B1:E1"/>
    <mergeCell ref="C3:E3"/>
    <mergeCell ref="G3:H3"/>
    <mergeCell ref="C4:E4"/>
    <mergeCell ref="G4:H4"/>
    <mergeCell ref="R4:V4"/>
    <mergeCell ref="C5:E5"/>
    <mergeCell ref="G5:H5"/>
    <mergeCell ref="M5:N5"/>
    <mergeCell ref="C6:E6"/>
    <mergeCell ref="G6:H6"/>
    <mergeCell ref="R6:V6"/>
    <mergeCell ref="J4:K4"/>
    <mergeCell ref="B9:E9"/>
    <mergeCell ref="F9:G9"/>
    <mergeCell ref="B10:H10"/>
    <mergeCell ref="B11:H11"/>
    <mergeCell ref="B12:C12"/>
    <mergeCell ref="F12:H12"/>
    <mergeCell ref="B23:H23"/>
    <mergeCell ref="B24:H24"/>
    <mergeCell ref="M7:M14"/>
    <mergeCell ref="B13:H13"/>
    <mergeCell ref="B14:H14"/>
    <mergeCell ref="B15:C15"/>
    <mergeCell ref="F15:H15"/>
    <mergeCell ref="M15:M33"/>
    <mergeCell ref="B16:H16"/>
    <mergeCell ref="B17:H17"/>
    <mergeCell ref="B19:G19"/>
    <mergeCell ref="B20:H20"/>
    <mergeCell ref="B22:G22"/>
    <mergeCell ref="C7:E7"/>
    <mergeCell ref="G7:H7"/>
    <mergeCell ref="J7:K7"/>
  </mergeCells>
  <dataValidations count="6">
    <dataValidation type="list" allowBlank="1" showInputMessage="1" showErrorMessage="1" sqref="K9" xr:uid="{00000000-0002-0000-0800-000000000000}">
      <formula1>$O$7:$O$30</formula1>
    </dataValidation>
    <dataValidation type="list" allowBlank="1" showInputMessage="1" showErrorMessage="1" sqref="K65503" xr:uid="{00000000-0002-0000-0800-000001000000}">
      <formula1>$N$8:$N$21</formula1>
    </dataValidation>
    <dataValidation type="list" allowBlank="1" showInputMessage="1" showErrorMessage="1" sqref="K65507" xr:uid="{00000000-0002-0000-0800-000002000000}">
      <formula1>$O$7:$O$20</formula1>
    </dataValidation>
    <dataValidation type="list" allowBlank="1" showInputMessage="1" showErrorMessage="1" sqref="K6" xr:uid="{00000000-0002-0000-0800-000003000000}">
      <formula1>$N$8:$N$30</formula1>
    </dataValidation>
    <dataValidation type="list" allowBlank="1" showInputMessage="1" showErrorMessage="1" sqref="K11" xr:uid="{00000000-0002-0000-0800-000004000000}">
      <formula1>$P$7:$P$30</formula1>
    </dataValidation>
    <dataValidation type="list" allowBlank="1" showInputMessage="1" showErrorMessage="1" sqref="K5" xr:uid="{00000000-0002-0000-0800-000005000000}">
      <formula1>"2019, 2020"</formula1>
    </dataValidation>
  </dataValidations>
  <hyperlinks>
    <hyperlink ref="M5" r:id="rId1" xr:uid="{00000000-0004-0000-0800-000000000000}"/>
  </hyperlinks>
  <pageMargins left="0.7" right="0.7" top="0.75" bottom="0.75" header="0.3" footer="0.3"/>
  <pageSetup orientation="portrait" r:id="rId2"/>
  <ignoredErrors>
    <ignoredError sqref="B4:B7 F4:F7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V108"/>
  <sheetViews>
    <sheetView showGridLines="0" showRowColHeaders="0" zoomScale="82" zoomScaleNormal="82" workbookViewId="0">
      <selection activeCell="W7" sqref="W7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December</v>
      </c>
      <c r="G1" s="1">
        <f>K5</f>
        <v>2019</v>
      </c>
      <c r="H1" s="2"/>
      <c r="I1" s="3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66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67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68</v>
      </c>
      <c r="H6" s="281"/>
      <c r="I6" s="7"/>
      <c r="J6" s="12" t="s">
        <v>5</v>
      </c>
      <c r="K6" s="13" t="s">
        <v>19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69</v>
      </c>
      <c r="H7" s="281"/>
      <c r="I7" s="7"/>
      <c r="J7" s="312" t="s">
        <v>20</v>
      </c>
      <c r="K7" s="313"/>
      <c r="M7" s="309">
        <v>2019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December, 2019</v>
      </c>
      <c r="G9" s="353"/>
      <c r="H9" s="7"/>
      <c r="I9" s="17"/>
      <c r="J9" s="19" t="s">
        <v>21</v>
      </c>
      <c r="K9" s="67">
        <v>-6.0000000000000053E-2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2.0000000000000018E-2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December 2019 is</v>
      </c>
      <c r="E12" s="70">
        <f>K9</f>
        <v>-0.06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>
        <f>Q14-$K$8</f>
        <v>-0.06</v>
      </c>
      <c r="P14" s="48">
        <f>Q14-$K$10</f>
        <v>0.02</v>
      </c>
      <c r="Q14" s="58">
        <f>AVERAGE(R14:V14)</f>
        <v>3.0470000000000002</v>
      </c>
      <c r="R14" s="49">
        <v>3.0339999999999998</v>
      </c>
      <c r="S14" s="49">
        <v>3.0419999999999998</v>
      </c>
      <c r="T14" s="49">
        <v>3.0489999999999999</v>
      </c>
      <c r="U14" s="49">
        <v>3.0630000000000002</v>
      </c>
      <c r="V14" s="50"/>
    </row>
    <row r="15" spans="2:22" ht="24" customHeight="1" x14ac:dyDescent="0.25">
      <c r="B15" s="354" t="s">
        <v>58</v>
      </c>
      <c r="C15" s="354"/>
      <c r="D15" s="68" t="str">
        <f>CONCATENATE(F1," ",G1," is")</f>
        <v>December 2019 is</v>
      </c>
      <c r="E15" s="70">
        <f>K11</f>
        <v>0.02</v>
      </c>
      <c r="F15" s="318" t="s">
        <v>35</v>
      </c>
      <c r="G15" s="318"/>
      <c r="H15" s="318"/>
      <c r="I15" s="17"/>
      <c r="J15" s="20"/>
      <c r="K15" s="20"/>
      <c r="M15" s="309">
        <v>2020</v>
      </c>
      <c r="N15" s="36"/>
      <c r="O15" s="51"/>
      <c r="P15" s="51"/>
      <c r="Q15" s="59"/>
      <c r="R15" s="38">
        <v>43801</v>
      </c>
      <c r="S15" s="38">
        <v>43808</v>
      </c>
      <c r="T15" s="38">
        <v>43815</v>
      </c>
      <c r="U15" s="38">
        <v>43822</v>
      </c>
      <c r="V15" s="39">
        <v>43829</v>
      </c>
    </row>
    <row r="16" spans="2:22" ht="24" customHeight="1" thickBot="1" x14ac:dyDescent="0.3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310"/>
      <c r="N16" s="61" t="s">
        <v>9</v>
      </c>
      <c r="O16" s="41" t="e">
        <f>Q16-$K$8</f>
        <v>#DIV/0!</v>
      </c>
      <c r="P16" s="41" t="e">
        <f>Q16-$K$11</f>
        <v>#DIV/0!</v>
      </c>
      <c r="Q16" s="56" t="e">
        <f>AVERAGE(R16:V16)</f>
        <v>#DIV/0!</v>
      </c>
      <c r="R16" s="42"/>
      <c r="S16" s="42"/>
      <c r="T16" s="42"/>
      <c r="U16" s="42"/>
      <c r="V16" s="43"/>
    </row>
    <row r="17" spans="2:22" ht="24" customHeight="1" x14ac:dyDescent="0.25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310"/>
      <c r="N17" s="62"/>
      <c r="O17" s="52"/>
      <c r="P17" s="52"/>
      <c r="Q17" s="57"/>
      <c r="R17" s="45">
        <v>43836</v>
      </c>
      <c r="S17" s="45">
        <v>43843</v>
      </c>
      <c r="T17" s="45">
        <v>43850</v>
      </c>
      <c r="U17" s="45">
        <v>43857</v>
      </c>
      <c r="V17" s="46" t="s">
        <v>45</v>
      </c>
    </row>
    <row r="18" spans="2:22" ht="24" customHeight="1" thickBot="1" x14ac:dyDescent="0.3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10"/>
      <c r="N18" s="63" t="s">
        <v>10</v>
      </c>
      <c r="O18" s="53" t="e">
        <f>Q18-$K$8</f>
        <v>#DIV/0!</v>
      </c>
      <c r="P18" s="53" t="e">
        <f>Q18-$K$10</f>
        <v>#DIV/0!</v>
      </c>
      <c r="Q18" s="58" t="e">
        <f>AVERAGE(R18:V18)</f>
        <v>#DIV/0!</v>
      </c>
      <c r="R18" s="49"/>
      <c r="S18" s="49"/>
      <c r="T18" s="49"/>
      <c r="U18" s="49"/>
      <c r="V18" s="50"/>
    </row>
    <row r="19" spans="2:22" ht="20.100000000000001" customHeight="1" x14ac:dyDescent="0.25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4"/>
      <c r="O19" s="51"/>
      <c r="P19" s="51"/>
      <c r="Q19" s="59"/>
      <c r="R19" s="38">
        <v>43864</v>
      </c>
      <c r="S19" s="38">
        <v>43871</v>
      </c>
      <c r="T19" s="38">
        <v>43878</v>
      </c>
      <c r="U19" s="38">
        <v>43885</v>
      </c>
      <c r="V19" s="39" t="s">
        <v>45</v>
      </c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1" t="s">
        <v>11</v>
      </c>
      <c r="O20" s="41" t="e">
        <f>Q20-$K$8</f>
        <v>#DIV/0!</v>
      </c>
      <c r="P20" s="41" t="e">
        <f>Q20-$K$10</f>
        <v>#DIV/0!</v>
      </c>
      <c r="Q20" s="56" t="e">
        <f>AVERAGE(R20:V20)</f>
        <v>#DIV/0!</v>
      </c>
      <c r="R20" s="42"/>
      <c r="S20" s="42"/>
      <c r="T20" s="42"/>
      <c r="U20" s="42"/>
      <c r="V20" s="43"/>
    </row>
    <row r="21" spans="2:22" ht="17.399999999999999" x14ac:dyDescent="0.3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62"/>
      <c r="O21" s="60"/>
      <c r="P21" s="60"/>
      <c r="Q21" s="57"/>
      <c r="R21" s="45">
        <v>43892</v>
      </c>
      <c r="S21" s="45">
        <v>43899</v>
      </c>
      <c r="T21" s="45">
        <v>43906</v>
      </c>
      <c r="U21" s="45">
        <v>43913</v>
      </c>
      <c r="V21" s="46">
        <v>43920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3" t="s">
        <v>12</v>
      </c>
      <c r="O22" s="48" t="e">
        <f>Q22-$K$8</f>
        <v>#DIV/0!</v>
      </c>
      <c r="P22" s="48" t="e">
        <f>Q22-$K$10</f>
        <v>#DIV/0!</v>
      </c>
      <c r="Q22" s="49" t="e">
        <f>AVERAGE(R22:V22)</f>
        <v>#DIV/0!</v>
      </c>
      <c r="R22" s="49"/>
      <c r="S22" s="49"/>
      <c r="T22" s="49"/>
      <c r="U22" s="49"/>
      <c r="V22" s="50"/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4"/>
      <c r="O23" s="51"/>
      <c r="P23" s="51"/>
      <c r="Q23" s="54"/>
      <c r="R23" s="38">
        <v>43927</v>
      </c>
      <c r="S23" s="38">
        <v>43934</v>
      </c>
      <c r="T23" s="38">
        <v>43941</v>
      </c>
      <c r="U23" s="38">
        <v>43948</v>
      </c>
      <c r="V23" s="39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1" t="s">
        <v>13</v>
      </c>
      <c r="O24" s="41" t="e">
        <f>Q24-$K$8</f>
        <v>#DIV/0!</v>
      </c>
      <c r="P24" s="41" t="e">
        <f>Q24-$K$10</f>
        <v>#DIV/0!</v>
      </c>
      <c r="Q24" s="42" t="e">
        <f>AVERAGE(R24:V24)</f>
        <v>#DIV/0!</v>
      </c>
      <c r="R24" s="42"/>
      <c r="S24" s="42"/>
      <c r="T24" s="42"/>
      <c r="U24" s="42"/>
      <c r="V24" s="43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2"/>
      <c r="O25" s="44"/>
      <c r="P25" s="44"/>
      <c r="Q25" s="55"/>
      <c r="R25" s="45">
        <v>43955</v>
      </c>
      <c r="S25" s="45">
        <v>43962</v>
      </c>
      <c r="T25" s="45">
        <v>43969</v>
      </c>
      <c r="U25" s="45">
        <v>43976</v>
      </c>
      <c r="V25" s="46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3" t="s">
        <v>14</v>
      </c>
      <c r="O26" s="48" t="e">
        <f>Q26-$K$8</f>
        <v>#DIV/0!</v>
      </c>
      <c r="P26" s="48" t="e">
        <f>Q26-$K$10</f>
        <v>#DIV/0!</v>
      </c>
      <c r="Q26" s="49" t="e">
        <f>AVERAGE(R26:V26)</f>
        <v>#DIV/0!</v>
      </c>
      <c r="R26" s="49"/>
      <c r="S26" s="49"/>
      <c r="T26" s="49"/>
      <c r="U26" s="49"/>
      <c r="V26" s="50"/>
    </row>
    <row r="27" spans="2:22" ht="20.100000000000001" customHeight="1" x14ac:dyDescent="0.25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4"/>
      <c r="O27" s="51"/>
      <c r="P27" s="51"/>
      <c r="Q27" s="54"/>
      <c r="R27" s="38">
        <v>43983</v>
      </c>
      <c r="S27" s="38">
        <v>43990</v>
      </c>
      <c r="T27" s="38">
        <v>43997</v>
      </c>
      <c r="U27" s="38">
        <v>44004</v>
      </c>
      <c r="V27" s="39">
        <v>44011</v>
      </c>
    </row>
    <row r="28" spans="2:22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Q28-$K$8</f>
        <v>#DIV/0!</v>
      </c>
      <c r="P28" s="41" t="e">
        <f>Q28-$K$10</f>
        <v>#DIV/0!</v>
      </c>
      <c r="Q28" s="42" t="e">
        <f>AVERAGE(R28:V28)</f>
        <v>#DIV/0!</v>
      </c>
      <c r="R28" s="42"/>
      <c r="S28" s="42"/>
      <c r="T28" s="42"/>
      <c r="U28" s="42"/>
      <c r="V28" s="43"/>
    </row>
    <row r="29" spans="2:22" ht="20.100000000000001" customHeight="1" x14ac:dyDescent="0.25">
      <c r="J29" s="5"/>
      <c r="K29" s="5"/>
      <c r="L29" s="5"/>
      <c r="M29" s="310"/>
      <c r="N29" s="62"/>
      <c r="O29" s="44"/>
      <c r="P29" s="44"/>
      <c r="Q29" s="55"/>
      <c r="R29" s="45">
        <v>44018</v>
      </c>
      <c r="S29" s="45">
        <v>44025</v>
      </c>
      <c r="T29" s="45">
        <v>44032</v>
      </c>
      <c r="U29" s="45">
        <v>44039</v>
      </c>
      <c r="V29" s="46" t="s">
        <v>45</v>
      </c>
    </row>
    <row r="30" spans="2:22" ht="20.100000000000001" customHeight="1" thickBot="1" x14ac:dyDescent="0.3">
      <c r="J30" s="5"/>
      <c r="K30" s="5"/>
      <c r="L30" s="5"/>
      <c r="M30" s="310"/>
      <c r="N30" s="63" t="s">
        <v>15</v>
      </c>
      <c r="O30" s="48" t="e">
        <f>Q30-$K$8</f>
        <v>#DIV/0!</v>
      </c>
      <c r="P30" s="48" t="e">
        <f>Q30-$K$10</f>
        <v>#DIV/0!</v>
      </c>
      <c r="Q30" s="49" t="e">
        <f>AVERAGE(R30:V30)</f>
        <v>#DIV/0!</v>
      </c>
      <c r="R30" s="49"/>
      <c r="S30" s="49"/>
      <c r="T30" s="49"/>
      <c r="U30" s="49"/>
      <c r="V30" s="50"/>
    </row>
    <row r="31" spans="2:22" ht="20.100000000000001" customHeight="1" x14ac:dyDescent="0.25">
      <c r="J31" s="5"/>
      <c r="K31" s="5"/>
      <c r="L31" s="5"/>
      <c r="M31" s="310"/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20.100000000000001" customHeight="1" x14ac:dyDescent="0.25">
      <c r="J32" s="5"/>
      <c r="K32" s="5"/>
      <c r="L32" s="5"/>
      <c r="M32" s="310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0.100000000000001" customHeight="1" thickBot="1" x14ac:dyDescent="0.3">
      <c r="J33" s="5"/>
      <c r="K33" s="5"/>
      <c r="L33" s="5"/>
      <c r="M33" s="311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20.100000000000001" customHeight="1" x14ac:dyDescent="0.25">
      <c r="J34" s="5"/>
      <c r="K34" s="5"/>
      <c r="L34" s="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20.100000000000001" customHeight="1" x14ac:dyDescent="0.25">
      <c r="J35" s="5"/>
      <c r="K35" s="5"/>
      <c r="L35" s="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20.100000000000001" customHeight="1" x14ac:dyDescent="0.25">
      <c r="J36" s="5"/>
      <c r="K36" s="5"/>
      <c r="L36" s="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  <c r="N38" s="5"/>
      <c r="O38" s="5"/>
      <c r="P38" s="5"/>
      <c r="Q38" s="5"/>
      <c r="R38" s="5"/>
      <c r="S38" s="5"/>
      <c r="T38" s="5"/>
      <c r="U38" s="5"/>
      <c r="V38" s="5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  <c r="N39" s="5"/>
      <c r="O39" s="5"/>
      <c r="P39" s="5"/>
      <c r="Q39" s="5"/>
      <c r="R39" s="5"/>
      <c r="S39" s="5"/>
      <c r="T39" s="5"/>
      <c r="U39" s="5"/>
      <c r="V39" s="5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  <c r="N40" s="5"/>
      <c r="O40" s="5"/>
      <c r="P40" s="5"/>
      <c r="Q40" s="5"/>
      <c r="R40" s="5"/>
      <c r="S40" s="5"/>
      <c r="T40" s="5"/>
      <c r="U40" s="5"/>
      <c r="V40" s="5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8" customHeight="1" x14ac:dyDescent="0.25">
      <c r="J48" s="5"/>
      <c r="K48" s="5"/>
      <c r="L48" s="5"/>
      <c r="M48" s="5"/>
      <c r="Q48" s="33"/>
      <c r="R48" s="28"/>
      <c r="S48" s="28"/>
      <c r="T48" s="28"/>
      <c r="U48" s="28"/>
      <c r="V48" s="28"/>
    </row>
    <row r="49" spans="2:22" ht="18" customHeight="1" x14ac:dyDescent="0.25">
      <c r="J49" s="5"/>
      <c r="K49" s="5"/>
      <c r="L49" s="5"/>
      <c r="M49" s="5"/>
      <c r="O49" s="28"/>
      <c r="P49" s="28"/>
      <c r="Q49" s="33"/>
      <c r="R49" s="28"/>
      <c r="S49" s="28"/>
      <c r="T49" s="28"/>
      <c r="U49" s="28"/>
      <c r="V49" s="28"/>
    </row>
    <row r="50" spans="2:22" ht="18" customHeight="1" x14ac:dyDescent="0.25">
      <c r="J50" s="5"/>
      <c r="K50" s="5"/>
      <c r="L50" s="5"/>
      <c r="M50" s="28"/>
      <c r="N50" s="28"/>
      <c r="O50" s="28"/>
      <c r="P50" s="28"/>
      <c r="Q50" s="33"/>
      <c r="R50" s="28"/>
      <c r="S50" s="28"/>
      <c r="T50" s="28"/>
      <c r="U50" s="28"/>
      <c r="V50" s="28"/>
    </row>
    <row r="51" spans="2:22" ht="18" customHeight="1" x14ac:dyDescent="0.25">
      <c r="J51" s="5"/>
      <c r="K51" s="5"/>
      <c r="L51" s="5"/>
      <c r="M51" s="28"/>
      <c r="N51" s="28"/>
      <c r="O51" s="28"/>
      <c r="P51" s="28"/>
    </row>
    <row r="52" spans="2:22" ht="18" customHeight="1" x14ac:dyDescent="0.25">
      <c r="J52" s="5"/>
      <c r="K52" s="5"/>
      <c r="L52" s="5"/>
      <c r="M52" s="28"/>
      <c r="N52" s="28"/>
      <c r="O52" s="28"/>
      <c r="P52" s="28"/>
    </row>
    <row r="53" spans="2:22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  <c r="O53" s="22"/>
      <c r="P53" s="22"/>
      <c r="Q53" s="32"/>
      <c r="R53" s="5"/>
      <c r="S53" s="5"/>
      <c r="T53" s="5"/>
      <c r="U53" s="5"/>
      <c r="V53" s="5"/>
    </row>
    <row r="54" spans="2:22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M54" s="5"/>
      <c r="N54" s="22"/>
      <c r="O54" s="22"/>
      <c r="P54" s="22"/>
      <c r="Q54" s="32"/>
      <c r="R54" s="5"/>
      <c r="S54" s="5"/>
      <c r="T54" s="5"/>
      <c r="U54" s="5"/>
      <c r="V54" s="5"/>
    </row>
    <row r="55" spans="2:22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M55" s="5"/>
      <c r="N55" s="22"/>
      <c r="O55" s="22"/>
      <c r="P55" s="22"/>
      <c r="Q55" s="32"/>
      <c r="R55" s="5"/>
      <c r="S55" s="5"/>
      <c r="T55" s="5"/>
      <c r="U55" s="5"/>
      <c r="V55" s="5"/>
    </row>
    <row r="56" spans="2:22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M56" s="5"/>
      <c r="N56" s="22"/>
      <c r="O56" s="22"/>
      <c r="P56" s="22"/>
      <c r="Q56" s="32"/>
      <c r="R56" s="5"/>
      <c r="S56" s="5"/>
      <c r="T56" s="5"/>
      <c r="U56" s="5"/>
      <c r="V56" s="5"/>
    </row>
    <row r="57" spans="2:22" ht="18" customHeight="1" x14ac:dyDescent="0.25">
      <c r="J57" s="28"/>
      <c r="K57" s="28"/>
      <c r="L57" s="5"/>
      <c r="M57" s="5"/>
      <c r="N57" s="22"/>
    </row>
    <row r="58" spans="2:22" ht="18" customHeight="1" x14ac:dyDescent="0.25">
      <c r="J58" s="5"/>
      <c r="K58" s="5"/>
      <c r="L58" s="5"/>
      <c r="M58" s="5"/>
    </row>
    <row r="59" spans="2:22" ht="18" customHeight="1" x14ac:dyDescent="0.25">
      <c r="J59" s="5"/>
      <c r="K59" s="5"/>
      <c r="L59" s="5"/>
      <c r="M59" s="5"/>
    </row>
    <row r="60" spans="2:22" ht="18" customHeight="1" x14ac:dyDescent="0.25">
      <c r="J60" s="5"/>
      <c r="K60" s="5"/>
      <c r="L60" s="5"/>
      <c r="M60" s="22"/>
    </row>
    <row r="61" spans="2:22" ht="18" customHeight="1" x14ac:dyDescent="0.25">
      <c r="J61" s="5"/>
      <c r="K61" s="5"/>
      <c r="L61" s="5"/>
      <c r="M61" s="22"/>
    </row>
    <row r="62" spans="2:22" ht="18" customHeight="1" x14ac:dyDescent="0.25">
      <c r="J62" s="5"/>
      <c r="K62" s="5"/>
      <c r="L62" s="5"/>
      <c r="M62" s="22"/>
    </row>
    <row r="63" spans="2:22" ht="18" customHeight="1" x14ac:dyDescent="0.25">
      <c r="J63" s="5"/>
      <c r="K63" s="5"/>
      <c r="L63" s="22"/>
      <c r="M63" s="22"/>
    </row>
    <row r="64" spans="2:22" ht="18" customHeight="1" x14ac:dyDescent="0.25">
      <c r="J64" s="22"/>
      <c r="K64" s="22"/>
      <c r="L64" s="22"/>
    </row>
    <row r="65" spans="10:12" ht="18" customHeight="1" x14ac:dyDescent="0.25">
      <c r="J65" s="22"/>
      <c r="K65" s="22"/>
      <c r="L65" s="22"/>
    </row>
    <row r="66" spans="10:12" ht="18" customHeight="1" x14ac:dyDescent="0.25">
      <c r="J66" s="22"/>
      <c r="K66" s="22"/>
      <c r="L66" s="22"/>
    </row>
    <row r="67" spans="10:12" ht="18" customHeight="1" x14ac:dyDescent="0.25">
      <c r="J67" s="22"/>
      <c r="K67" s="22"/>
    </row>
    <row r="68" spans="10:12" ht="18" customHeight="1" x14ac:dyDescent="0.25"/>
    <row r="69" spans="10:12" ht="18" customHeight="1" x14ac:dyDescent="0.25"/>
    <row r="70" spans="10:12" ht="18" customHeight="1" x14ac:dyDescent="0.25"/>
    <row r="71" spans="10:12" ht="18" customHeight="1" x14ac:dyDescent="0.25"/>
    <row r="72" spans="10:12" ht="18" customHeight="1" x14ac:dyDescent="0.25"/>
    <row r="73" spans="10:12" ht="18" customHeight="1" x14ac:dyDescent="0.25"/>
    <row r="74" spans="10:12" ht="18" customHeight="1" x14ac:dyDescent="0.25"/>
    <row r="75" spans="10:12" ht="18" customHeight="1" x14ac:dyDescent="0.25"/>
    <row r="76" spans="10:12" ht="18" customHeight="1" x14ac:dyDescent="0.25"/>
    <row r="77" spans="10:12" ht="18" customHeight="1" x14ac:dyDescent="0.25"/>
    <row r="78" spans="10:12" ht="18" customHeight="1" x14ac:dyDescent="0.25"/>
    <row r="79" spans="10:12" ht="18" customHeight="1" x14ac:dyDescent="0.25"/>
    <row r="80" spans="10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B15:C15"/>
    <mergeCell ref="F15:H15"/>
    <mergeCell ref="B16:H16"/>
    <mergeCell ref="B17:H17"/>
    <mergeCell ref="M15:M33"/>
    <mergeCell ref="B19:G19"/>
    <mergeCell ref="B20:H20"/>
    <mergeCell ref="B22:G22"/>
    <mergeCell ref="B23:H23"/>
    <mergeCell ref="B24:H24"/>
    <mergeCell ref="C6:E6"/>
    <mergeCell ref="G6:H6"/>
    <mergeCell ref="R6:V6"/>
    <mergeCell ref="C7:E7"/>
    <mergeCell ref="G7:H7"/>
    <mergeCell ref="J7:K7"/>
    <mergeCell ref="M7:M14"/>
    <mergeCell ref="B9:E9"/>
    <mergeCell ref="F9:G9"/>
    <mergeCell ref="B10:H10"/>
    <mergeCell ref="B11:H11"/>
    <mergeCell ref="B12:C12"/>
    <mergeCell ref="F12:H12"/>
    <mergeCell ref="B13:H13"/>
    <mergeCell ref="B14:H14"/>
    <mergeCell ref="J4:K4"/>
    <mergeCell ref="R4:V4"/>
    <mergeCell ref="C5:E5"/>
    <mergeCell ref="G5:H5"/>
    <mergeCell ref="M5:N5"/>
    <mergeCell ref="B1:E1"/>
    <mergeCell ref="C3:E3"/>
    <mergeCell ref="G3:H3"/>
    <mergeCell ref="C4:E4"/>
    <mergeCell ref="G4:H4"/>
  </mergeCells>
  <dataValidations count="6">
    <dataValidation type="list" allowBlank="1" showInputMessage="1" showErrorMessage="1" sqref="K5" xr:uid="{00000000-0002-0000-0900-000000000000}">
      <formula1>"2019, 2020"</formula1>
    </dataValidation>
    <dataValidation type="list" allowBlank="1" showInputMessage="1" showErrorMessage="1" sqref="K11" xr:uid="{00000000-0002-0000-0900-000001000000}">
      <formula1>$P$7:$P$30</formula1>
    </dataValidation>
    <dataValidation type="list" allowBlank="1" showInputMessage="1" showErrorMessage="1" sqref="K6" xr:uid="{00000000-0002-0000-0900-000002000000}">
      <formula1>$N$8:$N$30</formula1>
    </dataValidation>
    <dataValidation type="list" allowBlank="1" showInputMessage="1" showErrorMessage="1" sqref="K65507" xr:uid="{00000000-0002-0000-0900-000003000000}">
      <formula1>$O$7:$O$20</formula1>
    </dataValidation>
    <dataValidation type="list" allowBlank="1" showInputMessage="1" showErrorMessage="1" sqref="K65503" xr:uid="{00000000-0002-0000-0900-000004000000}">
      <formula1>$N$8:$N$21</formula1>
    </dataValidation>
    <dataValidation type="list" allowBlank="1" showInputMessage="1" showErrorMessage="1" sqref="K9" xr:uid="{00000000-0002-0000-0900-000005000000}">
      <formula1>$O$7:$O$30</formula1>
    </dataValidation>
  </dataValidations>
  <hyperlinks>
    <hyperlink ref="M5" r:id="rId1" xr:uid="{00000000-0004-0000-0900-000000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108"/>
  <sheetViews>
    <sheetView showGridLines="0" showRowColHeaders="0" zoomScale="82" zoomScaleNormal="82" workbookViewId="0">
      <selection activeCell="V1" sqref="J1:V65536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November</v>
      </c>
      <c r="G1" s="1">
        <f>K5</f>
        <v>2019</v>
      </c>
      <c r="H1" s="2"/>
      <c r="I1" s="3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38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50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55</v>
      </c>
      <c r="H6" s="281"/>
      <c r="I6" s="7"/>
      <c r="J6" s="12" t="s">
        <v>5</v>
      </c>
      <c r="K6" s="13" t="s">
        <v>18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65</v>
      </c>
      <c r="H7" s="281"/>
      <c r="I7" s="7"/>
      <c r="J7" s="312" t="s">
        <v>20</v>
      </c>
      <c r="K7" s="313"/>
      <c r="M7" s="309">
        <v>2018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November, 2019</v>
      </c>
      <c r="G9" s="353"/>
      <c r="H9" s="7"/>
      <c r="I9" s="17"/>
      <c r="J9" s="19" t="s">
        <v>21</v>
      </c>
      <c r="K9" s="67">
        <v>-6.6500000000000004E-2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1.3500000000000068E-2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November 2019 is</v>
      </c>
      <c r="E12" s="70">
        <f>K9</f>
        <v>-7.0000000000000007E-2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>
        <f>Q12-$K$8</f>
        <v>-7.0000000000000007E-2</v>
      </c>
      <c r="P12" s="41">
        <f>Q12-$K$10</f>
        <v>0.01</v>
      </c>
      <c r="Q12" s="56">
        <f>AVERAGE(R12:V12)</f>
        <v>3.0409999999999999</v>
      </c>
      <c r="R12" s="42">
        <v>3.0470000000000002</v>
      </c>
      <c r="S12" s="42">
        <v>3.0419999999999998</v>
      </c>
      <c r="T12" s="42">
        <v>3.0449999999999999</v>
      </c>
      <c r="U12" s="42">
        <v>3.028</v>
      </c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 t="e">
        <f>Q14-$K$8</f>
        <v>#DIV/0!</v>
      </c>
      <c r="P14" s="48" t="e">
        <f>Q14-$K$10</f>
        <v>#DIV/0!</v>
      </c>
      <c r="Q14" s="58" t="e">
        <f>AVERAGE(R14:V14)</f>
        <v>#DIV/0!</v>
      </c>
      <c r="R14" s="49"/>
      <c r="S14" s="49"/>
      <c r="T14" s="49"/>
      <c r="U14" s="49"/>
      <c r="V14" s="50"/>
    </row>
    <row r="15" spans="2:22" ht="24" customHeight="1" thickBot="1" x14ac:dyDescent="0.3">
      <c r="B15" s="354" t="s">
        <v>58</v>
      </c>
      <c r="C15" s="354"/>
      <c r="D15" s="68" t="str">
        <f>CONCATENATE(F1," ",G1," is")</f>
        <v>November 2019 is</v>
      </c>
      <c r="E15" s="70">
        <f>K11</f>
        <v>0.01</v>
      </c>
      <c r="F15" s="318" t="s">
        <v>35</v>
      </c>
      <c r="G15" s="318"/>
      <c r="H15" s="318"/>
      <c r="I15" s="17"/>
      <c r="J15" s="20"/>
      <c r="K15" s="20"/>
      <c r="M15" s="72"/>
      <c r="N15" s="40" t="s">
        <v>18</v>
      </c>
      <c r="O15" s="41" t="e">
        <f>Q15-$K$8</f>
        <v>#DIV/0!</v>
      </c>
      <c r="P15" s="41" t="e">
        <f>Q15-$K$10</f>
        <v>#DIV/0!</v>
      </c>
      <c r="Q15" s="56" t="e">
        <f>AVERAGE(R15:V15)</f>
        <v>#DIV/0!</v>
      </c>
      <c r="R15" s="42"/>
      <c r="S15" s="42"/>
      <c r="T15" s="42"/>
      <c r="U15" s="42"/>
      <c r="V15" s="43"/>
    </row>
    <row r="16" spans="2:22" ht="24" customHeight="1" x14ac:dyDescent="0.25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72"/>
      <c r="N16" s="30"/>
      <c r="O16" s="44"/>
      <c r="P16" s="44"/>
      <c r="Q16" s="57"/>
      <c r="R16" s="45">
        <v>43773</v>
      </c>
      <c r="S16" s="45">
        <v>43780</v>
      </c>
      <c r="T16" s="45">
        <v>43787</v>
      </c>
      <c r="U16" s="45">
        <v>43794</v>
      </c>
      <c r="V16" s="46" t="s">
        <v>45</v>
      </c>
    </row>
    <row r="17" spans="2:22" ht="24" customHeight="1" thickBot="1" x14ac:dyDescent="0.3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72"/>
      <c r="N17" s="47" t="s">
        <v>19</v>
      </c>
      <c r="O17" s="48" t="e">
        <f>Q17-$K$8</f>
        <v>#DIV/0!</v>
      </c>
      <c r="P17" s="48" t="e">
        <f>Q17-$K$10</f>
        <v>#DIV/0!</v>
      </c>
      <c r="Q17" s="58" t="e">
        <f>AVERAGE(R17:V17)</f>
        <v>#DIV/0!</v>
      </c>
      <c r="R17" s="49"/>
      <c r="S17" s="49"/>
      <c r="T17" s="49"/>
      <c r="U17" s="49"/>
      <c r="V17" s="50"/>
    </row>
    <row r="18" spans="2:22" ht="24" customHeight="1" x14ac:dyDescent="0.25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09">
        <v>2019</v>
      </c>
      <c r="N18" s="36"/>
      <c r="O18" s="51"/>
      <c r="P18" s="51"/>
      <c r="Q18" s="59"/>
      <c r="R18" s="38">
        <v>43801</v>
      </c>
      <c r="S18" s="38">
        <v>43808</v>
      </c>
      <c r="T18" s="38">
        <v>43815</v>
      </c>
      <c r="U18" s="38">
        <v>43822</v>
      </c>
      <c r="V18" s="39">
        <v>43829</v>
      </c>
    </row>
    <row r="19" spans="2:22" ht="20.100000000000001" customHeight="1" thickBot="1" x14ac:dyDescent="0.3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1" t="s">
        <v>9</v>
      </c>
      <c r="O19" s="41" t="e">
        <f>Q19-$K$8</f>
        <v>#DIV/0!</v>
      </c>
      <c r="P19" s="41" t="e">
        <f>Q19-$K$10</f>
        <v>#DIV/0!</v>
      </c>
      <c r="Q19" s="56" t="e">
        <f>AVERAGE(R19:V19)</f>
        <v>#DIV/0!</v>
      </c>
      <c r="R19" s="42"/>
      <c r="S19" s="42"/>
      <c r="T19" s="42"/>
      <c r="U19" s="42"/>
      <c r="V19" s="43"/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2"/>
      <c r="O20" s="52"/>
      <c r="P20" s="52"/>
      <c r="Q20" s="57"/>
      <c r="R20" s="45">
        <v>43836</v>
      </c>
      <c r="S20" s="45">
        <v>43843</v>
      </c>
      <c r="T20" s="45">
        <v>43850</v>
      </c>
      <c r="U20" s="45">
        <v>43857</v>
      </c>
      <c r="V20" s="46" t="s">
        <v>45</v>
      </c>
    </row>
    <row r="21" spans="2:22" ht="17.399999999999999" x14ac:dyDescent="0.25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36"/>
      <c r="O21" s="51"/>
      <c r="P21" s="51"/>
      <c r="Q21" s="59"/>
      <c r="R21" s="38">
        <v>43801</v>
      </c>
      <c r="S21" s="38">
        <v>43808</v>
      </c>
      <c r="T21" s="38">
        <v>43815</v>
      </c>
      <c r="U21" s="38">
        <v>43822</v>
      </c>
      <c r="V21" s="39">
        <v>43829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1" t="s">
        <v>9</v>
      </c>
      <c r="O22" s="41" t="e">
        <f>Q22-$K$8</f>
        <v>#DIV/0!</v>
      </c>
      <c r="P22" s="41" t="e">
        <f>Q22-$K$11</f>
        <v>#DIV/0!</v>
      </c>
      <c r="Q22" s="56" t="e">
        <f>AVERAGE(R22:V22)</f>
        <v>#DIV/0!</v>
      </c>
      <c r="R22" s="42"/>
      <c r="S22" s="42"/>
      <c r="T22" s="42"/>
      <c r="U22" s="42"/>
      <c r="V22" s="43"/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2"/>
      <c r="O23" s="52"/>
      <c r="P23" s="52"/>
      <c r="Q23" s="57"/>
      <c r="R23" s="45">
        <v>43836</v>
      </c>
      <c r="S23" s="45">
        <v>43843</v>
      </c>
      <c r="T23" s="45">
        <v>43850</v>
      </c>
      <c r="U23" s="45">
        <v>43857</v>
      </c>
      <c r="V23" s="46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3" t="s">
        <v>10</v>
      </c>
      <c r="O24" s="53" t="e">
        <f>Q24-$K$8</f>
        <v>#DIV/0!</v>
      </c>
      <c r="P24" s="53" t="e">
        <f>Q24-$K$10</f>
        <v>#DIV/0!</v>
      </c>
      <c r="Q24" s="58" t="e">
        <f>AVERAGE(R24:V24)</f>
        <v>#DIV/0!</v>
      </c>
      <c r="R24" s="49"/>
      <c r="S24" s="49"/>
      <c r="T24" s="49"/>
      <c r="U24" s="49"/>
      <c r="V24" s="50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4"/>
      <c r="O25" s="51"/>
      <c r="P25" s="51"/>
      <c r="Q25" s="59"/>
      <c r="R25" s="38">
        <v>43864</v>
      </c>
      <c r="S25" s="38">
        <v>43871</v>
      </c>
      <c r="T25" s="38">
        <v>43878</v>
      </c>
      <c r="U25" s="38">
        <v>43885</v>
      </c>
      <c r="V25" s="39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1" t="s">
        <v>11</v>
      </c>
      <c r="O26" s="41" t="e">
        <f>Q26-$K$8</f>
        <v>#DIV/0!</v>
      </c>
      <c r="P26" s="41" t="e">
        <f>Q26-$K$10</f>
        <v>#DIV/0!</v>
      </c>
      <c r="Q26" s="56" t="e">
        <f>AVERAGE(R26:V26)</f>
        <v>#DIV/0!</v>
      </c>
      <c r="R26" s="42"/>
      <c r="S26" s="42"/>
      <c r="T26" s="42"/>
      <c r="U26" s="42"/>
      <c r="V26" s="43"/>
    </row>
    <row r="27" spans="2:22" ht="20.100000000000001" customHeight="1" x14ac:dyDescent="0.3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2"/>
      <c r="O27" s="60"/>
      <c r="P27" s="60"/>
      <c r="Q27" s="57"/>
      <c r="R27" s="45">
        <v>43892</v>
      </c>
      <c r="S27" s="45">
        <v>43899</v>
      </c>
      <c r="T27" s="45">
        <v>43906</v>
      </c>
      <c r="U27" s="45">
        <v>43913</v>
      </c>
      <c r="V27" s="46">
        <v>43920</v>
      </c>
    </row>
    <row r="28" spans="2:22" ht="20.100000000000001" customHeight="1" thickBot="1" x14ac:dyDescent="0.3">
      <c r="J28" s="5"/>
      <c r="K28" s="5"/>
      <c r="L28" s="5"/>
      <c r="M28" s="310"/>
      <c r="N28" s="63" t="s">
        <v>12</v>
      </c>
      <c r="O28" s="48" t="e">
        <f>Q28-$K$8</f>
        <v>#DIV/0!</v>
      </c>
      <c r="P28" s="48" t="e">
        <f>Q28-$K$10</f>
        <v>#DIV/0!</v>
      </c>
      <c r="Q28" s="49" t="e">
        <f>AVERAGE(R28:V28)</f>
        <v>#DIV/0!</v>
      </c>
      <c r="R28" s="49"/>
      <c r="S28" s="49"/>
      <c r="T28" s="49"/>
      <c r="U28" s="49"/>
      <c r="V28" s="50"/>
    </row>
    <row r="29" spans="2:22" ht="20.100000000000001" customHeight="1" x14ac:dyDescent="0.25">
      <c r="J29" s="5"/>
      <c r="K29" s="5"/>
      <c r="L29" s="5"/>
      <c r="M29" s="310"/>
      <c r="N29" s="64"/>
      <c r="O29" s="51"/>
      <c r="P29" s="51"/>
      <c r="Q29" s="54"/>
      <c r="R29" s="38">
        <v>43927</v>
      </c>
      <c r="S29" s="38">
        <v>43934</v>
      </c>
      <c r="T29" s="38">
        <v>43941</v>
      </c>
      <c r="U29" s="38">
        <v>43948</v>
      </c>
      <c r="V29" s="39" t="s">
        <v>45</v>
      </c>
    </row>
    <row r="30" spans="2:22" ht="20.100000000000001" customHeight="1" thickBot="1" x14ac:dyDescent="0.3">
      <c r="J30" s="5"/>
      <c r="K30" s="5"/>
      <c r="L30" s="5"/>
      <c r="M30" s="310"/>
      <c r="N30" s="61" t="s">
        <v>13</v>
      </c>
      <c r="O30" s="41" t="e">
        <f>Q30-$K$8</f>
        <v>#DIV/0!</v>
      </c>
      <c r="P30" s="41" t="e">
        <f>Q30-$K$10</f>
        <v>#DIV/0!</v>
      </c>
      <c r="Q30" s="42" t="e">
        <f>AVERAGE(R30:V30)</f>
        <v>#DIV/0!</v>
      </c>
      <c r="R30" s="42"/>
      <c r="S30" s="42"/>
      <c r="T30" s="42"/>
      <c r="U30" s="42"/>
      <c r="V30" s="43"/>
    </row>
    <row r="31" spans="2:22" ht="20.100000000000001" customHeight="1" x14ac:dyDescent="0.25">
      <c r="J31" s="5"/>
      <c r="K31" s="5"/>
      <c r="L31" s="5"/>
      <c r="M31" s="310"/>
      <c r="N31" s="62"/>
      <c r="O31" s="44"/>
      <c r="P31" s="44"/>
      <c r="Q31" s="55"/>
      <c r="R31" s="45">
        <v>43955</v>
      </c>
      <c r="S31" s="45">
        <v>43962</v>
      </c>
      <c r="T31" s="45">
        <v>43969</v>
      </c>
      <c r="U31" s="45">
        <v>43976</v>
      </c>
      <c r="V31" s="46" t="s">
        <v>45</v>
      </c>
    </row>
    <row r="32" spans="2:22" ht="20.100000000000001" customHeight="1" thickBot="1" x14ac:dyDescent="0.3">
      <c r="J32" s="5"/>
      <c r="K32" s="5"/>
      <c r="L32" s="5"/>
      <c r="M32" s="310"/>
      <c r="N32" s="63" t="s">
        <v>14</v>
      </c>
      <c r="O32" s="48" t="e">
        <f>Q32-$K$8</f>
        <v>#DIV/0!</v>
      </c>
      <c r="P32" s="48" t="e">
        <f>Q32-$K$10</f>
        <v>#DIV/0!</v>
      </c>
      <c r="Q32" s="49" t="e">
        <f>AVERAGE(R32:V32)</f>
        <v>#DIV/0!</v>
      </c>
      <c r="R32" s="49"/>
      <c r="S32" s="49"/>
      <c r="T32" s="49"/>
      <c r="U32" s="49"/>
      <c r="V32" s="50"/>
    </row>
    <row r="33" spans="2:22" ht="20.100000000000001" customHeight="1" x14ac:dyDescent="0.25">
      <c r="J33" s="5"/>
      <c r="K33" s="5"/>
      <c r="L33" s="5"/>
      <c r="M33" s="310"/>
      <c r="N33" s="64"/>
      <c r="O33" s="51"/>
      <c r="P33" s="51"/>
      <c r="Q33" s="54"/>
      <c r="R33" s="38">
        <v>43983</v>
      </c>
      <c r="S33" s="38">
        <v>43990</v>
      </c>
      <c r="T33" s="38">
        <v>43997</v>
      </c>
      <c r="U33" s="38">
        <v>44004</v>
      </c>
      <c r="V33" s="39">
        <v>44011</v>
      </c>
    </row>
    <row r="34" spans="2:22" ht="20.100000000000001" customHeight="1" thickBot="1" x14ac:dyDescent="0.3">
      <c r="J34" s="5"/>
      <c r="K34" s="5"/>
      <c r="L34" s="5"/>
      <c r="M34" s="310"/>
      <c r="N34" s="61" t="s">
        <v>6</v>
      </c>
      <c r="O34" s="41" t="e">
        <f>Q34-$K$8</f>
        <v>#DIV/0!</v>
      </c>
      <c r="P34" s="41" t="e">
        <f>Q34-$K$10</f>
        <v>#DIV/0!</v>
      </c>
      <c r="Q34" s="42" t="e">
        <f>AVERAGE(R34:V34)</f>
        <v>#DIV/0!</v>
      </c>
      <c r="R34" s="42"/>
      <c r="S34" s="42"/>
      <c r="T34" s="42"/>
      <c r="U34" s="42"/>
      <c r="V34" s="43"/>
    </row>
    <row r="35" spans="2:22" ht="20.100000000000001" customHeight="1" x14ac:dyDescent="0.25">
      <c r="J35" s="5"/>
      <c r="K35" s="5"/>
      <c r="L35" s="5"/>
      <c r="M35" s="310"/>
      <c r="N35" s="62"/>
      <c r="O35" s="44"/>
      <c r="P35" s="44"/>
      <c r="Q35" s="55"/>
      <c r="R35" s="45">
        <v>44018</v>
      </c>
      <c r="S35" s="45">
        <v>44025</v>
      </c>
      <c r="T35" s="45">
        <v>44032</v>
      </c>
      <c r="U35" s="45">
        <v>44039</v>
      </c>
      <c r="V35" s="46" t="s">
        <v>45</v>
      </c>
    </row>
    <row r="36" spans="2:22" ht="20.100000000000001" customHeight="1" thickBot="1" x14ac:dyDescent="0.3">
      <c r="J36" s="5"/>
      <c r="K36" s="5"/>
      <c r="L36" s="5"/>
      <c r="M36" s="311"/>
      <c r="N36" s="63" t="s">
        <v>15</v>
      </c>
      <c r="O36" s="48" t="e">
        <f>Q36-$K$8</f>
        <v>#DIV/0!</v>
      </c>
      <c r="P36" s="48" t="e">
        <f>Q36-$K$10</f>
        <v>#DIV/0!</v>
      </c>
      <c r="Q36" s="49" t="e">
        <f>AVERAGE(R36:V36)</f>
        <v>#DIV/0!</v>
      </c>
      <c r="R36" s="49"/>
      <c r="S36" s="49"/>
      <c r="T36" s="49"/>
      <c r="U36" s="49"/>
      <c r="V36" s="50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Q47" s="5"/>
    </row>
    <row r="48" spans="2:22" ht="18" customHeight="1" x14ac:dyDescent="0.25">
      <c r="J48" s="5"/>
      <c r="K48" s="5"/>
      <c r="L48" s="5"/>
      <c r="M48" s="5"/>
      <c r="Q48" s="5"/>
    </row>
    <row r="49" spans="2:17" ht="18" customHeight="1" x14ac:dyDescent="0.25">
      <c r="J49" s="5"/>
      <c r="K49" s="5"/>
      <c r="L49" s="5"/>
      <c r="M49" s="5"/>
      <c r="Q49" s="5"/>
    </row>
    <row r="50" spans="2:17" ht="18" customHeight="1" x14ac:dyDescent="0.25">
      <c r="J50" s="5"/>
      <c r="K50" s="5"/>
      <c r="L50" s="5"/>
      <c r="M50" s="5"/>
      <c r="Q50" s="5"/>
    </row>
    <row r="51" spans="2:17" ht="18" customHeight="1" x14ac:dyDescent="0.25">
      <c r="J51" s="5"/>
      <c r="K51" s="5"/>
      <c r="L51" s="5"/>
      <c r="M51" s="5"/>
      <c r="Q51" s="5"/>
    </row>
    <row r="52" spans="2:17" ht="18" customHeight="1" x14ac:dyDescent="0.25">
      <c r="J52" s="5"/>
      <c r="K52" s="5"/>
      <c r="L52" s="5"/>
      <c r="M52" s="5"/>
      <c r="Q52" s="5"/>
    </row>
    <row r="53" spans="2:17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</row>
    <row r="54" spans="2:17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N54" s="5"/>
      <c r="O54" s="5"/>
      <c r="P54" s="5"/>
      <c r="Q54" s="33"/>
    </row>
    <row r="55" spans="2:17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N55" s="5"/>
      <c r="Q55" s="33"/>
    </row>
    <row r="56" spans="2:17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Q56" s="33"/>
    </row>
    <row r="57" spans="2:17" ht="18" customHeight="1" x14ac:dyDescent="0.25">
      <c r="J57" s="28"/>
      <c r="K57" s="28"/>
      <c r="L57" s="5"/>
      <c r="M57" s="5"/>
      <c r="N57" s="28"/>
      <c r="O57" s="28"/>
      <c r="P57" s="28"/>
    </row>
    <row r="58" spans="2:17" ht="18" customHeight="1" x14ac:dyDescent="0.25">
      <c r="J58" s="5"/>
      <c r="K58" s="5"/>
      <c r="L58" s="5"/>
      <c r="M58" s="5"/>
      <c r="N58" s="28"/>
      <c r="O58" s="28"/>
      <c r="P58" s="28"/>
    </row>
    <row r="59" spans="2:17" ht="18" customHeight="1" x14ac:dyDescent="0.25">
      <c r="J59" s="5"/>
      <c r="K59" s="5"/>
      <c r="L59" s="5"/>
      <c r="M59" s="5"/>
      <c r="N59" s="28"/>
      <c r="O59" s="22"/>
      <c r="P59" s="22"/>
    </row>
    <row r="60" spans="2:17" ht="18" customHeight="1" x14ac:dyDescent="0.25">
      <c r="J60" s="5"/>
      <c r="K60" s="5"/>
      <c r="L60" s="5"/>
      <c r="M60" s="5"/>
      <c r="N60" s="22"/>
      <c r="O60" s="22"/>
      <c r="P60" s="22"/>
    </row>
    <row r="61" spans="2:17" ht="18" customHeight="1" x14ac:dyDescent="0.25">
      <c r="J61" s="5"/>
      <c r="K61" s="5"/>
      <c r="L61" s="5"/>
      <c r="M61" s="5"/>
      <c r="N61" s="22"/>
      <c r="O61" s="22"/>
      <c r="P61" s="22"/>
    </row>
    <row r="62" spans="2:17" ht="18" customHeight="1" x14ac:dyDescent="0.25">
      <c r="J62" s="5"/>
      <c r="K62" s="5"/>
      <c r="L62" s="5"/>
      <c r="M62" s="5"/>
      <c r="N62" s="22"/>
      <c r="O62" s="22"/>
      <c r="P62" s="22"/>
    </row>
    <row r="63" spans="2:17" ht="18" customHeight="1" x14ac:dyDescent="0.25">
      <c r="J63" s="5"/>
      <c r="K63" s="5"/>
      <c r="L63" s="22"/>
      <c r="M63" s="22"/>
      <c r="N63" s="22"/>
    </row>
    <row r="64" spans="2:17" ht="18" customHeight="1" x14ac:dyDescent="0.25">
      <c r="J64" s="22"/>
      <c r="K64" s="22"/>
      <c r="L64" s="22"/>
      <c r="M64" s="22"/>
    </row>
    <row r="65" spans="10:13" ht="18" customHeight="1" x14ac:dyDescent="0.25">
      <c r="J65" s="22"/>
      <c r="K65" s="22"/>
      <c r="L65" s="22"/>
      <c r="M65" s="22"/>
    </row>
    <row r="66" spans="10:13" ht="18" customHeight="1" x14ac:dyDescent="0.25">
      <c r="J66" s="22"/>
      <c r="K66" s="22"/>
      <c r="L66" s="22"/>
      <c r="M66" s="22"/>
    </row>
    <row r="67" spans="10:13" ht="18" customHeight="1" x14ac:dyDescent="0.25">
      <c r="J67" s="22"/>
      <c r="K67" s="22"/>
    </row>
    <row r="68" spans="10:13" ht="18" customHeight="1" x14ac:dyDescent="0.25"/>
    <row r="69" spans="10:13" ht="18" customHeight="1" x14ac:dyDescent="0.25"/>
    <row r="70" spans="10:13" ht="18" customHeight="1" x14ac:dyDescent="0.25"/>
    <row r="71" spans="10:13" ht="18" customHeight="1" x14ac:dyDescent="0.25"/>
    <row r="72" spans="10:13" ht="18" customHeight="1" x14ac:dyDescent="0.25"/>
    <row r="73" spans="10:13" ht="18" customHeight="1" x14ac:dyDescent="0.25"/>
    <row r="74" spans="10:13" ht="18" customHeight="1" x14ac:dyDescent="0.25"/>
    <row r="75" spans="10:13" ht="18" customHeight="1" x14ac:dyDescent="0.25"/>
    <row r="76" spans="10:13" ht="18" customHeight="1" x14ac:dyDescent="0.25"/>
    <row r="77" spans="10:13" ht="18" customHeight="1" x14ac:dyDescent="0.25"/>
    <row r="78" spans="10:13" ht="18" customHeight="1" x14ac:dyDescent="0.25"/>
    <row r="79" spans="10:13" ht="18" customHeight="1" x14ac:dyDescent="0.25"/>
    <row r="80" spans="10:13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B15:C15"/>
    <mergeCell ref="F15:H15"/>
    <mergeCell ref="B16:H16"/>
    <mergeCell ref="B17:H17"/>
    <mergeCell ref="M18:M36"/>
    <mergeCell ref="B19:G19"/>
    <mergeCell ref="B20:H20"/>
    <mergeCell ref="B22:G22"/>
    <mergeCell ref="B23:H23"/>
    <mergeCell ref="B24:H24"/>
    <mergeCell ref="C6:E6"/>
    <mergeCell ref="G6:H6"/>
    <mergeCell ref="R6:V6"/>
    <mergeCell ref="C7:E7"/>
    <mergeCell ref="G7:H7"/>
    <mergeCell ref="J7:K7"/>
    <mergeCell ref="M7:M14"/>
    <mergeCell ref="B9:E9"/>
    <mergeCell ref="F9:G9"/>
    <mergeCell ref="B10:H10"/>
    <mergeCell ref="B11:H11"/>
    <mergeCell ref="B12:C12"/>
    <mergeCell ref="F12:H12"/>
    <mergeCell ref="B13:H13"/>
    <mergeCell ref="B14:H14"/>
    <mergeCell ref="J4:K4"/>
    <mergeCell ref="R4:V4"/>
    <mergeCell ref="C5:E5"/>
    <mergeCell ref="G5:H5"/>
    <mergeCell ref="M5:N5"/>
    <mergeCell ref="B1:E1"/>
    <mergeCell ref="C3:E3"/>
    <mergeCell ref="G3:H3"/>
    <mergeCell ref="C4:E4"/>
    <mergeCell ref="G4:H4"/>
  </mergeCells>
  <dataValidations count="6">
    <dataValidation type="list" allowBlank="1" showInputMessage="1" showErrorMessage="1" sqref="K9" xr:uid="{00000000-0002-0000-0A00-000000000000}">
      <formula1>$O$7:$O$36</formula1>
    </dataValidation>
    <dataValidation type="list" allowBlank="1" showInputMessage="1" showErrorMessage="1" sqref="K5" xr:uid="{00000000-0002-0000-0A00-000001000000}">
      <formula1>"2019, 2020"</formula1>
    </dataValidation>
    <dataValidation type="list" allowBlank="1" showInputMessage="1" showErrorMessage="1" sqref="K65503" xr:uid="{00000000-0002-0000-0A00-000002000000}">
      <formula1>$N$8:$N$27</formula1>
    </dataValidation>
    <dataValidation type="list" allowBlank="1" showInputMessage="1" showErrorMessage="1" sqref="K65507" xr:uid="{00000000-0002-0000-0A00-000003000000}">
      <formula1>$O$7:$O$26</formula1>
    </dataValidation>
    <dataValidation type="list" allowBlank="1" showInputMessage="1" showErrorMessage="1" sqref="K6" xr:uid="{00000000-0002-0000-0A00-000004000000}">
      <formula1>$N$8:$N$36</formula1>
    </dataValidation>
    <dataValidation type="list" allowBlank="1" showInputMessage="1" showErrorMessage="1" sqref="K11" xr:uid="{00000000-0002-0000-0A00-000005000000}">
      <formula1>$P$7:$P$36</formula1>
    </dataValidation>
  </dataValidations>
  <hyperlinks>
    <hyperlink ref="M5" r:id="rId1" xr:uid="{00000000-0004-0000-0A00-000000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V108"/>
  <sheetViews>
    <sheetView showGridLines="0" showRowColHeaders="0" topLeftCell="A7" zoomScale="82" zoomScaleNormal="82" workbookViewId="0">
      <selection activeCell="J1" sqref="J1:V65536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October</v>
      </c>
      <c r="G1" s="1">
        <f>K5</f>
        <v>2019</v>
      </c>
      <c r="H1" s="2"/>
      <c r="I1" s="3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38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50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55</v>
      </c>
      <c r="H6" s="281"/>
      <c r="I6" s="7"/>
      <c r="J6" s="12" t="s">
        <v>5</v>
      </c>
      <c r="K6" s="13" t="s">
        <v>17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65</v>
      </c>
      <c r="H7" s="281"/>
      <c r="I7" s="7"/>
      <c r="J7" s="312" t="s">
        <v>20</v>
      </c>
      <c r="K7" s="313"/>
      <c r="M7" s="309">
        <v>2018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October, 2019</v>
      </c>
      <c r="G9" s="353"/>
      <c r="H9" s="7"/>
      <c r="I9" s="17"/>
      <c r="J9" s="19" t="s">
        <v>21</v>
      </c>
      <c r="K9" s="67">
        <v>-6.940000000000035E-2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>
        <f>Q10-$K$8</f>
        <v>-7.0000000000000007E-2</v>
      </c>
      <c r="P10" s="48">
        <f>Q10-$K$10</f>
        <v>0.01</v>
      </c>
      <c r="Q10" s="49">
        <f>AVERAGE(R10:V10)</f>
        <v>3.0379999999999998</v>
      </c>
      <c r="R10" s="49">
        <v>3.0270000000000001</v>
      </c>
      <c r="S10" s="49">
        <v>3.0219999999999998</v>
      </c>
      <c r="T10" s="49">
        <v>3.0129999999999999</v>
      </c>
      <c r="U10" s="49">
        <v>3.07</v>
      </c>
      <c r="V10" s="50">
        <v>3.056</v>
      </c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1.0599999999999721E-2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October 2019 is</v>
      </c>
      <c r="E12" s="70">
        <f>K9</f>
        <v>-7.0000000000000007E-2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 t="e">
        <f>Q12-$K$8</f>
        <v>#DIV/0!</v>
      </c>
      <c r="P12" s="41" t="e">
        <f>Q12-$K$10</f>
        <v>#DIV/0!</v>
      </c>
      <c r="Q12" s="56" t="e">
        <f>AVERAGE(R12:V12)</f>
        <v>#DIV/0!</v>
      </c>
      <c r="R12" s="42"/>
      <c r="S12" s="42"/>
      <c r="T12" s="42"/>
      <c r="U12" s="42"/>
      <c r="V12" s="43"/>
    </row>
    <row r="13" spans="2:22" ht="24" customHeight="1" x14ac:dyDescent="0.25">
      <c r="B13" s="319"/>
      <c r="C13" s="319"/>
      <c r="D13" s="319"/>
      <c r="E13" s="319"/>
      <c r="F13" s="319"/>
      <c r="G13" s="319"/>
      <c r="H13" s="319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 t="e">
        <f>Q14-$K$8</f>
        <v>#DIV/0!</v>
      </c>
      <c r="P14" s="48" t="e">
        <f>Q14-$K$10</f>
        <v>#DIV/0!</v>
      </c>
      <c r="Q14" s="58" t="e">
        <f>AVERAGE(R14:V14)</f>
        <v>#DIV/0!</v>
      </c>
      <c r="R14" s="49"/>
      <c r="S14" s="49"/>
      <c r="T14" s="49"/>
      <c r="U14" s="49"/>
      <c r="V14" s="50"/>
    </row>
    <row r="15" spans="2:22" ht="24" customHeight="1" thickBot="1" x14ac:dyDescent="0.3">
      <c r="B15" s="354" t="s">
        <v>58</v>
      </c>
      <c r="C15" s="354"/>
      <c r="D15" s="68" t="str">
        <f>CONCATENATE(F1," ",G1," is")</f>
        <v>October 2019 is</v>
      </c>
      <c r="E15" s="70">
        <f>K11</f>
        <v>0.01</v>
      </c>
      <c r="F15" s="318" t="s">
        <v>35</v>
      </c>
      <c r="G15" s="318"/>
      <c r="H15" s="318"/>
      <c r="I15" s="17"/>
      <c r="J15" s="20"/>
      <c r="K15" s="20"/>
      <c r="M15" s="72"/>
      <c r="N15" s="40" t="s">
        <v>18</v>
      </c>
      <c r="O15" s="41" t="e">
        <f>Q15-$K$8</f>
        <v>#DIV/0!</v>
      </c>
      <c r="P15" s="41" t="e">
        <f>Q15-$K$10</f>
        <v>#DIV/0!</v>
      </c>
      <c r="Q15" s="56" t="e">
        <f>AVERAGE(R15:V15)</f>
        <v>#DIV/0!</v>
      </c>
      <c r="R15" s="42"/>
      <c r="S15" s="42"/>
      <c r="T15" s="42"/>
      <c r="U15" s="42"/>
      <c r="V15" s="43"/>
    </row>
    <row r="16" spans="2:22" ht="24" customHeight="1" x14ac:dyDescent="0.25">
      <c r="B16" s="319"/>
      <c r="C16" s="319"/>
      <c r="D16" s="319"/>
      <c r="E16" s="319"/>
      <c r="F16" s="319"/>
      <c r="G16" s="319"/>
      <c r="H16" s="319"/>
      <c r="I16" s="17"/>
      <c r="J16" s="21"/>
      <c r="K16" s="21"/>
      <c r="M16" s="72"/>
      <c r="N16" s="30"/>
      <c r="O16" s="44"/>
      <c r="P16" s="44"/>
      <c r="Q16" s="57"/>
      <c r="R16" s="45">
        <v>43773</v>
      </c>
      <c r="S16" s="45">
        <v>43780</v>
      </c>
      <c r="T16" s="45">
        <v>43787</v>
      </c>
      <c r="U16" s="45">
        <v>43794</v>
      </c>
      <c r="V16" s="46" t="s">
        <v>45</v>
      </c>
    </row>
    <row r="17" spans="2:22" ht="24" customHeight="1" thickBot="1" x14ac:dyDescent="0.3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72"/>
      <c r="N17" s="47" t="s">
        <v>19</v>
      </c>
      <c r="O17" s="48" t="e">
        <f>Q17-$K$8</f>
        <v>#DIV/0!</v>
      </c>
      <c r="P17" s="48" t="e">
        <f>Q17-$K$10</f>
        <v>#DIV/0!</v>
      </c>
      <c r="Q17" s="58" t="e">
        <f>AVERAGE(R17:V17)</f>
        <v>#DIV/0!</v>
      </c>
      <c r="R17" s="49"/>
      <c r="S17" s="49"/>
      <c r="T17" s="49"/>
      <c r="U17" s="49"/>
      <c r="V17" s="50"/>
    </row>
    <row r="18" spans="2:22" ht="24" customHeight="1" x14ac:dyDescent="0.25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09">
        <v>2019</v>
      </c>
      <c r="N18" s="36"/>
      <c r="O18" s="51"/>
      <c r="P18" s="51"/>
      <c r="Q18" s="59"/>
      <c r="R18" s="38">
        <v>43801</v>
      </c>
      <c r="S18" s="38">
        <v>43808</v>
      </c>
      <c r="T18" s="38">
        <v>43815</v>
      </c>
      <c r="U18" s="38">
        <v>43822</v>
      </c>
      <c r="V18" s="39">
        <v>43829</v>
      </c>
    </row>
    <row r="19" spans="2:22" ht="20.100000000000001" customHeight="1" thickBot="1" x14ac:dyDescent="0.3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1" t="s">
        <v>9</v>
      </c>
      <c r="O19" s="41" t="e">
        <f>Q19-$K$8</f>
        <v>#DIV/0!</v>
      </c>
      <c r="P19" s="41" t="e">
        <f>Q19-$K$10</f>
        <v>#DIV/0!</v>
      </c>
      <c r="Q19" s="56" t="e">
        <f>AVERAGE(R19:V19)</f>
        <v>#DIV/0!</v>
      </c>
      <c r="R19" s="42"/>
      <c r="S19" s="42"/>
      <c r="T19" s="42"/>
      <c r="U19" s="42"/>
      <c r="V19" s="43"/>
    </row>
    <row r="20" spans="2:22" ht="18" thickBot="1" x14ac:dyDescent="0.3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2"/>
      <c r="O20" s="52"/>
      <c r="P20" s="52"/>
      <c r="Q20" s="57"/>
      <c r="R20" s="45">
        <v>43836</v>
      </c>
      <c r="S20" s="45">
        <v>43843</v>
      </c>
      <c r="T20" s="45">
        <v>43850</v>
      </c>
      <c r="U20" s="45">
        <v>43857</v>
      </c>
      <c r="V20" s="46" t="s">
        <v>45</v>
      </c>
    </row>
    <row r="21" spans="2:22" ht="17.399999999999999" x14ac:dyDescent="0.25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36"/>
      <c r="O21" s="51"/>
      <c r="P21" s="51"/>
      <c r="Q21" s="59"/>
      <c r="R21" s="38">
        <v>43801</v>
      </c>
      <c r="S21" s="38">
        <v>43808</v>
      </c>
      <c r="T21" s="38">
        <v>43815</v>
      </c>
      <c r="U21" s="38">
        <v>43822</v>
      </c>
      <c r="V21" s="39">
        <v>43829</v>
      </c>
    </row>
    <row r="22" spans="2:22" ht="18" thickBot="1" x14ac:dyDescent="0.3">
      <c r="B22" s="316" t="s">
        <v>64</v>
      </c>
      <c r="C22" s="316"/>
      <c r="D22" s="316"/>
      <c r="E22" s="316"/>
      <c r="F22" s="316"/>
      <c r="G22" s="316"/>
      <c r="H22" s="71">
        <v>3.0270000000000001</v>
      </c>
      <c r="I22" s="25"/>
      <c r="J22" s="21"/>
      <c r="K22" s="21"/>
      <c r="M22" s="310"/>
      <c r="N22" s="61" t="s">
        <v>9</v>
      </c>
      <c r="O22" s="41" t="e">
        <f>Q22-$K$8</f>
        <v>#DIV/0!</v>
      </c>
      <c r="P22" s="41" t="e">
        <f>Q22-$K$11</f>
        <v>#DIV/0!</v>
      </c>
      <c r="Q22" s="56" t="e">
        <f>AVERAGE(R22:V22)</f>
        <v>#DIV/0!</v>
      </c>
      <c r="R22" s="42"/>
      <c r="S22" s="42"/>
      <c r="T22" s="42"/>
      <c r="U22" s="42"/>
      <c r="V22" s="43"/>
    </row>
    <row r="23" spans="2:22" ht="17.399999999999999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2"/>
      <c r="O23" s="52"/>
      <c r="P23" s="52"/>
      <c r="Q23" s="57"/>
      <c r="R23" s="45">
        <v>43836</v>
      </c>
      <c r="S23" s="45">
        <v>43843</v>
      </c>
      <c r="T23" s="45">
        <v>43850</v>
      </c>
      <c r="U23" s="45">
        <v>43857</v>
      </c>
      <c r="V23" s="46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3" t="s">
        <v>10</v>
      </c>
      <c r="O24" s="53" t="e">
        <f>Q24-$K$8</f>
        <v>#DIV/0!</v>
      </c>
      <c r="P24" s="53" t="e">
        <f>Q24-$K$10</f>
        <v>#DIV/0!</v>
      </c>
      <c r="Q24" s="58" t="e">
        <f>AVERAGE(R24:V24)</f>
        <v>#DIV/0!</v>
      </c>
      <c r="R24" s="49"/>
      <c r="S24" s="49"/>
      <c r="T24" s="49"/>
      <c r="U24" s="49"/>
      <c r="V24" s="50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4"/>
      <c r="O25" s="51"/>
      <c r="P25" s="51"/>
      <c r="Q25" s="59"/>
      <c r="R25" s="38">
        <v>43864</v>
      </c>
      <c r="S25" s="38">
        <v>43871</v>
      </c>
      <c r="T25" s="38">
        <v>43878</v>
      </c>
      <c r="U25" s="38">
        <v>43885</v>
      </c>
      <c r="V25" s="39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1" t="s">
        <v>11</v>
      </c>
      <c r="O26" s="41" t="e">
        <f>Q26-$K$8</f>
        <v>#DIV/0!</v>
      </c>
      <c r="P26" s="41" t="e">
        <f>Q26-$K$10</f>
        <v>#DIV/0!</v>
      </c>
      <c r="Q26" s="56" t="e">
        <f>AVERAGE(R26:V26)</f>
        <v>#DIV/0!</v>
      </c>
      <c r="R26" s="42"/>
      <c r="S26" s="42"/>
      <c r="T26" s="42"/>
      <c r="U26" s="42"/>
      <c r="V26" s="43"/>
    </row>
    <row r="27" spans="2:22" ht="20.100000000000001" customHeight="1" x14ac:dyDescent="0.3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2"/>
      <c r="O27" s="60"/>
      <c r="P27" s="60"/>
      <c r="Q27" s="57"/>
      <c r="R27" s="45">
        <v>43892</v>
      </c>
      <c r="S27" s="45">
        <v>43899</v>
      </c>
      <c r="T27" s="45">
        <v>43906</v>
      </c>
      <c r="U27" s="45">
        <v>43913</v>
      </c>
      <c r="V27" s="46">
        <v>43920</v>
      </c>
    </row>
    <row r="28" spans="2:22" ht="20.100000000000001" customHeight="1" thickBot="1" x14ac:dyDescent="0.3">
      <c r="J28" s="5"/>
      <c r="K28" s="5"/>
      <c r="L28" s="5"/>
      <c r="M28" s="310"/>
      <c r="N28" s="63" t="s">
        <v>12</v>
      </c>
      <c r="O28" s="48" t="e">
        <f>Q28-$K$8</f>
        <v>#DIV/0!</v>
      </c>
      <c r="P28" s="48" t="e">
        <f>Q28-$K$10</f>
        <v>#DIV/0!</v>
      </c>
      <c r="Q28" s="49" t="e">
        <f>AVERAGE(R28:V28)</f>
        <v>#DIV/0!</v>
      </c>
      <c r="R28" s="49"/>
      <c r="S28" s="49"/>
      <c r="T28" s="49"/>
      <c r="U28" s="49"/>
      <c r="V28" s="50"/>
    </row>
    <row r="29" spans="2:22" ht="20.100000000000001" customHeight="1" x14ac:dyDescent="0.25">
      <c r="J29" s="5"/>
      <c r="K29" s="5"/>
      <c r="L29" s="5"/>
      <c r="M29" s="310"/>
      <c r="N29" s="64"/>
      <c r="O29" s="51"/>
      <c r="P29" s="51"/>
      <c r="Q29" s="54"/>
      <c r="R29" s="38">
        <v>43927</v>
      </c>
      <c r="S29" s="38">
        <v>43934</v>
      </c>
      <c r="T29" s="38">
        <v>43941</v>
      </c>
      <c r="U29" s="38">
        <v>43948</v>
      </c>
      <c r="V29" s="39" t="s">
        <v>45</v>
      </c>
    </row>
    <row r="30" spans="2:22" ht="20.100000000000001" customHeight="1" thickBot="1" x14ac:dyDescent="0.3">
      <c r="J30" s="5"/>
      <c r="K30" s="5"/>
      <c r="L30" s="5"/>
      <c r="M30" s="310"/>
      <c r="N30" s="61" t="s">
        <v>13</v>
      </c>
      <c r="O30" s="41" t="e">
        <f>Q30-$K$8</f>
        <v>#DIV/0!</v>
      </c>
      <c r="P30" s="41" t="e">
        <f>Q30-$K$10</f>
        <v>#DIV/0!</v>
      </c>
      <c r="Q30" s="42" t="e">
        <f>AVERAGE(R30:V30)</f>
        <v>#DIV/0!</v>
      </c>
      <c r="R30" s="42"/>
      <c r="S30" s="42"/>
      <c r="T30" s="42"/>
      <c r="U30" s="42"/>
      <c r="V30" s="43"/>
    </row>
    <row r="31" spans="2:22" ht="20.100000000000001" customHeight="1" x14ac:dyDescent="0.25">
      <c r="J31" s="5"/>
      <c r="K31" s="5"/>
      <c r="L31" s="5"/>
      <c r="M31" s="310"/>
      <c r="N31" s="62"/>
      <c r="O31" s="44"/>
      <c r="P31" s="44"/>
      <c r="Q31" s="55"/>
      <c r="R31" s="45">
        <v>43955</v>
      </c>
      <c r="S31" s="45">
        <v>43962</v>
      </c>
      <c r="T31" s="45">
        <v>43969</v>
      </c>
      <c r="U31" s="45">
        <v>43976</v>
      </c>
      <c r="V31" s="46" t="s">
        <v>45</v>
      </c>
    </row>
    <row r="32" spans="2:22" ht="20.100000000000001" customHeight="1" thickBot="1" x14ac:dyDescent="0.3">
      <c r="J32" s="5"/>
      <c r="K32" s="5"/>
      <c r="L32" s="5"/>
      <c r="M32" s="310"/>
      <c r="N32" s="63" t="s">
        <v>14</v>
      </c>
      <c r="O32" s="48" t="e">
        <f>Q32-$K$8</f>
        <v>#DIV/0!</v>
      </c>
      <c r="P32" s="48" t="e">
        <f>Q32-$K$10</f>
        <v>#DIV/0!</v>
      </c>
      <c r="Q32" s="49" t="e">
        <f>AVERAGE(R32:V32)</f>
        <v>#DIV/0!</v>
      </c>
      <c r="R32" s="49"/>
      <c r="S32" s="49"/>
      <c r="T32" s="49"/>
      <c r="U32" s="49"/>
      <c r="V32" s="50"/>
    </row>
    <row r="33" spans="2:22" ht="20.100000000000001" customHeight="1" x14ac:dyDescent="0.25">
      <c r="J33" s="5"/>
      <c r="K33" s="5"/>
      <c r="L33" s="5"/>
      <c r="M33" s="310"/>
      <c r="N33" s="64"/>
      <c r="O33" s="51"/>
      <c r="P33" s="51"/>
      <c r="Q33" s="54"/>
      <c r="R33" s="38">
        <v>43983</v>
      </c>
      <c r="S33" s="38">
        <v>43990</v>
      </c>
      <c r="T33" s="38">
        <v>43997</v>
      </c>
      <c r="U33" s="38">
        <v>44004</v>
      </c>
      <c r="V33" s="39">
        <v>44011</v>
      </c>
    </row>
    <row r="34" spans="2:22" ht="20.100000000000001" customHeight="1" thickBot="1" x14ac:dyDescent="0.3">
      <c r="J34" s="5"/>
      <c r="K34" s="5"/>
      <c r="L34" s="5"/>
      <c r="M34" s="310"/>
      <c r="N34" s="61" t="s">
        <v>6</v>
      </c>
      <c r="O34" s="41" t="e">
        <f>Q34-$K$8</f>
        <v>#DIV/0!</v>
      </c>
      <c r="P34" s="41" t="e">
        <f>Q34-$K$10</f>
        <v>#DIV/0!</v>
      </c>
      <c r="Q34" s="42" t="e">
        <f>AVERAGE(R34:V34)</f>
        <v>#DIV/0!</v>
      </c>
      <c r="R34" s="42"/>
      <c r="S34" s="42"/>
      <c r="T34" s="42"/>
      <c r="U34" s="42"/>
      <c r="V34" s="43"/>
    </row>
    <row r="35" spans="2:22" ht="20.100000000000001" customHeight="1" x14ac:dyDescent="0.25">
      <c r="J35" s="5"/>
      <c r="K35" s="5"/>
      <c r="L35" s="5"/>
      <c r="M35" s="310"/>
      <c r="N35" s="62"/>
      <c r="O35" s="44"/>
      <c r="P35" s="44"/>
      <c r="Q35" s="55"/>
      <c r="R35" s="45">
        <v>44018</v>
      </c>
      <c r="S35" s="45">
        <v>44025</v>
      </c>
      <c r="T35" s="45">
        <v>44032</v>
      </c>
      <c r="U35" s="45">
        <v>44039</v>
      </c>
      <c r="V35" s="46" t="s">
        <v>45</v>
      </c>
    </row>
    <row r="36" spans="2:22" ht="20.100000000000001" customHeight="1" thickBot="1" x14ac:dyDescent="0.3">
      <c r="J36" s="5"/>
      <c r="K36" s="5"/>
      <c r="L36" s="5"/>
      <c r="M36" s="311"/>
      <c r="N36" s="63" t="s">
        <v>15</v>
      </c>
      <c r="O36" s="48" t="e">
        <f>Q36-$K$8</f>
        <v>#DIV/0!</v>
      </c>
      <c r="P36" s="48" t="e">
        <f>Q36-$K$10</f>
        <v>#DIV/0!</v>
      </c>
      <c r="Q36" s="49" t="e">
        <f>AVERAGE(R36:V36)</f>
        <v>#DIV/0!</v>
      </c>
      <c r="R36" s="49"/>
      <c r="S36" s="49"/>
      <c r="T36" s="49"/>
      <c r="U36" s="49"/>
      <c r="V36" s="50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Q47" s="5"/>
    </row>
    <row r="48" spans="2:22" ht="18" customHeight="1" x14ac:dyDescent="0.25">
      <c r="J48" s="5"/>
      <c r="K48" s="5"/>
      <c r="L48" s="5"/>
      <c r="M48" s="5"/>
      <c r="Q48" s="5"/>
    </row>
    <row r="49" spans="2:17" ht="18" customHeight="1" x14ac:dyDescent="0.25">
      <c r="J49" s="5"/>
      <c r="K49" s="5"/>
      <c r="L49" s="5"/>
      <c r="M49" s="5"/>
      <c r="Q49" s="5"/>
    </row>
    <row r="50" spans="2:17" ht="18" customHeight="1" x14ac:dyDescent="0.25">
      <c r="J50" s="5"/>
      <c r="K50" s="5"/>
      <c r="L50" s="5"/>
      <c r="M50" s="5"/>
      <c r="Q50" s="5"/>
    </row>
    <row r="51" spans="2:17" ht="18" customHeight="1" x14ac:dyDescent="0.25">
      <c r="J51" s="5"/>
      <c r="K51" s="5"/>
      <c r="L51" s="5"/>
      <c r="M51" s="5"/>
      <c r="Q51" s="5"/>
    </row>
    <row r="52" spans="2:17" ht="18" customHeight="1" x14ac:dyDescent="0.25">
      <c r="J52" s="5"/>
      <c r="K52" s="5"/>
      <c r="L52" s="5"/>
      <c r="M52" s="5"/>
      <c r="Q52" s="5"/>
    </row>
    <row r="53" spans="2:17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</row>
    <row r="54" spans="2:17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N54" s="5"/>
      <c r="O54" s="5"/>
      <c r="P54" s="5"/>
      <c r="Q54" s="33"/>
    </row>
    <row r="55" spans="2:17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N55" s="5"/>
      <c r="Q55" s="33"/>
    </row>
    <row r="56" spans="2:17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Q56" s="33"/>
    </row>
    <row r="57" spans="2:17" ht="18" customHeight="1" x14ac:dyDescent="0.25">
      <c r="J57" s="28"/>
      <c r="K57" s="28"/>
      <c r="L57" s="5"/>
      <c r="M57" s="5"/>
      <c r="N57" s="28"/>
      <c r="O57" s="28"/>
      <c r="P57" s="28"/>
    </row>
    <row r="58" spans="2:17" ht="18" customHeight="1" x14ac:dyDescent="0.25">
      <c r="J58" s="5"/>
      <c r="K58" s="5"/>
      <c r="L58" s="5"/>
      <c r="M58" s="5"/>
      <c r="N58" s="28"/>
      <c r="O58" s="28"/>
      <c r="P58" s="28"/>
    </row>
    <row r="59" spans="2:17" ht="18" customHeight="1" x14ac:dyDescent="0.25">
      <c r="J59" s="5"/>
      <c r="K59" s="5"/>
      <c r="L59" s="5"/>
      <c r="M59" s="5"/>
      <c r="N59" s="28"/>
      <c r="O59" s="22"/>
      <c r="P59" s="22"/>
    </row>
    <row r="60" spans="2:17" ht="18" customHeight="1" x14ac:dyDescent="0.25">
      <c r="J60" s="5"/>
      <c r="K60" s="5"/>
      <c r="L60" s="5"/>
      <c r="M60" s="5"/>
      <c r="N60" s="22"/>
      <c r="O60" s="22"/>
      <c r="P60" s="22"/>
    </row>
    <row r="61" spans="2:17" ht="18" customHeight="1" x14ac:dyDescent="0.25">
      <c r="J61" s="5"/>
      <c r="K61" s="5"/>
      <c r="L61" s="5"/>
      <c r="M61" s="5"/>
      <c r="N61" s="22"/>
      <c r="O61" s="22"/>
      <c r="P61" s="22"/>
    </row>
    <row r="62" spans="2:17" ht="18" customHeight="1" x14ac:dyDescent="0.25">
      <c r="J62" s="5"/>
      <c r="K62" s="5"/>
      <c r="L62" s="5"/>
      <c r="M62" s="5"/>
      <c r="N62" s="22"/>
      <c r="O62" s="22"/>
      <c r="P62" s="22"/>
    </row>
    <row r="63" spans="2:17" ht="18" customHeight="1" x14ac:dyDescent="0.25">
      <c r="J63" s="5"/>
      <c r="K63" s="5"/>
      <c r="L63" s="22"/>
      <c r="M63" s="22"/>
      <c r="N63" s="22"/>
    </row>
    <row r="64" spans="2:17" ht="18" customHeight="1" x14ac:dyDescent="0.25">
      <c r="J64" s="22"/>
      <c r="K64" s="22"/>
      <c r="L64" s="22"/>
      <c r="M64" s="22"/>
    </row>
    <row r="65" spans="10:13" ht="18" customHeight="1" x14ac:dyDescent="0.25">
      <c r="J65" s="22"/>
      <c r="K65" s="22"/>
      <c r="L65" s="22"/>
      <c r="M65" s="22"/>
    </row>
    <row r="66" spans="10:13" ht="18" customHeight="1" x14ac:dyDescent="0.25">
      <c r="J66" s="22"/>
      <c r="K66" s="22"/>
      <c r="L66" s="22"/>
      <c r="M66" s="22"/>
    </row>
    <row r="67" spans="10:13" ht="18" customHeight="1" x14ac:dyDescent="0.25">
      <c r="J67" s="22"/>
      <c r="K67" s="22"/>
    </row>
    <row r="68" spans="10:13" ht="18" customHeight="1" x14ac:dyDescent="0.25"/>
    <row r="69" spans="10:13" ht="18" customHeight="1" x14ac:dyDescent="0.25"/>
    <row r="70" spans="10:13" ht="18" customHeight="1" x14ac:dyDescent="0.25"/>
    <row r="71" spans="10:13" ht="18" customHeight="1" x14ac:dyDescent="0.25"/>
    <row r="72" spans="10:13" ht="18" customHeight="1" x14ac:dyDescent="0.25"/>
    <row r="73" spans="10:13" ht="18" customHeight="1" x14ac:dyDescent="0.25"/>
    <row r="74" spans="10:13" ht="18" customHeight="1" x14ac:dyDescent="0.25"/>
    <row r="75" spans="10:13" ht="18" customHeight="1" x14ac:dyDescent="0.25"/>
    <row r="76" spans="10:13" ht="18" customHeight="1" x14ac:dyDescent="0.25"/>
    <row r="77" spans="10:13" ht="18" customHeight="1" x14ac:dyDescent="0.25"/>
    <row r="78" spans="10:13" ht="18" customHeight="1" x14ac:dyDescent="0.25"/>
    <row r="79" spans="10:13" ht="18" customHeight="1" x14ac:dyDescent="0.25"/>
    <row r="80" spans="10:13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B15:C15"/>
    <mergeCell ref="F15:H15"/>
    <mergeCell ref="B16:H16"/>
    <mergeCell ref="B17:H17"/>
    <mergeCell ref="M18:M36"/>
    <mergeCell ref="B19:G19"/>
    <mergeCell ref="B20:H20"/>
    <mergeCell ref="B22:G22"/>
    <mergeCell ref="B23:H23"/>
    <mergeCell ref="B24:H24"/>
    <mergeCell ref="C6:E6"/>
    <mergeCell ref="G6:H6"/>
    <mergeCell ref="R6:V6"/>
    <mergeCell ref="C7:E7"/>
    <mergeCell ref="G7:H7"/>
    <mergeCell ref="J7:K7"/>
    <mergeCell ref="M7:M14"/>
    <mergeCell ref="B9:E9"/>
    <mergeCell ref="F9:G9"/>
    <mergeCell ref="B10:H10"/>
    <mergeCell ref="B11:H11"/>
    <mergeCell ref="B12:C12"/>
    <mergeCell ref="F12:H12"/>
    <mergeCell ref="B13:H13"/>
    <mergeCell ref="B14:H14"/>
    <mergeCell ref="J4:K4"/>
    <mergeCell ref="R4:V4"/>
    <mergeCell ref="C5:E5"/>
    <mergeCell ref="G5:H5"/>
    <mergeCell ref="M5:N5"/>
    <mergeCell ref="B1:E1"/>
    <mergeCell ref="C3:E3"/>
    <mergeCell ref="G3:H3"/>
    <mergeCell ref="C4:E4"/>
    <mergeCell ref="G4:H4"/>
  </mergeCells>
  <dataValidations count="6">
    <dataValidation type="list" allowBlank="1" showInputMessage="1" showErrorMessage="1" sqref="K11" xr:uid="{00000000-0002-0000-0B00-000000000000}">
      <formula1>$P$7:$P$36</formula1>
    </dataValidation>
    <dataValidation type="list" allowBlank="1" showInputMessage="1" showErrorMessage="1" sqref="K6" xr:uid="{00000000-0002-0000-0B00-000001000000}">
      <formula1>$N$8:$N$36</formula1>
    </dataValidation>
    <dataValidation type="list" allowBlank="1" showInputMessage="1" showErrorMessage="1" sqref="K65507" xr:uid="{00000000-0002-0000-0B00-000002000000}">
      <formula1>$O$7:$O$26</formula1>
    </dataValidation>
    <dataValidation type="list" allowBlank="1" showInputMessage="1" showErrorMessage="1" sqref="K65503" xr:uid="{00000000-0002-0000-0B00-000003000000}">
      <formula1>$N$8:$N$27</formula1>
    </dataValidation>
    <dataValidation type="list" allowBlank="1" showInputMessage="1" showErrorMessage="1" sqref="K5" xr:uid="{00000000-0002-0000-0B00-000004000000}">
      <formula1>"2019, 2020"</formula1>
    </dataValidation>
    <dataValidation type="list" allowBlank="1" showInputMessage="1" showErrorMessage="1" sqref="K9" xr:uid="{00000000-0002-0000-0B00-000005000000}">
      <formula1>$O$7:$O$36</formula1>
    </dataValidation>
  </dataValidations>
  <hyperlinks>
    <hyperlink ref="M5" r:id="rId1" xr:uid="{00000000-0004-0000-0B00-00000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V108"/>
  <sheetViews>
    <sheetView showGridLines="0" showRowColHeaders="0" topLeftCell="A7" zoomScale="82" zoomScaleNormal="82" workbookViewId="0">
      <selection activeCell="J1" sqref="J1:V65536"/>
    </sheetView>
  </sheetViews>
  <sheetFormatPr defaultColWidth="25.44140625" defaultRowHeight="13.2" x14ac:dyDescent="0.25"/>
  <cols>
    <col min="1" max="1" width="9.109375" style="5" customWidth="1"/>
    <col min="2" max="2" width="43.44140625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9.5546875" style="5" hidden="1" customWidth="1"/>
    <col min="16" max="16" width="16.44140625" style="5" hidden="1" customWidth="1"/>
    <col min="17" max="17" width="83.44140625" style="32" hidden="1" customWidth="1"/>
    <col min="18" max="21" width="12.109375" style="5" hidden="1" customWidth="1"/>
    <col min="22" max="22" width="18.5546875" style="5" hidden="1" customWidth="1"/>
    <col min="23" max="250" width="9.109375" style="5" customWidth="1"/>
    <col min="251" max="251" width="20" style="5" customWidth="1"/>
    <col min="252" max="252" width="32.88671875" style="5" customWidth="1"/>
    <col min="253" max="253" width="17.44140625" style="5" customWidth="1"/>
    <col min="254" max="254" width="17.109375" style="5" customWidth="1"/>
    <col min="255" max="255" width="23.88671875" style="5" customWidth="1"/>
    <col min="256" max="16384" width="25.44140625" style="5"/>
  </cols>
  <sheetData>
    <row r="1" spans="2:22" ht="42.75" customHeight="1" thickBot="1" x14ac:dyDescent="0.3">
      <c r="B1" s="345" t="s">
        <v>26</v>
      </c>
      <c r="C1" s="346"/>
      <c r="D1" s="346"/>
      <c r="E1" s="346"/>
      <c r="F1" s="1" t="str">
        <f>K6</f>
        <v>September</v>
      </c>
      <c r="G1" s="1">
        <f>K5</f>
        <v>2019</v>
      </c>
      <c r="H1" s="2"/>
      <c r="I1" s="3"/>
    </row>
    <row r="2" spans="2:22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2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2" ht="66.75" customHeight="1" thickBot="1" x14ac:dyDescent="0.3">
      <c r="B4" s="10" t="s">
        <v>27</v>
      </c>
      <c r="C4" s="347" t="s">
        <v>28</v>
      </c>
      <c r="D4" s="348"/>
      <c r="E4" s="348"/>
      <c r="F4" s="11" t="s">
        <v>37</v>
      </c>
      <c r="G4" s="280" t="s">
        <v>38</v>
      </c>
      <c r="H4" s="281"/>
      <c r="I4" s="23"/>
      <c r="J4" s="305" t="s">
        <v>3</v>
      </c>
      <c r="K4" s="306"/>
      <c r="N4" s="31"/>
      <c r="O4" s="31"/>
      <c r="P4" s="31"/>
      <c r="R4" s="286" t="s">
        <v>25</v>
      </c>
      <c r="S4" s="287"/>
      <c r="T4" s="287"/>
      <c r="U4" s="287"/>
      <c r="V4" s="288"/>
    </row>
    <row r="5" spans="2:22" ht="83.25" customHeight="1" thickBot="1" x14ac:dyDescent="0.3">
      <c r="B5" s="10" t="s">
        <v>27</v>
      </c>
      <c r="C5" s="347" t="s">
        <v>28</v>
      </c>
      <c r="D5" s="348"/>
      <c r="E5" s="348"/>
      <c r="F5" s="11" t="s">
        <v>46</v>
      </c>
      <c r="G5" s="280" t="s">
        <v>50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61</v>
      </c>
      <c r="P5" s="65" t="s">
        <v>60</v>
      </c>
      <c r="Q5" s="35" t="s">
        <v>44</v>
      </c>
      <c r="R5" s="34" t="s">
        <v>39</v>
      </c>
      <c r="S5" s="34" t="s">
        <v>40</v>
      </c>
      <c r="T5" s="34" t="s">
        <v>41</v>
      </c>
      <c r="U5" s="34" t="s">
        <v>42</v>
      </c>
      <c r="V5" s="34" t="s">
        <v>43</v>
      </c>
    </row>
    <row r="6" spans="2:22" ht="72" customHeight="1" thickBot="1" x14ac:dyDescent="0.3">
      <c r="B6" s="10" t="s">
        <v>27</v>
      </c>
      <c r="C6" s="347" t="s">
        <v>28</v>
      </c>
      <c r="D6" s="348"/>
      <c r="E6" s="348"/>
      <c r="F6" s="11" t="s">
        <v>51</v>
      </c>
      <c r="G6" s="280" t="s">
        <v>55</v>
      </c>
      <c r="H6" s="281"/>
      <c r="I6" s="7"/>
      <c r="J6" s="12" t="s">
        <v>5</v>
      </c>
      <c r="K6" s="13" t="s">
        <v>16</v>
      </c>
      <c r="M6" s="66" t="s">
        <v>23</v>
      </c>
      <c r="N6" s="66" t="s">
        <v>7</v>
      </c>
      <c r="O6" s="66" t="s">
        <v>8</v>
      </c>
      <c r="P6" s="66" t="s">
        <v>8</v>
      </c>
      <c r="Q6" s="69"/>
      <c r="R6" s="357"/>
      <c r="S6" s="358"/>
      <c r="T6" s="358"/>
      <c r="U6" s="358"/>
      <c r="V6" s="359"/>
    </row>
    <row r="7" spans="2:22" ht="56.25" customHeight="1" thickBot="1" x14ac:dyDescent="0.3">
      <c r="B7" s="10" t="s">
        <v>27</v>
      </c>
      <c r="C7" s="347" t="s">
        <v>54</v>
      </c>
      <c r="D7" s="348"/>
      <c r="E7" s="348"/>
      <c r="F7" s="11" t="s">
        <v>53</v>
      </c>
      <c r="G7" s="280" t="s">
        <v>65</v>
      </c>
      <c r="H7" s="281"/>
      <c r="I7" s="7"/>
      <c r="J7" s="312" t="s">
        <v>20</v>
      </c>
      <c r="K7" s="313"/>
      <c r="M7" s="309">
        <v>2018</v>
      </c>
      <c r="N7" s="36"/>
      <c r="O7" s="37"/>
      <c r="P7" s="37"/>
      <c r="Q7" s="54"/>
      <c r="R7" s="38">
        <v>43682</v>
      </c>
      <c r="S7" s="38">
        <v>43689</v>
      </c>
      <c r="T7" s="38">
        <v>43696</v>
      </c>
      <c r="U7" s="38">
        <v>43703</v>
      </c>
      <c r="V7" s="39" t="s">
        <v>45</v>
      </c>
    </row>
    <row r="8" spans="2:22" ht="24" customHeight="1" thickBot="1" x14ac:dyDescent="0.3">
      <c r="B8" s="7"/>
      <c r="C8" s="7"/>
      <c r="D8" s="7"/>
      <c r="E8" s="7"/>
      <c r="F8" s="7"/>
      <c r="G8" s="7"/>
      <c r="H8" s="7"/>
      <c r="I8" s="17"/>
      <c r="J8" s="12" t="s">
        <v>56</v>
      </c>
      <c r="K8" s="18">
        <v>3.1070000000000002</v>
      </c>
      <c r="M8" s="310"/>
      <c r="N8" s="40" t="s">
        <v>16</v>
      </c>
      <c r="O8" s="41">
        <f>Q8-$K$8</f>
        <v>-0.04</v>
      </c>
      <c r="P8" s="41">
        <f>Q8-$K$10</f>
        <v>0.04</v>
      </c>
      <c r="Q8" s="42">
        <f>AVERAGE(R8:V8)</f>
        <v>3.0649999999999999</v>
      </c>
      <c r="R8" s="42">
        <v>3.1070000000000002</v>
      </c>
      <c r="S8" s="42">
        <v>3.073</v>
      </c>
      <c r="T8" s="42">
        <v>3.048</v>
      </c>
      <c r="U8" s="42">
        <v>3.0310000000000001</v>
      </c>
      <c r="V8" s="43"/>
    </row>
    <row r="9" spans="2:22" ht="24" customHeight="1" thickBot="1" x14ac:dyDescent="0.3">
      <c r="B9" s="352" t="s">
        <v>32</v>
      </c>
      <c r="C9" s="352"/>
      <c r="D9" s="352"/>
      <c r="E9" s="352"/>
      <c r="F9" s="353" t="str">
        <f>CONCATENATE(F1,", ",G1)</f>
        <v>September, 2019</v>
      </c>
      <c r="G9" s="353"/>
      <c r="H9" s="7"/>
      <c r="I9" s="17"/>
      <c r="J9" s="19" t="s">
        <v>21</v>
      </c>
      <c r="K9" s="67">
        <v>-4.2250000000000121E-2</v>
      </c>
      <c r="M9" s="310"/>
      <c r="N9" s="30"/>
      <c r="O9" s="44"/>
      <c r="P9" s="44"/>
      <c r="Q9" s="55"/>
      <c r="R9" s="45">
        <v>43710</v>
      </c>
      <c r="S9" s="45">
        <v>43717</v>
      </c>
      <c r="T9" s="45">
        <v>43724</v>
      </c>
      <c r="U9" s="45">
        <v>43731</v>
      </c>
      <c r="V9" s="46">
        <v>43738</v>
      </c>
    </row>
    <row r="10" spans="2:22" ht="24" customHeight="1" thickBot="1" x14ac:dyDescent="0.3">
      <c r="B10" s="316" t="s">
        <v>33</v>
      </c>
      <c r="C10" s="316"/>
      <c r="D10" s="316"/>
      <c r="E10" s="316"/>
      <c r="F10" s="316"/>
      <c r="G10" s="316"/>
      <c r="H10" s="316"/>
      <c r="I10" s="20"/>
      <c r="J10" s="12" t="s">
        <v>57</v>
      </c>
      <c r="K10" s="18">
        <v>3.0270000000000001</v>
      </c>
      <c r="M10" s="310"/>
      <c r="N10" s="47" t="s">
        <v>17</v>
      </c>
      <c r="O10" s="48" t="e">
        <f>Q10-$K$8</f>
        <v>#DIV/0!</v>
      </c>
      <c r="P10" s="48" t="e">
        <f>Q10-$K$11</f>
        <v>#DIV/0!</v>
      </c>
      <c r="Q10" s="49" t="e">
        <f>AVERAGE(R10:V10)</f>
        <v>#DIV/0!</v>
      </c>
      <c r="R10" s="49"/>
      <c r="S10" s="49"/>
      <c r="T10" s="49"/>
      <c r="U10" s="49"/>
      <c r="V10" s="50"/>
    </row>
    <row r="11" spans="2:22" ht="39" customHeight="1" thickBot="1" x14ac:dyDescent="0.3">
      <c r="B11" s="316"/>
      <c r="C11" s="316"/>
      <c r="D11" s="316"/>
      <c r="E11" s="316"/>
      <c r="F11" s="316"/>
      <c r="G11" s="316"/>
      <c r="H11" s="316"/>
      <c r="I11" s="21"/>
      <c r="J11" s="19" t="s">
        <v>21</v>
      </c>
      <c r="K11" s="67">
        <v>3.774999999999995E-2</v>
      </c>
      <c r="M11" s="310"/>
      <c r="N11" s="36"/>
      <c r="O11" s="51"/>
      <c r="P11" s="51"/>
      <c r="Q11" s="54"/>
      <c r="R11" s="38">
        <v>43745</v>
      </c>
      <c r="S11" s="38">
        <v>43752</v>
      </c>
      <c r="T11" s="38">
        <v>43759</v>
      </c>
      <c r="U11" s="38">
        <v>43766</v>
      </c>
      <c r="V11" s="39" t="s">
        <v>45</v>
      </c>
    </row>
    <row r="12" spans="2:22" ht="24" customHeight="1" thickBot="1" x14ac:dyDescent="0.3">
      <c r="B12" s="354" t="s">
        <v>59</v>
      </c>
      <c r="C12" s="354"/>
      <c r="D12" s="68" t="str">
        <f>CONCATENATE(F1," ",G1," is")</f>
        <v>September 2019 is</v>
      </c>
      <c r="E12" s="70">
        <f>K9</f>
        <v>-0.04</v>
      </c>
      <c r="F12" s="318" t="s">
        <v>35</v>
      </c>
      <c r="G12" s="318"/>
      <c r="H12" s="318"/>
      <c r="I12" s="17"/>
      <c r="J12" s="20"/>
      <c r="K12" s="20"/>
      <c r="M12" s="310"/>
      <c r="N12" s="40" t="s">
        <v>18</v>
      </c>
      <c r="O12" s="41" t="e">
        <f>Q12-$K$8</f>
        <v>#DIV/0!</v>
      </c>
      <c r="P12" s="41" t="e">
        <f>Q12-$K$11</f>
        <v>#DIV/0!</v>
      </c>
      <c r="Q12" s="56" t="e">
        <f>AVERAGE(R12:V12)</f>
        <v>#DIV/0!</v>
      </c>
      <c r="R12" s="42"/>
      <c r="S12" s="42"/>
      <c r="T12" s="42"/>
      <c r="U12" s="42"/>
      <c r="V12" s="43"/>
    </row>
    <row r="13" spans="2:22" ht="24" customHeight="1" x14ac:dyDescent="0.25">
      <c r="B13" s="361"/>
      <c r="C13" s="361"/>
      <c r="D13" s="361"/>
      <c r="E13" s="361"/>
      <c r="F13" s="361"/>
      <c r="G13" s="361"/>
      <c r="H13" s="361"/>
      <c r="I13" s="17"/>
      <c r="J13" s="21"/>
      <c r="K13" s="21"/>
      <c r="M13" s="310"/>
      <c r="N13" s="30"/>
      <c r="O13" s="44"/>
      <c r="P13" s="44"/>
      <c r="Q13" s="57"/>
      <c r="R13" s="45">
        <v>43773</v>
      </c>
      <c r="S13" s="45">
        <v>43780</v>
      </c>
      <c r="T13" s="45">
        <v>43787</v>
      </c>
      <c r="U13" s="45">
        <v>43794</v>
      </c>
      <c r="V13" s="46" t="s">
        <v>45</v>
      </c>
    </row>
    <row r="14" spans="2:22" ht="24" customHeight="1" thickBot="1" x14ac:dyDescent="0.3">
      <c r="B14" s="360"/>
      <c r="C14" s="360"/>
      <c r="D14" s="360"/>
      <c r="E14" s="360"/>
      <c r="F14" s="360"/>
      <c r="G14" s="360"/>
      <c r="H14" s="360"/>
      <c r="I14" s="17"/>
      <c r="J14" s="21"/>
      <c r="K14" s="21"/>
      <c r="M14" s="311"/>
      <c r="N14" s="47" t="s">
        <v>19</v>
      </c>
      <c r="O14" s="48" t="e">
        <f>Q14-$K$8</f>
        <v>#DIV/0!</v>
      </c>
      <c r="P14" s="48" t="e">
        <f>Q14-$K$11</f>
        <v>#DIV/0!</v>
      </c>
      <c r="Q14" s="58" t="e">
        <f>AVERAGE(R14:V14)</f>
        <v>#DIV/0!</v>
      </c>
      <c r="R14" s="49"/>
      <c r="S14" s="49"/>
      <c r="T14" s="49"/>
      <c r="U14" s="49"/>
      <c r="V14" s="50"/>
    </row>
    <row r="15" spans="2:22" ht="24" customHeight="1" thickBot="1" x14ac:dyDescent="0.3">
      <c r="B15" s="354" t="s">
        <v>58</v>
      </c>
      <c r="C15" s="354"/>
      <c r="D15" s="68" t="str">
        <f>CONCATENATE(F1," ",G1," is")</f>
        <v>September 2019 is</v>
      </c>
      <c r="E15" s="70">
        <f>K11</f>
        <v>0.04</v>
      </c>
      <c r="F15" s="318" t="s">
        <v>35</v>
      </c>
      <c r="G15" s="318"/>
      <c r="H15" s="318"/>
      <c r="I15" s="17"/>
      <c r="J15" s="20"/>
      <c r="K15" s="20"/>
      <c r="M15" s="72"/>
      <c r="N15" s="40" t="s">
        <v>18</v>
      </c>
      <c r="O15" s="41" t="e">
        <f>Q15-$K$8</f>
        <v>#DIV/0!</v>
      </c>
      <c r="P15" s="41" t="e">
        <f>Q15-$K$11</f>
        <v>#DIV/0!</v>
      </c>
      <c r="Q15" s="56" t="e">
        <f>AVERAGE(R15:V15)</f>
        <v>#DIV/0!</v>
      </c>
      <c r="R15" s="42"/>
      <c r="S15" s="42"/>
      <c r="T15" s="42"/>
      <c r="U15" s="42"/>
      <c r="V15" s="43"/>
    </row>
    <row r="16" spans="2:22" ht="24" customHeight="1" x14ac:dyDescent="0.25">
      <c r="B16" s="361"/>
      <c r="C16" s="361"/>
      <c r="D16" s="361"/>
      <c r="E16" s="361"/>
      <c r="F16" s="361"/>
      <c r="G16" s="361"/>
      <c r="H16" s="361"/>
      <c r="I16" s="17"/>
      <c r="J16" s="21"/>
      <c r="K16" s="21"/>
      <c r="M16" s="72"/>
      <c r="N16" s="30"/>
      <c r="O16" s="44"/>
      <c r="P16" s="44"/>
      <c r="Q16" s="57"/>
      <c r="R16" s="45">
        <v>43773</v>
      </c>
      <c r="S16" s="45">
        <v>43780</v>
      </c>
      <c r="T16" s="45">
        <v>43787</v>
      </c>
      <c r="U16" s="45">
        <v>43794</v>
      </c>
      <c r="V16" s="46" t="s">
        <v>45</v>
      </c>
    </row>
    <row r="17" spans="2:22" ht="24" customHeight="1" thickBot="1" x14ac:dyDescent="0.3">
      <c r="B17" s="360"/>
      <c r="C17" s="360"/>
      <c r="D17" s="360"/>
      <c r="E17" s="360"/>
      <c r="F17" s="360"/>
      <c r="G17" s="360"/>
      <c r="H17" s="360"/>
      <c r="I17" s="17"/>
      <c r="J17" s="21"/>
      <c r="K17" s="21"/>
      <c r="M17" s="72"/>
      <c r="N17" s="47" t="s">
        <v>19</v>
      </c>
      <c r="O17" s="48" t="e">
        <f>Q17-$K$8</f>
        <v>#DIV/0!</v>
      </c>
      <c r="P17" s="48" t="e">
        <f>Q17-$K$11</f>
        <v>#DIV/0!</v>
      </c>
      <c r="Q17" s="58" t="e">
        <f>AVERAGE(R17:V17)</f>
        <v>#DIV/0!</v>
      </c>
      <c r="R17" s="49"/>
      <c r="S17" s="49"/>
      <c r="T17" s="49"/>
      <c r="U17" s="49"/>
      <c r="V17" s="50"/>
    </row>
    <row r="18" spans="2:22" ht="24" customHeight="1" x14ac:dyDescent="0.25">
      <c r="B18" s="17" t="s">
        <v>52</v>
      </c>
      <c r="C18" s="17"/>
      <c r="D18" s="17"/>
      <c r="E18" s="17"/>
      <c r="F18" s="17"/>
      <c r="G18" s="17"/>
      <c r="H18" s="17"/>
      <c r="I18" s="24"/>
      <c r="J18" s="21"/>
      <c r="K18" s="21"/>
      <c r="M18" s="309">
        <v>2019</v>
      </c>
      <c r="N18" s="36"/>
      <c r="O18" s="51"/>
      <c r="P18" s="51"/>
      <c r="Q18" s="59"/>
      <c r="R18" s="38">
        <v>43801</v>
      </c>
      <c r="S18" s="38">
        <v>43808</v>
      </c>
      <c r="T18" s="38">
        <v>43815</v>
      </c>
      <c r="U18" s="38">
        <v>43822</v>
      </c>
      <c r="V18" s="39">
        <v>43829</v>
      </c>
    </row>
    <row r="19" spans="2:22" ht="20.100000000000001" customHeight="1" thickBot="1" x14ac:dyDescent="0.3">
      <c r="B19" s="316" t="s">
        <v>63</v>
      </c>
      <c r="C19" s="316"/>
      <c r="D19" s="316"/>
      <c r="E19" s="316"/>
      <c r="F19" s="316"/>
      <c r="G19" s="316"/>
      <c r="H19" s="71">
        <v>3.1070000000000002</v>
      </c>
      <c r="I19" s="25"/>
      <c r="J19" s="21"/>
      <c r="K19" s="21"/>
      <c r="M19" s="310"/>
      <c r="N19" s="61" t="s">
        <v>9</v>
      </c>
      <c r="O19" s="41" t="e">
        <f>Q19-$K$8</f>
        <v>#DIV/0!</v>
      </c>
      <c r="P19" s="41" t="e">
        <f>Q19-$K$11</f>
        <v>#DIV/0!</v>
      </c>
      <c r="Q19" s="56" t="e">
        <f>AVERAGE(R19:V19)</f>
        <v>#DIV/0!</v>
      </c>
      <c r="R19" s="42"/>
      <c r="S19" s="42"/>
      <c r="T19" s="42"/>
      <c r="U19" s="42"/>
      <c r="V19" s="43"/>
    </row>
    <row r="20" spans="2:22" ht="20.100000000000001" customHeight="1" x14ac:dyDescent="0.25">
      <c r="B20" s="355"/>
      <c r="C20" s="356"/>
      <c r="D20" s="356"/>
      <c r="E20" s="356"/>
      <c r="F20" s="356"/>
      <c r="G20" s="356"/>
      <c r="H20" s="356"/>
      <c r="I20" s="25"/>
      <c r="J20" s="21"/>
      <c r="K20" s="21"/>
      <c r="M20" s="310"/>
      <c r="N20" s="62"/>
      <c r="O20" s="52"/>
      <c r="P20" s="52"/>
      <c r="Q20" s="57"/>
      <c r="R20" s="45">
        <v>43836</v>
      </c>
      <c r="S20" s="45">
        <v>43843</v>
      </c>
      <c r="T20" s="45">
        <v>43850</v>
      </c>
      <c r="U20" s="45">
        <v>43857</v>
      </c>
      <c r="V20" s="46" t="s">
        <v>45</v>
      </c>
    </row>
    <row r="21" spans="2:22" ht="24" hidden="1" customHeight="1" x14ac:dyDescent="0.25">
      <c r="B21" s="17" t="s">
        <v>62</v>
      </c>
      <c r="C21" s="17"/>
      <c r="D21" s="17"/>
      <c r="E21" s="17"/>
      <c r="F21" s="17"/>
      <c r="G21" s="17"/>
      <c r="H21" s="17"/>
      <c r="I21" s="24"/>
      <c r="J21" s="21"/>
      <c r="K21" s="21"/>
      <c r="M21" s="310"/>
      <c r="N21" s="36"/>
      <c r="O21" s="51"/>
      <c r="P21" s="51"/>
      <c r="Q21" s="59"/>
      <c r="R21" s="38">
        <v>43801</v>
      </c>
      <c r="S21" s="38">
        <v>43808</v>
      </c>
      <c r="T21" s="38">
        <v>43815</v>
      </c>
      <c r="U21" s="38">
        <v>43822</v>
      </c>
      <c r="V21" s="39">
        <v>43829</v>
      </c>
    </row>
    <row r="22" spans="2:22" ht="20.100000000000001" hidden="1" customHeight="1" thickBot="1" x14ac:dyDescent="0.3">
      <c r="B22" s="316" t="s">
        <v>64</v>
      </c>
      <c r="C22" s="316"/>
      <c r="D22" s="316"/>
      <c r="E22" s="316"/>
      <c r="F22" s="316"/>
      <c r="G22" s="316"/>
      <c r="H22" s="71"/>
      <c r="I22" s="25"/>
      <c r="J22" s="21"/>
      <c r="K22" s="21"/>
      <c r="M22" s="310"/>
      <c r="N22" s="61" t="s">
        <v>9</v>
      </c>
      <c r="O22" s="41" t="e">
        <f>Q22-$K$8</f>
        <v>#DIV/0!</v>
      </c>
      <c r="P22" s="41" t="e">
        <f>Q22-$K$11</f>
        <v>#DIV/0!</v>
      </c>
      <c r="Q22" s="56" t="e">
        <f>AVERAGE(R22:V22)</f>
        <v>#DIV/0!</v>
      </c>
      <c r="R22" s="42"/>
      <c r="S22" s="42"/>
      <c r="T22" s="42"/>
      <c r="U22" s="42"/>
      <c r="V22" s="43"/>
    </row>
    <row r="23" spans="2:22" ht="20.100000000000001" hidden="1" customHeight="1" x14ac:dyDescent="0.25">
      <c r="B23" s="355"/>
      <c r="C23" s="356"/>
      <c r="D23" s="356"/>
      <c r="E23" s="356"/>
      <c r="F23" s="356"/>
      <c r="G23" s="356"/>
      <c r="H23" s="356"/>
      <c r="I23" s="25"/>
      <c r="J23" s="21"/>
      <c r="K23" s="21"/>
      <c r="M23" s="310"/>
      <c r="N23" s="62"/>
      <c r="O23" s="52"/>
      <c r="P23" s="52"/>
      <c r="Q23" s="57"/>
      <c r="R23" s="45">
        <v>43836</v>
      </c>
      <c r="S23" s="45">
        <v>43843</v>
      </c>
      <c r="T23" s="45">
        <v>43850</v>
      </c>
      <c r="U23" s="45">
        <v>43857</v>
      </c>
      <c r="V23" s="46" t="s">
        <v>45</v>
      </c>
    </row>
    <row r="24" spans="2:22" ht="20.100000000000001" customHeight="1" thickBot="1" x14ac:dyDescent="0.3">
      <c r="B24" s="316" t="s">
        <v>36</v>
      </c>
      <c r="C24" s="316"/>
      <c r="D24" s="316"/>
      <c r="E24" s="316"/>
      <c r="F24" s="316"/>
      <c r="G24" s="316"/>
      <c r="H24" s="316"/>
      <c r="I24" s="25"/>
      <c r="J24" s="21"/>
      <c r="K24" s="21"/>
      <c r="L24" s="5"/>
      <c r="M24" s="310"/>
      <c r="N24" s="63" t="s">
        <v>10</v>
      </c>
      <c r="O24" s="53" t="e">
        <f>Q24-$K$8</f>
        <v>#DIV/0!</v>
      </c>
      <c r="P24" s="53" t="e">
        <f>Q24-$K$11</f>
        <v>#DIV/0!</v>
      </c>
      <c r="Q24" s="58" t="e">
        <f>AVERAGE(R24:V24)</f>
        <v>#DIV/0!</v>
      </c>
      <c r="R24" s="49"/>
      <c r="S24" s="49"/>
      <c r="T24" s="49"/>
      <c r="U24" s="49"/>
      <c r="V24" s="50"/>
    </row>
    <row r="25" spans="2:22" ht="20.100000000000001" customHeight="1" x14ac:dyDescent="0.25">
      <c r="B25" s="26"/>
      <c r="C25" s="25"/>
      <c r="D25" s="25"/>
      <c r="E25" s="25"/>
      <c r="F25" s="25"/>
      <c r="G25" s="25"/>
      <c r="H25" s="25"/>
      <c r="K25" s="5"/>
      <c r="L25" s="5"/>
      <c r="M25" s="310"/>
      <c r="N25" s="64"/>
      <c r="O25" s="51"/>
      <c r="P25" s="51"/>
      <c r="Q25" s="59"/>
      <c r="R25" s="38">
        <v>43864</v>
      </c>
      <c r="S25" s="38">
        <v>43871</v>
      </c>
      <c r="T25" s="38">
        <v>43878</v>
      </c>
      <c r="U25" s="38">
        <v>43885</v>
      </c>
      <c r="V25" s="39" t="s">
        <v>45</v>
      </c>
    </row>
    <row r="26" spans="2:22" ht="20.100000000000001" customHeight="1" thickBot="1" x14ac:dyDescent="0.3">
      <c r="B26" s="26"/>
      <c r="C26" s="25"/>
      <c r="D26" s="25"/>
      <c r="E26" s="25"/>
      <c r="F26" s="25"/>
      <c r="G26" s="25"/>
      <c r="H26" s="25"/>
      <c r="J26" s="5"/>
      <c r="K26" s="5"/>
      <c r="L26" s="5"/>
      <c r="M26" s="310"/>
      <c r="N26" s="61" t="s">
        <v>11</v>
      </c>
      <c r="O26" s="41" t="e">
        <f>Q26-$K$8</f>
        <v>#DIV/0!</v>
      </c>
      <c r="P26" s="41" t="e">
        <f>Q26-$K$11</f>
        <v>#DIV/0!</v>
      </c>
      <c r="Q26" s="56" t="e">
        <f>AVERAGE(R26:V26)</f>
        <v>#DIV/0!</v>
      </c>
      <c r="R26" s="42"/>
      <c r="S26" s="42"/>
      <c r="T26" s="42"/>
      <c r="U26" s="42"/>
      <c r="V26" s="43"/>
    </row>
    <row r="27" spans="2:22" ht="20.100000000000001" customHeight="1" x14ac:dyDescent="0.3">
      <c r="B27" s="26"/>
      <c r="C27" s="25"/>
      <c r="D27" s="25"/>
      <c r="E27" s="25"/>
      <c r="F27" s="25"/>
      <c r="G27" s="25"/>
      <c r="H27" s="25"/>
      <c r="J27" s="5"/>
      <c r="K27" s="5"/>
      <c r="L27" s="5"/>
      <c r="M27" s="310"/>
      <c r="N27" s="62"/>
      <c r="O27" s="60"/>
      <c r="P27" s="60"/>
      <c r="Q27" s="57"/>
      <c r="R27" s="45">
        <v>43892</v>
      </c>
      <c r="S27" s="45">
        <v>43899</v>
      </c>
      <c r="T27" s="45">
        <v>43906</v>
      </c>
      <c r="U27" s="45">
        <v>43913</v>
      </c>
      <c r="V27" s="46">
        <v>43920</v>
      </c>
    </row>
    <row r="28" spans="2:22" ht="20.100000000000001" customHeight="1" thickBot="1" x14ac:dyDescent="0.3">
      <c r="J28" s="5"/>
      <c r="K28" s="5"/>
      <c r="L28" s="5"/>
      <c r="M28" s="310"/>
      <c r="N28" s="63" t="s">
        <v>12</v>
      </c>
      <c r="O28" s="48" t="e">
        <f>Q28-$K$8</f>
        <v>#DIV/0!</v>
      </c>
      <c r="P28" s="48" t="e">
        <f>Q28-$K$11</f>
        <v>#DIV/0!</v>
      </c>
      <c r="Q28" s="49" t="e">
        <f>AVERAGE(R28:V28)</f>
        <v>#DIV/0!</v>
      </c>
      <c r="R28" s="49"/>
      <c r="S28" s="49"/>
      <c r="T28" s="49"/>
      <c r="U28" s="49"/>
      <c r="V28" s="50"/>
    </row>
    <row r="29" spans="2:22" ht="20.100000000000001" customHeight="1" x14ac:dyDescent="0.25">
      <c r="J29" s="5"/>
      <c r="K29" s="5"/>
      <c r="L29" s="5"/>
      <c r="M29" s="310"/>
      <c r="N29" s="64"/>
      <c r="O29" s="51"/>
      <c r="P29" s="51"/>
      <c r="Q29" s="54"/>
      <c r="R29" s="38">
        <v>43927</v>
      </c>
      <c r="S29" s="38">
        <v>43934</v>
      </c>
      <c r="T29" s="38">
        <v>43941</v>
      </c>
      <c r="U29" s="38">
        <v>43948</v>
      </c>
      <c r="V29" s="39" t="s">
        <v>45</v>
      </c>
    </row>
    <row r="30" spans="2:22" ht="20.100000000000001" customHeight="1" thickBot="1" x14ac:dyDescent="0.3">
      <c r="J30" s="5"/>
      <c r="K30" s="5"/>
      <c r="L30" s="5"/>
      <c r="M30" s="310"/>
      <c r="N30" s="61" t="s">
        <v>13</v>
      </c>
      <c r="O30" s="41" t="e">
        <f>Q30-$K$8</f>
        <v>#DIV/0!</v>
      </c>
      <c r="P30" s="41" t="e">
        <f>Q30-$K$11</f>
        <v>#DIV/0!</v>
      </c>
      <c r="Q30" s="42" t="e">
        <f>AVERAGE(R30:V30)</f>
        <v>#DIV/0!</v>
      </c>
      <c r="R30" s="42"/>
      <c r="S30" s="42"/>
      <c r="T30" s="42"/>
      <c r="U30" s="42"/>
      <c r="V30" s="43"/>
    </row>
    <row r="31" spans="2:22" ht="20.100000000000001" customHeight="1" x14ac:dyDescent="0.25">
      <c r="J31" s="5"/>
      <c r="K31" s="5"/>
      <c r="L31" s="5"/>
      <c r="M31" s="310"/>
      <c r="N31" s="62"/>
      <c r="O31" s="44"/>
      <c r="P31" s="44"/>
      <c r="Q31" s="55"/>
      <c r="R31" s="45">
        <v>43955</v>
      </c>
      <c r="S31" s="45">
        <v>43962</v>
      </c>
      <c r="T31" s="45">
        <v>43969</v>
      </c>
      <c r="U31" s="45">
        <v>43976</v>
      </c>
      <c r="V31" s="46" t="s">
        <v>45</v>
      </c>
    </row>
    <row r="32" spans="2:22" ht="20.100000000000001" customHeight="1" thickBot="1" x14ac:dyDescent="0.3">
      <c r="J32" s="5"/>
      <c r="K32" s="5"/>
      <c r="L32" s="5"/>
      <c r="M32" s="310"/>
      <c r="N32" s="63" t="s">
        <v>14</v>
      </c>
      <c r="O32" s="48" t="e">
        <f>Q32-$K$8</f>
        <v>#DIV/0!</v>
      </c>
      <c r="P32" s="48" t="e">
        <f>Q32-$K$11</f>
        <v>#DIV/0!</v>
      </c>
      <c r="Q32" s="49" t="e">
        <f>AVERAGE(R32:V32)</f>
        <v>#DIV/0!</v>
      </c>
      <c r="R32" s="49"/>
      <c r="S32" s="49"/>
      <c r="T32" s="49"/>
      <c r="U32" s="49"/>
      <c r="V32" s="50"/>
    </row>
    <row r="33" spans="2:22" ht="20.100000000000001" customHeight="1" x14ac:dyDescent="0.25">
      <c r="J33" s="5"/>
      <c r="K33" s="5"/>
      <c r="L33" s="5"/>
      <c r="M33" s="310"/>
      <c r="N33" s="64"/>
      <c r="O33" s="51"/>
      <c r="P33" s="51"/>
      <c r="Q33" s="54"/>
      <c r="R33" s="38">
        <v>43983</v>
      </c>
      <c r="S33" s="38">
        <v>43990</v>
      </c>
      <c r="T33" s="38">
        <v>43997</v>
      </c>
      <c r="U33" s="38">
        <v>44004</v>
      </c>
      <c r="V33" s="39">
        <v>44011</v>
      </c>
    </row>
    <row r="34" spans="2:22" ht="20.100000000000001" customHeight="1" thickBot="1" x14ac:dyDescent="0.3">
      <c r="J34" s="5"/>
      <c r="K34" s="5"/>
      <c r="L34" s="5"/>
      <c r="M34" s="310"/>
      <c r="N34" s="61" t="s">
        <v>6</v>
      </c>
      <c r="O34" s="41" t="e">
        <f>Q34-$K$8</f>
        <v>#DIV/0!</v>
      </c>
      <c r="P34" s="41" t="e">
        <f>Q34-$K$11</f>
        <v>#DIV/0!</v>
      </c>
      <c r="Q34" s="42" t="e">
        <f>AVERAGE(R34:V34)</f>
        <v>#DIV/0!</v>
      </c>
      <c r="R34" s="42"/>
      <c r="S34" s="42"/>
      <c r="T34" s="42"/>
      <c r="U34" s="42"/>
      <c r="V34" s="43"/>
    </row>
    <row r="35" spans="2:22" ht="20.100000000000001" customHeight="1" x14ac:dyDescent="0.25">
      <c r="J35" s="5"/>
      <c r="K35" s="5"/>
      <c r="L35" s="5"/>
      <c r="M35" s="310"/>
      <c r="N35" s="62"/>
      <c r="O35" s="44"/>
      <c r="P35" s="44"/>
      <c r="Q35" s="55"/>
      <c r="R35" s="45">
        <v>44018</v>
      </c>
      <c r="S35" s="45">
        <v>44025</v>
      </c>
      <c r="T35" s="45">
        <v>44032</v>
      </c>
      <c r="U35" s="45">
        <v>44039</v>
      </c>
      <c r="V35" s="46" t="s">
        <v>45</v>
      </c>
    </row>
    <row r="36" spans="2:22" ht="20.100000000000001" customHeight="1" thickBot="1" x14ac:dyDescent="0.3">
      <c r="J36" s="5"/>
      <c r="K36" s="5"/>
      <c r="L36" s="5"/>
      <c r="M36" s="311"/>
      <c r="N36" s="63" t="s">
        <v>15</v>
      </c>
      <c r="O36" s="48" t="e">
        <f>Q36-$K$8</f>
        <v>#DIV/0!</v>
      </c>
      <c r="P36" s="48" t="e">
        <f>Q36-$K$11</f>
        <v>#DIV/0!</v>
      </c>
      <c r="Q36" s="49" t="e">
        <f>AVERAGE(R36:V36)</f>
        <v>#DIV/0!</v>
      </c>
      <c r="R36" s="49"/>
      <c r="S36" s="49"/>
      <c r="T36" s="49"/>
      <c r="U36" s="49"/>
      <c r="V36" s="50"/>
    </row>
    <row r="37" spans="2:22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  <c r="J37" s="5"/>
      <c r="K37" s="5"/>
    </row>
    <row r="38" spans="2:22" s="28" customFormat="1" ht="18" customHeight="1" x14ac:dyDescent="0.25">
      <c r="B38" s="5"/>
      <c r="C38" s="5"/>
      <c r="D38" s="5"/>
      <c r="E38" s="5"/>
      <c r="F38" s="5"/>
      <c r="G38" s="5"/>
      <c r="H38" s="5"/>
      <c r="I38" s="29"/>
    </row>
    <row r="39" spans="2:22" s="28" customFormat="1" ht="18" customHeight="1" x14ac:dyDescent="0.25">
      <c r="B39" s="5"/>
      <c r="C39" s="5"/>
      <c r="D39" s="5"/>
      <c r="E39" s="5"/>
      <c r="F39" s="5"/>
      <c r="G39" s="5"/>
      <c r="H39" s="5"/>
      <c r="I39" s="29"/>
    </row>
    <row r="40" spans="2:22" s="28" customFormat="1" ht="18" customHeight="1" x14ac:dyDescent="0.25">
      <c r="B40" s="5"/>
      <c r="C40" s="5"/>
      <c r="D40" s="5"/>
      <c r="E40" s="5"/>
      <c r="F40" s="5"/>
      <c r="G40" s="5"/>
      <c r="H40" s="5"/>
      <c r="I40" s="29"/>
    </row>
    <row r="41" spans="2:22" s="28" customFormat="1" ht="18" customHeight="1" x14ac:dyDescent="0.25">
      <c r="B41" s="5"/>
      <c r="C41" s="5"/>
      <c r="D41" s="5"/>
      <c r="E41" s="5"/>
      <c r="F41" s="5"/>
      <c r="G41" s="5"/>
      <c r="H41" s="5"/>
      <c r="I41" s="29"/>
    </row>
    <row r="42" spans="2:22" s="28" customFormat="1" ht="18" customHeight="1" x14ac:dyDescent="0.25">
      <c r="B42" s="5"/>
      <c r="C42" s="5"/>
      <c r="D42" s="5"/>
      <c r="E42" s="5"/>
      <c r="F42" s="5"/>
      <c r="G42" s="5"/>
      <c r="H42" s="5"/>
      <c r="I42" s="29"/>
    </row>
    <row r="43" spans="2:22" s="28" customFormat="1" ht="18" customHeight="1" x14ac:dyDescent="0.25">
      <c r="B43" s="5"/>
      <c r="C43" s="5"/>
      <c r="D43" s="5"/>
      <c r="E43" s="5"/>
      <c r="F43" s="5"/>
      <c r="G43" s="5"/>
      <c r="H43" s="5"/>
      <c r="I43" s="29"/>
    </row>
    <row r="44" spans="2:22" ht="18" customHeight="1" x14ac:dyDescent="0.25">
      <c r="J44" s="28"/>
      <c r="K44" s="28"/>
      <c r="L44" s="5"/>
      <c r="M44" s="5"/>
      <c r="Q44" s="5"/>
    </row>
    <row r="45" spans="2:22" ht="18" customHeight="1" x14ac:dyDescent="0.25">
      <c r="J45" s="5"/>
      <c r="K45" s="5"/>
      <c r="L45" s="5"/>
      <c r="M45" s="5"/>
      <c r="Q45" s="5"/>
    </row>
    <row r="46" spans="2:22" ht="18" customHeight="1" x14ac:dyDescent="0.25">
      <c r="J46" s="5"/>
      <c r="K46" s="5"/>
      <c r="L46" s="5"/>
      <c r="M46" s="5"/>
      <c r="Q46" s="5"/>
    </row>
    <row r="47" spans="2:22" ht="18" customHeight="1" x14ac:dyDescent="0.25">
      <c r="J47" s="5"/>
      <c r="K47" s="5"/>
      <c r="L47" s="5"/>
      <c r="M47" s="5"/>
      <c r="Q47" s="5"/>
    </row>
    <row r="48" spans="2:22" ht="18" customHeight="1" x14ac:dyDescent="0.25">
      <c r="J48" s="5"/>
      <c r="K48" s="5"/>
      <c r="L48" s="5"/>
      <c r="M48" s="5"/>
      <c r="Q48" s="5"/>
    </row>
    <row r="49" spans="2:17" ht="18" customHeight="1" x14ac:dyDescent="0.25">
      <c r="J49" s="5"/>
      <c r="K49" s="5"/>
      <c r="L49" s="5"/>
      <c r="M49" s="5"/>
      <c r="Q49" s="5"/>
    </row>
    <row r="50" spans="2:17" ht="18" customHeight="1" x14ac:dyDescent="0.25">
      <c r="J50" s="5"/>
      <c r="K50" s="5"/>
      <c r="L50" s="5"/>
      <c r="M50" s="5"/>
      <c r="Q50" s="5"/>
    </row>
    <row r="51" spans="2:17" ht="18" customHeight="1" x14ac:dyDescent="0.25">
      <c r="J51" s="5"/>
      <c r="K51" s="5"/>
      <c r="L51" s="5"/>
      <c r="M51" s="5"/>
      <c r="Q51" s="5"/>
    </row>
    <row r="52" spans="2:17" ht="18" customHeight="1" x14ac:dyDescent="0.25">
      <c r="J52" s="5"/>
      <c r="K52" s="5"/>
      <c r="L52" s="5"/>
      <c r="M52" s="5"/>
      <c r="Q52" s="5"/>
    </row>
    <row r="53" spans="2:17" s="28" customFormat="1" ht="18" customHeight="1" x14ac:dyDescent="0.25">
      <c r="B53" s="5"/>
      <c r="C53" s="5"/>
      <c r="D53" s="5"/>
      <c r="E53" s="5"/>
      <c r="F53" s="5"/>
      <c r="G53" s="5"/>
      <c r="H53" s="5"/>
      <c r="I53" s="29"/>
      <c r="J53" s="5"/>
      <c r="K53" s="5"/>
    </row>
    <row r="54" spans="2:17" s="28" customFormat="1" ht="18" customHeight="1" x14ac:dyDescent="0.25">
      <c r="B54" s="5"/>
      <c r="C54" s="5"/>
      <c r="D54" s="5"/>
      <c r="E54" s="5"/>
      <c r="F54" s="5"/>
      <c r="G54" s="5"/>
      <c r="H54" s="5"/>
      <c r="I54" s="29"/>
      <c r="N54" s="5"/>
      <c r="O54" s="5"/>
      <c r="P54" s="5"/>
      <c r="Q54" s="33"/>
    </row>
    <row r="55" spans="2:17" s="28" customFormat="1" ht="18" customHeight="1" x14ac:dyDescent="0.25">
      <c r="B55" s="5"/>
      <c r="C55" s="5"/>
      <c r="D55" s="5"/>
      <c r="E55" s="5"/>
      <c r="F55" s="5"/>
      <c r="G55" s="5"/>
      <c r="H55" s="5"/>
      <c r="I55" s="29"/>
      <c r="N55" s="5"/>
      <c r="Q55" s="33"/>
    </row>
    <row r="56" spans="2:17" s="28" customFormat="1" ht="18" customHeight="1" x14ac:dyDescent="0.25">
      <c r="B56" s="5"/>
      <c r="C56" s="5"/>
      <c r="D56" s="5"/>
      <c r="E56" s="5"/>
      <c r="F56" s="5"/>
      <c r="G56" s="5"/>
      <c r="H56" s="5"/>
      <c r="I56" s="29"/>
      <c r="Q56" s="33"/>
    </row>
    <row r="57" spans="2:17" ht="18" customHeight="1" x14ac:dyDescent="0.25">
      <c r="J57" s="28"/>
      <c r="K57" s="28"/>
      <c r="L57" s="5"/>
      <c r="M57" s="5"/>
      <c r="N57" s="28"/>
      <c r="O57" s="28"/>
      <c r="P57" s="28"/>
    </row>
    <row r="58" spans="2:17" ht="18" customHeight="1" x14ac:dyDescent="0.25">
      <c r="J58" s="5"/>
      <c r="K58" s="5"/>
      <c r="L58" s="5"/>
      <c r="M58" s="5"/>
      <c r="N58" s="28"/>
      <c r="O58" s="28"/>
      <c r="P58" s="28"/>
    </row>
    <row r="59" spans="2:17" ht="18" customHeight="1" x14ac:dyDescent="0.25">
      <c r="J59" s="5"/>
      <c r="K59" s="5"/>
      <c r="L59" s="5"/>
      <c r="M59" s="5"/>
      <c r="N59" s="28"/>
      <c r="O59" s="22"/>
      <c r="P59" s="22"/>
    </row>
    <row r="60" spans="2:17" ht="18" customHeight="1" x14ac:dyDescent="0.25">
      <c r="J60" s="5"/>
      <c r="K60" s="5"/>
      <c r="L60" s="5"/>
      <c r="M60" s="5"/>
      <c r="N60" s="22"/>
      <c r="O60" s="22"/>
      <c r="P60" s="22"/>
    </row>
    <row r="61" spans="2:17" ht="18" customHeight="1" x14ac:dyDescent="0.25">
      <c r="J61" s="5"/>
      <c r="K61" s="5"/>
      <c r="L61" s="5"/>
      <c r="M61" s="5"/>
      <c r="N61" s="22"/>
      <c r="O61" s="22"/>
      <c r="P61" s="22"/>
    </row>
    <row r="62" spans="2:17" ht="18" customHeight="1" x14ac:dyDescent="0.25">
      <c r="J62" s="5"/>
      <c r="K62" s="5"/>
      <c r="L62" s="5"/>
      <c r="M62" s="5"/>
      <c r="N62" s="22"/>
      <c r="O62" s="22"/>
      <c r="P62" s="22"/>
    </row>
    <row r="63" spans="2:17" ht="18" customHeight="1" x14ac:dyDescent="0.25">
      <c r="J63" s="5"/>
      <c r="K63" s="5"/>
      <c r="L63" s="22"/>
      <c r="M63" s="22"/>
      <c r="N63" s="22"/>
    </row>
    <row r="64" spans="2:17" ht="18" customHeight="1" x14ac:dyDescent="0.25">
      <c r="J64" s="22"/>
      <c r="K64" s="22"/>
      <c r="L64" s="22"/>
      <c r="M64" s="22"/>
    </row>
    <row r="65" spans="10:13" ht="18" customHeight="1" x14ac:dyDescent="0.25">
      <c r="J65" s="22"/>
      <c r="K65" s="22"/>
      <c r="L65" s="22"/>
      <c r="M65" s="22"/>
    </row>
    <row r="66" spans="10:13" ht="18" customHeight="1" x14ac:dyDescent="0.25">
      <c r="J66" s="22"/>
      <c r="K66" s="22"/>
      <c r="L66" s="22"/>
      <c r="M66" s="22"/>
    </row>
    <row r="67" spans="10:13" ht="18" customHeight="1" x14ac:dyDescent="0.25">
      <c r="J67" s="22"/>
      <c r="K67" s="22"/>
    </row>
    <row r="68" spans="10:13" ht="18" customHeight="1" x14ac:dyDescent="0.25"/>
    <row r="69" spans="10:13" ht="18" customHeight="1" x14ac:dyDescent="0.25"/>
    <row r="70" spans="10:13" ht="18" customHeight="1" x14ac:dyDescent="0.25"/>
    <row r="71" spans="10:13" ht="18" customHeight="1" x14ac:dyDescent="0.25"/>
    <row r="72" spans="10:13" ht="18" customHeight="1" x14ac:dyDescent="0.25"/>
    <row r="73" spans="10:13" ht="18" customHeight="1" x14ac:dyDescent="0.25"/>
    <row r="74" spans="10:13" ht="18" customHeight="1" x14ac:dyDescent="0.25"/>
    <row r="75" spans="10:13" ht="18" customHeight="1" x14ac:dyDescent="0.25"/>
    <row r="76" spans="10:13" ht="18" customHeight="1" x14ac:dyDescent="0.25"/>
    <row r="77" spans="10:13" ht="18" customHeight="1" x14ac:dyDescent="0.25"/>
    <row r="78" spans="10:13" ht="18" customHeight="1" x14ac:dyDescent="0.25"/>
    <row r="79" spans="10:13" ht="18" customHeight="1" x14ac:dyDescent="0.25"/>
    <row r="80" spans="10:13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</sheetData>
  <sheetProtection password="F026" sheet="1"/>
  <mergeCells count="35">
    <mergeCell ref="F15:H15"/>
    <mergeCell ref="B16:H16"/>
    <mergeCell ref="B17:H17"/>
    <mergeCell ref="B11:H11"/>
    <mergeCell ref="B12:C12"/>
    <mergeCell ref="F12:H12"/>
    <mergeCell ref="B1:E1"/>
    <mergeCell ref="C3:E3"/>
    <mergeCell ref="G3:H3"/>
    <mergeCell ref="C4:E4"/>
    <mergeCell ref="G4:H4"/>
    <mergeCell ref="R4:V4"/>
    <mergeCell ref="C5:E5"/>
    <mergeCell ref="G5:H5"/>
    <mergeCell ref="M5:N5"/>
    <mergeCell ref="C6:E6"/>
    <mergeCell ref="G6:H6"/>
    <mergeCell ref="R6:V6"/>
    <mergeCell ref="J4:K4"/>
    <mergeCell ref="B19:G19"/>
    <mergeCell ref="M18:M36"/>
    <mergeCell ref="B20:H20"/>
    <mergeCell ref="B24:H24"/>
    <mergeCell ref="M7:M14"/>
    <mergeCell ref="B9:E9"/>
    <mergeCell ref="F9:G9"/>
    <mergeCell ref="J7:K7"/>
    <mergeCell ref="B10:H10"/>
    <mergeCell ref="B22:G22"/>
    <mergeCell ref="B13:H13"/>
    <mergeCell ref="B14:H14"/>
    <mergeCell ref="B23:H23"/>
    <mergeCell ref="C7:E7"/>
    <mergeCell ref="G7:H7"/>
    <mergeCell ref="B15:C15"/>
  </mergeCells>
  <dataValidations count="5">
    <dataValidation type="list" allowBlank="1" showInputMessage="1" showErrorMessage="1" sqref="K5" xr:uid="{00000000-0002-0000-0C00-000000000000}">
      <formula1>"2019, 2020"</formula1>
    </dataValidation>
    <dataValidation type="list" allowBlank="1" showInputMessage="1" showErrorMessage="1" sqref="K65503" xr:uid="{00000000-0002-0000-0C00-000001000000}">
      <formula1>$N$8:$N$27</formula1>
    </dataValidation>
    <dataValidation type="list" allowBlank="1" showInputMessage="1" showErrorMessage="1" sqref="K11 K9" xr:uid="{00000000-0002-0000-0C00-000002000000}">
      <formula1>$P$7:$P$36</formula1>
    </dataValidation>
    <dataValidation type="list" allowBlank="1" showInputMessage="1" showErrorMessage="1" sqref="K65507" xr:uid="{00000000-0002-0000-0C00-000003000000}">
      <formula1>$O$7:$O$26</formula1>
    </dataValidation>
    <dataValidation type="list" allowBlank="1" showInputMessage="1" showErrorMessage="1" sqref="K6" xr:uid="{00000000-0002-0000-0C00-000004000000}">
      <formula1>$N$8:$N$36</formula1>
    </dataValidation>
  </dataValidations>
  <hyperlinks>
    <hyperlink ref="M5" r:id="rId1" xr:uid="{00000000-0004-0000-0C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U102"/>
  <sheetViews>
    <sheetView showGridLines="0" showRowColHeaders="0" zoomScale="80" zoomScaleNormal="80" workbookViewId="0">
      <selection activeCell="J1" sqref="J1:U65536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August</v>
      </c>
      <c r="G1" s="1">
        <f>K5</f>
        <v>2019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15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August, 2019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-0.13540000000000019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August 2019 is</v>
      </c>
      <c r="E11" s="70">
        <f>K10</f>
        <v>-0.14000000000000001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>
        <f>P14-$K$9</f>
        <v>0.09</v>
      </c>
      <c r="P14" s="58">
        <f>AVERAGE(Q14:U14)</f>
        <v>3.3519999999999999</v>
      </c>
      <c r="Q14" s="49">
        <v>3.3620000000000001</v>
      </c>
      <c r="R14" s="49">
        <v>3.3559999999999999</v>
      </c>
      <c r="S14" s="49">
        <v>3.347</v>
      </c>
      <c r="T14" s="49">
        <v>3.3439999999999999</v>
      </c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>
        <f>P16-$K$9</f>
        <v>0.01</v>
      </c>
      <c r="P16" s="56">
        <f>AVERAGE(Q16:U16)</f>
        <v>3.27</v>
      </c>
      <c r="Q16" s="42">
        <v>3.31</v>
      </c>
      <c r="R16" s="42">
        <v>3.2949999999999999</v>
      </c>
      <c r="S16" s="42">
        <v>3.2759999999999998</v>
      </c>
      <c r="T16" s="42">
        <v>3.2370000000000001</v>
      </c>
      <c r="U16" s="43">
        <v>3.234</v>
      </c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>
        <f>P18-$K$9</f>
        <v>-0.06</v>
      </c>
      <c r="P18" s="58">
        <f>AVERAGE(Q18:U18)</f>
        <v>3.2010000000000001</v>
      </c>
      <c r="Q18" s="49">
        <v>3.2160000000000002</v>
      </c>
      <c r="R18" s="49">
        <v>3.2080000000000002</v>
      </c>
      <c r="S18" s="49">
        <v>3.1909999999999998</v>
      </c>
      <c r="T18" s="49">
        <v>3.1880000000000002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>
        <f>P20-$K$9</f>
        <v>-0.09</v>
      </c>
      <c r="P20" s="56">
        <f>AVERAGE(Q20:U20)</f>
        <v>3.1680000000000001</v>
      </c>
      <c r="Q20" s="42">
        <v>3.1760000000000002</v>
      </c>
      <c r="R20" s="42">
        <v>3.161</v>
      </c>
      <c r="S20" s="42">
        <v>3.165</v>
      </c>
      <c r="T20" s="42">
        <v>3.1709999999999998</v>
      </c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>
        <f>P22-$K$9</f>
        <v>-7.0000000000000007E-2</v>
      </c>
      <c r="P22" s="49">
        <f>AVERAGE(Q22:U22)</f>
        <v>3.194</v>
      </c>
      <c r="Q22" s="49">
        <v>3.177</v>
      </c>
      <c r="R22" s="49">
        <v>3.1829999999999998</v>
      </c>
      <c r="S22" s="49">
        <v>3.2</v>
      </c>
      <c r="T22" s="49">
        <v>3.214</v>
      </c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>
        <f>P24-$K$9</f>
        <v>-0.05</v>
      </c>
      <c r="P24" s="42">
        <f>AVERAGE(Q24:U24)</f>
        <v>3.2090000000000001</v>
      </c>
      <c r="Q24" s="42">
        <v>3.1960000000000002</v>
      </c>
      <c r="R24" s="42">
        <v>3.1930000000000001</v>
      </c>
      <c r="S24" s="42">
        <v>3.2050000000000001</v>
      </c>
      <c r="T24" s="42">
        <v>3.2170000000000001</v>
      </c>
      <c r="U24" s="43">
        <v>3.2360000000000002</v>
      </c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>
        <f>P26-$K$9</f>
        <v>-0.02</v>
      </c>
      <c r="P26" s="49">
        <f>AVERAGE(Q26:U26)</f>
        <v>3.2370000000000001</v>
      </c>
      <c r="Q26" s="49">
        <v>3.2450000000000001</v>
      </c>
      <c r="R26" s="49">
        <v>3.238</v>
      </c>
      <c r="S26" s="49">
        <v>3.238</v>
      </c>
      <c r="T26" s="49">
        <v>3.2250000000000001</v>
      </c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>
        <f>P28-$K$9</f>
        <v>-0.09</v>
      </c>
      <c r="P28" s="42">
        <f>AVERAGE(Q28:U28)</f>
        <v>3.173</v>
      </c>
      <c r="Q28" s="42">
        <v>3.2189999999999999</v>
      </c>
      <c r="R28" s="42">
        <v>3.1850000000000001</v>
      </c>
      <c r="S28" s="42">
        <v>3.153</v>
      </c>
      <c r="T28" s="42">
        <v>3.1360000000000001</v>
      </c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43675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>
        <f>P30-$K$9</f>
        <v>-0.14000000000000001</v>
      </c>
      <c r="P30" s="49">
        <f>AVERAGE(Q30:U30)</f>
        <v>3.1259999999999999</v>
      </c>
      <c r="Q30" s="49">
        <v>3.1349999999999998</v>
      </c>
      <c r="R30" s="49">
        <v>3.1339999999999999</v>
      </c>
      <c r="S30" s="49">
        <v>3.1309999999999998</v>
      </c>
      <c r="T30" s="49">
        <v>3.1219999999999999</v>
      </c>
      <c r="U30" s="50">
        <v>3.1059999999999999</v>
      </c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</mergeCells>
  <dataValidations count="5">
    <dataValidation type="list" allowBlank="1" showInputMessage="1" showErrorMessage="1" sqref="K6" xr:uid="{00000000-0002-0000-0D00-000000000000}">
      <formula1>$N$8:$N$30</formula1>
    </dataValidation>
    <dataValidation type="list" allowBlank="1" showInputMessage="1" showErrorMessage="1" sqref="K65500" xr:uid="{00000000-0002-0000-0D00-000001000000}">
      <formula1>$O$7:$O$20</formula1>
    </dataValidation>
    <dataValidation type="list" allowBlank="1" showInputMessage="1" showErrorMessage="1" sqref="K10" xr:uid="{00000000-0002-0000-0D00-000002000000}">
      <formula1>$O$7:$O$30</formula1>
    </dataValidation>
    <dataValidation type="list" allowBlank="1" showInputMessage="1" showErrorMessage="1" sqref="K65496" xr:uid="{00000000-0002-0000-0D00-000003000000}">
      <formula1>$N$8:$N$21</formula1>
    </dataValidation>
    <dataValidation type="list" allowBlank="1" showInputMessage="1" showErrorMessage="1" sqref="K5" xr:uid="{00000000-0002-0000-0D00-000004000000}">
      <formula1>"2018, 2019"</formula1>
    </dataValidation>
  </dataValidations>
  <hyperlinks>
    <hyperlink ref="M5" r:id="rId1" xr:uid="{00000000-0004-0000-0D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52E30-12E8-4B80-B378-35692CE34536}">
  <dimension ref="B1:V109"/>
  <sheetViews>
    <sheetView showGridLines="0" showRowColHeaders="0" zoomScale="60" zoomScaleNormal="60" workbookViewId="0">
      <selection activeCell="J1" sqref="J1:V1048576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2" width="9.109375" style="5" hidden="1" customWidth="1"/>
    <col min="23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April</v>
      </c>
      <c r="G1" s="1">
        <f>K5</f>
        <v>2023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60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63"/>
      <c r="J4" s="305" t="s">
        <v>3</v>
      </c>
      <c r="K4" s="306"/>
      <c r="M4" s="249"/>
      <c r="N4" s="31"/>
      <c r="O4" s="130"/>
      <c r="P4" s="140"/>
      <c r="Q4" s="307"/>
      <c r="R4" s="307"/>
      <c r="S4" s="307"/>
      <c r="T4" s="307"/>
      <c r="U4" s="307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63"/>
      <c r="J5" s="12" t="s">
        <v>4</v>
      </c>
      <c r="K5" s="13">
        <v>2023</v>
      </c>
      <c r="L5" s="14"/>
      <c r="M5" s="250"/>
      <c r="N5" s="251"/>
      <c r="O5" s="308"/>
      <c r="P5" s="308"/>
      <c r="Q5" s="308"/>
      <c r="R5" s="308"/>
      <c r="S5" s="308"/>
      <c r="T5" s="308"/>
      <c r="U5" s="308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12</v>
      </c>
      <c r="M6" s="282" t="s">
        <v>22</v>
      </c>
      <c r="N6" s="283"/>
      <c r="O6" s="284" t="s">
        <v>86</v>
      </c>
      <c r="P6" s="285"/>
      <c r="Q6" s="286" t="s">
        <v>25</v>
      </c>
      <c r="R6" s="287"/>
      <c r="S6" s="287"/>
      <c r="T6" s="287"/>
      <c r="U6" s="288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April, 2023</v>
      </c>
      <c r="G9" s="315"/>
      <c r="H9" s="7"/>
      <c r="I9" s="262"/>
      <c r="J9" s="19" t="s">
        <v>21</v>
      </c>
      <c r="K9" s="67">
        <v>-0.78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62"/>
      <c r="J10" s="21"/>
      <c r="K10" s="21"/>
      <c r="M10" s="310"/>
      <c r="N10" s="261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April 2023 is</v>
      </c>
      <c r="E11" s="199">
        <f>K9</f>
        <v>-0.78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62"/>
      <c r="I13" s="262"/>
      <c r="J13" s="21"/>
      <c r="K13" s="21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0"/>
      <c r="C14" s="320"/>
      <c r="D14" s="320"/>
      <c r="E14" s="320"/>
      <c r="F14" s="320"/>
      <c r="G14" s="321"/>
      <c r="I14" s="262"/>
      <c r="J14" s="21"/>
      <c r="K14" s="21"/>
      <c r="M14" s="310"/>
      <c r="N14" s="261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62" t="s">
        <v>36</v>
      </c>
      <c r="E15" s="196"/>
      <c r="F15" s="196"/>
      <c r="G15" s="196"/>
      <c r="H15" s="196"/>
      <c r="I15" s="262"/>
      <c r="J15" s="21"/>
      <c r="K15" s="21"/>
      <c r="M15" s="311"/>
      <c r="N15" s="47" t="s">
        <v>19</v>
      </c>
      <c r="O15" s="133">
        <f>P15-$K$8</f>
        <v>0.5</v>
      </c>
      <c r="P15" s="58">
        <f>AVERAGE(Q15:U15)</f>
        <v>5.9619999999999997</v>
      </c>
      <c r="Q15" s="49">
        <v>5.9649999999999999</v>
      </c>
      <c r="R15" s="49">
        <v>6.06</v>
      </c>
      <c r="S15" s="49">
        <v>5.9630000000000001</v>
      </c>
      <c r="T15" s="49">
        <v>5.86</v>
      </c>
      <c r="U15" s="50"/>
    </row>
    <row r="16" spans="2:21" ht="24" customHeight="1" x14ac:dyDescent="0.25">
      <c r="I16" s="262"/>
      <c r="J16" s="21"/>
      <c r="K16" s="21"/>
      <c r="M16" s="309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62"/>
      <c r="J17" s="21"/>
      <c r="K17" s="21"/>
      <c r="M17" s="310"/>
      <c r="N17" s="61" t="s">
        <v>9</v>
      </c>
      <c r="O17" s="131">
        <f>P17-$K$8</f>
        <v>-0.08</v>
      </c>
      <c r="P17" s="56">
        <f>AVERAGE(Q17:U17)</f>
        <v>5.38</v>
      </c>
      <c r="Q17" s="42">
        <v>5.6340000000000003</v>
      </c>
      <c r="R17" s="42">
        <v>5.4829999999999997</v>
      </c>
      <c r="S17" s="42">
        <v>5.2569999999999997</v>
      </c>
      <c r="T17" s="42">
        <v>5.1459999999999999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62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-0.36</v>
      </c>
      <c r="P19" s="58">
        <f>AVERAGE(Q19:U19)</f>
        <v>5.1050000000000004</v>
      </c>
      <c r="Q19" s="49">
        <v>5.1180000000000003</v>
      </c>
      <c r="R19" s="49">
        <v>5.0940000000000003</v>
      </c>
      <c r="S19" s="49">
        <v>5.0810000000000004</v>
      </c>
      <c r="T19" s="49">
        <v>5.1040000000000001</v>
      </c>
      <c r="U19" s="107">
        <v>5.1289999999999996</v>
      </c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-0.47</v>
      </c>
      <c r="P21" s="56">
        <f>AVERAGE(Q21:U21)</f>
        <v>4.9889999999999999</v>
      </c>
      <c r="Q21" s="42">
        <v>5.117</v>
      </c>
      <c r="R21" s="42">
        <v>5.0540000000000003</v>
      </c>
      <c r="S21" s="42">
        <v>4.9610000000000003</v>
      </c>
      <c r="T21" s="42">
        <v>4.8250000000000002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>
        <f>P23-$K$8</f>
        <v>-0.78</v>
      </c>
      <c r="P23" s="49">
        <f>AVERAGE(Q23:U23)</f>
        <v>4.6840000000000002</v>
      </c>
      <c r="Q23" s="49">
        <v>4.7359999999999998</v>
      </c>
      <c r="R23" s="49">
        <v>4.7309999999999999</v>
      </c>
      <c r="S23" s="49">
        <v>4.657</v>
      </c>
      <c r="T23" s="49">
        <v>4.6109999999999998</v>
      </c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1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216"/>
      <c r="N32" s="22"/>
      <c r="O32" s="137"/>
    </row>
    <row r="33" spans="2:21" ht="20.100000000000001" customHeight="1" x14ac:dyDescent="0.25">
      <c r="J33" s="5"/>
      <c r="K33" s="5"/>
      <c r="L33" s="5"/>
      <c r="M33" s="216"/>
      <c r="N33" s="22"/>
      <c r="O33" s="137"/>
    </row>
    <row r="34" spans="2:21" ht="20.100000000000001" customHeight="1" x14ac:dyDescent="0.4">
      <c r="J34" s="28"/>
      <c r="K34" s="28"/>
      <c r="L34" s="5"/>
      <c r="M34" s="216"/>
      <c r="N34" s="22"/>
    </row>
    <row r="35" spans="2:21" ht="20.100000000000001" customHeight="1" x14ac:dyDescent="0.4">
      <c r="J35" s="28"/>
      <c r="K35" s="28"/>
      <c r="L35" s="5"/>
      <c r="M35" s="216"/>
    </row>
    <row r="36" spans="2:21" ht="20.100000000000001" customHeight="1" x14ac:dyDescent="0.4">
      <c r="J36" s="28"/>
      <c r="K36" s="28"/>
      <c r="L36" s="5"/>
      <c r="M36" s="216"/>
    </row>
    <row r="37" spans="2:21" ht="20.100000000000001" customHeight="1" x14ac:dyDescent="0.4">
      <c r="J37" s="28"/>
      <c r="K37" s="28"/>
      <c r="L37" s="28"/>
      <c r="M37" s="216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216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216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216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216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216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216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216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216"/>
    </row>
    <row r="46" spans="2:21" ht="18" customHeight="1" x14ac:dyDescent="0.4">
      <c r="J46" s="5"/>
      <c r="K46" s="5"/>
      <c r="L46" s="5"/>
      <c r="M46" s="216"/>
    </row>
    <row r="47" spans="2:21" ht="18" customHeight="1" x14ac:dyDescent="0.4">
      <c r="J47" s="5"/>
      <c r="K47" s="5"/>
      <c r="L47" s="5"/>
      <c r="M47" s="216"/>
    </row>
    <row r="48" spans="2:21" ht="18" customHeight="1" x14ac:dyDescent="0.4">
      <c r="J48" s="5"/>
      <c r="K48" s="5"/>
      <c r="L48" s="5"/>
      <c r="M48" s="216"/>
    </row>
    <row r="49" spans="2:21" ht="18" customHeight="1" x14ac:dyDescent="0.4">
      <c r="J49" s="5"/>
      <c r="K49" s="5"/>
      <c r="L49" s="5"/>
      <c r="M49" s="216"/>
    </row>
    <row r="50" spans="2:21" ht="18" customHeight="1" x14ac:dyDescent="0.4">
      <c r="J50" s="28"/>
      <c r="K50" s="28"/>
      <c r="L50" s="5"/>
      <c r="M50" s="216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ZOkqLwUYyRx0Bzy+4kh8DA6SVEcfi2BwZRSUiqWYLz6cW4uDrK5aHp8SqoOGoNuXOIeO3DCp7pYgxEJRtfeggw==" saltValue="vPi7XFdvDGE0RIgEglRPng==" spinCount="100000" sheet="1" objects="1" scenarios="1"/>
  <mergeCells count="27">
    <mergeCell ref="G6:H6"/>
    <mergeCell ref="M6:N6"/>
    <mergeCell ref="O6:P6"/>
    <mergeCell ref="Q6:U6"/>
    <mergeCell ref="B1:E1"/>
    <mergeCell ref="C3:E3"/>
    <mergeCell ref="G3:H3"/>
    <mergeCell ref="B4:B7"/>
    <mergeCell ref="C4:E7"/>
    <mergeCell ref="G4:H4"/>
    <mergeCell ref="G7:H7"/>
    <mergeCell ref="J4:K4"/>
    <mergeCell ref="Q4:U4"/>
    <mergeCell ref="G5:H5"/>
    <mergeCell ref="O5:P5"/>
    <mergeCell ref="Q5:U5"/>
    <mergeCell ref="M16:M31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</mergeCells>
  <dataValidations count="4">
    <dataValidation type="list" allowBlank="1" showInputMessage="1" showErrorMessage="1" sqref="K5" xr:uid="{CDB174E5-055A-4C21-BB5A-A9D62C163B0F}">
      <formula1>"2019, 2020, 2021, 2022, 2023, 2024"</formula1>
    </dataValidation>
    <dataValidation type="list" allowBlank="1" showInputMessage="1" showErrorMessage="1" sqref="K65503 K65499" xr:uid="{783AB3B1-3209-4689-AEB4-79C312F4077B}">
      <formula1>#REF!</formula1>
    </dataValidation>
    <dataValidation type="list" allowBlank="1" showInputMessage="1" showErrorMessage="1" sqref="K6" xr:uid="{C91C07D2-E967-479F-98A7-3C8137F27172}">
      <formula1>"January, February, March,April,May,June,July,August,September,October,November,December"</formula1>
    </dataValidation>
    <dataValidation type="list" allowBlank="1" showInputMessage="1" showErrorMessage="1" sqref="K9" xr:uid="{F4B88C3D-2933-45E9-9B02-F1D861DE8537}">
      <formula1>$O$7:$O$31</formula1>
    </dataValidation>
  </dataValidations>
  <hyperlinks>
    <hyperlink ref="M6" r:id="rId1" xr:uid="{165CD564-74D3-4211-81F5-CF157391F97F}"/>
  </hyperlinks>
  <pageMargins left="0.7" right="0.7" top="0.75" bottom="0.75" header="0.3" footer="0.3"/>
  <pageSetup orientation="portrait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U102"/>
  <sheetViews>
    <sheetView showGridLines="0" showRowColHeaders="0" zoomScale="80" zoomScaleNormal="80" workbookViewId="0">
      <selection activeCell="J5" sqref="J1:U65536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July</v>
      </c>
      <c r="G1" s="1">
        <f>K5</f>
        <v>2019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6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July, 2019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-8.7749999999999773E-2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July 2019 is</v>
      </c>
      <c r="E11" s="70">
        <f>K10</f>
        <v>-0.09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>
        <f>P14-$K$9</f>
        <v>0.09</v>
      </c>
      <c r="P14" s="58">
        <f>AVERAGE(Q14:U14)</f>
        <v>3.3519999999999999</v>
      </c>
      <c r="Q14" s="49">
        <v>3.3620000000000001</v>
      </c>
      <c r="R14" s="49">
        <v>3.3559999999999999</v>
      </c>
      <c r="S14" s="49">
        <v>3.347</v>
      </c>
      <c r="T14" s="49">
        <v>3.3439999999999999</v>
      </c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>
        <f>P16-$K$9</f>
        <v>0.01</v>
      </c>
      <c r="P16" s="56">
        <f>AVERAGE(Q16:U16)</f>
        <v>3.27</v>
      </c>
      <c r="Q16" s="42">
        <v>3.31</v>
      </c>
      <c r="R16" s="42">
        <v>3.2949999999999999</v>
      </c>
      <c r="S16" s="42">
        <v>3.2759999999999998</v>
      </c>
      <c r="T16" s="42">
        <v>3.2370000000000001</v>
      </c>
      <c r="U16" s="43">
        <v>3.234</v>
      </c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>
        <f>P18-$K$9</f>
        <v>-0.06</v>
      </c>
      <c r="P18" s="58">
        <f>AVERAGE(Q18:U18)</f>
        <v>3.2010000000000001</v>
      </c>
      <c r="Q18" s="49">
        <v>3.2160000000000002</v>
      </c>
      <c r="R18" s="49">
        <v>3.2080000000000002</v>
      </c>
      <c r="S18" s="49">
        <v>3.1909999999999998</v>
      </c>
      <c r="T18" s="49">
        <v>3.1880000000000002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>
        <f>P20-$K$9</f>
        <v>-0.09</v>
      </c>
      <c r="P20" s="56">
        <f>AVERAGE(Q20:U20)</f>
        <v>3.1680000000000001</v>
      </c>
      <c r="Q20" s="42">
        <v>3.1760000000000002</v>
      </c>
      <c r="R20" s="42">
        <v>3.161</v>
      </c>
      <c r="S20" s="42">
        <v>3.165</v>
      </c>
      <c r="T20" s="42">
        <v>3.1709999999999998</v>
      </c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>
        <f>P22-$K$9</f>
        <v>-7.0000000000000007E-2</v>
      </c>
      <c r="P22" s="49">
        <f>AVERAGE(Q22:U22)</f>
        <v>3.194</v>
      </c>
      <c r="Q22" s="49">
        <v>3.177</v>
      </c>
      <c r="R22" s="49">
        <v>3.1829999999999998</v>
      </c>
      <c r="S22" s="49">
        <v>3.2</v>
      </c>
      <c r="T22" s="49">
        <v>3.214</v>
      </c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>
        <f>P24-$K$9</f>
        <v>-0.05</v>
      </c>
      <c r="P24" s="42">
        <f>AVERAGE(Q24:U24)</f>
        <v>3.2090000000000001</v>
      </c>
      <c r="Q24" s="42">
        <v>3.1960000000000002</v>
      </c>
      <c r="R24" s="42">
        <v>3.1930000000000001</v>
      </c>
      <c r="S24" s="42">
        <v>3.2050000000000001</v>
      </c>
      <c r="T24" s="42">
        <v>3.2170000000000001</v>
      </c>
      <c r="U24" s="43">
        <v>3.2360000000000002</v>
      </c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>
        <f>P26-$K$9</f>
        <v>-0.02</v>
      </c>
      <c r="P26" s="49">
        <f>AVERAGE(Q26:U26)</f>
        <v>3.2370000000000001</v>
      </c>
      <c r="Q26" s="49">
        <v>3.2450000000000001</v>
      </c>
      <c r="R26" s="49">
        <v>3.238</v>
      </c>
      <c r="S26" s="49">
        <v>3.238</v>
      </c>
      <c r="T26" s="49">
        <v>3.2250000000000001</v>
      </c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>
        <f>P28-$K$9</f>
        <v>-0.09</v>
      </c>
      <c r="P28" s="42">
        <f>AVERAGE(Q28:U28)</f>
        <v>3.173</v>
      </c>
      <c r="Q28" s="42">
        <v>3.2189999999999999</v>
      </c>
      <c r="R28" s="42">
        <v>3.1850000000000001</v>
      </c>
      <c r="S28" s="42">
        <v>3.153</v>
      </c>
      <c r="T28" s="42">
        <v>3.1360000000000001</v>
      </c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  <mergeCell ref="G6:H6"/>
    <mergeCell ref="Q6:U6"/>
    <mergeCell ref="B1:E1"/>
    <mergeCell ref="C3:E3"/>
    <mergeCell ref="G3:H3"/>
    <mergeCell ref="C4:E4"/>
    <mergeCell ref="G4:H4"/>
    <mergeCell ref="J4:K4"/>
    <mergeCell ref="Q4:U4"/>
    <mergeCell ref="C5:E5"/>
    <mergeCell ref="G5:H5"/>
    <mergeCell ref="M5:N5"/>
    <mergeCell ref="C6:E6"/>
  </mergeCells>
  <dataValidations count="5">
    <dataValidation type="list" allowBlank="1" showInputMessage="1" showErrorMessage="1" sqref="K5" xr:uid="{00000000-0002-0000-0E00-000000000000}">
      <formula1>"2018, 2019"</formula1>
    </dataValidation>
    <dataValidation type="list" allowBlank="1" showInputMessage="1" showErrorMessage="1" sqref="K65496" xr:uid="{00000000-0002-0000-0E00-000001000000}">
      <formula1>$N$8:$N$21</formula1>
    </dataValidation>
    <dataValidation type="list" allowBlank="1" showInputMessage="1" showErrorMessage="1" sqref="K10" xr:uid="{00000000-0002-0000-0E00-000002000000}">
      <formula1>$O$7:$O$30</formula1>
    </dataValidation>
    <dataValidation type="list" allowBlank="1" showInputMessage="1" showErrorMessage="1" sqref="K65500" xr:uid="{00000000-0002-0000-0E00-000003000000}">
      <formula1>$O$7:$O$20</formula1>
    </dataValidation>
    <dataValidation type="list" allowBlank="1" showInputMessage="1" showErrorMessage="1" sqref="K6" xr:uid="{00000000-0002-0000-0E00-000004000000}">
      <formula1>$N$8:$N$30</formula1>
    </dataValidation>
  </dataValidations>
  <hyperlinks>
    <hyperlink ref="M5" r:id="rId1" xr:uid="{00000000-0004-0000-0E00-0000000000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U102"/>
  <sheetViews>
    <sheetView showGridLines="0" showRowColHeaders="0" zoomScale="80" zoomScaleNormal="80" workbookViewId="0">
      <selection activeCell="B11" sqref="B11:C11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June</v>
      </c>
      <c r="G1" s="1">
        <f>K5</f>
        <v>2019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14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June, 2019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-2.4500000000000188E-2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June 2019 is</v>
      </c>
      <c r="E11" s="70">
        <f>K10</f>
        <v>-0.02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>
        <f>P14-$K$9</f>
        <v>0.09</v>
      </c>
      <c r="P14" s="58">
        <f>AVERAGE(Q14:U14)</f>
        <v>3.3519999999999999</v>
      </c>
      <c r="Q14" s="49">
        <v>3.3620000000000001</v>
      </c>
      <c r="R14" s="49">
        <v>3.3559999999999999</v>
      </c>
      <c r="S14" s="49">
        <v>3.347</v>
      </c>
      <c r="T14" s="49">
        <v>3.3439999999999999</v>
      </c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>
        <f>P16-$K$9</f>
        <v>0.01</v>
      </c>
      <c r="P16" s="56">
        <f>AVERAGE(Q16:U16)</f>
        <v>3.27</v>
      </c>
      <c r="Q16" s="42">
        <v>3.31</v>
      </c>
      <c r="R16" s="42">
        <v>3.2949999999999999</v>
      </c>
      <c r="S16" s="42">
        <v>3.2759999999999998</v>
      </c>
      <c r="T16" s="42">
        <v>3.2370000000000001</v>
      </c>
      <c r="U16" s="43">
        <v>3.234</v>
      </c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>
        <f>P18-$K$9</f>
        <v>-0.06</v>
      </c>
      <c r="P18" s="58">
        <f>AVERAGE(Q18:U18)</f>
        <v>3.2010000000000001</v>
      </c>
      <c r="Q18" s="49">
        <v>3.2160000000000002</v>
      </c>
      <c r="R18" s="49">
        <v>3.2080000000000002</v>
      </c>
      <c r="S18" s="49">
        <v>3.1909999999999998</v>
      </c>
      <c r="T18" s="49">
        <v>3.1880000000000002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>
        <f>P20-$K$9</f>
        <v>-0.09</v>
      </c>
      <c r="P20" s="56">
        <f>AVERAGE(Q20:U20)</f>
        <v>3.1680000000000001</v>
      </c>
      <c r="Q20" s="42">
        <v>3.1760000000000002</v>
      </c>
      <c r="R20" s="42">
        <v>3.161</v>
      </c>
      <c r="S20" s="42">
        <v>3.165</v>
      </c>
      <c r="T20" s="42">
        <v>3.1709999999999998</v>
      </c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>
        <f>P22-$K$9</f>
        <v>-7.0000000000000007E-2</v>
      </c>
      <c r="P22" s="49">
        <f>AVERAGE(Q22:U22)</f>
        <v>3.194</v>
      </c>
      <c r="Q22" s="49">
        <v>3.177</v>
      </c>
      <c r="R22" s="49">
        <v>3.1829999999999998</v>
      </c>
      <c r="S22" s="49">
        <v>3.2</v>
      </c>
      <c r="T22" s="49">
        <v>3.214</v>
      </c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>
        <f>P24-$K$9</f>
        <v>-0.05</v>
      </c>
      <c r="P24" s="42">
        <f>AVERAGE(Q24:U24)</f>
        <v>3.2090000000000001</v>
      </c>
      <c r="Q24" s="42">
        <v>3.1960000000000002</v>
      </c>
      <c r="R24" s="42">
        <v>3.1930000000000001</v>
      </c>
      <c r="S24" s="42">
        <v>3.2050000000000001</v>
      </c>
      <c r="T24" s="42">
        <v>3.2170000000000001</v>
      </c>
      <c r="U24" s="43">
        <v>3.2360000000000002</v>
      </c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>
        <f>P26-$K$9</f>
        <v>-0.02</v>
      </c>
      <c r="P26" s="49">
        <f>AVERAGE(Q26:U26)</f>
        <v>3.2370000000000001</v>
      </c>
      <c r="Q26" s="49">
        <v>3.2450000000000001</v>
      </c>
      <c r="R26" s="49">
        <v>3.238</v>
      </c>
      <c r="S26" s="49">
        <v>3.238</v>
      </c>
      <c r="T26" s="49">
        <v>3.2250000000000001</v>
      </c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  <mergeCell ref="G6:H6"/>
    <mergeCell ref="Q6:U6"/>
    <mergeCell ref="B1:E1"/>
    <mergeCell ref="C3:E3"/>
    <mergeCell ref="G3:H3"/>
    <mergeCell ref="C4:E4"/>
    <mergeCell ref="G4:H4"/>
    <mergeCell ref="J4:K4"/>
    <mergeCell ref="Q4:U4"/>
    <mergeCell ref="C5:E5"/>
    <mergeCell ref="G5:H5"/>
    <mergeCell ref="M5:N5"/>
    <mergeCell ref="C6:E6"/>
  </mergeCells>
  <dataValidations count="5">
    <dataValidation type="list" allowBlank="1" showInputMessage="1" showErrorMessage="1" sqref="K6" xr:uid="{00000000-0002-0000-0F00-000000000000}">
      <formula1>$N$8:$N$30</formula1>
    </dataValidation>
    <dataValidation type="list" allowBlank="1" showInputMessage="1" showErrorMessage="1" sqref="K65500" xr:uid="{00000000-0002-0000-0F00-000001000000}">
      <formula1>$O$7:$O$20</formula1>
    </dataValidation>
    <dataValidation type="list" allowBlank="1" showInputMessage="1" showErrorMessage="1" sqref="K10" xr:uid="{00000000-0002-0000-0F00-000002000000}">
      <formula1>$O$7:$O$30</formula1>
    </dataValidation>
    <dataValidation type="list" allowBlank="1" showInputMessage="1" showErrorMessage="1" sqref="K65496" xr:uid="{00000000-0002-0000-0F00-000003000000}">
      <formula1>$N$8:$N$21</formula1>
    </dataValidation>
    <dataValidation type="list" allowBlank="1" showInputMessage="1" showErrorMessage="1" sqref="K5" xr:uid="{00000000-0002-0000-0F00-000004000000}">
      <formula1>"2018, 2019"</formula1>
    </dataValidation>
  </dataValidations>
  <hyperlinks>
    <hyperlink ref="M5" r:id="rId1" xr:uid="{00000000-0004-0000-0F00-000000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U102"/>
  <sheetViews>
    <sheetView showGridLines="0" showRowColHeaders="0" zoomScale="80" zoomScaleNormal="80" workbookViewId="0">
      <selection activeCell="D11" sqref="D11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May</v>
      </c>
      <c r="G1" s="1">
        <f>K5</f>
        <v>2019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13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May, 2019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-5.160000000000009E-2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May 2019 is</v>
      </c>
      <c r="E11" s="70">
        <f>K10</f>
        <v>-0.05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>
        <f>P14-$K$9</f>
        <v>0.09</v>
      </c>
      <c r="P14" s="58">
        <f>AVERAGE(Q14:U14)</f>
        <v>3.3519999999999999</v>
      </c>
      <c r="Q14" s="49">
        <v>3.3620000000000001</v>
      </c>
      <c r="R14" s="49">
        <v>3.3559999999999999</v>
      </c>
      <c r="S14" s="49">
        <v>3.347</v>
      </c>
      <c r="T14" s="49">
        <v>3.3439999999999999</v>
      </c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>
        <f>P16-$K$9</f>
        <v>0.01</v>
      </c>
      <c r="P16" s="56">
        <f>AVERAGE(Q16:U16)</f>
        <v>3.27</v>
      </c>
      <c r="Q16" s="42">
        <v>3.31</v>
      </c>
      <c r="R16" s="42">
        <v>3.2949999999999999</v>
      </c>
      <c r="S16" s="42">
        <v>3.2759999999999998</v>
      </c>
      <c r="T16" s="42">
        <v>3.2370000000000001</v>
      </c>
      <c r="U16" s="43">
        <v>3.234</v>
      </c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>
        <f>P18-$K$9</f>
        <v>-0.06</v>
      </c>
      <c r="P18" s="58">
        <f>AVERAGE(Q18:U18)</f>
        <v>3.2010000000000001</v>
      </c>
      <c r="Q18" s="49">
        <v>3.2160000000000002</v>
      </c>
      <c r="R18" s="49">
        <v>3.2080000000000002</v>
      </c>
      <c r="S18" s="49">
        <v>3.1909999999999998</v>
      </c>
      <c r="T18" s="49">
        <v>3.1880000000000002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>
        <f>P20-$K$9</f>
        <v>-0.09</v>
      </c>
      <c r="P20" s="56">
        <f>AVERAGE(Q20:U20)</f>
        <v>3.1680000000000001</v>
      </c>
      <c r="Q20" s="42">
        <v>3.1760000000000002</v>
      </c>
      <c r="R20" s="42">
        <v>3.161</v>
      </c>
      <c r="S20" s="42">
        <v>3.165</v>
      </c>
      <c r="T20" s="42">
        <v>3.1709999999999998</v>
      </c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>
        <f>P22-$K$9</f>
        <v>-7.0000000000000007E-2</v>
      </c>
      <c r="P22" s="49">
        <f>AVERAGE(Q22:U22)</f>
        <v>3.194</v>
      </c>
      <c r="Q22" s="49">
        <v>3.177</v>
      </c>
      <c r="R22" s="49">
        <v>3.1829999999999998</v>
      </c>
      <c r="S22" s="49">
        <v>3.2</v>
      </c>
      <c r="T22" s="49">
        <v>3.214</v>
      </c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>
        <f>P24-$K$9</f>
        <v>-0.05</v>
      </c>
      <c r="P24" s="42">
        <f>AVERAGE(Q24:U24)</f>
        <v>3.2090000000000001</v>
      </c>
      <c r="Q24" s="42">
        <v>3.1960000000000002</v>
      </c>
      <c r="R24" s="42">
        <v>3.1930000000000001</v>
      </c>
      <c r="S24" s="42">
        <v>3.2050000000000001</v>
      </c>
      <c r="T24" s="42">
        <v>3.2170000000000001</v>
      </c>
      <c r="U24" s="43">
        <v>3.2360000000000002</v>
      </c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 t="e">
        <f>P26-$K$9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  <mergeCell ref="G6:H6"/>
    <mergeCell ref="Q6:U6"/>
    <mergeCell ref="B1:E1"/>
    <mergeCell ref="C3:E3"/>
    <mergeCell ref="G3:H3"/>
    <mergeCell ref="C4:E4"/>
    <mergeCell ref="G4:H4"/>
    <mergeCell ref="J4:K4"/>
    <mergeCell ref="Q4:U4"/>
    <mergeCell ref="C5:E5"/>
    <mergeCell ref="G5:H5"/>
    <mergeCell ref="M5:N5"/>
    <mergeCell ref="C6:E6"/>
  </mergeCells>
  <dataValidations count="5">
    <dataValidation type="list" allowBlank="1" showInputMessage="1" showErrorMessage="1" sqref="K5" xr:uid="{00000000-0002-0000-1000-000000000000}">
      <formula1>"2018, 2019"</formula1>
    </dataValidation>
    <dataValidation type="list" allowBlank="1" showInputMessage="1" showErrorMessage="1" sqref="K65496" xr:uid="{00000000-0002-0000-1000-000001000000}">
      <formula1>$N$8:$N$21</formula1>
    </dataValidation>
    <dataValidation type="list" allowBlank="1" showInputMessage="1" showErrorMessage="1" sqref="K10" xr:uid="{00000000-0002-0000-1000-000002000000}">
      <formula1>$O$7:$O$30</formula1>
    </dataValidation>
    <dataValidation type="list" allowBlank="1" showInputMessage="1" showErrorMessage="1" sqref="K65500" xr:uid="{00000000-0002-0000-1000-000003000000}">
      <formula1>$O$7:$O$20</formula1>
    </dataValidation>
    <dataValidation type="list" allowBlank="1" showInputMessage="1" showErrorMessage="1" sqref="K6" xr:uid="{00000000-0002-0000-1000-000004000000}">
      <formula1>$N$8:$N$30</formula1>
    </dataValidation>
  </dataValidations>
  <hyperlinks>
    <hyperlink ref="M5" r:id="rId1" xr:uid="{00000000-0004-0000-1000-000000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U102"/>
  <sheetViews>
    <sheetView showGridLines="0" showRowColHeaders="0" zoomScale="80" zoomScaleNormal="80" workbookViewId="0">
      <selection activeCell="J1" sqref="J1:U65536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April</v>
      </c>
      <c r="G1" s="1">
        <f>K5</f>
        <v>2019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12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April, 2019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-6.7500000000000338E-2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April 2019 is</v>
      </c>
      <c r="E11" s="70">
        <f>K10</f>
        <v>-7.0000000000000007E-2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>
        <f>P14-$K$9</f>
        <v>0.09</v>
      </c>
      <c r="P14" s="58">
        <f>AVERAGE(Q14:U14)</f>
        <v>3.3519999999999999</v>
      </c>
      <c r="Q14" s="49">
        <v>3.3620000000000001</v>
      </c>
      <c r="R14" s="49">
        <v>3.3559999999999999</v>
      </c>
      <c r="S14" s="49">
        <v>3.347</v>
      </c>
      <c r="T14" s="49">
        <v>3.3439999999999999</v>
      </c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>
        <f>P16-$K$9</f>
        <v>0.01</v>
      </c>
      <c r="P16" s="56">
        <f>AVERAGE(Q16:U16)</f>
        <v>3.27</v>
      </c>
      <c r="Q16" s="42">
        <v>3.31</v>
      </c>
      <c r="R16" s="42">
        <v>3.2949999999999999</v>
      </c>
      <c r="S16" s="42">
        <v>3.2759999999999998</v>
      </c>
      <c r="T16" s="42">
        <v>3.2370000000000001</v>
      </c>
      <c r="U16" s="43">
        <v>3.234</v>
      </c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>
        <f>P18-$K$9</f>
        <v>-0.06</v>
      </c>
      <c r="P18" s="58">
        <f>AVERAGE(Q18:U18)</f>
        <v>3.2010000000000001</v>
      </c>
      <c r="Q18" s="49">
        <v>3.2160000000000002</v>
      </c>
      <c r="R18" s="49">
        <v>3.2080000000000002</v>
      </c>
      <c r="S18" s="49">
        <v>3.1909999999999998</v>
      </c>
      <c r="T18" s="49">
        <v>3.1880000000000002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>
        <f>P20-$K$9</f>
        <v>-0.09</v>
      </c>
      <c r="P20" s="56">
        <f>AVERAGE(Q20:U20)</f>
        <v>3.1680000000000001</v>
      </c>
      <c r="Q20" s="42">
        <v>3.1760000000000002</v>
      </c>
      <c r="R20" s="42">
        <v>3.161</v>
      </c>
      <c r="S20" s="42">
        <v>3.165</v>
      </c>
      <c r="T20" s="42">
        <v>3.1709999999999998</v>
      </c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>
        <f>P22-$K$9</f>
        <v>-7.0000000000000007E-2</v>
      </c>
      <c r="P22" s="49">
        <f>AVERAGE(Q22:U22)</f>
        <v>3.194</v>
      </c>
      <c r="Q22" s="49">
        <v>3.177</v>
      </c>
      <c r="R22" s="49">
        <v>3.1829999999999998</v>
      </c>
      <c r="S22" s="49">
        <v>3.2</v>
      </c>
      <c r="T22" s="49">
        <v>3.214</v>
      </c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 t="e">
        <f>P24-$K$9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 t="e">
        <f>P26-$K$9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</mergeCells>
  <dataValidations count="5">
    <dataValidation type="list" allowBlank="1" showInputMessage="1" showErrorMessage="1" sqref="K6" xr:uid="{00000000-0002-0000-1100-000000000000}">
      <formula1>$N$8:$N$30</formula1>
    </dataValidation>
    <dataValidation type="list" allowBlank="1" showInputMessage="1" showErrorMessage="1" sqref="K65500" xr:uid="{00000000-0002-0000-1100-000001000000}">
      <formula1>$O$7:$O$20</formula1>
    </dataValidation>
    <dataValidation type="list" allowBlank="1" showInputMessage="1" showErrorMessage="1" sqref="K10" xr:uid="{00000000-0002-0000-1100-000002000000}">
      <formula1>$O$7:$O$30</formula1>
    </dataValidation>
    <dataValidation type="list" allowBlank="1" showInputMessage="1" showErrorMessage="1" sqref="K65496" xr:uid="{00000000-0002-0000-1100-000003000000}">
      <formula1>$N$8:$N$21</formula1>
    </dataValidation>
    <dataValidation type="list" allowBlank="1" showInputMessage="1" showErrorMessage="1" sqref="K5" xr:uid="{00000000-0002-0000-1100-000004000000}">
      <formula1>"2018, 2019"</formula1>
    </dataValidation>
  </dataValidations>
  <hyperlinks>
    <hyperlink ref="M5" r:id="rId1" xr:uid="{00000000-0004-0000-1100-000000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U102"/>
  <sheetViews>
    <sheetView showGridLines="0" showRowColHeaders="0" zoomScale="80" zoomScaleNormal="80" workbookViewId="0">
      <selection activeCell="J1" sqref="J1:U65536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March</v>
      </c>
      <c r="G1" s="1">
        <f>K5</f>
        <v>2019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11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March, 2019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-9.2750000000000554E-2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March 2019 is</v>
      </c>
      <c r="E11" s="70">
        <f>K10</f>
        <v>-0.09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>
        <f>P14-$K$9</f>
        <v>0.09</v>
      </c>
      <c r="P14" s="58">
        <f>AVERAGE(Q14:U14)</f>
        <v>3.3519999999999999</v>
      </c>
      <c r="Q14" s="49">
        <v>3.3620000000000001</v>
      </c>
      <c r="R14" s="49">
        <v>3.3559999999999999</v>
      </c>
      <c r="S14" s="49">
        <v>3.347</v>
      </c>
      <c r="T14" s="49">
        <v>3.3439999999999999</v>
      </c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>
        <f>P16-$K$9</f>
        <v>0.01</v>
      </c>
      <c r="P16" s="56">
        <f>AVERAGE(Q16:U16)</f>
        <v>3.27</v>
      </c>
      <c r="Q16" s="42">
        <v>3.31</v>
      </c>
      <c r="R16" s="42">
        <v>3.2949999999999999</v>
      </c>
      <c r="S16" s="42">
        <v>3.2759999999999998</v>
      </c>
      <c r="T16" s="42">
        <v>3.2370000000000001</v>
      </c>
      <c r="U16" s="43">
        <v>3.234</v>
      </c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>
        <f>P18-$K$9</f>
        <v>-0.06</v>
      </c>
      <c r="P18" s="58">
        <f>AVERAGE(Q18:U18)</f>
        <v>3.2010000000000001</v>
      </c>
      <c r="Q18" s="49">
        <v>3.2160000000000002</v>
      </c>
      <c r="R18" s="49">
        <v>3.2080000000000002</v>
      </c>
      <c r="S18" s="49">
        <v>3.1909999999999998</v>
      </c>
      <c r="T18" s="49">
        <v>3.1880000000000002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>
        <f>P20-$K$9</f>
        <v>-0.09</v>
      </c>
      <c r="P20" s="56">
        <f>AVERAGE(Q20:U20)</f>
        <v>3.1680000000000001</v>
      </c>
      <c r="Q20" s="42">
        <v>3.1760000000000002</v>
      </c>
      <c r="R20" s="42">
        <v>3.161</v>
      </c>
      <c r="S20" s="42">
        <v>3.165</v>
      </c>
      <c r="T20" s="42">
        <v>3.1709999999999998</v>
      </c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 t="e">
        <f>P22-$K$9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 t="e">
        <f>P24-$K$9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 t="e">
        <f>P26-$K$9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  <mergeCell ref="G6:H6"/>
    <mergeCell ref="Q6:U6"/>
    <mergeCell ref="B1:E1"/>
    <mergeCell ref="C3:E3"/>
    <mergeCell ref="G3:H3"/>
    <mergeCell ref="C4:E4"/>
    <mergeCell ref="G4:H4"/>
    <mergeCell ref="J4:K4"/>
    <mergeCell ref="Q4:U4"/>
    <mergeCell ref="C5:E5"/>
    <mergeCell ref="G5:H5"/>
    <mergeCell ref="M5:N5"/>
    <mergeCell ref="C6:E6"/>
  </mergeCells>
  <dataValidations count="5">
    <dataValidation type="list" allowBlank="1" showInputMessage="1" showErrorMessage="1" sqref="K5" xr:uid="{00000000-0002-0000-1200-000000000000}">
      <formula1>"2018, 2019"</formula1>
    </dataValidation>
    <dataValidation type="list" allowBlank="1" showInputMessage="1" showErrorMessage="1" sqref="K65496" xr:uid="{00000000-0002-0000-1200-000001000000}">
      <formula1>$N$8:$N$21</formula1>
    </dataValidation>
    <dataValidation type="list" allowBlank="1" showInputMessage="1" showErrorMessage="1" sqref="K10" xr:uid="{00000000-0002-0000-1200-000002000000}">
      <formula1>$O$7:$O$30</formula1>
    </dataValidation>
    <dataValidation type="list" allowBlank="1" showInputMessage="1" showErrorMessage="1" sqref="K65500" xr:uid="{00000000-0002-0000-1200-000003000000}">
      <formula1>$O$7:$O$20</formula1>
    </dataValidation>
    <dataValidation type="list" allowBlank="1" showInputMessage="1" showErrorMessage="1" sqref="K6" xr:uid="{00000000-0002-0000-1200-000004000000}">
      <formula1>$N$8:$N$30</formula1>
    </dataValidation>
  </dataValidations>
  <hyperlinks>
    <hyperlink ref="M5" r:id="rId1" xr:uid="{00000000-0004-0000-1200-000000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U102"/>
  <sheetViews>
    <sheetView showGridLines="0" showRowColHeaders="0" zoomScale="80" zoomScaleNormal="80" workbookViewId="0">
      <selection activeCell="J1" sqref="J1:U65536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February</v>
      </c>
      <c r="G1" s="1">
        <f>K5</f>
        <v>2019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10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February, 2019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-6.0249999999999915E-2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February 2019 is</v>
      </c>
      <c r="E11" s="70">
        <f>K10</f>
        <v>-0.06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>
        <f>P14-$K$9</f>
        <v>0.09</v>
      </c>
      <c r="P14" s="58">
        <f>AVERAGE(Q14:U14)</f>
        <v>3.3519999999999999</v>
      </c>
      <c r="Q14" s="49">
        <v>3.3620000000000001</v>
      </c>
      <c r="R14" s="49">
        <v>3.3559999999999999</v>
      </c>
      <c r="S14" s="49">
        <v>3.347</v>
      </c>
      <c r="T14" s="49">
        <v>3.3439999999999999</v>
      </c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>
        <f>P16-$K$9</f>
        <v>0.01</v>
      </c>
      <c r="P16" s="56">
        <f>AVERAGE(Q16:U16)</f>
        <v>3.27</v>
      </c>
      <c r="Q16" s="42">
        <v>3.31</v>
      </c>
      <c r="R16" s="42">
        <v>3.2949999999999999</v>
      </c>
      <c r="S16" s="42">
        <v>3.2759999999999998</v>
      </c>
      <c r="T16" s="42">
        <v>3.2370000000000001</v>
      </c>
      <c r="U16" s="43">
        <v>3.234</v>
      </c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>
        <f>P18-$K$9</f>
        <v>-0.06</v>
      </c>
      <c r="P18" s="58">
        <f>AVERAGE(Q18:U18)</f>
        <v>3.2010000000000001</v>
      </c>
      <c r="Q18" s="49">
        <v>3.2160000000000002</v>
      </c>
      <c r="R18" s="49">
        <v>3.2080000000000002</v>
      </c>
      <c r="S18" s="49">
        <v>3.1909999999999998</v>
      </c>
      <c r="T18" s="49">
        <v>3.1880000000000002</v>
      </c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 t="e">
        <f>P20-$K$9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 t="e">
        <f>P22-$K$9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 t="e">
        <f>P24-$K$9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 t="e">
        <f>P26-$K$9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</mergeCells>
  <dataValidations count="5">
    <dataValidation type="list" allowBlank="1" showInputMessage="1" showErrorMessage="1" sqref="K6" xr:uid="{00000000-0002-0000-1300-000000000000}">
      <formula1>$N$8:$N$30</formula1>
    </dataValidation>
    <dataValidation type="list" allowBlank="1" showInputMessage="1" showErrorMessage="1" sqref="K65500" xr:uid="{00000000-0002-0000-1300-000001000000}">
      <formula1>$O$7:$O$20</formula1>
    </dataValidation>
    <dataValidation type="list" allowBlank="1" showInputMessage="1" showErrorMessage="1" sqref="K10" xr:uid="{00000000-0002-0000-1300-000002000000}">
      <formula1>$O$7:$O$30</formula1>
    </dataValidation>
    <dataValidation type="list" allowBlank="1" showInputMessage="1" showErrorMessage="1" sqref="K65496" xr:uid="{00000000-0002-0000-1300-000003000000}">
      <formula1>$N$8:$N$21</formula1>
    </dataValidation>
    <dataValidation type="list" allowBlank="1" showInputMessage="1" showErrorMessage="1" sqref="K5" xr:uid="{00000000-0002-0000-1300-000004000000}">
      <formula1>"2018, 2019"</formula1>
    </dataValidation>
  </dataValidations>
  <hyperlinks>
    <hyperlink ref="M5" r:id="rId1" xr:uid="{00000000-0004-0000-1300-000000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U102"/>
  <sheetViews>
    <sheetView showGridLines="0" showRowColHeaders="0" zoomScale="80" zoomScaleNormal="80" workbookViewId="0">
      <selection activeCell="J1" sqref="J1:U65536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January</v>
      </c>
      <c r="G1" s="1">
        <f>K5</f>
        <v>2019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2019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9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January, 2019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9.3999999999998529E-3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January 2019 is</v>
      </c>
      <c r="E11" s="70">
        <f>K10</f>
        <v>0.01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>
        <f>P14-$K$9</f>
        <v>0.09</v>
      </c>
      <c r="P14" s="58">
        <f>AVERAGE(Q14:U14)</f>
        <v>3.3519999999999999</v>
      </c>
      <c r="Q14" s="49">
        <v>3.3620000000000001</v>
      </c>
      <c r="R14" s="49">
        <v>3.3559999999999999</v>
      </c>
      <c r="S14" s="49">
        <v>3.347</v>
      </c>
      <c r="T14" s="49">
        <v>3.3439999999999999</v>
      </c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>
        <f>P16-$K$9</f>
        <v>0.01</v>
      </c>
      <c r="P16" s="56">
        <f>AVERAGE(Q16:U16)</f>
        <v>3.27</v>
      </c>
      <c r="Q16" s="42">
        <v>3.31</v>
      </c>
      <c r="R16" s="42">
        <v>3.2949999999999999</v>
      </c>
      <c r="S16" s="42">
        <v>3.2759999999999998</v>
      </c>
      <c r="T16" s="42">
        <v>3.2370000000000001</v>
      </c>
      <c r="U16" s="43">
        <v>3.234</v>
      </c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 t="e">
        <f>P18-$K$9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 t="e">
        <f>P20-$K$9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 t="e">
        <f>P22-$K$9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 t="e">
        <f>P24-$K$9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 t="e">
        <f>P26-$K$9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</mergeCells>
  <dataValidations count="5">
    <dataValidation type="list" allowBlank="1" showInputMessage="1" showErrorMessage="1" sqref="K5" xr:uid="{00000000-0002-0000-1400-000000000000}">
      <formula1>"2018, 2019"</formula1>
    </dataValidation>
    <dataValidation type="list" allowBlank="1" showInputMessage="1" showErrorMessage="1" sqref="K65496" xr:uid="{00000000-0002-0000-1400-000001000000}">
      <formula1>$N$8:$N$21</formula1>
    </dataValidation>
    <dataValidation type="list" allowBlank="1" showInputMessage="1" showErrorMessage="1" sqref="K10" xr:uid="{00000000-0002-0000-1400-000002000000}">
      <formula1>$O$7:$O$30</formula1>
    </dataValidation>
    <dataValidation type="list" allowBlank="1" showInputMessage="1" showErrorMessage="1" sqref="K65500" xr:uid="{00000000-0002-0000-1400-000003000000}">
      <formula1>$O$7:$O$20</formula1>
    </dataValidation>
    <dataValidation type="list" allowBlank="1" showInputMessage="1" showErrorMessage="1" sqref="K6" xr:uid="{00000000-0002-0000-1400-000004000000}">
      <formula1>$N$8:$N$30</formula1>
    </dataValidation>
  </dataValidations>
  <hyperlinks>
    <hyperlink ref="M5" r:id="rId1" xr:uid="{00000000-0004-0000-1400-000000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U102"/>
  <sheetViews>
    <sheetView showGridLines="0" showRowColHeaders="0" zoomScale="80" zoomScaleNormal="80" workbookViewId="0">
      <selection activeCell="J1" sqref="J1:U65536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December</v>
      </c>
      <c r="G1" s="1">
        <f>K5</f>
        <v>2018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2018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19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December, 2018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9.1249999999999609E-2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December 2018 is</v>
      </c>
      <c r="E11" s="70">
        <f>K10</f>
        <v>0.09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>
        <f>P14-$K$9</f>
        <v>0.09</v>
      </c>
      <c r="P14" s="58">
        <f>AVERAGE(Q14:U14)</f>
        <v>3.3519999999999999</v>
      </c>
      <c r="Q14" s="49">
        <v>3.3620000000000001</v>
      </c>
      <c r="R14" s="49">
        <v>3.3559999999999999</v>
      </c>
      <c r="S14" s="49">
        <v>3.347</v>
      </c>
      <c r="T14" s="49">
        <v>3.3439999999999999</v>
      </c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 t="e">
        <f>P16-$K$9</f>
        <v>#DIV/0!</v>
      </c>
      <c r="P16" s="56" t="e">
        <f>AVERAGE(Q16:U16)</f>
        <v>#DIV/0!</v>
      </c>
      <c r="Q16" s="42"/>
      <c r="R16" s="42"/>
      <c r="S16" s="42"/>
      <c r="T16" s="42"/>
      <c r="U16" s="43"/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 t="e">
        <f>P18-$K$9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 t="e">
        <f>P20-$K$9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 t="e">
        <f>P22-$K$9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 t="e">
        <f>P24-$K$9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 t="e">
        <f>P26-$K$9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</mergeCells>
  <dataValidations count="5">
    <dataValidation type="list" allowBlank="1" showInputMessage="1" showErrorMessage="1" sqref="K6" xr:uid="{00000000-0002-0000-1500-000000000000}">
      <formula1>$N$8:$N$30</formula1>
    </dataValidation>
    <dataValidation type="list" allowBlank="1" showInputMessage="1" showErrorMessage="1" sqref="K65500" xr:uid="{00000000-0002-0000-1500-000001000000}">
      <formula1>$O$7:$O$20</formula1>
    </dataValidation>
    <dataValidation type="list" allowBlank="1" showInputMessage="1" showErrorMessage="1" sqref="K10" xr:uid="{00000000-0002-0000-1500-000002000000}">
      <formula1>$O$7:$O$30</formula1>
    </dataValidation>
    <dataValidation type="list" allowBlank="1" showInputMessage="1" showErrorMessage="1" sqref="K65496" xr:uid="{00000000-0002-0000-1500-000003000000}">
      <formula1>$N$8:$N$21</formula1>
    </dataValidation>
    <dataValidation type="list" allowBlank="1" showInputMessage="1" showErrorMessage="1" sqref="K5" xr:uid="{00000000-0002-0000-1500-000004000000}">
      <formula1>"2018, 2019"</formula1>
    </dataValidation>
  </dataValidations>
  <hyperlinks>
    <hyperlink ref="M5" r:id="rId1" xr:uid="{00000000-0004-0000-1500-000000000000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U102"/>
  <sheetViews>
    <sheetView showGridLines="0" showRowColHeaders="0" zoomScale="80" zoomScaleNormal="80" workbookViewId="0">
      <selection activeCell="D21" sqref="D21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22.554687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8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November</v>
      </c>
      <c r="G1" s="1">
        <f>K5</f>
        <v>2018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2018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18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November, 2018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8.7600000000000122E-2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November 2018 is</v>
      </c>
      <c r="E11" s="70">
        <f>K10</f>
        <v>0.09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0.09</v>
      </c>
      <c r="P12" s="56">
        <f>AVERAGE(Q12:U12)</f>
        <v>3.3490000000000002</v>
      </c>
      <c r="Q12" s="42">
        <v>3.3050000000000002</v>
      </c>
      <c r="R12" s="42">
        <v>3.3439999999999999</v>
      </c>
      <c r="S12" s="42">
        <v>3.3610000000000002</v>
      </c>
      <c r="T12" s="42">
        <v>3.3679999999999999</v>
      </c>
      <c r="U12" s="43">
        <v>3.3650000000000002</v>
      </c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 t="e">
        <f>P14-$K$9</f>
        <v>#DIV/0!</v>
      </c>
      <c r="P14" s="58" t="e">
        <f>AVERAGE(Q14:U14)</f>
        <v>#DIV/0!</v>
      </c>
      <c r="Q14" s="49"/>
      <c r="R14" s="49"/>
      <c r="S14" s="49"/>
      <c r="T14" s="49"/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 t="e">
        <f>P16-$K$9</f>
        <v>#DIV/0!</v>
      </c>
      <c r="P16" s="56" t="e">
        <f>AVERAGE(Q16:U16)</f>
        <v>#DIV/0!</v>
      </c>
      <c r="Q16" s="42"/>
      <c r="R16" s="42"/>
      <c r="S16" s="42"/>
      <c r="T16" s="42"/>
      <c r="U16" s="43"/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 t="e">
        <f>P18-$K$9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 t="e">
        <f>P20-$K$9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 t="e">
        <f>P22-$K$9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 t="e">
        <f>P24-$K$9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 t="e">
        <f>P26-$K$9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</mergeCells>
  <dataValidations count="5">
    <dataValidation type="list" allowBlank="1" showInputMessage="1" showErrorMessage="1" sqref="K5" xr:uid="{00000000-0002-0000-1600-000000000000}">
      <formula1>"2018, 2019"</formula1>
    </dataValidation>
    <dataValidation type="list" allowBlank="1" showInputMessage="1" showErrorMessage="1" sqref="K65496" xr:uid="{00000000-0002-0000-1600-000001000000}">
      <formula1>$N$8:$N$21</formula1>
    </dataValidation>
    <dataValidation type="list" allowBlank="1" showInputMessage="1" showErrorMessage="1" sqref="K10" xr:uid="{00000000-0002-0000-1600-000002000000}">
      <formula1>$O$7:$O$30</formula1>
    </dataValidation>
    <dataValidation type="list" allowBlank="1" showInputMessage="1" showErrorMessage="1" sqref="K65500" xr:uid="{00000000-0002-0000-1600-000003000000}">
      <formula1>$O$7:$O$20</formula1>
    </dataValidation>
    <dataValidation type="list" allowBlank="1" showInputMessage="1" showErrorMessage="1" sqref="K6" xr:uid="{00000000-0002-0000-1600-000004000000}">
      <formula1>$N$8:$N$30</formula1>
    </dataValidation>
  </dataValidations>
  <hyperlinks>
    <hyperlink ref="M5" r:id="rId1" xr:uid="{00000000-0004-0000-1600-000000000000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U102"/>
  <sheetViews>
    <sheetView showGridLines="0" showRowColHeaders="0" zoomScale="80" zoomScaleNormal="80" workbookViewId="0">
      <selection activeCell="J1" sqref="J1:U65536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17.4414062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55468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October</v>
      </c>
      <c r="G1" s="1">
        <f>K5</f>
        <v>2018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2018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17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October, 2018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4.9999999999998934E-3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October 2018 is</v>
      </c>
      <c r="E11" s="70">
        <f>K10</f>
        <v>0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>
        <f>P12-$K$9</f>
        <v>0.04</v>
      </c>
      <c r="P12" s="56">
        <f>AVERAGE(Q12:U12)</f>
        <v>3.3050000000000002</v>
      </c>
      <c r="Q12" s="42">
        <v>3.3050000000000002</v>
      </c>
      <c r="R12" s="42"/>
      <c r="S12" s="42"/>
      <c r="T12" s="42"/>
      <c r="U12" s="43"/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 t="e">
        <f>P14-$K$9</f>
        <v>#DIV/0!</v>
      </c>
      <c r="P14" s="58" t="e">
        <f>AVERAGE(Q14:U14)</f>
        <v>#DIV/0!</v>
      </c>
      <c r="Q14" s="49"/>
      <c r="R14" s="49"/>
      <c r="S14" s="49"/>
      <c r="T14" s="49"/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 t="e">
        <f>P16-$K$9</f>
        <v>#DIV/0!</v>
      </c>
      <c r="P16" s="56" t="e">
        <f>AVERAGE(Q16:U16)</f>
        <v>#DIV/0!</v>
      </c>
      <c r="Q16" s="42"/>
      <c r="R16" s="42"/>
      <c r="S16" s="42"/>
      <c r="T16" s="42"/>
      <c r="U16" s="43"/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 t="e">
        <f>P18-$K$9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 t="e">
        <f>P20-$K$9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 t="e">
        <f>P22-$K$9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 t="e">
        <f>P24-$K$9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 t="e">
        <f>P26-$K$9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B14:I14"/>
    <mergeCell ref="B15:G15"/>
    <mergeCell ref="M15:M30"/>
    <mergeCell ref="B16:H16"/>
    <mergeCell ref="B17:H17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</mergeCells>
  <dataValidations count="5">
    <dataValidation type="list" allowBlank="1" showInputMessage="1" showErrorMessage="1" sqref="K6" xr:uid="{00000000-0002-0000-1700-000000000000}">
      <formula1>$N$8:$N$30</formula1>
    </dataValidation>
    <dataValidation type="list" allowBlank="1" showInputMessage="1" showErrorMessage="1" sqref="K65500" xr:uid="{00000000-0002-0000-1700-000001000000}">
      <formula1>$O$7:$O$20</formula1>
    </dataValidation>
    <dataValidation type="list" allowBlank="1" showInputMessage="1" showErrorMessage="1" sqref="K10" xr:uid="{00000000-0002-0000-1700-000002000000}">
      <formula1>$O$7:$O$30</formula1>
    </dataValidation>
    <dataValidation type="list" allowBlank="1" showInputMessage="1" showErrorMessage="1" sqref="K65496" xr:uid="{00000000-0002-0000-1700-000003000000}">
      <formula1>$N$8:$N$21</formula1>
    </dataValidation>
    <dataValidation type="list" allowBlank="1" showInputMessage="1" showErrorMessage="1" sqref="K5" xr:uid="{00000000-0002-0000-1700-000004000000}">
      <formula1>"2018, 2019"</formula1>
    </dataValidation>
  </dataValidations>
  <hyperlinks>
    <hyperlink ref="M5" r:id="rId1" xr:uid="{00000000-0004-0000-1700-000000000000}"/>
  </hyperlinks>
  <printOptions horizontalCentered="1"/>
  <pageMargins left="0.25" right="0.25" top="0.75" bottom="0.75" header="0.3" footer="0.3"/>
  <pageSetup scale="60" orientation="landscape" horizontalDpi="4294967295" r:id="rId2"/>
  <rowBreaks count="4" manualBreakCount="4">
    <brk id="17" min="1" max="7" man="1"/>
    <brk id="21" min="1" max="7" man="1"/>
    <brk id="39" min="1" max="7" man="1"/>
    <brk id="51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69E6-B687-4A7A-94E0-0A0CA0A7B86F}">
  <dimension ref="B1:U109"/>
  <sheetViews>
    <sheetView showGridLines="0" showRowColHeaders="0" zoomScale="60" zoomScaleNormal="60" workbookViewId="0">
      <selection activeCell="J1" sqref="J1:U1048576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March</v>
      </c>
      <c r="G1" s="1">
        <f>K5</f>
        <v>2023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58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59"/>
      <c r="J4" s="305" t="s">
        <v>3</v>
      </c>
      <c r="K4" s="306"/>
      <c r="M4" s="249"/>
      <c r="N4" s="31"/>
      <c r="O4" s="130"/>
      <c r="P4" s="140"/>
      <c r="Q4" s="307"/>
      <c r="R4" s="307"/>
      <c r="S4" s="307"/>
      <c r="T4" s="307"/>
      <c r="U4" s="307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59"/>
      <c r="J5" s="12" t="s">
        <v>4</v>
      </c>
      <c r="K5" s="13">
        <v>2023</v>
      </c>
      <c r="L5" s="14"/>
      <c r="M5" s="250"/>
      <c r="N5" s="251"/>
      <c r="O5" s="308"/>
      <c r="P5" s="308"/>
      <c r="Q5" s="308"/>
      <c r="R5" s="308"/>
      <c r="S5" s="308"/>
      <c r="T5" s="308"/>
      <c r="U5" s="308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11</v>
      </c>
      <c r="M6" s="282" t="s">
        <v>22</v>
      </c>
      <c r="N6" s="283"/>
      <c r="O6" s="284" t="s">
        <v>86</v>
      </c>
      <c r="P6" s="285"/>
      <c r="Q6" s="286" t="s">
        <v>25</v>
      </c>
      <c r="R6" s="287"/>
      <c r="S6" s="287"/>
      <c r="T6" s="287"/>
      <c r="U6" s="288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March, 2023</v>
      </c>
      <c r="G9" s="315"/>
      <c r="H9" s="7"/>
      <c r="I9" s="257"/>
      <c r="J9" s="19" t="s">
        <v>21</v>
      </c>
      <c r="K9" s="67">
        <v>-0.47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57"/>
      <c r="J10" s="21"/>
      <c r="K10" s="21"/>
      <c r="M10" s="310"/>
      <c r="N10" s="256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March 2023 is</v>
      </c>
      <c r="E11" s="199">
        <f>K9</f>
        <v>-0.47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57"/>
      <c r="I13" s="257"/>
      <c r="J13" s="21"/>
      <c r="K13" s="21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0"/>
      <c r="C14" s="320"/>
      <c r="D14" s="320"/>
      <c r="E14" s="320"/>
      <c r="F14" s="320"/>
      <c r="G14" s="321"/>
      <c r="I14" s="257"/>
      <c r="J14" s="21"/>
      <c r="K14" s="21"/>
      <c r="M14" s="310"/>
      <c r="N14" s="256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57" t="s">
        <v>36</v>
      </c>
      <c r="E15" s="196"/>
      <c r="F15" s="196"/>
      <c r="G15" s="196"/>
      <c r="H15" s="196"/>
      <c r="I15" s="257"/>
      <c r="J15" s="21"/>
      <c r="K15" s="21"/>
      <c r="M15" s="311"/>
      <c r="N15" s="47" t="s">
        <v>19</v>
      </c>
      <c r="O15" s="133">
        <f>P15-$K$8</f>
        <v>0.5</v>
      </c>
      <c r="P15" s="58">
        <f>AVERAGE(Q15:U15)</f>
        <v>5.9619999999999997</v>
      </c>
      <c r="Q15" s="49">
        <v>5.9649999999999999</v>
      </c>
      <c r="R15" s="49">
        <v>6.06</v>
      </c>
      <c r="S15" s="49">
        <v>5.9630000000000001</v>
      </c>
      <c r="T15" s="49">
        <v>5.86</v>
      </c>
      <c r="U15" s="50"/>
    </row>
    <row r="16" spans="2:21" ht="24" customHeight="1" x14ac:dyDescent="0.25">
      <c r="I16" s="257"/>
      <c r="J16" s="21"/>
      <c r="K16" s="21"/>
      <c r="M16" s="309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57"/>
      <c r="J17" s="21"/>
      <c r="K17" s="21"/>
      <c r="M17" s="310"/>
      <c r="N17" s="61" t="s">
        <v>9</v>
      </c>
      <c r="O17" s="131">
        <f>P17-$K$8</f>
        <v>-0.08</v>
      </c>
      <c r="P17" s="56">
        <f>AVERAGE(Q17:U17)</f>
        <v>5.38</v>
      </c>
      <c r="Q17" s="42">
        <v>5.6340000000000003</v>
      </c>
      <c r="R17" s="42">
        <v>5.4829999999999997</v>
      </c>
      <c r="S17" s="42">
        <v>5.2569999999999997</v>
      </c>
      <c r="T17" s="42">
        <v>5.1459999999999999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57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-0.36</v>
      </c>
      <c r="P19" s="58">
        <f>AVERAGE(Q19:U19)</f>
        <v>5.1050000000000004</v>
      </c>
      <c r="Q19" s="49">
        <v>5.1180000000000003</v>
      </c>
      <c r="R19" s="49">
        <v>5.0940000000000003</v>
      </c>
      <c r="S19" s="49">
        <v>5.0810000000000004</v>
      </c>
      <c r="T19" s="49">
        <v>5.1040000000000001</v>
      </c>
      <c r="U19" s="107">
        <v>5.1289999999999996</v>
      </c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>
        <f>P21-$K$8</f>
        <v>-0.47</v>
      </c>
      <c r="P21" s="56">
        <f>AVERAGE(Q21:U21)</f>
        <v>4.9889999999999999</v>
      </c>
      <c r="Q21" s="42">
        <v>5.117</v>
      </c>
      <c r="R21" s="42">
        <v>5.0540000000000003</v>
      </c>
      <c r="S21" s="42">
        <v>4.9610000000000003</v>
      </c>
      <c r="T21" s="42">
        <v>4.8250000000000002</v>
      </c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1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216"/>
      <c r="N32" s="22"/>
      <c r="O32" s="137"/>
    </row>
    <row r="33" spans="2:21" ht="20.100000000000001" customHeight="1" x14ac:dyDescent="0.25">
      <c r="J33" s="5"/>
      <c r="K33" s="5"/>
      <c r="L33" s="5"/>
      <c r="M33" s="216"/>
      <c r="N33" s="22"/>
      <c r="O33" s="137"/>
    </row>
    <row r="34" spans="2:21" ht="20.100000000000001" customHeight="1" x14ac:dyDescent="0.4">
      <c r="J34" s="28"/>
      <c r="K34" s="28"/>
      <c r="L34" s="5"/>
      <c r="M34" s="216"/>
      <c r="N34" s="22"/>
    </row>
    <row r="35" spans="2:21" ht="20.100000000000001" customHeight="1" x14ac:dyDescent="0.4">
      <c r="J35" s="28"/>
      <c r="K35" s="28"/>
      <c r="L35" s="5"/>
      <c r="M35" s="216"/>
    </row>
    <row r="36" spans="2:21" ht="20.100000000000001" customHeight="1" x14ac:dyDescent="0.4">
      <c r="J36" s="28"/>
      <c r="K36" s="28"/>
      <c r="L36" s="5"/>
      <c r="M36" s="216"/>
    </row>
    <row r="37" spans="2:21" ht="20.100000000000001" customHeight="1" x14ac:dyDescent="0.4">
      <c r="J37" s="28"/>
      <c r="K37" s="28"/>
      <c r="L37" s="28"/>
      <c r="M37" s="216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216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216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216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216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216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216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216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216"/>
    </row>
    <row r="46" spans="2:21" ht="18" customHeight="1" x14ac:dyDescent="0.4">
      <c r="J46" s="5"/>
      <c r="K46" s="5"/>
      <c r="L46" s="5"/>
      <c r="M46" s="216"/>
    </row>
    <row r="47" spans="2:21" ht="18" customHeight="1" x14ac:dyDescent="0.4">
      <c r="J47" s="5"/>
      <c r="K47" s="5"/>
      <c r="L47" s="5"/>
      <c r="M47" s="216"/>
    </row>
    <row r="48" spans="2:21" ht="18" customHeight="1" x14ac:dyDescent="0.4">
      <c r="J48" s="5"/>
      <c r="K48" s="5"/>
      <c r="L48" s="5"/>
      <c r="M48" s="216"/>
    </row>
    <row r="49" spans="2:21" ht="18" customHeight="1" x14ac:dyDescent="0.4">
      <c r="J49" s="5"/>
      <c r="K49" s="5"/>
      <c r="L49" s="5"/>
      <c r="M49" s="216"/>
    </row>
    <row r="50" spans="2:21" ht="18" customHeight="1" x14ac:dyDescent="0.4">
      <c r="J50" s="28"/>
      <c r="K50" s="28"/>
      <c r="L50" s="5"/>
      <c r="M50" s="216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Lgg3ASEkeTXqDIXhou1rZuoidCoFnLlbzTCXE/fO6xR6ox1V+N0TBD1i+IUVNDQPAPD90dnZ9gVLAA/onn7OMw==" saltValue="vPMjyMpJkZ33rLmWhE9eNg==" spinCount="100000" sheet="1" objects="1" scenarios="1"/>
  <mergeCells count="27">
    <mergeCell ref="M16:M31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  <mergeCell ref="G6:H6"/>
    <mergeCell ref="M6:N6"/>
    <mergeCell ref="O6:P6"/>
    <mergeCell ref="Q6:U6"/>
    <mergeCell ref="B1:E1"/>
    <mergeCell ref="C3:E3"/>
    <mergeCell ref="G3:H3"/>
    <mergeCell ref="B4:B7"/>
    <mergeCell ref="C4:E7"/>
    <mergeCell ref="G4:H4"/>
    <mergeCell ref="G7:H7"/>
    <mergeCell ref="J4:K4"/>
    <mergeCell ref="Q4:U4"/>
    <mergeCell ref="G5:H5"/>
    <mergeCell ref="O5:P5"/>
    <mergeCell ref="Q5:U5"/>
  </mergeCells>
  <dataValidations count="4">
    <dataValidation type="list" allowBlank="1" showInputMessage="1" showErrorMessage="1" sqref="K9" xr:uid="{5F22CF6E-E2DC-421F-9A03-0AE024CCAA5D}">
      <formula1>$O$7:$O$31</formula1>
    </dataValidation>
    <dataValidation type="list" allowBlank="1" showInputMessage="1" showErrorMessage="1" sqref="K6" xr:uid="{BCD15CA2-7B11-471F-AB99-238926FB7958}">
      <formula1>"January, February, March,April,May,June,July,August,September,October,November,December"</formula1>
    </dataValidation>
    <dataValidation type="list" allowBlank="1" showInputMessage="1" showErrorMessage="1" sqref="K65503 K65499" xr:uid="{3D468543-98A9-4F92-8823-DA49521F573A}">
      <formula1>#REF!</formula1>
    </dataValidation>
    <dataValidation type="list" allowBlank="1" showInputMessage="1" showErrorMessage="1" sqref="K5" xr:uid="{FABF609E-61FD-4B11-90F6-26DAB92672CA}">
      <formula1>"2019, 2020, 2021, 2022, 2023, 2024"</formula1>
    </dataValidation>
  </dataValidations>
  <hyperlinks>
    <hyperlink ref="M6" r:id="rId1" xr:uid="{C7153029-9536-4A65-9A68-B2EC98AC7F70}"/>
  </hyperlinks>
  <pageMargins left="0.7" right="0.7" top="0.75" bottom="0.75" header="0.3" footer="0.3"/>
  <pageSetup orientation="portrait"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U102"/>
  <sheetViews>
    <sheetView showGridLines="0" showRowColHeaders="0" zoomScale="80" zoomScaleNormal="80" workbookViewId="0">
      <selection activeCell="J1" sqref="J1:U65536"/>
    </sheetView>
  </sheetViews>
  <sheetFormatPr defaultColWidth="19" defaultRowHeight="13.2" x14ac:dyDescent="0.25"/>
  <cols>
    <col min="1" max="1" width="9.109375" style="5" customWidth="1"/>
    <col min="2" max="2" width="20" style="5" customWidth="1"/>
    <col min="3" max="3" width="36.5546875" style="5" customWidth="1"/>
    <col min="4" max="4" width="17.44140625" style="5" customWidth="1"/>
    <col min="5" max="5" width="21.44140625" style="5" customWidth="1"/>
    <col min="6" max="6" width="23.886718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55468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16.44140625" style="5" hidden="1" customWidth="1"/>
    <col min="16" max="16" width="83.4414062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254" width="23.88671875" style="5" customWidth="1"/>
    <col min="255" max="255" width="25.44140625" style="5" customWidth="1"/>
    <col min="256" max="16384" width="19" style="5"/>
  </cols>
  <sheetData>
    <row r="1" spans="2:21" ht="42.75" customHeight="1" thickBot="1" x14ac:dyDescent="0.3">
      <c r="B1" s="345" t="s">
        <v>26</v>
      </c>
      <c r="C1" s="346"/>
      <c r="D1" s="346"/>
      <c r="E1" s="346"/>
      <c r="F1" s="1" t="str">
        <f>K6</f>
        <v>September</v>
      </c>
      <c r="G1" s="1">
        <f>K5</f>
        <v>2018</v>
      </c>
      <c r="H1" s="2"/>
      <c r="I1" s="3"/>
    </row>
    <row r="2" spans="2:21" ht="8.25" customHeight="1" thickBot="1" x14ac:dyDescent="0.3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3">
      <c r="B3" s="8" t="s">
        <v>0</v>
      </c>
      <c r="C3" s="291" t="s">
        <v>1</v>
      </c>
      <c r="D3" s="291"/>
      <c r="E3" s="291"/>
      <c r="F3" s="9" t="s">
        <v>2</v>
      </c>
      <c r="G3" s="291" t="s">
        <v>30</v>
      </c>
      <c r="H3" s="292"/>
      <c r="I3" s="7"/>
    </row>
    <row r="4" spans="2:21" ht="62.25" customHeight="1" thickBot="1" x14ac:dyDescent="0.3">
      <c r="B4" s="10" t="s">
        <v>27</v>
      </c>
      <c r="C4" s="347" t="s">
        <v>28</v>
      </c>
      <c r="D4" s="348"/>
      <c r="E4" s="348"/>
      <c r="F4" s="11" t="s">
        <v>29</v>
      </c>
      <c r="G4" s="280" t="s">
        <v>31</v>
      </c>
      <c r="H4" s="281"/>
      <c r="I4" s="23"/>
      <c r="J4" s="305" t="s">
        <v>3</v>
      </c>
      <c r="K4" s="306"/>
      <c r="N4" s="31"/>
      <c r="O4" s="31"/>
      <c r="Q4" s="286" t="s">
        <v>25</v>
      </c>
      <c r="R4" s="287"/>
      <c r="S4" s="287"/>
      <c r="T4" s="287"/>
      <c r="U4" s="288"/>
    </row>
    <row r="5" spans="2:21" ht="69.75" customHeight="1" thickBot="1" x14ac:dyDescent="0.3">
      <c r="B5" s="10" t="s">
        <v>27</v>
      </c>
      <c r="C5" s="347" t="s">
        <v>28</v>
      </c>
      <c r="D5" s="348"/>
      <c r="E5" s="348"/>
      <c r="F5" s="11" t="s">
        <v>37</v>
      </c>
      <c r="G5" s="280" t="s">
        <v>38</v>
      </c>
      <c r="H5" s="281"/>
      <c r="I5" s="23"/>
      <c r="J5" s="12" t="s">
        <v>4</v>
      </c>
      <c r="K5" s="13">
        <v>2018</v>
      </c>
      <c r="L5" s="14"/>
      <c r="M5" s="282" t="s">
        <v>22</v>
      </c>
      <c r="N5" s="283"/>
      <c r="O5" s="65" t="s">
        <v>24</v>
      </c>
      <c r="P5" s="35" t="s">
        <v>44</v>
      </c>
      <c r="Q5" s="34" t="s">
        <v>39</v>
      </c>
      <c r="R5" s="34" t="s">
        <v>40</v>
      </c>
      <c r="S5" s="34" t="s">
        <v>41</v>
      </c>
      <c r="T5" s="34" t="s">
        <v>42</v>
      </c>
      <c r="U5" s="34" t="s">
        <v>43</v>
      </c>
    </row>
    <row r="6" spans="2:21" ht="91.5" customHeight="1" thickBot="1" x14ac:dyDescent="0.3">
      <c r="B6" s="10" t="s">
        <v>27</v>
      </c>
      <c r="C6" s="347" t="s">
        <v>28</v>
      </c>
      <c r="D6" s="348"/>
      <c r="E6" s="348"/>
      <c r="F6" s="11" t="s">
        <v>46</v>
      </c>
      <c r="G6" s="280" t="s">
        <v>50</v>
      </c>
      <c r="H6" s="281"/>
      <c r="I6" s="7"/>
      <c r="J6" s="12" t="s">
        <v>5</v>
      </c>
      <c r="K6" s="13" t="s">
        <v>16</v>
      </c>
      <c r="M6" s="66" t="s">
        <v>23</v>
      </c>
      <c r="N6" s="66" t="s">
        <v>7</v>
      </c>
      <c r="O6" s="66" t="s">
        <v>8</v>
      </c>
      <c r="P6" s="69"/>
      <c r="Q6" s="357"/>
      <c r="R6" s="358"/>
      <c r="S6" s="358"/>
      <c r="T6" s="358"/>
      <c r="U6" s="359"/>
    </row>
    <row r="7" spans="2:21" ht="21.6" thickBot="1" x14ac:dyDescent="0.3">
      <c r="B7" s="7"/>
      <c r="C7" s="7"/>
      <c r="D7" s="7"/>
      <c r="E7" s="7"/>
      <c r="F7" s="7"/>
      <c r="G7" s="7"/>
      <c r="H7" s="7"/>
      <c r="I7" s="7"/>
      <c r="J7" s="15"/>
      <c r="K7" s="16"/>
      <c r="M7" s="309">
        <v>2018</v>
      </c>
      <c r="N7" s="36"/>
      <c r="O7" s="37"/>
      <c r="P7" s="54"/>
      <c r="Q7" s="38">
        <v>43318</v>
      </c>
      <c r="R7" s="38">
        <v>43325</v>
      </c>
      <c r="S7" s="38">
        <v>43332</v>
      </c>
      <c r="T7" s="38">
        <v>43339</v>
      </c>
      <c r="U7" s="39" t="s">
        <v>45</v>
      </c>
    </row>
    <row r="8" spans="2:21" ht="24" customHeight="1" thickBot="1" x14ac:dyDescent="0.3">
      <c r="B8" s="352" t="s">
        <v>32</v>
      </c>
      <c r="C8" s="352"/>
      <c r="D8" s="352"/>
      <c r="E8" s="352"/>
      <c r="F8" s="353" t="str">
        <f>CONCATENATE(F1,", ",G1)</f>
        <v>September, 2018</v>
      </c>
      <c r="G8" s="353"/>
      <c r="H8" s="7"/>
      <c r="I8" s="17"/>
      <c r="J8" s="312" t="s">
        <v>20</v>
      </c>
      <c r="K8" s="313"/>
      <c r="M8" s="310"/>
      <c r="N8" s="40" t="s">
        <v>16</v>
      </c>
      <c r="O8" s="41">
        <f>P8-$K$9</f>
        <v>0</v>
      </c>
      <c r="P8" s="42">
        <f>AVERAGE(Q8:U8)</f>
        <v>3.266</v>
      </c>
      <c r="Q8" s="42">
        <v>3.2709999999999999</v>
      </c>
      <c r="R8" s="42">
        <v>3.2650000000000001</v>
      </c>
      <c r="S8" s="42">
        <v>3.2610000000000001</v>
      </c>
      <c r="T8" s="42">
        <v>3.2669999999999999</v>
      </c>
      <c r="U8" s="43"/>
    </row>
    <row r="9" spans="2:21" ht="24" customHeight="1" x14ac:dyDescent="0.25">
      <c r="B9" s="316" t="s">
        <v>33</v>
      </c>
      <c r="C9" s="316"/>
      <c r="D9" s="316"/>
      <c r="E9" s="316"/>
      <c r="F9" s="316"/>
      <c r="G9" s="316"/>
      <c r="H9" s="316"/>
      <c r="I9" s="17"/>
      <c r="J9" s="12" t="s">
        <v>47</v>
      </c>
      <c r="K9" s="18">
        <v>3.2610000000000001</v>
      </c>
      <c r="M9" s="310"/>
      <c r="N9" s="30"/>
      <c r="O9" s="44"/>
      <c r="P9" s="55"/>
      <c r="Q9" s="45">
        <v>43346</v>
      </c>
      <c r="R9" s="45">
        <v>43353</v>
      </c>
      <c r="S9" s="45">
        <v>43360</v>
      </c>
      <c r="T9" s="45">
        <v>43367</v>
      </c>
      <c r="U9" s="46" t="s">
        <v>45</v>
      </c>
    </row>
    <row r="10" spans="2:21" ht="24" customHeight="1" thickBot="1" x14ac:dyDescent="0.3">
      <c r="B10" s="316"/>
      <c r="C10" s="316"/>
      <c r="D10" s="316"/>
      <c r="E10" s="316"/>
      <c r="F10" s="316"/>
      <c r="G10" s="316"/>
      <c r="H10" s="316"/>
      <c r="I10" s="20"/>
      <c r="J10" s="19" t="s">
        <v>21</v>
      </c>
      <c r="K10" s="67">
        <v>4.9999999999998934E-3</v>
      </c>
      <c r="M10" s="310"/>
      <c r="N10" s="47" t="s">
        <v>17</v>
      </c>
      <c r="O10" s="48">
        <f>P10-$K$9</f>
        <v>0</v>
      </c>
      <c r="P10" s="49">
        <f>AVERAGE(Q10:U10)</f>
        <v>3.266</v>
      </c>
      <c r="Q10" s="49">
        <v>3.27</v>
      </c>
      <c r="R10" s="49">
        <v>3.2549999999999999</v>
      </c>
      <c r="S10" s="49">
        <v>3.2669999999999999</v>
      </c>
      <c r="T10" s="49">
        <v>3.27</v>
      </c>
      <c r="U10" s="50"/>
    </row>
    <row r="11" spans="2:21" ht="39" customHeight="1" x14ac:dyDescent="0.25">
      <c r="B11" s="354" t="s">
        <v>34</v>
      </c>
      <c r="C11" s="354"/>
      <c r="D11" s="68" t="str">
        <f>CONCATENATE(F1," ",G1," is")</f>
        <v>September 2018 is</v>
      </c>
      <c r="E11" s="70">
        <f>K10</f>
        <v>0</v>
      </c>
      <c r="F11" s="318" t="s">
        <v>35</v>
      </c>
      <c r="G11" s="318"/>
      <c r="H11" s="318"/>
      <c r="I11" s="21"/>
      <c r="J11" s="20"/>
      <c r="K11" s="20"/>
      <c r="M11" s="310"/>
      <c r="N11" s="36"/>
      <c r="O11" s="51"/>
      <c r="P11" s="54"/>
      <c r="Q11" s="38">
        <v>43374</v>
      </c>
      <c r="R11" s="38">
        <v>43381</v>
      </c>
      <c r="S11" s="38">
        <v>43388</v>
      </c>
      <c r="T11" s="38">
        <v>43395</v>
      </c>
      <c r="U11" s="39">
        <v>43402</v>
      </c>
    </row>
    <row r="12" spans="2:21" ht="24" customHeight="1" thickBot="1" x14ac:dyDescent="0.3">
      <c r="B12" s="361"/>
      <c r="C12" s="361"/>
      <c r="D12" s="361"/>
      <c r="E12" s="361"/>
      <c r="F12" s="361"/>
      <c r="G12" s="361"/>
      <c r="H12" s="361"/>
      <c r="I12" s="17"/>
      <c r="J12" s="21"/>
      <c r="K12" s="21"/>
      <c r="M12" s="310"/>
      <c r="N12" s="40" t="s">
        <v>18</v>
      </c>
      <c r="O12" s="41" t="e">
        <f>P12-$K$9</f>
        <v>#DIV/0!</v>
      </c>
      <c r="P12" s="56" t="e">
        <f>AVERAGE(Q12:U12)</f>
        <v>#DIV/0!</v>
      </c>
      <c r="Q12" s="42"/>
      <c r="R12" s="42"/>
      <c r="S12" s="42"/>
      <c r="T12" s="42"/>
      <c r="U12" s="43"/>
    </row>
    <row r="13" spans="2:21" ht="24" customHeight="1" x14ac:dyDescent="0.25">
      <c r="B13" s="360"/>
      <c r="C13" s="360"/>
      <c r="D13" s="360"/>
      <c r="E13" s="360"/>
      <c r="F13" s="360"/>
      <c r="G13" s="360"/>
      <c r="H13" s="360"/>
      <c r="I13" s="17"/>
      <c r="J13" s="21"/>
      <c r="K13" s="21"/>
      <c r="M13" s="310"/>
      <c r="N13" s="30"/>
      <c r="O13" s="44"/>
      <c r="P13" s="57"/>
      <c r="Q13" s="45">
        <v>43409</v>
      </c>
      <c r="R13" s="45">
        <v>43416</v>
      </c>
      <c r="S13" s="45">
        <v>43423</v>
      </c>
      <c r="T13" s="45">
        <v>43430</v>
      </c>
      <c r="U13" s="46" t="s">
        <v>45</v>
      </c>
    </row>
    <row r="14" spans="2:21" ht="24" customHeight="1" thickBot="1" x14ac:dyDescent="0.3">
      <c r="B14" s="316" t="s">
        <v>48</v>
      </c>
      <c r="C14" s="316"/>
      <c r="D14" s="316"/>
      <c r="E14" s="316"/>
      <c r="F14" s="316"/>
      <c r="G14" s="316"/>
      <c r="H14" s="316"/>
      <c r="I14" s="316"/>
      <c r="J14" s="21"/>
      <c r="K14" s="21"/>
      <c r="M14" s="311"/>
      <c r="N14" s="47" t="s">
        <v>19</v>
      </c>
      <c r="O14" s="48" t="e">
        <f>P14-$K$9</f>
        <v>#DIV/0!</v>
      </c>
      <c r="P14" s="58" t="e">
        <f>AVERAGE(Q14:U14)</f>
        <v>#DIV/0!</v>
      </c>
      <c r="Q14" s="49"/>
      <c r="R14" s="49"/>
      <c r="S14" s="49"/>
      <c r="T14" s="49"/>
      <c r="U14" s="50"/>
    </row>
    <row r="15" spans="2:21" ht="24" customHeight="1" x14ac:dyDescent="0.25">
      <c r="B15" s="316" t="s">
        <v>49</v>
      </c>
      <c r="C15" s="316"/>
      <c r="D15" s="316"/>
      <c r="E15" s="316"/>
      <c r="F15" s="316"/>
      <c r="G15" s="316"/>
      <c r="H15" s="71">
        <v>3.2610000000000001</v>
      </c>
      <c r="I15" s="24"/>
      <c r="J15" s="21"/>
      <c r="K15" s="21"/>
      <c r="M15" s="309">
        <v>2019</v>
      </c>
      <c r="N15" s="36"/>
      <c r="O15" s="51"/>
      <c r="P15" s="59"/>
      <c r="Q15" s="38">
        <v>43437</v>
      </c>
      <c r="R15" s="38">
        <v>43444</v>
      </c>
      <c r="S15" s="38">
        <v>43451</v>
      </c>
      <c r="T15" s="38">
        <v>43458</v>
      </c>
      <c r="U15" s="39">
        <v>43465</v>
      </c>
    </row>
    <row r="16" spans="2:21" ht="20.100000000000001" customHeight="1" thickBot="1" x14ac:dyDescent="0.3">
      <c r="B16" s="355"/>
      <c r="C16" s="356"/>
      <c r="D16" s="356"/>
      <c r="E16" s="356"/>
      <c r="F16" s="356"/>
      <c r="G16" s="356"/>
      <c r="H16" s="356"/>
      <c r="I16" s="25"/>
      <c r="J16" s="21"/>
      <c r="K16" s="21"/>
      <c r="M16" s="310"/>
      <c r="N16" s="61" t="s">
        <v>9</v>
      </c>
      <c r="O16" s="41" t="e">
        <f>P16-$K$9</f>
        <v>#DIV/0!</v>
      </c>
      <c r="P16" s="56" t="e">
        <f>AVERAGE(Q16:U16)</f>
        <v>#DIV/0!</v>
      </c>
      <c r="Q16" s="42"/>
      <c r="R16" s="42"/>
      <c r="S16" s="42"/>
      <c r="T16" s="42"/>
      <c r="U16" s="43"/>
    </row>
    <row r="17" spans="2:21" ht="20.100000000000001" customHeight="1" x14ac:dyDescent="0.25">
      <c r="B17" s="316" t="s">
        <v>36</v>
      </c>
      <c r="C17" s="316"/>
      <c r="D17" s="316"/>
      <c r="E17" s="316"/>
      <c r="F17" s="316"/>
      <c r="G17" s="316"/>
      <c r="H17" s="316"/>
      <c r="I17" s="25"/>
      <c r="J17" s="21"/>
      <c r="K17" s="21"/>
      <c r="M17" s="310"/>
      <c r="N17" s="62"/>
      <c r="O17" s="52"/>
      <c r="P17" s="57"/>
      <c r="Q17" s="45">
        <v>43472</v>
      </c>
      <c r="R17" s="45">
        <v>43479</v>
      </c>
      <c r="S17" s="45">
        <v>43486</v>
      </c>
      <c r="T17" s="45">
        <v>43493</v>
      </c>
      <c r="U17" s="46" t="s">
        <v>45</v>
      </c>
    </row>
    <row r="18" spans="2:21" ht="20.100000000000001" customHeight="1" thickBot="1" x14ac:dyDescent="0.3">
      <c r="B18" s="26"/>
      <c r="C18" s="25"/>
      <c r="D18" s="25"/>
      <c r="E18" s="25"/>
      <c r="F18" s="25"/>
      <c r="G18" s="25"/>
      <c r="H18" s="25"/>
      <c r="I18" s="25"/>
      <c r="K18" s="5"/>
      <c r="L18" s="5"/>
      <c r="M18" s="310"/>
      <c r="N18" s="63" t="s">
        <v>10</v>
      </c>
      <c r="O18" s="53" t="e">
        <f>P18-$K$9</f>
        <v>#DIV/0!</v>
      </c>
      <c r="P18" s="58" t="e">
        <f>AVERAGE(Q18:U18)</f>
        <v>#DIV/0!</v>
      </c>
      <c r="Q18" s="49"/>
      <c r="R18" s="49"/>
      <c r="S18" s="49"/>
      <c r="T18" s="49"/>
      <c r="U18" s="50"/>
    </row>
    <row r="19" spans="2:21" ht="20.100000000000001" customHeight="1" x14ac:dyDescent="0.25">
      <c r="B19" s="26"/>
      <c r="C19" s="25"/>
      <c r="D19" s="25"/>
      <c r="E19" s="25"/>
      <c r="F19" s="25"/>
      <c r="G19" s="25"/>
      <c r="H19" s="25"/>
      <c r="J19" s="5"/>
      <c r="K19" s="5"/>
      <c r="L19" s="5"/>
      <c r="M19" s="310"/>
      <c r="N19" s="64"/>
      <c r="O19" s="51"/>
      <c r="P19" s="59"/>
      <c r="Q19" s="38">
        <v>43500</v>
      </c>
      <c r="R19" s="38">
        <v>43507</v>
      </c>
      <c r="S19" s="38">
        <v>43514</v>
      </c>
      <c r="T19" s="38">
        <v>43521</v>
      </c>
      <c r="U19" s="39" t="s">
        <v>45</v>
      </c>
    </row>
    <row r="20" spans="2:21" ht="20.100000000000001" customHeight="1" thickBot="1" x14ac:dyDescent="0.3">
      <c r="B20" s="26"/>
      <c r="C20" s="25"/>
      <c r="D20" s="25"/>
      <c r="E20" s="25"/>
      <c r="F20" s="25"/>
      <c r="G20" s="25"/>
      <c r="H20" s="25"/>
      <c r="J20" s="5"/>
      <c r="K20" s="5"/>
      <c r="L20" s="5"/>
      <c r="M20" s="310"/>
      <c r="N20" s="61" t="s">
        <v>11</v>
      </c>
      <c r="O20" s="41" t="e">
        <f>P20-$K$9</f>
        <v>#DIV/0!</v>
      </c>
      <c r="P20" s="56" t="e">
        <f>AVERAGE(Q20:U20)</f>
        <v>#DIV/0!</v>
      </c>
      <c r="Q20" s="42"/>
      <c r="R20" s="42"/>
      <c r="S20" s="42"/>
      <c r="T20" s="42"/>
      <c r="U20" s="43"/>
    </row>
    <row r="21" spans="2:21" ht="20.100000000000001" customHeight="1" x14ac:dyDescent="0.3">
      <c r="J21" s="5"/>
      <c r="K21" s="5"/>
      <c r="L21" s="5"/>
      <c r="M21" s="310"/>
      <c r="N21" s="62"/>
      <c r="O21" s="60"/>
      <c r="P21" s="57"/>
      <c r="Q21" s="45">
        <v>43528</v>
      </c>
      <c r="R21" s="45">
        <v>43535</v>
      </c>
      <c r="S21" s="45">
        <v>43542</v>
      </c>
      <c r="T21" s="45">
        <v>43549</v>
      </c>
      <c r="U21" s="46" t="s">
        <v>45</v>
      </c>
    </row>
    <row r="22" spans="2:21" ht="20.100000000000001" customHeight="1" thickBot="1" x14ac:dyDescent="0.3">
      <c r="J22" s="5"/>
      <c r="K22" s="5"/>
      <c r="L22" s="5"/>
      <c r="M22" s="310"/>
      <c r="N22" s="63" t="s">
        <v>12</v>
      </c>
      <c r="O22" s="48" t="e">
        <f>P22-$K$9</f>
        <v>#DIV/0!</v>
      </c>
      <c r="P22" s="49" t="e">
        <f>AVERAGE(Q22:U22)</f>
        <v>#DIV/0!</v>
      </c>
      <c r="Q22" s="49"/>
      <c r="R22" s="49"/>
      <c r="S22" s="49"/>
      <c r="T22" s="49"/>
      <c r="U22" s="50"/>
    </row>
    <row r="23" spans="2:21" ht="20.100000000000001" customHeight="1" x14ac:dyDescent="0.25">
      <c r="J23" s="5"/>
      <c r="K23" s="5"/>
      <c r="L23" s="5"/>
      <c r="M23" s="310"/>
      <c r="N23" s="64"/>
      <c r="O23" s="51"/>
      <c r="P23" s="54"/>
      <c r="Q23" s="38">
        <v>43556</v>
      </c>
      <c r="R23" s="38">
        <v>43563</v>
      </c>
      <c r="S23" s="38">
        <v>43570</v>
      </c>
      <c r="T23" s="38">
        <v>43577</v>
      </c>
      <c r="U23" s="39">
        <v>43584</v>
      </c>
    </row>
    <row r="24" spans="2:21" ht="20.100000000000001" customHeight="1" thickBot="1" x14ac:dyDescent="0.3">
      <c r="J24" s="5"/>
      <c r="K24" s="5"/>
      <c r="L24" s="5"/>
      <c r="M24" s="310"/>
      <c r="N24" s="61" t="s">
        <v>13</v>
      </c>
      <c r="O24" s="41" t="e">
        <f>P24-$K$9</f>
        <v>#DIV/0!</v>
      </c>
      <c r="P24" s="42" t="e">
        <f>AVERAGE(Q24:U24)</f>
        <v>#DIV/0!</v>
      </c>
      <c r="Q24" s="42"/>
      <c r="R24" s="42"/>
      <c r="S24" s="42"/>
      <c r="T24" s="42"/>
      <c r="U24" s="43"/>
    </row>
    <row r="25" spans="2:21" ht="20.100000000000001" customHeight="1" x14ac:dyDescent="0.25">
      <c r="J25" s="5"/>
      <c r="K25" s="5"/>
      <c r="L25" s="5"/>
      <c r="M25" s="310"/>
      <c r="N25" s="62"/>
      <c r="O25" s="44"/>
      <c r="P25" s="55"/>
      <c r="Q25" s="45">
        <v>43591</v>
      </c>
      <c r="R25" s="45">
        <v>43598</v>
      </c>
      <c r="S25" s="45">
        <v>43605</v>
      </c>
      <c r="T25" s="45">
        <v>43612</v>
      </c>
      <c r="U25" s="46" t="s">
        <v>45</v>
      </c>
    </row>
    <row r="26" spans="2:21" ht="20.100000000000001" customHeight="1" thickBot="1" x14ac:dyDescent="0.3">
      <c r="J26" s="5"/>
      <c r="K26" s="5"/>
      <c r="L26" s="5"/>
      <c r="M26" s="310"/>
      <c r="N26" s="63" t="s">
        <v>14</v>
      </c>
      <c r="O26" s="48" t="e">
        <f>P26-$K$9</f>
        <v>#DIV/0!</v>
      </c>
      <c r="P26" s="49" t="e">
        <f>AVERAGE(Q26:U26)</f>
        <v>#DIV/0!</v>
      </c>
      <c r="Q26" s="49"/>
      <c r="R26" s="49"/>
      <c r="S26" s="49"/>
      <c r="T26" s="49"/>
      <c r="U26" s="50"/>
    </row>
    <row r="27" spans="2:21" ht="20.100000000000001" customHeight="1" x14ac:dyDescent="0.25">
      <c r="J27" s="5"/>
      <c r="K27" s="5"/>
      <c r="L27" s="5"/>
      <c r="M27" s="310"/>
      <c r="N27" s="64"/>
      <c r="O27" s="51"/>
      <c r="P27" s="54"/>
      <c r="Q27" s="38">
        <v>43619</v>
      </c>
      <c r="R27" s="38">
        <v>43626</v>
      </c>
      <c r="S27" s="38">
        <v>43633</v>
      </c>
      <c r="T27" s="38">
        <v>43640</v>
      </c>
      <c r="U27" s="39" t="s">
        <v>45</v>
      </c>
    </row>
    <row r="28" spans="2:21" ht="20.100000000000001" customHeight="1" thickBot="1" x14ac:dyDescent="0.3">
      <c r="J28" s="5"/>
      <c r="K28" s="5"/>
      <c r="L28" s="5"/>
      <c r="M28" s="310"/>
      <c r="N28" s="61" t="s">
        <v>6</v>
      </c>
      <c r="O28" s="41" t="e">
        <f>P28-$K$9</f>
        <v>#DIV/0!</v>
      </c>
      <c r="P28" s="42" t="e">
        <f>AVERAGE(Q28:U28)</f>
        <v>#DIV/0!</v>
      </c>
      <c r="Q28" s="42"/>
      <c r="R28" s="42"/>
      <c r="S28" s="42"/>
      <c r="T28" s="42"/>
      <c r="U28" s="43"/>
    </row>
    <row r="29" spans="2:21" ht="20.100000000000001" customHeight="1" x14ac:dyDescent="0.25">
      <c r="J29" s="5"/>
      <c r="K29" s="5"/>
      <c r="L29" s="5"/>
      <c r="M29" s="310"/>
      <c r="N29" s="62"/>
      <c r="O29" s="44"/>
      <c r="P29" s="55"/>
      <c r="Q29" s="45">
        <v>43647</v>
      </c>
      <c r="R29" s="45">
        <v>43654</v>
      </c>
      <c r="S29" s="45">
        <v>43661</v>
      </c>
      <c r="T29" s="45">
        <v>43668</v>
      </c>
      <c r="U29" s="46">
        <v>43665</v>
      </c>
    </row>
    <row r="30" spans="2:21" ht="20.100000000000001" customHeight="1" thickBot="1" x14ac:dyDescent="0.3">
      <c r="J30" s="5"/>
      <c r="K30" s="5"/>
      <c r="L30" s="5"/>
      <c r="M30" s="311"/>
      <c r="N30" s="63" t="s">
        <v>15</v>
      </c>
      <c r="O30" s="48" t="e">
        <f>P30-$K$9</f>
        <v>#DIV/0!</v>
      </c>
      <c r="P30" s="49" t="e">
        <f>AVERAGE(Q30:U30)</f>
        <v>#DIV/0!</v>
      </c>
      <c r="Q30" s="49"/>
      <c r="R30" s="49"/>
      <c r="S30" s="49"/>
      <c r="T30" s="49"/>
      <c r="U30" s="50"/>
    </row>
    <row r="31" spans="2:21" s="28" customFormat="1" ht="18" customHeight="1" x14ac:dyDescent="0.25">
      <c r="B31" s="5"/>
      <c r="C31" s="5"/>
      <c r="D31" s="5"/>
      <c r="E31" s="5"/>
      <c r="F31" s="5"/>
      <c r="G31" s="5"/>
      <c r="H31" s="5"/>
      <c r="I31" s="29"/>
    </row>
    <row r="32" spans="2:21" s="28" customFormat="1" ht="18" customHeight="1" x14ac:dyDescent="0.25">
      <c r="B32" s="5"/>
      <c r="C32" s="5"/>
      <c r="D32" s="5"/>
      <c r="E32" s="5"/>
      <c r="F32" s="5"/>
      <c r="G32" s="5"/>
      <c r="H32" s="5"/>
      <c r="I32" s="29"/>
    </row>
    <row r="33" spans="2:16" s="28" customFormat="1" ht="18" customHeight="1" x14ac:dyDescent="0.25">
      <c r="B33" s="5"/>
      <c r="C33" s="5"/>
      <c r="D33" s="5"/>
      <c r="E33" s="5"/>
      <c r="F33" s="5"/>
      <c r="G33" s="5"/>
      <c r="H33" s="5"/>
      <c r="I33" s="29"/>
    </row>
    <row r="34" spans="2:16" s="28" customFormat="1" ht="18" customHeight="1" x14ac:dyDescent="0.25">
      <c r="B34" s="5"/>
      <c r="C34" s="5"/>
      <c r="D34" s="5"/>
      <c r="E34" s="5"/>
      <c r="F34" s="5"/>
      <c r="G34" s="5"/>
      <c r="H34" s="5"/>
      <c r="I34" s="29"/>
    </row>
    <row r="35" spans="2:16" s="28" customFormat="1" ht="18" customHeight="1" x14ac:dyDescent="0.25">
      <c r="B35" s="5"/>
      <c r="C35" s="5"/>
      <c r="D35" s="5"/>
      <c r="E35" s="5"/>
      <c r="F35" s="5"/>
      <c r="G35" s="5"/>
      <c r="H35" s="5"/>
      <c r="I35" s="29"/>
    </row>
    <row r="36" spans="2:16" s="28" customFormat="1" ht="18" customHeight="1" x14ac:dyDescent="0.25">
      <c r="B36" s="5"/>
      <c r="C36" s="5"/>
      <c r="D36" s="5"/>
      <c r="E36" s="5"/>
      <c r="F36" s="5"/>
      <c r="G36" s="5"/>
      <c r="H36" s="5"/>
      <c r="I36" s="29"/>
    </row>
    <row r="37" spans="2:16" s="28" customFormat="1" ht="18" customHeight="1" x14ac:dyDescent="0.25">
      <c r="B37" s="5"/>
      <c r="C37" s="5"/>
      <c r="D37" s="5"/>
      <c r="E37" s="5"/>
      <c r="F37" s="5"/>
      <c r="G37" s="5"/>
      <c r="H37" s="5"/>
      <c r="I37" s="29"/>
    </row>
    <row r="38" spans="2:16" ht="18" customHeight="1" x14ac:dyDescent="0.25">
      <c r="J38" s="5"/>
      <c r="K38" s="5"/>
      <c r="L38" s="5"/>
      <c r="M38" s="5"/>
      <c r="P38" s="5"/>
    </row>
    <row r="39" spans="2:16" ht="18" customHeight="1" x14ac:dyDescent="0.25">
      <c r="J39" s="5"/>
      <c r="K39" s="5"/>
      <c r="L39" s="5"/>
      <c r="M39" s="5"/>
      <c r="P39" s="5"/>
    </row>
    <row r="40" spans="2:16" ht="18" customHeight="1" x14ac:dyDescent="0.25">
      <c r="J40" s="5"/>
      <c r="K40" s="5"/>
      <c r="L40" s="5"/>
      <c r="M40" s="5"/>
      <c r="P40" s="5"/>
    </row>
    <row r="41" spans="2:16" ht="18" customHeight="1" x14ac:dyDescent="0.25">
      <c r="J41" s="5"/>
      <c r="K41" s="5"/>
      <c r="L41" s="5"/>
      <c r="M41" s="5"/>
      <c r="P41" s="5"/>
    </row>
    <row r="42" spans="2:16" ht="18" customHeight="1" x14ac:dyDescent="0.25">
      <c r="J42" s="5"/>
      <c r="K42" s="5"/>
      <c r="L42" s="5"/>
      <c r="M42" s="5"/>
      <c r="P42" s="5"/>
    </row>
    <row r="43" spans="2:16" ht="18" customHeight="1" x14ac:dyDescent="0.25">
      <c r="J43" s="5"/>
      <c r="K43" s="5"/>
      <c r="L43" s="5"/>
      <c r="M43" s="5"/>
      <c r="P43" s="5"/>
    </row>
    <row r="44" spans="2:16" ht="18" customHeight="1" x14ac:dyDescent="0.25">
      <c r="J44" s="5"/>
      <c r="K44" s="5"/>
      <c r="L44" s="5"/>
      <c r="M44" s="5"/>
      <c r="P44" s="5"/>
    </row>
    <row r="45" spans="2:16" ht="18" customHeight="1" x14ac:dyDescent="0.25">
      <c r="J45" s="5"/>
      <c r="K45" s="5"/>
      <c r="L45" s="5"/>
      <c r="M45" s="5"/>
      <c r="P45" s="5"/>
    </row>
    <row r="46" spans="2:16" ht="18" customHeight="1" x14ac:dyDescent="0.25">
      <c r="J46" s="5"/>
      <c r="K46" s="5"/>
      <c r="L46" s="5"/>
      <c r="M46" s="5"/>
      <c r="P46" s="5"/>
    </row>
    <row r="47" spans="2:16" s="28" customFormat="1" ht="18" customHeight="1" x14ac:dyDescent="0.25">
      <c r="B47" s="5"/>
      <c r="C47" s="5"/>
      <c r="D47" s="5"/>
      <c r="E47" s="5"/>
      <c r="F47" s="5"/>
      <c r="G47" s="5"/>
      <c r="H47" s="5"/>
      <c r="I47" s="29"/>
    </row>
    <row r="48" spans="2:16" s="28" customFormat="1" ht="18" customHeight="1" x14ac:dyDescent="0.25">
      <c r="B48" s="5"/>
      <c r="C48" s="5"/>
      <c r="D48" s="5"/>
      <c r="E48" s="5"/>
      <c r="F48" s="5"/>
      <c r="G48" s="5"/>
      <c r="H48" s="5"/>
      <c r="I48" s="29"/>
      <c r="N48" s="5"/>
      <c r="O48" s="5"/>
      <c r="P48" s="33"/>
    </row>
    <row r="49" spans="2:16" s="28" customFormat="1" ht="18" customHeight="1" x14ac:dyDescent="0.25">
      <c r="B49" s="5"/>
      <c r="C49" s="5"/>
      <c r="D49" s="5"/>
      <c r="E49" s="5"/>
      <c r="F49" s="5"/>
      <c r="G49" s="5"/>
      <c r="H49" s="5"/>
      <c r="I49" s="29"/>
      <c r="N49" s="5"/>
      <c r="P49" s="33"/>
    </row>
    <row r="50" spans="2:16" s="28" customFormat="1" ht="18" customHeight="1" x14ac:dyDescent="0.25">
      <c r="B50" s="5"/>
      <c r="C50" s="5"/>
      <c r="D50" s="5"/>
      <c r="E50" s="5"/>
      <c r="F50" s="5"/>
      <c r="G50" s="5"/>
      <c r="H50" s="5"/>
      <c r="I50" s="29"/>
      <c r="P50" s="33"/>
    </row>
    <row r="51" spans="2:16" ht="18" customHeight="1" x14ac:dyDescent="0.25">
      <c r="J51" s="5"/>
      <c r="K51" s="5"/>
      <c r="L51" s="5"/>
      <c r="M51" s="5"/>
      <c r="N51" s="28"/>
      <c r="O51" s="28"/>
    </row>
    <row r="52" spans="2:16" ht="18" customHeight="1" x14ac:dyDescent="0.25">
      <c r="J52" s="5"/>
      <c r="K52" s="5"/>
      <c r="L52" s="5"/>
      <c r="M52" s="5"/>
      <c r="N52" s="28"/>
      <c r="O52" s="28"/>
    </row>
    <row r="53" spans="2:16" ht="18" customHeight="1" x14ac:dyDescent="0.25">
      <c r="J53" s="5"/>
      <c r="K53" s="5"/>
      <c r="L53" s="5"/>
      <c r="M53" s="5"/>
      <c r="N53" s="28"/>
      <c r="O53" s="22"/>
    </row>
    <row r="54" spans="2:16" ht="18" customHeight="1" x14ac:dyDescent="0.25">
      <c r="J54" s="5"/>
      <c r="K54" s="5"/>
      <c r="L54" s="5"/>
      <c r="M54" s="5"/>
      <c r="N54" s="22"/>
      <c r="O54" s="22"/>
    </row>
    <row r="55" spans="2:16" ht="18" customHeight="1" x14ac:dyDescent="0.25">
      <c r="J55" s="5"/>
      <c r="K55" s="5"/>
      <c r="L55" s="5"/>
      <c r="M55" s="5"/>
      <c r="N55" s="22"/>
      <c r="O55" s="22"/>
    </row>
    <row r="56" spans="2:16" ht="18" customHeight="1" x14ac:dyDescent="0.25">
      <c r="J56" s="5"/>
      <c r="K56" s="5"/>
      <c r="L56" s="5"/>
      <c r="M56" s="5"/>
      <c r="N56" s="22"/>
      <c r="O56" s="22"/>
    </row>
    <row r="57" spans="2:16" ht="18" customHeight="1" x14ac:dyDescent="0.25">
      <c r="J57" s="22"/>
      <c r="K57" s="22"/>
      <c r="L57" s="22"/>
      <c r="M57" s="22"/>
      <c r="N57" s="22"/>
    </row>
    <row r="58" spans="2:16" ht="18" customHeight="1" x14ac:dyDescent="0.25">
      <c r="J58" s="22"/>
      <c r="K58" s="22"/>
      <c r="L58" s="22"/>
      <c r="M58" s="22"/>
    </row>
    <row r="59" spans="2:16" ht="18" customHeight="1" x14ac:dyDescent="0.25">
      <c r="J59" s="22"/>
      <c r="K59" s="22"/>
      <c r="L59" s="22"/>
      <c r="M59" s="22"/>
    </row>
    <row r="60" spans="2:16" ht="18" customHeight="1" x14ac:dyDescent="0.25">
      <c r="J60" s="22"/>
      <c r="K60" s="22"/>
      <c r="L60" s="22"/>
      <c r="M60" s="22"/>
    </row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sheetProtection password="F026" sheet="1"/>
  <mergeCells count="28">
    <mergeCell ref="B1:E1"/>
    <mergeCell ref="C3:E3"/>
    <mergeCell ref="G3:H3"/>
    <mergeCell ref="C4:E4"/>
    <mergeCell ref="G4:H4"/>
    <mergeCell ref="Q4:U4"/>
    <mergeCell ref="C5:E5"/>
    <mergeCell ref="G5:H5"/>
    <mergeCell ref="M5:N5"/>
    <mergeCell ref="C6:E6"/>
    <mergeCell ref="G6:H6"/>
    <mergeCell ref="Q6:U6"/>
    <mergeCell ref="J4:K4"/>
    <mergeCell ref="M15:M30"/>
    <mergeCell ref="B16:H16"/>
    <mergeCell ref="B17:H17"/>
    <mergeCell ref="B14:I14"/>
    <mergeCell ref="B15:G15"/>
    <mergeCell ref="M7:M14"/>
    <mergeCell ref="B8:E8"/>
    <mergeCell ref="F8:G8"/>
    <mergeCell ref="J8:K8"/>
    <mergeCell ref="B9:H9"/>
    <mergeCell ref="B10:H10"/>
    <mergeCell ref="B11:C11"/>
    <mergeCell ref="F11:H11"/>
    <mergeCell ref="B12:H12"/>
    <mergeCell ref="B13:H13"/>
  </mergeCells>
  <dataValidations count="5">
    <dataValidation type="list" allowBlank="1" showInputMessage="1" showErrorMessage="1" sqref="K5" xr:uid="{00000000-0002-0000-1800-000000000000}">
      <formula1>"2018, 2019"</formula1>
    </dataValidation>
    <dataValidation type="list" allowBlank="1" showInputMessage="1" showErrorMessage="1" sqref="K65496" xr:uid="{00000000-0002-0000-1800-000001000000}">
      <formula1>$N$8:$N$21</formula1>
    </dataValidation>
    <dataValidation type="list" allowBlank="1" showInputMessage="1" showErrorMessage="1" sqref="K10" xr:uid="{00000000-0002-0000-1800-000002000000}">
      <formula1>$O$7:$O$30</formula1>
    </dataValidation>
    <dataValidation type="list" allowBlank="1" showInputMessage="1" showErrorMessage="1" sqref="K65500" xr:uid="{00000000-0002-0000-1800-000003000000}">
      <formula1>$O$7:$O$20</formula1>
    </dataValidation>
    <dataValidation type="list" allowBlank="1" showInputMessage="1" showErrorMessage="1" sqref="K6" xr:uid="{00000000-0002-0000-1800-000004000000}">
      <formula1>$N$8:$N$30</formula1>
    </dataValidation>
  </dataValidations>
  <hyperlinks>
    <hyperlink ref="M5" r:id="rId1" xr:uid="{00000000-0004-0000-1800-000000000000}"/>
  </hyperlinks>
  <printOptions horizontalCentered="1"/>
  <pageMargins left="0.25" right="0.25" top="0.75" bottom="0.75" header="0.3" footer="0.3"/>
  <pageSetup scale="60" orientation="landscape" horizontalDpi="4294967295" r:id="rId2"/>
  <rowBreaks count="4" manualBreakCount="4">
    <brk id="17" min="1" max="7" man="1"/>
    <brk id="21" min="1" max="7" man="1"/>
    <brk id="39" min="1" max="7" man="1"/>
    <brk id="51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F569F-1301-49FA-80DC-C84B5D00F3BE}">
  <dimension ref="B1:U109"/>
  <sheetViews>
    <sheetView showGridLines="0" showRowColHeaders="0" zoomScale="60" zoomScaleNormal="60" workbookViewId="0">
      <selection activeCell="AC6" sqref="AC6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February</v>
      </c>
      <c r="G1" s="1">
        <f>K5</f>
        <v>2023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52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55"/>
      <c r="J4" s="305" t="s">
        <v>3</v>
      </c>
      <c r="K4" s="306"/>
      <c r="M4" s="249"/>
      <c r="N4" s="31"/>
      <c r="O4" s="130"/>
      <c r="P4" s="140"/>
      <c r="Q4" s="307"/>
      <c r="R4" s="307"/>
      <c r="S4" s="307"/>
      <c r="T4" s="307"/>
      <c r="U4" s="307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55"/>
      <c r="J5" s="12" t="s">
        <v>4</v>
      </c>
      <c r="K5" s="13">
        <v>2023</v>
      </c>
      <c r="L5" s="14"/>
      <c r="M5" s="250"/>
      <c r="N5" s="251"/>
      <c r="O5" s="308"/>
      <c r="P5" s="308"/>
      <c r="Q5" s="308"/>
      <c r="R5" s="308"/>
      <c r="S5" s="308"/>
      <c r="T5" s="308"/>
      <c r="U5" s="308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10</v>
      </c>
      <c r="M6" s="282" t="s">
        <v>22</v>
      </c>
      <c r="N6" s="283"/>
      <c r="O6" s="284" t="s">
        <v>86</v>
      </c>
      <c r="P6" s="285"/>
      <c r="Q6" s="286" t="s">
        <v>25</v>
      </c>
      <c r="R6" s="287"/>
      <c r="S6" s="287"/>
      <c r="T6" s="287"/>
      <c r="U6" s="288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February, 2023</v>
      </c>
      <c r="G9" s="315"/>
      <c r="H9" s="7"/>
      <c r="I9" s="254"/>
      <c r="J9" s="19" t="s">
        <v>21</v>
      </c>
      <c r="K9" s="67">
        <v>-0.36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54"/>
      <c r="J10" s="21"/>
      <c r="K10" s="21"/>
      <c r="M10" s="310"/>
      <c r="N10" s="253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February 2023 is</v>
      </c>
      <c r="E11" s="199">
        <f>K9</f>
        <v>-0.36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54"/>
      <c r="I13" s="254"/>
      <c r="J13" s="21"/>
      <c r="K13" s="21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0"/>
      <c r="C14" s="320"/>
      <c r="D14" s="320"/>
      <c r="E14" s="320"/>
      <c r="F14" s="320"/>
      <c r="G14" s="321"/>
      <c r="I14" s="254"/>
      <c r="J14" s="21"/>
      <c r="K14" s="21"/>
      <c r="M14" s="310"/>
      <c r="N14" s="253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54" t="s">
        <v>36</v>
      </c>
      <c r="E15" s="196"/>
      <c r="F15" s="196"/>
      <c r="G15" s="196"/>
      <c r="H15" s="196"/>
      <c r="I15" s="254"/>
      <c r="J15" s="21"/>
      <c r="K15" s="21"/>
      <c r="M15" s="311"/>
      <c r="N15" s="47" t="s">
        <v>19</v>
      </c>
      <c r="O15" s="133">
        <f>P15-$K$8</f>
        <v>0.5</v>
      </c>
      <c r="P15" s="58">
        <f>AVERAGE(Q15:U15)</f>
        <v>5.9619999999999997</v>
      </c>
      <c r="Q15" s="49">
        <v>5.9649999999999999</v>
      </c>
      <c r="R15" s="49">
        <v>6.06</v>
      </c>
      <c r="S15" s="49">
        <v>5.9630000000000001</v>
      </c>
      <c r="T15" s="49">
        <v>5.86</v>
      </c>
      <c r="U15" s="50"/>
    </row>
    <row r="16" spans="2:21" ht="24" customHeight="1" x14ac:dyDescent="0.25">
      <c r="I16" s="254"/>
      <c r="J16" s="21"/>
      <c r="K16" s="21"/>
      <c r="M16" s="309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54"/>
      <c r="J17" s="21"/>
      <c r="K17" s="21"/>
      <c r="M17" s="310"/>
      <c r="N17" s="61" t="s">
        <v>9</v>
      </c>
      <c r="O17" s="131">
        <f>P17-$K$8</f>
        <v>-0.08</v>
      </c>
      <c r="P17" s="56">
        <f>AVERAGE(Q17:U17)</f>
        <v>5.38</v>
      </c>
      <c r="Q17" s="42">
        <v>5.6340000000000003</v>
      </c>
      <c r="R17" s="42">
        <v>5.4829999999999997</v>
      </c>
      <c r="S17" s="42">
        <v>5.2569999999999997</v>
      </c>
      <c r="T17" s="42">
        <v>5.1459999999999999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54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>
        <f>P19-$K$8</f>
        <v>-0.36</v>
      </c>
      <c r="P19" s="58">
        <f>AVERAGE(Q19:U19)</f>
        <v>5.1050000000000004</v>
      </c>
      <c r="Q19" s="49">
        <v>5.1180000000000003</v>
      </c>
      <c r="R19" s="49">
        <v>5.0940000000000003</v>
      </c>
      <c r="S19" s="49">
        <v>5.0810000000000004</v>
      </c>
      <c r="T19" s="49">
        <v>5.1040000000000001</v>
      </c>
      <c r="U19" s="107">
        <v>5.1289999999999996</v>
      </c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1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216"/>
      <c r="N32" s="22"/>
      <c r="O32" s="137"/>
    </row>
    <row r="33" spans="2:21" ht="20.100000000000001" customHeight="1" x14ac:dyDescent="0.25">
      <c r="J33" s="5"/>
      <c r="K33" s="5"/>
      <c r="L33" s="5"/>
      <c r="M33" s="216"/>
      <c r="N33" s="22"/>
      <c r="O33" s="137"/>
    </row>
    <row r="34" spans="2:21" ht="20.100000000000001" customHeight="1" x14ac:dyDescent="0.4">
      <c r="J34" s="28"/>
      <c r="K34" s="28"/>
      <c r="L34" s="5"/>
      <c r="M34" s="216"/>
      <c r="N34" s="22"/>
    </row>
    <row r="35" spans="2:21" ht="20.100000000000001" customHeight="1" x14ac:dyDescent="0.4">
      <c r="J35" s="28"/>
      <c r="K35" s="28"/>
      <c r="L35" s="5"/>
      <c r="M35" s="216"/>
    </row>
    <row r="36" spans="2:21" ht="20.100000000000001" customHeight="1" x14ac:dyDescent="0.4">
      <c r="J36" s="28"/>
      <c r="K36" s="28"/>
      <c r="L36" s="5"/>
      <c r="M36" s="216"/>
    </row>
    <row r="37" spans="2:21" ht="20.100000000000001" customHeight="1" x14ac:dyDescent="0.4">
      <c r="J37" s="28"/>
      <c r="K37" s="28"/>
      <c r="L37" s="28"/>
      <c r="M37" s="216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216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216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216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216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216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216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216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216"/>
    </row>
    <row r="46" spans="2:21" ht="18" customHeight="1" x14ac:dyDescent="0.4">
      <c r="J46" s="5"/>
      <c r="K46" s="5"/>
      <c r="L46" s="5"/>
      <c r="M46" s="216"/>
    </row>
    <row r="47" spans="2:21" ht="18" customHeight="1" x14ac:dyDescent="0.4">
      <c r="J47" s="5"/>
      <c r="K47" s="5"/>
      <c r="L47" s="5"/>
      <c r="M47" s="216"/>
    </row>
    <row r="48" spans="2:21" ht="18" customHeight="1" x14ac:dyDescent="0.4">
      <c r="J48" s="5"/>
      <c r="K48" s="5"/>
      <c r="L48" s="5"/>
      <c r="M48" s="216"/>
    </row>
    <row r="49" spans="2:21" ht="18" customHeight="1" x14ac:dyDescent="0.4">
      <c r="J49" s="5"/>
      <c r="K49" s="5"/>
      <c r="L49" s="5"/>
      <c r="M49" s="216"/>
    </row>
    <row r="50" spans="2:21" ht="18" customHeight="1" x14ac:dyDescent="0.4">
      <c r="J50" s="28"/>
      <c r="K50" s="28"/>
      <c r="L50" s="5"/>
      <c r="M50" s="216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bAobFzhk7QkbQzz46GPruFkijUOec8ApBuSeL8E4oucEusR5X1tgsKgJqgUN/kJjLIf0/ep9fNWSdXEHmkoyiw==" saltValue="MgXW58CPyUVjE/aoJLClxg==" spinCount="100000" sheet="1" objects="1" scenarios="1"/>
  <mergeCells count="27">
    <mergeCell ref="M16:M31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  <mergeCell ref="G6:H6"/>
    <mergeCell ref="M6:N6"/>
    <mergeCell ref="O6:P6"/>
    <mergeCell ref="Q6:U6"/>
    <mergeCell ref="B1:E1"/>
    <mergeCell ref="C3:E3"/>
    <mergeCell ref="G3:H3"/>
    <mergeCell ref="B4:B7"/>
    <mergeCell ref="C4:E7"/>
    <mergeCell ref="G4:H4"/>
    <mergeCell ref="G7:H7"/>
    <mergeCell ref="J4:K4"/>
    <mergeCell ref="Q4:U4"/>
    <mergeCell ref="G5:H5"/>
    <mergeCell ref="O5:P5"/>
    <mergeCell ref="Q5:U5"/>
  </mergeCells>
  <dataValidations count="4">
    <dataValidation type="list" allowBlank="1" showInputMessage="1" showErrorMessage="1" sqref="K5" xr:uid="{2A9D0F01-EDA6-4119-BBB7-AB3CCB792D8C}">
      <formula1>"2019, 2020, 2021, 2022, 2023, 2024"</formula1>
    </dataValidation>
    <dataValidation type="list" allowBlank="1" showInputMessage="1" showErrorMessage="1" sqref="K65503 K65499" xr:uid="{1AC6EF1D-AF42-46D5-BE6B-DD64E99550E6}">
      <formula1>#REF!</formula1>
    </dataValidation>
    <dataValidation type="list" allowBlank="1" showInputMessage="1" showErrorMessage="1" sqref="K6" xr:uid="{C732E7BF-3FA7-465F-B3C7-28DDBD1078E2}">
      <formula1>"January, February, March,April,May,June,July,August,September,October,November,December"</formula1>
    </dataValidation>
    <dataValidation type="list" allowBlank="1" showInputMessage="1" showErrorMessage="1" sqref="K9" xr:uid="{92E26FEE-F025-402B-95A6-7F8085ACD180}">
      <formula1>$O$7:$O$31</formula1>
    </dataValidation>
  </dataValidations>
  <hyperlinks>
    <hyperlink ref="M6" r:id="rId1" xr:uid="{D04B8A63-DEE2-47E0-9AF1-08EBE2335C22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8B892-8AB6-401C-993F-88B4EDB1ED08}">
  <dimension ref="B1:U109"/>
  <sheetViews>
    <sheetView showGridLines="0" showRowColHeaders="0" zoomScale="60" zoomScaleNormal="60" workbookViewId="0">
      <selection activeCell="I12" sqref="I12"/>
    </sheetView>
  </sheetViews>
  <sheetFormatPr defaultColWidth="23.88671875" defaultRowHeight="22.8" x14ac:dyDescent="0.4"/>
  <cols>
    <col min="1" max="1" width="9.109375" style="5" customWidth="1"/>
    <col min="2" max="2" width="58" style="5" customWidth="1"/>
    <col min="3" max="3" width="43.21875" style="5" customWidth="1"/>
    <col min="4" max="4" width="24.33203125" style="5" customWidth="1"/>
    <col min="5" max="5" width="14" style="5" customWidth="1"/>
    <col min="6" max="6" width="29.109375" style="5" customWidth="1"/>
    <col min="7" max="7" width="27.109375" style="5" customWidth="1"/>
    <col min="8" max="8" width="27.44140625" style="5" customWidth="1"/>
    <col min="9" max="9" width="11.5546875" style="27" customWidth="1"/>
    <col min="10" max="10" width="69.5546875" style="4" hidden="1" customWidth="1"/>
    <col min="11" max="11" width="10.109375" style="4" hidden="1" customWidth="1"/>
    <col min="12" max="12" width="4.109375" style="4" hidden="1" customWidth="1"/>
    <col min="13" max="13" width="6.44140625" style="4" hidden="1" customWidth="1"/>
    <col min="14" max="14" width="13.5546875" style="5" hidden="1" customWidth="1"/>
    <col min="15" max="15" width="23.5546875" style="129" hidden="1" customWidth="1"/>
    <col min="16" max="16" width="36.88671875" style="32" hidden="1" customWidth="1"/>
    <col min="17" max="20" width="12.109375" style="5" hidden="1" customWidth="1"/>
    <col min="21" max="21" width="18.5546875" style="5" hidden="1" customWidth="1"/>
    <col min="22" max="249" width="9.109375" style="5" customWidth="1"/>
    <col min="250" max="250" width="20" style="5" customWidth="1"/>
    <col min="251" max="251" width="32.88671875" style="5" customWidth="1"/>
    <col min="252" max="252" width="17.44140625" style="5" customWidth="1"/>
    <col min="253" max="253" width="17.109375" style="5" customWidth="1"/>
    <col min="254" max="16384" width="23.88671875" style="5"/>
  </cols>
  <sheetData>
    <row r="1" spans="2:21" ht="42.75" customHeight="1" thickBot="1" x14ac:dyDescent="0.45">
      <c r="B1" s="289" t="s">
        <v>26</v>
      </c>
      <c r="C1" s="290"/>
      <c r="D1" s="290"/>
      <c r="E1" s="290"/>
      <c r="F1" s="1" t="str">
        <f>K6</f>
        <v>January</v>
      </c>
      <c r="G1" s="1">
        <f>K5</f>
        <v>2023</v>
      </c>
      <c r="H1" s="2"/>
      <c r="I1" s="3"/>
      <c r="J1" s="73"/>
      <c r="K1" s="73"/>
      <c r="L1" s="73"/>
      <c r="M1" s="73"/>
      <c r="N1" s="74"/>
      <c r="O1" s="128"/>
      <c r="P1" s="75"/>
      <c r="Q1" s="74"/>
      <c r="R1" s="74"/>
      <c r="S1" s="74"/>
      <c r="T1" s="74"/>
      <c r="U1" s="74"/>
    </row>
    <row r="2" spans="2:21" ht="8.25" customHeight="1" thickBot="1" x14ac:dyDescent="0.45">
      <c r="B2" s="6"/>
      <c r="C2" s="7"/>
      <c r="D2" s="7"/>
      <c r="E2" s="7"/>
      <c r="F2" s="7"/>
      <c r="G2" s="7"/>
      <c r="H2" s="7"/>
      <c r="I2" s="7"/>
    </row>
    <row r="3" spans="2:21" ht="20.25" customHeight="1" thickBot="1" x14ac:dyDescent="0.45">
      <c r="B3" s="202" t="s">
        <v>0</v>
      </c>
      <c r="C3" s="291" t="s">
        <v>1</v>
      </c>
      <c r="D3" s="291"/>
      <c r="E3" s="291"/>
      <c r="F3" s="213" t="s">
        <v>2</v>
      </c>
      <c r="G3" s="291" t="s">
        <v>30</v>
      </c>
      <c r="H3" s="292"/>
      <c r="I3" s="7"/>
    </row>
    <row r="4" spans="2:21" ht="65.55" customHeight="1" thickBot="1" x14ac:dyDescent="0.3">
      <c r="B4" s="293" t="s">
        <v>27</v>
      </c>
      <c r="C4" s="296" t="s">
        <v>28</v>
      </c>
      <c r="D4" s="297"/>
      <c r="E4" s="298"/>
      <c r="F4" s="201" t="s">
        <v>46</v>
      </c>
      <c r="G4" s="280" t="s">
        <v>90</v>
      </c>
      <c r="H4" s="281"/>
      <c r="I4" s="214"/>
      <c r="J4" s="305" t="s">
        <v>3</v>
      </c>
      <c r="K4" s="306"/>
      <c r="M4" s="249"/>
      <c r="N4" s="31"/>
      <c r="O4" s="130"/>
      <c r="P4" s="140"/>
      <c r="Q4" s="307"/>
      <c r="R4" s="307"/>
      <c r="S4" s="307"/>
      <c r="T4" s="307"/>
      <c r="U4" s="307"/>
    </row>
    <row r="5" spans="2:21" ht="68.55" customHeight="1" thickBot="1" x14ac:dyDescent="0.3">
      <c r="B5" s="294"/>
      <c r="C5" s="299"/>
      <c r="D5" s="300"/>
      <c r="E5" s="301"/>
      <c r="F5" s="201" t="s">
        <v>51</v>
      </c>
      <c r="G5" s="280" t="s">
        <v>73</v>
      </c>
      <c r="H5" s="281"/>
      <c r="I5" s="214"/>
      <c r="J5" s="12" t="s">
        <v>4</v>
      </c>
      <c r="K5" s="13">
        <v>2023</v>
      </c>
      <c r="L5" s="14"/>
      <c r="M5" s="250"/>
      <c r="N5" s="251"/>
      <c r="O5" s="308"/>
      <c r="P5" s="308"/>
      <c r="Q5" s="308"/>
      <c r="R5" s="308"/>
      <c r="S5" s="308"/>
      <c r="T5" s="308"/>
      <c r="U5" s="308"/>
    </row>
    <row r="6" spans="2:21" ht="97.05" customHeight="1" thickBot="1" x14ac:dyDescent="0.3">
      <c r="B6" s="294"/>
      <c r="C6" s="299"/>
      <c r="D6" s="300"/>
      <c r="E6" s="301"/>
      <c r="F6" s="201" t="s">
        <v>72</v>
      </c>
      <c r="G6" s="280" t="s">
        <v>91</v>
      </c>
      <c r="H6" s="281"/>
      <c r="I6" s="7"/>
      <c r="J6" s="12" t="s">
        <v>5</v>
      </c>
      <c r="K6" s="13" t="s">
        <v>9</v>
      </c>
      <c r="M6" s="282" t="s">
        <v>22</v>
      </c>
      <c r="N6" s="283"/>
      <c r="O6" s="284" t="s">
        <v>86</v>
      </c>
      <c r="P6" s="285"/>
      <c r="Q6" s="286" t="s">
        <v>25</v>
      </c>
      <c r="R6" s="287"/>
      <c r="S6" s="287"/>
      <c r="T6" s="287"/>
      <c r="U6" s="288"/>
    </row>
    <row r="7" spans="2:21" ht="69" customHeight="1" thickBot="1" x14ac:dyDescent="0.3">
      <c r="B7" s="295"/>
      <c r="C7" s="302"/>
      <c r="D7" s="303"/>
      <c r="E7" s="304"/>
      <c r="F7" s="201" t="s">
        <v>80</v>
      </c>
      <c r="G7" s="280" t="s">
        <v>89</v>
      </c>
      <c r="H7" s="281"/>
      <c r="I7" s="7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7"/>
      <c r="C8" s="7"/>
      <c r="D8" s="7"/>
      <c r="E8" s="7"/>
      <c r="F8" s="7"/>
      <c r="G8" s="7"/>
      <c r="H8" s="7"/>
      <c r="I8" s="7"/>
      <c r="J8" s="12" t="s">
        <v>93</v>
      </c>
      <c r="K8" s="18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14" t="s">
        <v>32</v>
      </c>
      <c r="C9" s="314"/>
      <c r="D9" s="314"/>
      <c r="E9" s="314"/>
      <c r="F9" s="315" t="str">
        <f>CONCATENATE(F1,", ",G1)</f>
        <v>January, 2023</v>
      </c>
      <c r="G9" s="315"/>
      <c r="H9" s="7"/>
      <c r="I9" s="212"/>
      <c r="J9" s="19" t="s">
        <v>21</v>
      </c>
      <c r="K9" s="67">
        <v>-0.08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16"/>
      <c r="C10" s="316"/>
      <c r="D10" s="316"/>
      <c r="E10" s="316"/>
      <c r="F10" s="316"/>
      <c r="G10" s="316"/>
      <c r="H10" s="316"/>
      <c r="I10" s="212"/>
      <c r="J10" s="21"/>
      <c r="K10" s="21"/>
      <c r="M10" s="310"/>
      <c r="N10" s="211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00" t="str">
        <f>CONCATENATE(F1," ",G1," is")</f>
        <v>January 2023 is</v>
      </c>
      <c r="E11" s="199">
        <f>K9</f>
        <v>-0.08</v>
      </c>
      <c r="F11" s="318" t="s">
        <v>88</v>
      </c>
      <c r="G11" s="318"/>
      <c r="H11" s="318"/>
      <c r="I11" s="20"/>
      <c r="J11" s="20"/>
      <c r="K11" s="20"/>
      <c r="M11" s="310"/>
      <c r="N11" s="47" t="s">
        <v>17</v>
      </c>
      <c r="O11" s="133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19"/>
      <c r="C12" s="319"/>
      <c r="D12" s="319"/>
      <c r="E12" s="319"/>
      <c r="F12" s="319"/>
      <c r="G12" s="319"/>
      <c r="H12" s="319"/>
      <c r="I12" s="21"/>
      <c r="J12" s="21"/>
      <c r="K12" s="21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0" t="s">
        <v>92</v>
      </c>
      <c r="C13" s="320"/>
      <c r="D13" s="320"/>
      <c r="E13" s="320"/>
      <c r="F13" s="320"/>
      <c r="G13" s="321"/>
      <c r="H13" s="212"/>
      <c r="I13" s="212"/>
      <c r="J13" s="21"/>
      <c r="K13" s="21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0"/>
      <c r="C14" s="320"/>
      <c r="D14" s="320"/>
      <c r="E14" s="320"/>
      <c r="F14" s="320"/>
      <c r="G14" s="321"/>
      <c r="I14" s="212"/>
      <c r="J14" s="21"/>
      <c r="K14" s="21"/>
      <c r="M14" s="310"/>
      <c r="N14" s="211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12" t="s">
        <v>36</v>
      </c>
      <c r="E15" s="196"/>
      <c r="F15" s="196"/>
      <c r="G15" s="196"/>
      <c r="H15" s="196"/>
      <c r="I15" s="212"/>
      <c r="J15" s="21"/>
      <c r="K15" s="21"/>
      <c r="M15" s="311"/>
      <c r="N15" s="47" t="s">
        <v>19</v>
      </c>
      <c r="O15" s="133">
        <f>P15-$K$8</f>
        <v>0.5</v>
      </c>
      <c r="P15" s="58">
        <f>AVERAGE(Q15:U15)</f>
        <v>5.9619999999999997</v>
      </c>
      <c r="Q15" s="49">
        <v>5.9649999999999999</v>
      </c>
      <c r="R15" s="49">
        <v>6.06</v>
      </c>
      <c r="S15" s="49">
        <v>5.9630000000000001</v>
      </c>
      <c r="T15" s="49">
        <v>5.86</v>
      </c>
      <c r="U15" s="50"/>
    </row>
    <row r="16" spans="2:21" ht="24" customHeight="1" x14ac:dyDescent="0.25">
      <c r="I16" s="212"/>
      <c r="J16" s="21"/>
      <c r="K16" s="21"/>
      <c r="M16" s="309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6"/>
      <c r="C17" s="25"/>
      <c r="D17" s="25"/>
      <c r="E17" s="25"/>
      <c r="F17" s="25"/>
      <c r="G17" s="25"/>
      <c r="H17" s="25"/>
      <c r="I17" s="212"/>
      <c r="J17" s="21"/>
      <c r="K17" s="21"/>
      <c r="M17" s="310"/>
      <c r="N17" s="61" t="s">
        <v>9</v>
      </c>
      <c r="O17" s="131">
        <f>P17-$K$8</f>
        <v>-0.08</v>
      </c>
      <c r="P17" s="56">
        <f>AVERAGE(Q17:U17)</f>
        <v>5.38</v>
      </c>
      <c r="Q17" s="42">
        <v>5.6340000000000003</v>
      </c>
      <c r="R17" s="42">
        <v>5.4829999999999997</v>
      </c>
      <c r="S17" s="42">
        <v>5.2569999999999997</v>
      </c>
      <c r="T17" s="42">
        <v>5.1459999999999999</v>
      </c>
      <c r="U17" s="43"/>
    </row>
    <row r="18" spans="2:21" ht="24" customHeight="1" x14ac:dyDescent="0.25">
      <c r="B18" s="26"/>
      <c r="C18" s="25"/>
      <c r="D18" s="25"/>
      <c r="E18" s="25"/>
      <c r="F18" s="25"/>
      <c r="G18" s="25"/>
      <c r="H18" s="25"/>
      <c r="I18" s="212"/>
      <c r="J18" s="21"/>
      <c r="K18" s="21"/>
      <c r="M18" s="310"/>
      <c r="N18" s="62"/>
      <c r="O18" s="135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6"/>
      <c r="C19" s="25"/>
      <c r="D19" s="25"/>
      <c r="E19" s="25"/>
      <c r="F19" s="25"/>
      <c r="G19" s="25"/>
      <c r="H19" s="25"/>
      <c r="I19" s="24"/>
      <c r="J19" s="21"/>
      <c r="K19" s="21"/>
      <c r="M19" s="310"/>
      <c r="N19" s="63" t="s">
        <v>10</v>
      </c>
      <c r="O19" s="133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107"/>
    </row>
    <row r="20" spans="2:21" ht="20.100000000000001" customHeight="1" x14ac:dyDescent="0.25">
      <c r="I20" s="25"/>
      <c r="J20" s="21"/>
      <c r="K20" s="21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5"/>
      <c r="K21" s="5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"/>
      <c r="J22" s="5"/>
      <c r="K22" s="5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5"/>
      <c r="J23" s="5"/>
      <c r="K23" s="5"/>
      <c r="M23" s="310"/>
      <c r="N23" s="63" t="s">
        <v>12</v>
      </c>
      <c r="O23" s="133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5"/>
      <c r="J24" s="5"/>
      <c r="K24" s="5"/>
      <c r="L24" s="5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5"/>
      <c r="J25" s="5"/>
      <c r="K25" s="5"/>
      <c r="L25" s="5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5"/>
      <c r="K26" s="5"/>
      <c r="L26" s="5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5"/>
      <c r="K27" s="5"/>
      <c r="L27" s="5"/>
      <c r="M27" s="310"/>
      <c r="N27" s="63" t="s">
        <v>14</v>
      </c>
      <c r="O27" s="133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5"/>
      <c r="K28" s="5"/>
      <c r="L28" s="5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5"/>
      <c r="K29" s="5"/>
      <c r="L29" s="5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5"/>
      <c r="K30" s="5"/>
      <c r="L30" s="5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5"/>
      <c r="K31" s="5"/>
      <c r="L31" s="5"/>
      <c r="M31" s="311"/>
      <c r="N31" s="63" t="s">
        <v>15</v>
      </c>
      <c r="O31" s="133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5"/>
      <c r="K32" s="5"/>
      <c r="L32" s="5"/>
      <c r="M32" s="216"/>
      <c r="N32" s="22"/>
      <c r="O32" s="137"/>
    </row>
    <row r="33" spans="2:21" ht="20.100000000000001" customHeight="1" x14ac:dyDescent="0.25">
      <c r="J33" s="5"/>
      <c r="K33" s="5"/>
      <c r="L33" s="5"/>
      <c r="M33" s="216"/>
      <c r="N33" s="22"/>
      <c r="O33" s="137"/>
    </row>
    <row r="34" spans="2:21" ht="20.100000000000001" customHeight="1" x14ac:dyDescent="0.4">
      <c r="J34" s="28"/>
      <c r="K34" s="28"/>
      <c r="L34" s="5"/>
      <c r="M34" s="216"/>
      <c r="N34" s="22"/>
    </row>
    <row r="35" spans="2:21" ht="20.100000000000001" customHeight="1" x14ac:dyDescent="0.4">
      <c r="J35" s="28"/>
      <c r="K35" s="28"/>
      <c r="L35" s="5"/>
      <c r="M35" s="216"/>
    </row>
    <row r="36" spans="2:21" ht="20.100000000000001" customHeight="1" x14ac:dyDescent="0.4">
      <c r="J36" s="28"/>
      <c r="K36" s="28"/>
      <c r="L36" s="5"/>
      <c r="M36" s="216"/>
    </row>
    <row r="37" spans="2:21" ht="20.100000000000001" customHeight="1" x14ac:dyDescent="0.4">
      <c r="J37" s="28"/>
      <c r="K37" s="28"/>
      <c r="L37" s="28"/>
      <c r="M37" s="216"/>
    </row>
    <row r="38" spans="2:21" s="28" customFormat="1" ht="18" customHeight="1" x14ac:dyDescent="0.4">
      <c r="B38" s="5"/>
      <c r="C38" s="5"/>
      <c r="D38" s="5"/>
      <c r="E38" s="5"/>
      <c r="F38" s="5"/>
      <c r="G38" s="5"/>
      <c r="H38" s="5"/>
      <c r="I38" s="29"/>
      <c r="M38" s="216"/>
      <c r="N38" s="5"/>
      <c r="O38" s="129"/>
      <c r="P38" s="32"/>
      <c r="Q38" s="5"/>
      <c r="R38" s="5"/>
      <c r="S38" s="5"/>
      <c r="T38" s="5"/>
      <c r="U38" s="5"/>
    </row>
    <row r="39" spans="2:21" s="28" customFormat="1" ht="18" customHeight="1" x14ac:dyDescent="0.4">
      <c r="B39" s="5"/>
      <c r="C39" s="5"/>
      <c r="D39" s="5"/>
      <c r="E39" s="5"/>
      <c r="F39" s="5"/>
      <c r="G39" s="5"/>
      <c r="H39" s="5"/>
      <c r="I39" s="29"/>
      <c r="M39" s="216"/>
      <c r="N39" s="5"/>
      <c r="O39" s="129"/>
      <c r="P39" s="32"/>
      <c r="Q39" s="5"/>
      <c r="R39" s="5"/>
      <c r="S39" s="5"/>
      <c r="T39" s="5"/>
      <c r="U39" s="5"/>
    </row>
    <row r="40" spans="2:21" s="28" customFormat="1" ht="18" customHeight="1" x14ac:dyDescent="0.4">
      <c r="B40" s="5"/>
      <c r="C40" s="5"/>
      <c r="D40" s="5"/>
      <c r="E40" s="5"/>
      <c r="F40" s="5"/>
      <c r="G40" s="5"/>
      <c r="H40" s="5"/>
      <c r="I40" s="29"/>
      <c r="M40" s="216"/>
      <c r="N40" s="5"/>
      <c r="O40" s="129"/>
      <c r="P40" s="32"/>
      <c r="Q40" s="5"/>
      <c r="R40" s="5"/>
      <c r="S40" s="5"/>
      <c r="T40" s="5"/>
      <c r="U40" s="5"/>
    </row>
    <row r="41" spans="2:21" s="28" customFormat="1" ht="18" customHeight="1" x14ac:dyDescent="0.4">
      <c r="B41" s="5"/>
      <c r="C41" s="5"/>
      <c r="D41" s="5"/>
      <c r="E41" s="5"/>
      <c r="F41" s="5"/>
      <c r="G41" s="5"/>
      <c r="H41" s="5"/>
      <c r="I41" s="29"/>
      <c r="J41" s="5"/>
      <c r="K41" s="5"/>
      <c r="M41" s="216"/>
      <c r="N41" s="5"/>
      <c r="O41" s="129"/>
      <c r="P41" s="32"/>
      <c r="Q41" s="5"/>
      <c r="R41" s="5"/>
      <c r="S41" s="5"/>
      <c r="T41" s="5"/>
      <c r="U41" s="5"/>
    </row>
    <row r="42" spans="2:21" s="28" customFormat="1" ht="18" customHeight="1" x14ac:dyDescent="0.4">
      <c r="B42" s="5"/>
      <c r="C42" s="5"/>
      <c r="D42" s="5"/>
      <c r="E42" s="5"/>
      <c r="F42" s="5"/>
      <c r="G42" s="5"/>
      <c r="H42" s="5"/>
      <c r="I42" s="29"/>
      <c r="J42" s="5"/>
      <c r="K42" s="5"/>
      <c r="M42" s="216"/>
      <c r="N42" s="5"/>
      <c r="O42" s="129"/>
      <c r="P42" s="32"/>
      <c r="Q42" s="5"/>
      <c r="R42" s="5"/>
      <c r="S42" s="5"/>
      <c r="T42" s="5"/>
      <c r="U42" s="5"/>
    </row>
    <row r="43" spans="2:21" s="28" customFormat="1" ht="18" customHeight="1" x14ac:dyDescent="0.4">
      <c r="B43" s="5"/>
      <c r="C43" s="5"/>
      <c r="D43" s="5"/>
      <c r="E43" s="5"/>
      <c r="F43" s="5"/>
      <c r="G43" s="5"/>
      <c r="H43" s="5"/>
      <c r="I43" s="29"/>
      <c r="J43" s="5"/>
      <c r="K43" s="5"/>
      <c r="M43" s="216"/>
      <c r="N43" s="5"/>
      <c r="O43" s="129"/>
      <c r="P43" s="32"/>
      <c r="Q43" s="5"/>
      <c r="R43" s="5"/>
      <c r="S43" s="5"/>
      <c r="T43" s="5"/>
      <c r="U43" s="5"/>
    </row>
    <row r="44" spans="2:21" s="28" customFormat="1" ht="18" customHeight="1" x14ac:dyDescent="0.4">
      <c r="B44" s="5"/>
      <c r="C44" s="5"/>
      <c r="D44" s="5"/>
      <c r="E44" s="5"/>
      <c r="F44" s="5"/>
      <c r="G44" s="5"/>
      <c r="H44" s="5"/>
      <c r="I44" s="29"/>
      <c r="J44" s="5"/>
      <c r="K44" s="5"/>
      <c r="L44" s="5"/>
      <c r="M44" s="216"/>
      <c r="N44" s="5"/>
      <c r="O44" s="129"/>
      <c r="P44" s="32"/>
      <c r="Q44" s="5"/>
      <c r="R44" s="5"/>
      <c r="S44" s="5"/>
      <c r="T44" s="5"/>
      <c r="U44" s="5"/>
    </row>
    <row r="45" spans="2:21" ht="18" customHeight="1" x14ac:dyDescent="0.4">
      <c r="J45" s="5"/>
      <c r="K45" s="5"/>
      <c r="L45" s="5"/>
      <c r="M45" s="216"/>
    </row>
    <row r="46" spans="2:21" ht="18" customHeight="1" x14ac:dyDescent="0.4">
      <c r="J46" s="5"/>
      <c r="K46" s="5"/>
      <c r="L46" s="5"/>
      <c r="M46" s="216"/>
    </row>
    <row r="47" spans="2:21" ht="18" customHeight="1" x14ac:dyDescent="0.4">
      <c r="J47" s="5"/>
      <c r="K47" s="5"/>
      <c r="L47" s="5"/>
      <c r="M47" s="216"/>
    </row>
    <row r="48" spans="2:21" ht="18" customHeight="1" x14ac:dyDescent="0.4">
      <c r="J48" s="5"/>
      <c r="K48" s="5"/>
      <c r="L48" s="5"/>
      <c r="M48" s="216"/>
    </row>
    <row r="49" spans="2:21" ht="18" customHeight="1" x14ac:dyDescent="0.4">
      <c r="J49" s="5"/>
      <c r="K49" s="5"/>
      <c r="L49" s="5"/>
      <c r="M49" s="216"/>
    </row>
    <row r="50" spans="2:21" ht="18" customHeight="1" x14ac:dyDescent="0.4">
      <c r="J50" s="28"/>
      <c r="K50" s="28"/>
      <c r="L50" s="5"/>
      <c r="M50" s="216"/>
    </row>
    <row r="51" spans="2:21" ht="18" customHeight="1" x14ac:dyDescent="0.4">
      <c r="J51" s="28"/>
      <c r="K51" s="28"/>
      <c r="L51" s="5"/>
      <c r="M51" s="28"/>
    </row>
    <row r="52" spans="2:21" ht="18" customHeight="1" x14ac:dyDescent="0.4">
      <c r="J52" s="28"/>
      <c r="K52" s="28"/>
      <c r="L52" s="5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5"/>
      <c r="C54" s="5"/>
      <c r="D54" s="5"/>
      <c r="E54" s="5"/>
      <c r="F54" s="5"/>
      <c r="G54" s="5"/>
      <c r="H54" s="5"/>
      <c r="I54" s="29"/>
      <c r="J54" s="5"/>
      <c r="K54" s="5"/>
      <c r="N54" s="5"/>
      <c r="O54" s="129"/>
      <c r="P54" s="32"/>
      <c r="Q54" s="5"/>
      <c r="R54" s="5"/>
      <c r="S54" s="5"/>
      <c r="T54" s="5"/>
      <c r="U54" s="5"/>
    </row>
    <row r="55" spans="2:21" s="28" customFormat="1" ht="18" customHeight="1" x14ac:dyDescent="0.4">
      <c r="B55" s="5"/>
      <c r="C55" s="5"/>
      <c r="D55" s="5"/>
      <c r="E55" s="5"/>
      <c r="F55" s="5"/>
      <c r="G55" s="5"/>
      <c r="H55" s="5"/>
      <c r="I55" s="29"/>
      <c r="J55" s="5"/>
      <c r="K55" s="5"/>
      <c r="N55" s="5"/>
      <c r="O55" s="129"/>
      <c r="P55" s="32"/>
      <c r="Q55" s="5"/>
      <c r="R55" s="5"/>
      <c r="S55" s="5"/>
      <c r="T55" s="5"/>
      <c r="U55" s="5"/>
    </row>
    <row r="56" spans="2:21" s="28" customFormat="1" ht="18" customHeight="1" x14ac:dyDescent="0.4">
      <c r="B56" s="5"/>
      <c r="C56" s="5"/>
      <c r="D56" s="5"/>
      <c r="E56" s="5"/>
      <c r="F56" s="5"/>
      <c r="G56" s="5"/>
      <c r="H56" s="5"/>
      <c r="I56" s="29"/>
      <c r="J56" s="5"/>
      <c r="K56" s="5"/>
      <c r="N56" s="5"/>
      <c r="O56" s="129"/>
      <c r="P56" s="32"/>
      <c r="Q56" s="5"/>
      <c r="R56" s="5"/>
      <c r="S56" s="5"/>
      <c r="T56" s="5"/>
      <c r="U56" s="5"/>
    </row>
    <row r="57" spans="2:21" s="28" customFormat="1" ht="18" customHeight="1" x14ac:dyDescent="0.4">
      <c r="B57" s="5"/>
      <c r="C57" s="5"/>
      <c r="D57" s="5"/>
      <c r="E57" s="5"/>
      <c r="F57" s="5"/>
      <c r="G57" s="5"/>
      <c r="H57" s="5"/>
      <c r="I57" s="29"/>
      <c r="J57" s="5"/>
      <c r="K57" s="5"/>
      <c r="L57" s="5"/>
      <c r="N57" s="5"/>
      <c r="O57" s="129"/>
      <c r="P57" s="32"/>
      <c r="Q57" s="5"/>
      <c r="R57" s="5"/>
      <c r="S57" s="5"/>
      <c r="T57" s="5"/>
      <c r="U57" s="5"/>
    </row>
    <row r="58" spans="2:21" ht="18" customHeight="1" x14ac:dyDescent="0.4">
      <c r="J58" s="5"/>
      <c r="K58" s="5"/>
      <c r="L58" s="5"/>
      <c r="M58" s="5"/>
    </row>
    <row r="59" spans="2:21" ht="18" customHeight="1" x14ac:dyDescent="0.4">
      <c r="J59" s="5"/>
      <c r="K59" s="5"/>
      <c r="L59" s="5"/>
      <c r="M59" s="5"/>
    </row>
    <row r="60" spans="2:21" ht="18" customHeight="1" x14ac:dyDescent="0.4">
      <c r="J60" s="22"/>
      <c r="K60" s="22"/>
      <c r="L60" s="5"/>
      <c r="M60" s="5"/>
    </row>
    <row r="61" spans="2:21" ht="18" customHeight="1" x14ac:dyDescent="0.4">
      <c r="J61" s="22"/>
      <c r="K61" s="22"/>
      <c r="L61" s="5"/>
      <c r="M61" s="5"/>
    </row>
    <row r="62" spans="2:21" ht="18" customHeight="1" x14ac:dyDescent="0.4">
      <c r="J62" s="22"/>
      <c r="K62" s="22"/>
      <c r="L62" s="5"/>
      <c r="M62" s="5"/>
    </row>
    <row r="63" spans="2:21" ht="18" customHeight="1" x14ac:dyDescent="0.4">
      <c r="J63" s="22"/>
      <c r="K63" s="22"/>
      <c r="L63" s="22"/>
      <c r="M63" s="5"/>
    </row>
    <row r="64" spans="2:21" ht="18" customHeight="1" x14ac:dyDescent="0.4">
      <c r="L64" s="22"/>
      <c r="M64" s="5"/>
    </row>
    <row r="65" spans="12:13" ht="18" customHeight="1" x14ac:dyDescent="0.4">
      <c r="L65" s="22"/>
      <c r="M65" s="5"/>
    </row>
    <row r="66" spans="12:13" ht="18" customHeight="1" x14ac:dyDescent="0.4">
      <c r="L66" s="22"/>
      <c r="M66" s="5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5"/>
    </row>
    <row r="72" spans="12:13" ht="18" customHeight="1" x14ac:dyDescent="0.4">
      <c r="M72" s="5"/>
    </row>
    <row r="73" spans="12:13" ht="18" customHeight="1" x14ac:dyDescent="0.4">
      <c r="M73" s="5"/>
    </row>
    <row r="74" spans="12:13" ht="18" customHeight="1" x14ac:dyDescent="0.4">
      <c r="M74" s="5"/>
    </row>
    <row r="75" spans="12:13" ht="18" customHeight="1" x14ac:dyDescent="0.4">
      <c r="M75" s="5"/>
    </row>
    <row r="76" spans="12:13" ht="18" customHeight="1" x14ac:dyDescent="0.4">
      <c r="M76" s="5"/>
    </row>
    <row r="77" spans="12:13" ht="18" customHeight="1" x14ac:dyDescent="0.4">
      <c r="M77" s="22"/>
    </row>
    <row r="78" spans="12:13" ht="18" customHeight="1" x14ac:dyDescent="0.4">
      <c r="M78" s="22"/>
    </row>
    <row r="79" spans="12:13" ht="18" customHeight="1" x14ac:dyDescent="0.4">
      <c r="M79" s="22"/>
    </row>
    <row r="80" spans="12:13" ht="18" customHeight="1" x14ac:dyDescent="0.4">
      <c r="M80" s="22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prqFqgEcE9Vl43iem/7oPuuTzb3dZ05PeOA0mNepjezePRzZQIqOijr4bCHw+F7ksmz5CVGXqHSnqJGvcU59qQ==" saltValue="V7OwnIiKmCk/cmreYChVqg==" spinCount="100000" sheet="1" objects="1" scenarios="1"/>
  <mergeCells count="27">
    <mergeCell ref="F9:G9"/>
    <mergeCell ref="B10:H10"/>
    <mergeCell ref="B11:C11"/>
    <mergeCell ref="F11:H11"/>
    <mergeCell ref="B1:E1"/>
    <mergeCell ref="C3:E3"/>
    <mergeCell ref="G3:H3"/>
    <mergeCell ref="B4:B7"/>
    <mergeCell ref="C4:E7"/>
    <mergeCell ref="G4:H4"/>
    <mergeCell ref="G7:H7"/>
    <mergeCell ref="M16:M31"/>
    <mergeCell ref="J4:K4"/>
    <mergeCell ref="Q4:U4"/>
    <mergeCell ref="G5:H5"/>
    <mergeCell ref="G6:H6"/>
    <mergeCell ref="Q6:U6"/>
    <mergeCell ref="O5:P5"/>
    <mergeCell ref="Q5:U5"/>
    <mergeCell ref="M6:N6"/>
    <mergeCell ref="O6:P6"/>
    <mergeCell ref="J7:K7"/>
    <mergeCell ref="M8:M15"/>
    <mergeCell ref="B12:H12"/>
    <mergeCell ref="B13:F14"/>
    <mergeCell ref="G13:G14"/>
    <mergeCell ref="B9:E9"/>
  </mergeCells>
  <dataValidations count="4">
    <dataValidation type="list" allowBlank="1" showInputMessage="1" showErrorMessage="1" sqref="K9" xr:uid="{66180FAB-B232-4ADD-A711-166BCBB2DF41}">
      <formula1>$O$7:$O$31</formula1>
    </dataValidation>
    <dataValidation type="list" allowBlank="1" showInputMessage="1" showErrorMessage="1" sqref="K6" xr:uid="{34F956D4-3BDA-4A89-8CAA-17B8B526AD4B}">
      <formula1>"January, February, March,April,May,June,July,August,September,October,November,December"</formula1>
    </dataValidation>
    <dataValidation type="list" allowBlank="1" showInputMessage="1" showErrorMessage="1" sqref="K65503 K65499" xr:uid="{076A6FC9-7DAE-4CC9-8AAF-C83BACBA0AA4}">
      <formula1>#REF!</formula1>
    </dataValidation>
    <dataValidation type="list" allowBlank="1" showInputMessage="1" showErrorMessage="1" sqref="K5" xr:uid="{F814684E-31F2-4420-BC71-9AA5BF715016}">
      <formula1>"2019, 2020, 2021, 2022, 2023, 2024"</formula1>
    </dataValidation>
  </dataValidations>
  <hyperlinks>
    <hyperlink ref="M6" r:id="rId1" xr:uid="{A5CBD958-A2D0-4744-8191-251B892847CD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5D72-0577-4CD9-AC27-EA3C31E13B00}">
  <dimension ref="B1:W109"/>
  <sheetViews>
    <sheetView showGridLines="0" showRowColHeaders="0" zoomScale="60" zoomScaleNormal="60" workbookViewId="0">
      <selection activeCell="H9" sqref="H9"/>
    </sheetView>
  </sheetViews>
  <sheetFormatPr defaultColWidth="23.88671875" defaultRowHeight="22.8" x14ac:dyDescent="0.4"/>
  <cols>
    <col min="1" max="1" width="9.109375" style="222" customWidth="1"/>
    <col min="2" max="2" width="58" style="222" customWidth="1"/>
    <col min="3" max="3" width="43.21875" style="222" customWidth="1"/>
    <col min="4" max="4" width="24.33203125" style="222" customWidth="1"/>
    <col min="5" max="5" width="14" style="222" customWidth="1"/>
    <col min="6" max="6" width="29.109375" style="222" customWidth="1"/>
    <col min="7" max="7" width="27.109375" style="222" customWidth="1"/>
    <col min="8" max="8" width="27.44140625" style="222" customWidth="1"/>
    <col min="9" max="9" width="11.5546875" style="222" customWidth="1"/>
    <col min="10" max="10" width="69.5546875" style="225" hidden="1" customWidth="1"/>
    <col min="11" max="11" width="10.109375" style="225" hidden="1" customWidth="1"/>
    <col min="12" max="12" width="4.109375" style="225" hidden="1" customWidth="1"/>
    <col min="13" max="13" width="6.44140625" style="225" hidden="1" customWidth="1"/>
    <col min="14" max="14" width="13.5546875" style="222" hidden="1" customWidth="1"/>
    <col min="15" max="15" width="23.5546875" style="129" hidden="1" customWidth="1"/>
    <col min="16" max="16" width="36.88671875" style="226" hidden="1" customWidth="1"/>
    <col min="17" max="20" width="12.109375" style="222" hidden="1" customWidth="1"/>
    <col min="21" max="21" width="18.5546875" style="222" hidden="1" customWidth="1"/>
    <col min="22" max="23" width="9.109375" style="222" hidden="1" customWidth="1"/>
    <col min="24" max="249" width="9.109375" style="222" customWidth="1"/>
    <col min="250" max="250" width="20" style="222" customWidth="1"/>
    <col min="251" max="251" width="32.88671875" style="222" customWidth="1"/>
    <col min="252" max="252" width="17.44140625" style="222" customWidth="1"/>
    <col min="253" max="253" width="17.109375" style="222" customWidth="1"/>
    <col min="254" max="16384" width="23.88671875" style="222"/>
  </cols>
  <sheetData>
    <row r="1" spans="2:21" ht="42.75" customHeight="1" thickBot="1" x14ac:dyDescent="0.45">
      <c r="B1" s="289" t="s">
        <v>26</v>
      </c>
      <c r="C1" s="290"/>
      <c r="D1" s="290"/>
      <c r="E1" s="290"/>
      <c r="F1" s="217" t="str">
        <f>K6</f>
        <v>December</v>
      </c>
      <c r="G1" s="217">
        <f>K5</f>
        <v>2022</v>
      </c>
      <c r="H1" s="2"/>
      <c r="I1" s="218"/>
      <c r="J1" s="219"/>
      <c r="K1" s="219"/>
      <c r="L1" s="219"/>
      <c r="M1" s="219"/>
      <c r="N1" s="220"/>
      <c r="O1" s="128"/>
      <c r="P1" s="221"/>
      <c r="Q1" s="220"/>
      <c r="R1" s="220"/>
      <c r="S1" s="220"/>
      <c r="T1" s="220"/>
      <c r="U1" s="220"/>
    </row>
    <row r="2" spans="2:21" ht="8.25" customHeight="1" thickBot="1" x14ac:dyDescent="0.45">
      <c r="B2" s="223"/>
      <c r="C2" s="224"/>
      <c r="D2" s="224"/>
      <c r="E2" s="224"/>
      <c r="F2" s="224"/>
      <c r="G2" s="224"/>
      <c r="H2" s="224"/>
      <c r="I2" s="224"/>
    </row>
    <row r="3" spans="2:21" ht="20.25" customHeight="1" thickBot="1" x14ac:dyDescent="0.45">
      <c r="B3" s="227" t="s">
        <v>0</v>
      </c>
      <c r="C3" s="330" t="s">
        <v>1</v>
      </c>
      <c r="D3" s="330"/>
      <c r="E3" s="330"/>
      <c r="F3" s="228" t="s">
        <v>2</v>
      </c>
      <c r="G3" s="330" t="s">
        <v>30</v>
      </c>
      <c r="H3" s="331"/>
      <c r="I3" s="224"/>
    </row>
    <row r="4" spans="2:21" ht="65.55" customHeight="1" thickBot="1" x14ac:dyDescent="0.3">
      <c r="B4" s="332" t="s">
        <v>27</v>
      </c>
      <c r="C4" s="335" t="s">
        <v>28</v>
      </c>
      <c r="D4" s="336"/>
      <c r="E4" s="337"/>
      <c r="F4" s="229" t="s">
        <v>46</v>
      </c>
      <c r="G4" s="327" t="s">
        <v>90</v>
      </c>
      <c r="H4" s="328"/>
      <c r="I4" s="230"/>
      <c r="J4" s="305" t="s">
        <v>3</v>
      </c>
      <c r="K4" s="306"/>
      <c r="N4" s="231"/>
      <c r="O4" s="232"/>
      <c r="Q4" s="286" t="s">
        <v>25</v>
      </c>
      <c r="R4" s="287"/>
      <c r="S4" s="287"/>
      <c r="T4" s="287"/>
      <c r="U4" s="288"/>
    </row>
    <row r="5" spans="2:21" ht="68.55" customHeight="1" thickBot="1" x14ac:dyDescent="0.3">
      <c r="B5" s="333"/>
      <c r="C5" s="338"/>
      <c r="D5" s="339"/>
      <c r="E5" s="340"/>
      <c r="F5" s="229" t="s">
        <v>51</v>
      </c>
      <c r="G5" s="327" t="s">
        <v>73</v>
      </c>
      <c r="H5" s="328"/>
      <c r="I5" s="230"/>
      <c r="J5" s="12" t="s">
        <v>4</v>
      </c>
      <c r="K5" s="233">
        <v>2022</v>
      </c>
      <c r="L5" s="14"/>
      <c r="M5" s="282" t="s">
        <v>22</v>
      </c>
      <c r="N5" s="283"/>
      <c r="O5" s="34" t="s">
        <v>86</v>
      </c>
      <c r="P5" s="35"/>
      <c r="Q5" s="34"/>
      <c r="R5" s="34"/>
      <c r="S5" s="34"/>
      <c r="T5" s="34"/>
      <c r="U5" s="34"/>
    </row>
    <row r="6" spans="2:21" ht="97.05" customHeight="1" thickBot="1" x14ac:dyDescent="0.3">
      <c r="B6" s="333"/>
      <c r="C6" s="338"/>
      <c r="D6" s="339"/>
      <c r="E6" s="340"/>
      <c r="F6" s="229" t="s">
        <v>72</v>
      </c>
      <c r="G6" s="327" t="s">
        <v>91</v>
      </c>
      <c r="H6" s="328"/>
      <c r="I6" s="224"/>
      <c r="J6" s="12" t="s">
        <v>5</v>
      </c>
      <c r="K6" s="233" t="s">
        <v>19</v>
      </c>
      <c r="M6" s="234"/>
      <c r="N6" s="234"/>
      <c r="O6" s="235"/>
      <c r="Q6" s="329"/>
      <c r="R6" s="329"/>
      <c r="S6" s="329"/>
      <c r="T6" s="329"/>
      <c r="U6" s="329"/>
    </row>
    <row r="7" spans="2:21" ht="69" customHeight="1" thickBot="1" x14ac:dyDescent="0.3">
      <c r="B7" s="334"/>
      <c r="C7" s="341"/>
      <c r="D7" s="342"/>
      <c r="E7" s="343"/>
      <c r="F7" s="229" t="s">
        <v>80</v>
      </c>
      <c r="G7" s="327" t="s">
        <v>89</v>
      </c>
      <c r="H7" s="328"/>
      <c r="I7" s="224"/>
      <c r="J7" s="312" t="s">
        <v>20</v>
      </c>
      <c r="K7" s="313"/>
      <c r="M7" s="144" t="s">
        <v>23</v>
      </c>
      <c r="N7" s="144" t="s">
        <v>7</v>
      </c>
      <c r="O7" s="145" t="s">
        <v>8</v>
      </c>
      <c r="P7" s="35" t="s">
        <v>44</v>
      </c>
      <c r="Q7" s="34" t="s">
        <v>39</v>
      </c>
      <c r="R7" s="34" t="s">
        <v>40</v>
      </c>
      <c r="S7" s="34" t="s">
        <v>41</v>
      </c>
      <c r="T7" s="34" t="s">
        <v>42</v>
      </c>
      <c r="U7" s="34" t="s">
        <v>43</v>
      </c>
    </row>
    <row r="8" spans="2:21" ht="29.4" customHeight="1" x14ac:dyDescent="0.4">
      <c r="B8" s="224"/>
      <c r="C8" s="224"/>
      <c r="D8" s="224"/>
      <c r="E8" s="224"/>
      <c r="F8" s="224"/>
      <c r="G8" s="224"/>
      <c r="H8" s="224"/>
      <c r="I8" s="224"/>
      <c r="J8" s="12" t="s">
        <v>93</v>
      </c>
      <c r="K8" s="236">
        <v>5.4630000000000001</v>
      </c>
      <c r="M8" s="309">
        <v>2022</v>
      </c>
      <c r="N8" s="141"/>
      <c r="O8" s="142"/>
      <c r="P8" s="143"/>
      <c r="Q8" s="38">
        <v>44774</v>
      </c>
      <c r="R8" s="38">
        <v>44781</v>
      </c>
      <c r="S8" s="38">
        <v>44788</v>
      </c>
      <c r="T8" s="38">
        <v>44795</v>
      </c>
      <c r="U8" s="39">
        <v>44802</v>
      </c>
    </row>
    <row r="9" spans="2:21" ht="24" customHeight="1" thickBot="1" x14ac:dyDescent="0.3">
      <c r="B9" s="322" t="s">
        <v>32</v>
      </c>
      <c r="C9" s="322"/>
      <c r="D9" s="322"/>
      <c r="E9" s="322"/>
      <c r="F9" s="315" t="str">
        <f>CONCATENATE(F1,", ",G1)</f>
        <v>December, 2022</v>
      </c>
      <c r="G9" s="315"/>
      <c r="H9" s="224"/>
      <c r="I9" s="237"/>
      <c r="J9" s="19" t="s">
        <v>21</v>
      </c>
      <c r="K9" s="238">
        <v>0.5</v>
      </c>
      <c r="M9" s="310"/>
      <c r="N9" s="40" t="s">
        <v>16</v>
      </c>
      <c r="O9" s="131">
        <f>P9-$K$8</f>
        <v>-0.2</v>
      </c>
      <c r="P9" s="42">
        <f>AVERAGE(Q9:U9)</f>
        <v>5.2590000000000003</v>
      </c>
      <c r="Q9" s="42">
        <v>5.4630000000000001</v>
      </c>
      <c r="R9" s="42">
        <v>5.351</v>
      </c>
      <c r="S9" s="42">
        <v>5.1749999999999998</v>
      </c>
      <c r="T9" s="42">
        <v>5.1219999999999999</v>
      </c>
      <c r="U9" s="43">
        <v>5.1829999999999998</v>
      </c>
    </row>
    <row r="10" spans="2:21" ht="24" customHeight="1" x14ac:dyDescent="0.25">
      <c r="B10" s="323"/>
      <c r="C10" s="323"/>
      <c r="D10" s="323"/>
      <c r="E10" s="323"/>
      <c r="F10" s="323"/>
      <c r="G10" s="323"/>
      <c r="H10" s="323"/>
      <c r="I10" s="237"/>
      <c r="J10" s="239"/>
      <c r="K10" s="239"/>
      <c r="M10" s="310"/>
      <c r="N10" s="215"/>
      <c r="O10" s="132"/>
      <c r="P10" s="55"/>
      <c r="Q10" s="45">
        <v>44809</v>
      </c>
      <c r="R10" s="45">
        <v>44816</v>
      </c>
      <c r="S10" s="45">
        <v>44823</v>
      </c>
      <c r="T10" s="45">
        <v>44830</v>
      </c>
      <c r="U10" s="46" t="s">
        <v>45</v>
      </c>
    </row>
    <row r="11" spans="2:21" ht="24" customHeight="1" thickBot="1" x14ac:dyDescent="0.3">
      <c r="B11" s="317" t="s">
        <v>82</v>
      </c>
      <c r="C11" s="317"/>
      <c r="D11" s="240" t="str">
        <f>CONCATENATE(F1," ",G1," is")</f>
        <v>December 2022 is</v>
      </c>
      <c r="E11" s="199">
        <f>K9</f>
        <v>0.5</v>
      </c>
      <c r="F11" s="318" t="s">
        <v>88</v>
      </c>
      <c r="G11" s="318"/>
      <c r="H11" s="318"/>
      <c r="I11" s="241"/>
      <c r="J11" s="241"/>
      <c r="K11" s="241"/>
      <c r="M11" s="310"/>
      <c r="N11" s="47" t="s">
        <v>17</v>
      </c>
      <c r="O11" s="242">
        <f>P11-$K$8</f>
        <v>-0.41</v>
      </c>
      <c r="P11" s="49">
        <f>AVERAGE(Q11:U11)</f>
        <v>5.0570000000000004</v>
      </c>
      <c r="Q11" s="49">
        <v>5.1609999999999996</v>
      </c>
      <c r="R11" s="49">
        <v>5.0869999999999997</v>
      </c>
      <c r="S11" s="49">
        <v>5.0110000000000001</v>
      </c>
      <c r="T11" s="49">
        <v>4.9669999999999996</v>
      </c>
      <c r="U11" s="50"/>
    </row>
    <row r="12" spans="2:21" ht="16.2" customHeight="1" x14ac:dyDescent="0.25">
      <c r="B12" s="324"/>
      <c r="C12" s="324"/>
      <c r="D12" s="324"/>
      <c r="E12" s="324"/>
      <c r="F12" s="324"/>
      <c r="G12" s="324"/>
      <c r="H12" s="324"/>
      <c r="I12" s="239"/>
      <c r="J12" s="239"/>
      <c r="K12" s="239"/>
      <c r="M12" s="310"/>
      <c r="N12" s="36"/>
      <c r="O12" s="134"/>
      <c r="P12" s="54"/>
      <c r="Q12" s="38">
        <v>44837</v>
      </c>
      <c r="R12" s="38">
        <v>44844</v>
      </c>
      <c r="S12" s="38">
        <v>44851</v>
      </c>
      <c r="T12" s="38">
        <v>44858</v>
      </c>
      <c r="U12" s="39">
        <v>44865</v>
      </c>
    </row>
    <row r="13" spans="2:21" ht="23.4" customHeight="1" thickBot="1" x14ac:dyDescent="0.3">
      <c r="B13" s="325" t="s">
        <v>92</v>
      </c>
      <c r="C13" s="325"/>
      <c r="D13" s="325"/>
      <c r="E13" s="325"/>
      <c r="F13" s="325"/>
      <c r="G13" s="326"/>
      <c r="H13" s="237"/>
      <c r="I13" s="237"/>
      <c r="J13" s="239"/>
      <c r="K13" s="239"/>
      <c r="M13" s="310"/>
      <c r="N13" s="40" t="s">
        <v>18</v>
      </c>
      <c r="O13" s="131">
        <f>P13-$K$8</f>
        <v>-0.01</v>
      </c>
      <c r="P13" s="56">
        <f>AVERAGE(Q13:U13)</f>
        <v>5.4489999999999998</v>
      </c>
      <c r="Q13" s="42">
        <v>4.8739999999999997</v>
      </c>
      <c r="R13" s="42">
        <v>5.149</v>
      </c>
      <c r="S13" s="42">
        <v>5.5949999999999998</v>
      </c>
      <c r="T13" s="42">
        <v>5.7729999999999997</v>
      </c>
      <c r="U13" s="107">
        <v>5.8520000000000003</v>
      </c>
    </row>
    <row r="14" spans="2:21" x14ac:dyDescent="0.25">
      <c r="B14" s="325"/>
      <c r="C14" s="325"/>
      <c r="D14" s="325"/>
      <c r="E14" s="325"/>
      <c r="F14" s="325"/>
      <c r="G14" s="326"/>
      <c r="I14" s="237"/>
      <c r="J14" s="239"/>
      <c r="K14" s="239"/>
      <c r="M14" s="310"/>
      <c r="N14" s="215"/>
      <c r="O14" s="132"/>
      <c r="P14" s="57"/>
      <c r="Q14" s="45">
        <v>44872</v>
      </c>
      <c r="R14" s="45">
        <v>44879</v>
      </c>
      <c r="S14" s="45">
        <v>44886</v>
      </c>
      <c r="T14" s="45">
        <v>44893</v>
      </c>
      <c r="U14" s="46" t="s">
        <v>45</v>
      </c>
    </row>
    <row r="15" spans="2:21" ht="24" customHeight="1" thickBot="1" x14ac:dyDescent="0.3">
      <c r="B15" s="237" t="s">
        <v>36</v>
      </c>
      <c r="E15" s="243"/>
      <c r="F15" s="243"/>
      <c r="G15" s="243"/>
      <c r="H15" s="243"/>
      <c r="I15" s="237"/>
      <c r="J15" s="239"/>
      <c r="K15" s="239"/>
      <c r="M15" s="310"/>
      <c r="N15" s="47" t="s">
        <v>19</v>
      </c>
      <c r="O15" s="242">
        <f>P15-$K$8</f>
        <v>0.5</v>
      </c>
      <c r="P15" s="58">
        <f>AVERAGE(Q15:U15)</f>
        <v>5.9619999999999997</v>
      </c>
      <c r="Q15" s="49">
        <v>5.9649999999999999</v>
      </c>
      <c r="R15" s="49">
        <v>6.06</v>
      </c>
      <c r="S15" s="49">
        <v>5.9630000000000001</v>
      </c>
      <c r="T15" s="49">
        <v>5.86</v>
      </c>
      <c r="U15" s="50"/>
    </row>
    <row r="16" spans="2:21" ht="24" customHeight="1" x14ac:dyDescent="0.25">
      <c r="I16" s="237"/>
      <c r="J16" s="239"/>
      <c r="K16" s="239"/>
      <c r="M16" s="310">
        <v>2023</v>
      </c>
      <c r="N16" s="36"/>
      <c r="O16" s="134"/>
      <c r="P16" s="59"/>
      <c r="Q16" s="38">
        <v>44900</v>
      </c>
      <c r="R16" s="38">
        <v>44907</v>
      </c>
      <c r="S16" s="38">
        <v>44914</v>
      </c>
      <c r="T16" s="38">
        <v>44921</v>
      </c>
      <c r="U16" s="39" t="s">
        <v>45</v>
      </c>
    </row>
    <row r="17" spans="2:21" ht="24" customHeight="1" thickBot="1" x14ac:dyDescent="0.3">
      <c r="B17" s="244"/>
      <c r="C17" s="245"/>
      <c r="D17" s="245"/>
      <c r="E17" s="245"/>
      <c r="F17" s="245"/>
      <c r="G17" s="245"/>
      <c r="H17" s="245"/>
      <c r="I17" s="237"/>
      <c r="J17" s="239"/>
      <c r="K17" s="239"/>
      <c r="M17" s="310"/>
      <c r="N17" s="61" t="s">
        <v>9</v>
      </c>
      <c r="O17" s="131" t="e">
        <f>P17-$K$8</f>
        <v>#DIV/0!</v>
      </c>
      <c r="P17" s="56" t="e">
        <f>AVERAGE(Q17:U17)</f>
        <v>#DIV/0!</v>
      </c>
      <c r="Q17" s="42"/>
      <c r="R17" s="42"/>
      <c r="S17" s="42"/>
      <c r="T17" s="42"/>
      <c r="U17" s="43"/>
    </row>
    <row r="18" spans="2:21" ht="24" customHeight="1" x14ac:dyDescent="0.25">
      <c r="B18" s="244"/>
      <c r="C18" s="245"/>
      <c r="D18" s="245"/>
      <c r="E18" s="245"/>
      <c r="F18" s="245"/>
      <c r="G18" s="245"/>
      <c r="H18" s="245"/>
      <c r="I18" s="237"/>
      <c r="J18" s="239"/>
      <c r="K18" s="239"/>
      <c r="M18" s="310"/>
      <c r="N18" s="62"/>
      <c r="O18" s="132"/>
      <c r="P18" s="57"/>
      <c r="Q18" s="45">
        <v>44928</v>
      </c>
      <c r="R18" s="45">
        <v>44935</v>
      </c>
      <c r="S18" s="45">
        <v>44942</v>
      </c>
      <c r="T18" s="45">
        <v>44949</v>
      </c>
      <c r="U18" s="46">
        <v>44956</v>
      </c>
    </row>
    <row r="19" spans="2:21" ht="24" customHeight="1" thickBot="1" x14ac:dyDescent="0.3">
      <c r="B19" s="244"/>
      <c r="C19" s="245"/>
      <c r="D19" s="245"/>
      <c r="E19" s="245"/>
      <c r="F19" s="245"/>
      <c r="G19" s="245"/>
      <c r="H19" s="245"/>
      <c r="I19" s="246"/>
      <c r="J19" s="239"/>
      <c r="K19" s="239"/>
      <c r="M19" s="310"/>
      <c r="N19" s="63" t="s">
        <v>10</v>
      </c>
      <c r="O19" s="242" t="e">
        <f>P19-$K$8</f>
        <v>#DIV/0!</v>
      </c>
      <c r="P19" s="58" t="e">
        <f>AVERAGE(Q19:U19)</f>
        <v>#DIV/0!</v>
      </c>
      <c r="Q19" s="49"/>
      <c r="R19" s="49"/>
      <c r="S19" s="49"/>
      <c r="T19" s="49"/>
      <c r="U19" s="107"/>
    </row>
    <row r="20" spans="2:21" ht="20.100000000000001" customHeight="1" x14ac:dyDescent="0.25">
      <c r="I20" s="245"/>
      <c r="J20" s="239"/>
      <c r="K20" s="239"/>
      <c r="M20" s="310"/>
      <c r="N20" s="64"/>
      <c r="O20" s="134"/>
      <c r="P20" s="59"/>
      <c r="Q20" s="38">
        <v>44963</v>
      </c>
      <c r="R20" s="38">
        <v>44970</v>
      </c>
      <c r="S20" s="38">
        <v>44977</v>
      </c>
      <c r="T20" s="38">
        <v>44984</v>
      </c>
      <c r="U20" s="39" t="s">
        <v>45</v>
      </c>
    </row>
    <row r="21" spans="2:21" ht="23.4" thickBot="1" x14ac:dyDescent="0.3">
      <c r="I21" s="245"/>
      <c r="K21" s="222"/>
      <c r="M21" s="310"/>
      <c r="N21" s="61" t="s">
        <v>11</v>
      </c>
      <c r="O21" s="131" t="e">
        <f>P21-$K$8</f>
        <v>#DIV/0!</v>
      </c>
      <c r="P21" s="56" t="e">
        <f>AVERAGE(Q21:U21)</f>
        <v>#DIV/0!</v>
      </c>
      <c r="Q21" s="42"/>
      <c r="R21" s="42"/>
      <c r="S21" s="42"/>
      <c r="T21" s="42"/>
      <c r="U21" s="43"/>
    </row>
    <row r="22" spans="2:21" x14ac:dyDescent="0.4">
      <c r="I22" s="246"/>
      <c r="J22" s="222"/>
      <c r="K22" s="222"/>
      <c r="M22" s="310"/>
      <c r="N22" s="62"/>
      <c r="O22" s="136"/>
      <c r="P22" s="57"/>
      <c r="Q22" s="45">
        <v>44991</v>
      </c>
      <c r="R22" s="45">
        <v>44998</v>
      </c>
      <c r="S22" s="45">
        <v>45005</v>
      </c>
      <c r="T22" s="45">
        <v>45012</v>
      </c>
      <c r="U22" s="46" t="s">
        <v>45</v>
      </c>
    </row>
    <row r="23" spans="2:21" ht="23.4" thickBot="1" x14ac:dyDescent="0.3">
      <c r="I23" s="245"/>
      <c r="J23" s="222"/>
      <c r="K23" s="222"/>
      <c r="M23" s="310"/>
      <c r="N23" s="63" t="s">
        <v>12</v>
      </c>
      <c r="O23" s="242" t="e">
        <f>P23-$K$8</f>
        <v>#DIV/0!</v>
      </c>
      <c r="P23" s="49" t="e">
        <f>AVERAGE(Q23:U23)</f>
        <v>#DIV/0!</v>
      </c>
      <c r="Q23" s="49"/>
      <c r="R23" s="49"/>
      <c r="S23" s="49"/>
      <c r="T23" s="49"/>
      <c r="U23" s="50"/>
    </row>
    <row r="24" spans="2:21" x14ac:dyDescent="0.25">
      <c r="I24" s="245"/>
      <c r="J24" s="222"/>
      <c r="K24" s="222"/>
      <c r="L24" s="222"/>
      <c r="M24" s="310"/>
      <c r="N24" s="64"/>
      <c r="O24" s="134"/>
      <c r="P24" s="54"/>
      <c r="Q24" s="38">
        <v>45019</v>
      </c>
      <c r="R24" s="38">
        <v>45026</v>
      </c>
      <c r="S24" s="38">
        <v>45033</v>
      </c>
      <c r="T24" s="38">
        <v>45040</v>
      </c>
      <c r="U24" s="39" t="s">
        <v>45</v>
      </c>
    </row>
    <row r="25" spans="2:21" ht="20.100000000000001" customHeight="1" thickBot="1" x14ac:dyDescent="0.3">
      <c r="I25" s="245"/>
      <c r="J25" s="222"/>
      <c r="K25" s="222"/>
      <c r="L25" s="222"/>
      <c r="M25" s="310"/>
      <c r="N25" s="61" t="s">
        <v>13</v>
      </c>
      <c r="O25" s="131" t="e">
        <f>P25-$K$8</f>
        <v>#DIV/0!</v>
      </c>
      <c r="P25" s="42" t="e">
        <f>AVERAGE(Q25:U25)</f>
        <v>#DIV/0!</v>
      </c>
      <c r="Q25" s="42"/>
      <c r="R25" s="42"/>
      <c r="S25" s="42"/>
      <c r="T25" s="42"/>
      <c r="U25" s="43"/>
    </row>
    <row r="26" spans="2:21" ht="20.100000000000001" customHeight="1" x14ac:dyDescent="0.25">
      <c r="J26" s="222"/>
      <c r="K26" s="222"/>
      <c r="L26" s="222"/>
      <c r="M26" s="310"/>
      <c r="N26" s="62"/>
      <c r="O26" s="132"/>
      <c r="P26" s="55"/>
      <c r="Q26" s="45">
        <v>45047</v>
      </c>
      <c r="R26" s="45">
        <v>45054</v>
      </c>
      <c r="S26" s="45">
        <v>45061</v>
      </c>
      <c r="T26" s="45">
        <v>45068</v>
      </c>
      <c r="U26" s="46">
        <v>45075</v>
      </c>
    </row>
    <row r="27" spans="2:21" ht="20.100000000000001" customHeight="1" thickBot="1" x14ac:dyDescent="0.3">
      <c r="J27" s="222"/>
      <c r="K27" s="222"/>
      <c r="L27" s="222"/>
      <c r="M27" s="310"/>
      <c r="N27" s="63" t="s">
        <v>14</v>
      </c>
      <c r="O27" s="242" t="e">
        <f>P27-$K$8</f>
        <v>#DIV/0!</v>
      </c>
      <c r="P27" s="49" t="e">
        <f>AVERAGE(Q27:U27)</f>
        <v>#DIV/0!</v>
      </c>
      <c r="Q27" s="49"/>
      <c r="R27" s="49"/>
      <c r="S27" s="49"/>
      <c r="T27" s="49"/>
      <c r="U27" s="107"/>
    </row>
    <row r="28" spans="2:21" ht="20.100000000000001" customHeight="1" x14ac:dyDescent="0.25">
      <c r="J28" s="222"/>
      <c r="K28" s="222"/>
      <c r="L28" s="222"/>
      <c r="M28" s="310"/>
      <c r="N28" s="64"/>
      <c r="O28" s="134"/>
      <c r="P28" s="54"/>
      <c r="Q28" s="38">
        <v>45082</v>
      </c>
      <c r="R28" s="38">
        <v>45089</v>
      </c>
      <c r="S28" s="38">
        <v>45096</v>
      </c>
      <c r="T28" s="38">
        <v>45103</v>
      </c>
      <c r="U28" s="39" t="s">
        <v>45</v>
      </c>
    </row>
    <row r="29" spans="2:21" ht="20.100000000000001" customHeight="1" thickBot="1" x14ac:dyDescent="0.3">
      <c r="J29" s="222"/>
      <c r="K29" s="222"/>
      <c r="L29" s="222"/>
      <c r="M29" s="310"/>
      <c r="N29" s="61" t="s">
        <v>6</v>
      </c>
      <c r="O29" s="131" t="e">
        <f>P29-$K$8</f>
        <v>#DIV/0!</v>
      </c>
      <c r="P29" s="42" t="e">
        <f>AVERAGE(Q29:U29)</f>
        <v>#DIV/0!</v>
      </c>
      <c r="Q29" s="42"/>
      <c r="R29" s="42"/>
      <c r="S29" s="42"/>
      <c r="T29" s="42"/>
      <c r="U29" s="43"/>
    </row>
    <row r="30" spans="2:21" ht="20.100000000000001" customHeight="1" x14ac:dyDescent="0.25">
      <c r="J30" s="222"/>
      <c r="K30" s="222"/>
      <c r="L30" s="222"/>
      <c r="M30" s="310"/>
      <c r="N30" s="62"/>
      <c r="O30" s="132"/>
      <c r="P30" s="55"/>
      <c r="Q30" s="45">
        <v>45110</v>
      </c>
      <c r="R30" s="45">
        <v>45117</v>
      </c>
      <c r="S30" s="45">
        <v>45124</v>
      </c>
      <c r="T30" s="45">
        <v>45131</v>
      </c>
      <c r="U30" s="46">
        <v>45138</v>
      </c>
    </row>
    <row r="31" spans="2:21" ht="20.100000000000001" customHeight="1" thickBot="1" x14ac:dyDescent="0.3">
      <c r="J31" s="222"/>
      <c r="K31" s="222"/>
      <c r="L31" s="222"/>
      <c r="M31" s="310"/>
      <c r="N31" s="63" t="s">
        <v>15</v>
      </c>
      <c r="O31" s="242" t="e">
        <f>P31-$K$8</f>
        <v>#DIV/0!</v>
      </c>
      <c r="P31" s="49" t="e">
        <f>AVERAGE(Q31:U31)</f>
        <v>#DIV/0!</v>
      </c>
      <c r="Q31" s="49"/>
      <c r="R31" s="49"/>
      <c r="S31" s="49"/>
      <c r="T31" s="49"/>
      <c r="U31" s="107"/>
    </row>
    <row r="32" spans="2:21" ht="20.100000000000001" customHeight="1" x14ac:dyDescent="0.25">
      <c r="J32" s="222"/>
      <c r="K32" s="222"/>
      <c r="L32" s="222"/>
      <c r="M32" s="310"/>
      <c r="N32" s="247"/>
      <c r="O32" s="248"/>
    </row>
    <row r="33" spans="2:21" ht="20.100000000000001" customHeight="1" x14ac:dyDescent="0.25">
      <c r="J33" s="222"/>
      <c r="K33" s="222"/>
      <c r="L33" s="222"/>
      <c r="M33" s="310"/>
      <c r="N33" s="247"/>
      <c r="O33" s="248"/>
    </row>
    <row r="34" spans="2:21" ht="20.100000000000001" customHeight="1" x14ac:dyDescent="0.4">
      <c r="J34" s="28"/>
      <c r="K34" s="28"/>
      <c r="L34" s="222"/>
      <c r="M34" s="310"/>
      <c r="N34" s="247"/>
    </row>
    <row r="35" spans="2:21" ht="20.100000000000001" customHeight="1" x14ac:dyDescent="0.4">
      <c r="J35" s="28"/>
      <c r="K35" s="28"/>
      <c r="L35" s="222"/>
      <c r="M35" s="310"/>
    </row>
    <row r="36" spans="2:21" ht="20.100000000000001" customHeight="1" x14ac:dyDescent="0.4">
      <c r="J36" s="28"/>
      <c r="K36" s="28"/>
      <c r="L36" s="222"/>
      <c r="M36" s="310"/>
    </row>
    <row r="37" spans="2:21" ht="20.100000000000001" customHeight="1" x14ac:dyDescent="0.4">
      <c r="J37" s="28"/>
      <c r="K37" s="28"/>
      <c r="L37" s="28"/>
      <c r="M37" s="310"/>
    </row>
    <row r="38" spans="2:21" s="28" customFormat="1" ht="18" customHeight="1" x14ac:dyDescent="0.4">
      <c r="B38" s="222"/>
      <c r="C38" s="222"/>
      <c r="D38" s="222"/>
      <c r="E38" s="222"/>
      <c r="F38" s="222"/>
      <c r="G38" s="222"/>
      <c r="H38" s="222"/>
      <c r="M38" s="310"/>
      <c r="N38" s="222"/>
      <c r="O38" s="129"/>
      <c r="P38" s="226"/>
      <c r="Q38" s="222"/>
      <c r="R38" s="222"/>
      <c r="S38" s="222"/>
      <c r="T38" s="222"/>
      <c r="U38" s="222"/>
    </row>
    <row r="39" spans="2:21" s="28" customFormat="1" ht="18" customHeight="1" x14ac:dyDescent="0.4">
      <c r="B39" s="222"/>
      <c r="C39" s="222"/>
      <c r="D39" s="222"/>
      <c r="E39" s="222"/>
      <c r="F39" s="222"/>
      <c r="G39" s="222"/>
      <c r="H39" s="222"/>
      <c r="M39" s="310"/>
      <c r="N39" s="222"/>
      <c r="O39" s="129"/>
      <c r="P39" s="226"/>
      <c r="Q39" s="222"/>
      <c r="R39" s="222"/>
      <c r="S39" s="222"/>
      <c r="T39" s="222"/>
      <c r="U39" s="222"/>
    </row>
    <row r="40" spans="2:21" s="28" customFormat="1" ht="18" customHeight="1" x14ac:dyDescent="0.4">
      <c r="B40" s="222"/>
      <c r="C40" s="222"/>
      <c r="D40" s="222"/>
      <c r="E40" s="222"/>
      <c r="F40" s="222"/>
      <c r="G40" s="222"/>
      <c r="H40" s="222"/>
      <c r="M40" s="310"/>
      <c r="N40" s="222"/>
      <c r="O40" s="129"/>
      <c r="P40" s="226"/>
      <c r="Q40" s="222"/>
      <c r="R40" s="222"/>
      <c r="S40" s="222"/>
      <c r="T40" s="222"/>
      <c r="U40" s="222"/>
    </row>
    <row r="41" spans="2:21" s="28" customFormat="1" ht="18" customHeight="1" x14ac:dyDescent="0.4">
      <c r="B41" s="222"/>
      <c r="C41" s="222"/>
      <c r="D41" s="222"/>
      <c r="E41" s="222"/>
      <c r="F41" s="222"/>
      <c r="G41" s="222"/>
      <c r="H41" s="222"/>
      <c r="J41" s="222"/>
      <c r="K41" s="222"/>
      <c r="M41" s="310"/>
      <c r="N41" s="222"/>
      <c r="O41" s="129"/>
      <c r="P41" s="226"/>
      <c r="Q41" s="222"/>
      <c r="R41" s="222"/>
      <c r="S41" s="222"/>
      <c r="T41" s="222"/>
      <c r="U41" s="222"/>
    </row>
    <row r="42" spans="2:21" s="28" customFormat="1" ht="18" customHeight="1" x14ac:dyDescent="0.4">
      <c r="B42" s="222"/>
      <c r="C42" s="222"/>
      <c r="D42" s="222"/>
      <c r="E42" s="222"/>
      <c r="F42" s="222"/>
      <c r="G42" s="222"/>
      <c r="H42" s="222"/>
      <c r="J42" s="222"/>
      <c r="K42" s="222"/>
      <c r="M42" s="310"/>
      <c r="N42" s="222"/>
      <c r="O42" s="129"/>
      <c r="P42" s="226"/>
      <c r="Q42" s="222"/>
      <c r="R42" s="222"/>
      <c r="S42" s="222"/>
      <c r="T42" s="222"/>
      <c r="U42" s="222"/>
    </row>
    <row r="43" spans="2:21" s="28" customFormat="1" ht="18" customHeight="1" x14ac:dyDescent="0.4">
      <c r="B43" s="222"/>
      <c r="C43" s="222"/>
      <c r="D43" s="222"/>
      <c r="E43" s="222"/>
      <c r="F43" s="222"/>
      <c r="G43" s="222"/>
      <c r="H43" s="222"/>
      <c r="J43" s="222"/>
      <c r="K43" s="222"/>
      <c r="M43" s="310"/>
      <c r="N43" s="222"/>
      <c r="O43" s="129"/>
      <c r="P43" s="226"/>
      <c r="Q43" s="222"/>
      <c r="R43" s="222"/>
      <c r="S43" s="222"/>
      <c r="T43" s="222"/>
      <c r="U43" s="222"/>
    </row>
    <row r="44" spans="2:21" s="28" customFormat="1" ht="18" customHeight="1" x14ac:dyDescent="0.4">
      <c r="B44" s="222"/>
      <c r="C44" s="222"/>
      <c r="D44" s="222"/>
      <c r="E44" s="222"/>
      <c r="F44" s="222"/>
      <c r="G44" s="222"/>
      <c r="H44" s="222"/>
      <c r="J44" s="222"/>
      <c r="K44" s="222"/>
      <c r="L44" s="222"/>
      <c r="M44" s="310"/>
      <c r="N44" s="222"/>
      <c r="O44" s="129"/>
      <c r="P44" s="226"/>
      <c r="Q44" s="222"/>
      <c r="R44" s="222"/>
      <c r="S44" s="222"/>
      <c r="T44" s="222"/>
      <c r="U44" s="222"/>
    </row>
    <row r="45" spans="2:21" ht="18" customHeight="1" x14ac:dyDescent="0.4">
      <c r="J45" s="222"/>
      <c r="K45" s="222"/>
      <c r="L45" s="222"/>
      <c r="M45" s="310"/>
    </row>
    <row r="46" spans="2:21" ht="18" customHeight="1" x14ac:dyDescent="0.4">
      <c r="J46" s="222"/>
      <c r="K46" s="222"/>
      <c r="L46" s="222"/>
      <c r="M46" s="310"/>
    </row>
    <row r="47" spans="2:21" ht="18" customHeight="1" x14ac:dyDescent="0.4">
      <c r="J47" s="222"/>
      <c r="K47" s="222"/>
      <c r="L47" s="222"/>
      <c r="M47" s="310"/>
    </row>
    <row r="48" spans="2:21" ht="18" customHeight="1" x14ac:dyDescent="0.4">
      <c r="J48" s="222"/>
      <c r="K48" s="222"/>
      <c r="L48" s="222"/>
      <c r="M48" s="310"/>
    </row>
    <row r="49" spans="2:21" ht="18" customHeight="1" x14ac:dyDescent="0.4">
      <c r="J49" s="222"/>
      <c r="K49" s="222"/>
      <c r="L49" s="222"/>
      <c r="M49" s="310"/>
    </row>
    <row r="50" spans="2:21" ht="18" customHeight="1" thickBot="1" x14ac:dyDescent="0.45">
      <c r="J50" s="28"/>
      <c r="K50" s="28"/>
      <c r="L50" s="222"/>
      <c r="M50" s="311"/>
    </row>
    <row r="51" spans="2:21" ht="18" customHeight="1" x14ac:dyDescent="0.4">
      <c r="J51" s="28"/>
      <c r="K51" s="28"/>
      <c r="L51" s="222"/>
      <c r="M51" s="28"/>
    </row>
    <row r="52" spans="2:21" ht="18" customHeight="1" x14ac:dyDescent="0.4">
      <c r="J52" s="28"/>
      <c r="K52" s="28"/>
      <c r="L52" s="222"/>
      <c r="M52" s="28"/>
    </row>
    <row r="53" spans="2:21" ht="18" customHeight="1" x14ac:dyDescent="0.4">
      <c r="J53" s="28"/>
      <c r="K53" s="28"/>
      <c r="L53" s="28"/>
      <c r="M53" s="28"/>
    </row>
    <row r="54" spans="2:21" s="28" customFormat="1" ht="18" customHeight="1" x14ac:dyDescent="0.4">
      <c r="B54" s="222"/>
      <c r="C54" s="222"/>
      <c r="D54" s="222"/>
      <c r="E54" s="222"/>
      <c r="F54" s="222"/>
      <c r="G54" s="222"/>
      <c r="H54" s="222"/>
      <c r="J54" s="222"/>
      <c r="K54" s="222"/>
      <c r="N54" s="222"/>
      <c r="O54" s="129"/>
      <c r="P54" s="226"/>
      <c r="Q54" s="222"/>
      <c r="R54" s="222"/>
      <c r="S54" s="222"/>
      <c r="T54" s="222"/>
      <c r="U54" s="222"/>
    </row>
    <row r="55" spans="2:21" s="28" customFormat="1" ht="18" customHeight="1" x14ac:dyDescent="0.4">
      <c r="B55" s="222"/>
      <c r="C55" s="222"/>
      <c r="D55" s="222"/>
      <c r="E55" s="222"/>
      <c r="F55" s="222"/>
      <c r="G55" s="222"/>
      <c r="H55" s="222"/>
      <c r="J55" s="222"/>
      <c r="K55" s="222"/>
      <c r="N55" s="222"/>
      <c r="O55" s="129"/>
      <c r="P55" s="226"/>
      <c r="Q55" s="222"/>
      <c r="R55" s="222"/>
      <c r="S55" s="222"/>
      <c r="T55" s="222"/>
      <c r="U55" s="222"/>
    </row>
    <row r="56" spans="2:21" s="28" customFormat="1" ht="18" customHeight="1" x14ac:dyDescent="0.4">
      <c r="B56" s="222"/>
      <c r="C56" s="222"/>
      <c r="D56" s="222"/>
      <c r="E56" s="222"/>
      <c r="F56" s="222"/>
      <c r="G56" s="222"/>
      <c r="H56" s="222"/>
      <c r="J56" s="222"/>
      <c r="K56" s="222"/>
      <c r="N56" s="222"/>
      <c r="O56" s="129"/>
      <c r="P56" s="226"/>
      <c r="Q56" s="222"/>
      <c r="R56" s="222"/>
      <c r="S56" s="222"/>
      <c r="T56" s="222"/>
      <c r="U56" s="222"/>
    </row>
    <row r="57" spans="2:21" s="28" customFormat="1" ht="18" customHeight="1" x14ac:dyDescent="0.4">
      <c r="B57" s="222"/>
      <c r="C57" s="222"/>
      <c r="D57" s="222"/>
      <c r="E57" s="222"/>
      <c r="F57" s="222"/>
      <c r="G57" s="222"/>
      <c r="H57" s="222"/>
      <c r="J57" s="222"/>
      <c r="K57" s="222"/>
      <c r="L57" s="222"/>
      <c r="N57" s="222"/>
      <c r="O57" s="129"/>
      <c r="P57" s="226"/>
      <c r="Q57" s="222"/>
      <c r="R57" s="222"/>
      <c r="S57" s="222"/>
      <c r="T57" s="222"/>
      <c r="U57" s="222"/>
    </row>
    <row r="58" spans="2:21" ht="18" customHeight="1" x14ac:dyDescent="0.4">
      <c r="J58" s="222"/>
      <c r="K58" s="222"/>
      <c r="L58" s="222"/>
      <c r="M58" s="222"/>
    </row>
    <row r="59" spans="2:21" ht="18" customHeight="1" x14ac:dyDescent="0.4">
      <c r="J59" s="222"/>
      <c r="K59" s="222"/>
      <c r="L59" s="222"/>
      <c r="M59" s="222"/>
    </row>
    <row r="60" spans="2:21" ht="18" customHeight="1" x14ac:dyDescent="0.4">
      <c r="J60" s="247"/>
      <c r="K60" s="247"/>
      <c r="L60" s="222"/>
      <c r="M60" s="222"/>
    </row>
    <row r="61" spans="2:21" ht="18" customHeight="1" x14ac:dyDescent="0.4">
      <c r="J61" s="247"/>
      <c r="K61" s="247"/>
      <c r="L61" s="222"/>
      <c r="M61" s="222"/>
    </row>
    <row r="62" spans="2:21" ht="18" customHeight="1" x14ac:dyDescent="0.4">
      <c r="J62" s="247"/>
      <c r="K62" s="247"/>
      <c r="L62" s="222"/>
      <c r="M62" s="222"/>
    </row>
    <row r="63" spans="2:21" ht="18" customHeight="1" x14ac:dyDescent="0.4">
      <c r="J63" s="247"/>
      <c r="K63" s="247"/>
      <c r="L63" s="247"/>
      <c r="M63" s="222"/>
    </row>
    <row r="64" spans="2:21" ht="18" customHeight="1" x14ac:dyDescent="0.4">
      <c r="L64" s="247"/>
      <c r="M64" s="222"/>
    </row>
    <row r="65" spans="12:13" ht="18" customHeight="1" x14ac:dyDescent="0.4">
      <c r="L65" s="247"/>
      <c r="M65" s="222"/>
    </row>
    <row r="66" spans="12:13" ht="18" customHeight="1" x14ac:dyDescent="0.4">
      <c r="L66" s="247"/>
      <c r="M66" s="222"/>
    </row>
    <row r="67" spans="12:13" ht="18" customHeight="1" x14ac:dyDescent="0.4">
      <c r="M67" s="28"/>
    </row>
    <row r="68" spans="12:13" ht="18" customHeight="1" x14ac:dyDescent="0.4">
      <c r="M68" s="28"/>
    </row>
    <row r="69" spans="12:13" ht="18" customHeight="1" x14ac:dyDescent="0.4">
      <c r="M69" s="28"/>
    </row>
    <row r="70" spans="12:13" ht="18" customHeight="1" x14ac:dyDescent="0.4">
      <c r="M70" s="28"/>
    </row>
    <row r="71" spans="12:13" ht="18" customHeight="1" x14ac:dyDescent="0.4">
      <c r="M71" s="222"/>
    </row>
    <row r="72" spans="12:13" ht="18" customHeight="1" x14ac:dyDescent="0.4">
      <c r="M72" s="222"/>
    </row>
    <row r="73" spans="12:13" ht="18" customHeight="1" x14ac:dyDescent="0.4">
      <c r="M73" s="222"/>
    </row>
    <row r="74" spans="12:13" ht="18" customHeight="1" x14ac:dyDescent="0.4">
      <c r="M74" s="222"/>
    </row>
    <row r="75" spans="12:13" ht="18" customHeight="1" x14ac:dyDescent="0.4">
      <c r="M75" s="222"/>
    </row>
    <row r="76" spans="12:13" ht="18" customHeight="1" x14ac:dyDescent="0.4">
      <c r="M76" s="222"/>
    </row>
    <row r="77" spans="12:13" ht="18" customHeight="1" x14ac:dyDescent="0.4">
      <c r="M77" s="247"/>
    </row>
    <row r="78" spans="12:13" ht="18" customHeight="1" x14ac:dyDescent="0.4">
      <c r="M78" s="247"/>
    </row>
    <row r="79" spans="12:13" ht="18" customHeight="1" x14ac:dyDescent="0.4">
      <c r="M79" s="247"/>
    </row>
    <row r="80" spans="12:13" ht="18" customHeight="1" x14ac:dyDescent="0.4">
      <c r="M80" s="247"/>
    </row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</sheetData>
  <sheetProtection algorithmName="SHA-512" hashValue="dG08AHb+ihfhGXtoZFWa5EW9X8glWk2ud9OMTWJ1vAdKeG+9sf2zqSG63W2t90Jzg1cdukjYpwv7k/qE3a6z0A==" saltValue="UtJx/4BKVCbQAYt66o8fzg==" spinCount="100000" sheet="1" objects="1" scenarios="1"/>
  <mergeCells count="24">
    <mergeCell ref="B1:E1"/>
    <mergeCell ref="C3:E3"/>
    <mergeCell ref="G3:H3"/>
    <mergeCell ref="B4:B7"/>
    <mergeCell ref="C4:E7"/>
    <mergeCell ref="G4:H4"/>
    <mergeCell ref="G7:H7"/>
    <mergeCell ref="J4:K4"/>
    <mergeCell ref="Q4:U4"/>
    <mergeCell ref="G5:H5"/>
    <mergeCell ref="M5:N5"/>
    <mergeCell ref="G6:H6"/>
    <mergeCell ref="Q6:U6"/>
    <mergeCell ref="M16:M50"/>
    <mergeCell ref="J7:K7"/>
    <mergeCell ref="M8:M15"/>
    <mergeCell ref="B9:E9"/>
    <mergeCell ref="F9:G9"/>
    <mergeCell ref="B10:H10"/>
    <mergeCell ref="B11:C11"/>
    <mergeCell ref="F11:H11"/>
    <mergeCell ref="B12:H12"/>
    <mergeCell ref="B13:F14"/>
    <mergeCell ref="G13:G14"/>
  </mergeCells>
  <dataValidations count="4">
    <dataValidation type="list" allowBlank="1" showInputMessage="1" showErrorMessage="1" sqref="K5" xr:uid="{365DD02B-23CE-479D-B0CF-D8D3123A3244}">
      <formula1>"2019, 2020, 2021, 2022, 2023, 2024"</formula1>
    </dataValidation>
    <dataValidation type="list" allowBlank="1" showInputMessage="1" showErrorMessage="1" sqref="K65503 K65499" xr:uid="{4F4A2C33-21C5-421F-A7E6-13454C28CDE9}">
      <formula1>#REF!</formula1>
    </dataValidation>
    <dataValidation type="list" allowBlank="1" showInputMessage="1" showErrorMessage="1" sqref="K6" xr:uid="{2CE863E6-C918-4290-A544-2FFE01A013C2}">
      <formula1>"January, February, March,April,May,June,July,August,September,October,November,December"</formula1>
    </dataValidation>
    <dataValidation type="list" allowBlank="1" showInputMessage="1" showErrorMessage="1" sqref="K9" xr:uid="{B152ABB2-5CF8-43CE-81D7-332D02130C03}">
      <formula1>$O$7:$O$31</formula1>
    </dataValidation>
  </dataValidations>
  <hyperlinks>
    <hyperlink ref="M5" r:id="rId1" xr:uid="{12FB8324-BDAA-4B0E-9834-BFB871F7A7A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4</vt:i4>
      </vt:variant>
    </vt:vector>
  </HeadingPairs>
  <TitlesOfParts>
    <vt:vector size="64" baseType="lpstr">
      <vt:lpstr>Aug 2023</vt:lpstr>
      <vt:lpstr>July 2023</vt:lpstr>
      <vt:lpstr>June 2023</vt:lpstr>
      <vt:lpstr>May 2023</vt:lpstr>
      <vt:lpstr>Apr 2023</vt:lpstr>
      <vt:lpstr>Mar 2023</vt:lpstr>
      <vt:lpstr>Feb 2023</vt:lpstr>
      <vt:lpstr>Jan 2023</vt:lpstr>
      <vt:lpstr>Dec 2022</vt:lpstr>
      <vt:lpstr>Nov 2022</vt:lpstr>
      <vt:lpstr>Oct 2022</vt:lpstr>
      <vt:lpstr>Sept 2022</vt:lpstr>
      <vt:lpstr>Aug 2022</vt:lpstr>
      <vt:lpstr>July 2022</vt:lpstr>
      <vt:lpstr>June 2022</vt:lpstr>
      <vt:lpstr>May 2022</vt:lpstr>
      <vt:lpstr>Apr 2022</vt:lpstr>
      <vt:lpstr>Mar 2022</vt:lpstr>
      <vt:lpstr>Feb 2022</vt:lpstr>
      <vt:lpstr>Jan 2022</vt:lpstr>
      <vt:lpstr>Dec 2021</vt:lpstr>
      <vt:lpstr>Nov 2021</vt:lpstr>
      <vt:lpstr>Oct 2021</vt:lpstr>
      <vt:lpstr>Sep 2021</vt:lpstr>
      <vt:lpstr>Aug 2021</vt:lpstr>
      <vt:lpstr>Jul 2021</vt:lpstr>
      <vt:lpstr>Jun 2021</vt:lpstr>
      <vt:lpstr>May 2021</vt:lpstr>
      <vt:lpstr>Apr 2021</vt:lpstr>
      <vt:lpstr>Mar 2021</vt:lpstr>
      <vt:lpstr>Feb 2021</vt:lpstr>
      <vt:lpstr>Jan 2021</vt:lpstr>
      <vt:lpstr>Dec 2020</vt:lpstr>
      <vt:lpstr>Nov 2020</vt:lpstr>
      <vt:lpstr>Oct 2020</vt:lpstr>
      <vt:lpstr>Sept 2020</vt:lpstr>
      <vt:lpstr>August 2020</vt:lpstr>
      <vt:lpstr>July 2020</vt:lpstr>
      <vt:lpstr>June 2020</vt:lpstr>
      <vt:lpstr>May 2020</vt:lpstr>
      <vt:lpstr>April 2020</vt:lpstr>
      <vt:lpstr>March 2020</vt:lpstr>
      <vt:lpstr>February 2020</vt:lpstr>
      <vt:lpstr>January 2020</vt:lpstr>
      <vt:lpstr>December 2019</vt:lpstr>
      <vt:lpstr>November 2019</vt:lpstr>
      <vt:lpstr>October 2019</vt:lpstr>
      <vt:lpstr>September 2019</vt:lpstr>
      <vt:lpstr>August 2019</vt:lpstr>
      <vt:lpstr>July 2019</vt:lpstr>
      <vt:lpstr>June 2019</vt:lpstr>
      <vt:lpstr>May 2019</vt:lpstr>
      <vt:lpstr>April 2019</vt:lpstr>
      <vt:lpstr>March 2019</vt:lpstr>
      <vt:lpstr>February 2019</vt:lpstr>
      <vt:lpstr>January 2019</vt:lpstr>
      <vt:lpstr>December 2018</vt:lpstr>
      <vt:lpstr>November 2018</vt:lpstr>
      <vt:lpstr>October 2018</vt:lpstr>
      <vt:lpstr>September 2018</vt:lpstr>
      <vt:lpstr>'October 2018'!Print_Area</vt:lpstr>
      <vt:lpstr>'September 2018'!Print_Area</vt:lpstr>
      <vt:lpstr>'October 2018'!Print_Titles</vt:lpstr>
      <vt:lpstr>'September 2018'!Print_Titles</vt:lpstr>
    </vt:vector>
  </TitlesOfParts>
  <Company>OGS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OGS</dc:creator>
  <cp:lastModifiedBy>Alden, Brandy</cp:lastModifiedBy>
  <cp:lastPrinted>2016-07-06T13:27:43Z</cp:lastPrinted>
  <dcterms:created xsi:type="dcterms:W3CDTF">2001-10-05T15:53:45Z</dcterms:created>
  <dcterms:modified xsi:type="dcterms:W3CDTF">2023-08-01T12:31:12Z</dcterms:modified>
</cp:coreProperties>
</file>