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V:\ProcurementServices\PSTm03(Nusbaum)\03SHARED\RoadwaysSHARED\Price Adjust_HMA_Liquids\2023 Price Adjustments\3_March_2023\"/>
    </mc:Choice>
  </mc:AlternateContent>
  <xr:revisionPtr revIDLastSave="0" documentId="8_{5CF39E95-D66A-48C6-B811-BB9F4A6C2417}" xr6:coauthVersionLast="47" xr6:coauthVersionMax="47" xr10:uidLastSave="{00000000-0000-0000-0000-000000000000}"/>
  <workbookProtection workbookAlgorithmName="SHA-512" workbookHashValue="5tEZ1x2cP22GaV15iMYqU96rr0hIm3tyV6a7x66MP9EJgwJNIiSPoh/OO1RVfnL0nchwsk5VChIT8BS3vXAisw==" workbookSaltValue="1q3RXtUehVjmJXT4WypCVw==" workbookSpinCount="100000" lockStructure="1"/>
  <bookViews>
    <workbookView xWindow="-23148" yWindow="-12" windowWidth="23256" windowHeight="12576" xr2:uid="{028F6D51-FFBF-45BF-BDBE-085726E3ED95}"/>
  </bookViews>
  <sheets>
    <sheet name="March 2023" sheetId="49" r:id="rId1"/>
    <sheet name="February 2023" sheetId="48" r:id="rId2"/>
    <sheet name="January 2023" sheetId="47" r:id="rId3"/>
    <sheet name="December 2022" sheetId="46" r:id="rId4"/>
    <sheet name="November 2022" sheetId="45" r:id="rId5"/>
    <sheet name="October 2022" sheetId="44" r:id="rId6"/>
    <sheet name="September 2022" sheetId="43" r:id="rId7"/>
    <sheet name="August 2022" sheetId="42" r:id="rId8"/>
    <sheet name="July 2022" sheetId="41" r:id="rId9"/>
    <sheet name="June 2022" sheetId="40" r:id="rId10"/>
    <sheet name="May 2022" sheetId="39" r:id="rId11"/>
    <sheet name="April 2022" sheetId="38" r:id="rId12"/>
    <sheet name="March 2022" sheetId="37" r:id="rId13"/>
    <sheet name="February 2022" sheetId="36" r:id="rId14"/>
    <sheet name="January 2022" sheetId="35" r:id="rId15"/>
    <sheet name="December 2021" sheetId="34" r:id="rId16"/>
    <sheet name="November 2021" sheetId="33" r:id="rId17"/>
    <sheet name="October 2021" sheetId="32" r:id="rId18"/>
    <sheet name="September 2021" sheetId="31" r:id="rId19"/>
    <sheet name="August 2021" sheetId="30" r:id="rId20"/>
    <sheet name="July 2021" sheetId="29" r:id="rId21"/>
    <sheet name="June 2021" sheetId="28" r:id="rId22"/>
    <sheet name="May 2021" sheetId="27" r:id="rId23"/>
    <sheet name="April 2021" sheetId="26" r:id="rId24"/>
    <sheet name="April 2021 wformulas" sheetId="25" state="hidden" r:id="rId25"/>
  </sheets>
  <definedNames>
    <definedName name="_xlnm.Print_Area" localSheetId="23">'April 2021'!$B$1:$H$91</definedName>
    <definedName name="_xlnm.Print_Area" localSheetId="24">'April 2021 wformulas'!$B$1:$H$91</definedName>
    <definedName name="_xlnm.Print_Area" localSheetId="11">'April 2022'!$B$1:$H$91</definedName>
    <definedName name="_xlnm.Print_Area" localSheetId="19">'August 2021'!$B$1:$H$91</definedName>
    <definedName name="_xlnm.Print_Area" localSheetId="7">'August 2022'!$B$1:$H$91</definedName>
    <definedName name="_xlnm.Print_Area" localSheetId="15">'December 2021'!$B$1:$H$91</definedName>
    <definedName name="_xlnm.Print_Area" localSheetId="3">'December 2022'!$B$1:$H$91</definedName>
    <definedName name="_xlnm.Print_Area" localSheetId="13">'February 2022'!$B$1:$H$91</definedName>
    <definedName name="_xlnm.Print_Area" localSheetId="1">'February 2023'!$B$1:$H$91</definedName>
    <definedName name="_xlnm.Print_Area" localSheetId="14">'January 2022'!$B$1:$H$91</definedName>
    <definedName name="_xlnm.Print_Area" localSheetId="2">'January 2023'!$B$1:$H$91</definedName>
    <definedName name="_xlnm.Print_Area" localSheetId="20">'July 2021'!$B$1:$H$91</definedName>
    <definedName name="_xlnm.Print_Area" localSheetId="8">'July 2022'!$B$1:$H$91</definedName>
    <definedName name="_xlnm.Print_Area" localSheetId="21">'June 2021'!$B$1:$H$91</definedName>
    <definedName name="_xlnm.Print_Area" localSheetId="9">'June 2022'!$B$1:$H$91</definedName>
    <definedName name="_xlnm.Print_Area" localSheetId="12">'March 2022'!$B$1:$H$91</definedName>
    <definedName name="_xlnm.Print_Area" localSheetId="0">'March 2023'!$B$1:$H$91</definedName>
    <definedName name="_xlnm.Print_Area" localSheetId="22">'May 2021'!$B$1:$H$91</definedName>
    <definedName name="_xlnm.Print_Area" localSheetId="10">'May 2022'!$B$1:$H$91</definedName>
    <definedName name="_xlnm.Print_Area" localSheetId="16">'November 2021'!$B$1:$H$91</definedName>
    <definedName name="_xlnm.Print_Area" localSheetId="4">'November 2022'!$B$1:$H$91</definedName>
    <definedName name="_xlnm.Print_Area" localSheetId="17">'October 2021'!$B$1:$H$91</definedName>
    <definedName name="_xlnm.Print_Area" localSheetId="5">'October 2022'!$B$1:$H$91</definedName>
    <definedName name="_xlnm.Print_Area" localSheetId="18">'September 2021'!$B$1:$H$91</definedName>
    <definedName name="_xlnm.Print_Area" localSheetId="6">'September 2022'!$B$1:$H$91</definedName>
    <definedName name="_xlnm.Print_Titles" localSheetId="23">'April 2021'!$1:$4</definedName>
    <definedName name="_xlnm.Print_Titles" localSheetId="24">'April 2021 wformulas'!$1:$4</definedName>
    <definedName name="_xlnm.Print_Titles" localSheetId="11">'April 2022'!$1:$4</definedName>
    <definedName name="_xlnm.Print_Titles" localSheetId="19">'August 2021'!$1:$4</definedName>
    <definedName name="_xlnm.Print_Titles" localSheetId="7">'August 2022'!$1:$4</definedName>
    <definedName name="_xlnm.Print_Titles" localSheetId="15">'December 2021'!$1:$4</definedName>
    <definedName name="_xlnm.Print_Titles" localSheetId="3">'December 2022'!$1:$4</definedName>
    <definedName name="_xlnm.Print_Titles" localSheetId="13">'February 2022'!$1:$4</definedName>
    <definedName name="_xlnm.Print_Titles" localSheetId="1">'February 2023'!$1:$4</definedName>
    <definedName name="_xlnm.Print_Titles" localSheetId="14">'January 2022'!$1:$4</definedName>
    <definedName name="_xlnm.Print_Titles" localSheetId="2">'January 2023'!$1:$4</definedName>
    <definedName name="_xlnm.Print_Titles" localSheetId="20">'July 2021'!$1:$4</definedName>
    <definedName name="_xlnm.Print_Titles" localSheetId="8">'July 2022'!$1:$4</definedName>
    <definedName name="_xlnm.Print_Titles" localSheetId="21">'June 2021'!$1:$4</definedName>
    <definedName name="_xlnm.Print_Titles" localSheetId="9">'June 2022'!$1:$4</definedName>
    <definedName name="_xlnm.Print_Titles" localSheetId="12">'March 2022'!$1:$4</definedName>
    <definedName name="_xlnm.Print_Titles" localSheetId="0">'March 2023'!$1:$4</definedName>
    <definedName name="_xlnm.Print_Titles" localSheetId="22">'May 2021'!$1:$4</definedName>
    <definedName name="_xlnm.Print_Titles" localSheetId="10">'May 2022'!$1:$4</definedName>
    <definedName name="_xlnm.Print_Titles" localSheetId="16">'November 2021'!$1:$4</definedName>
    <definedName name="_xlnm.Print_Titles" localSheetId="4">'November 2022'!$1:$4</definedName>
    <definedName name="_xlnm.Print_Titles" localSheetId="17">'October 2021'!$1:$4</definedName>
    <definedName name="_xlnm.Print_Titles" localSheetId="5">'October 2022'!$1:$4</definedName>
    <definedName name="_xlnm.Print_Titles" localSheetId="18">'September 2021'!$1:$4</definedName>
    <definedName name="_xlnm.Print_Titles" localSheetId="6">'September 2022'!$1:$4</definedName>
  </definedNames>
  <calcPr calcId="191029" fullPrecision="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76" i="49" l="1"/>
  <c r="H77" i="49" s="1"/>
  <c r="H61" i="49"/>
  <c r="F61" i="49"/>
  <c r="G61" i="49" s="1"/>
  <c r="H60" i="49"/>
  <c r="G60" i="49"/>
  <c r="F60" i="49"/>
  <c r="H59" i="49"/>
  <c r="F59" i="49"/>
  <c r="G59" i="49" s="1"/>
  <c r="H53" i="49"/>
  <c r="F53" i="49"/>
  <c r="H52" i="49"/>
  <c r="F52" i="49"/>
  <c r="H51" i="49"/>
  <c r="F51" i="49"/>
  <c r="H50" i="49"/>
  <c r="F50" i="49"/>
  <c r="H49" i="49"/>
  <c r="F49" i="49"/>
  <c r="H48" i="49"/>
  <c r="F48" i="49"/>
  <c r="H47" i="49"/>
  <c r="F47" i="49"/>
  <c r="H46" i="49"/>
  <c r="F46" i="49"/>
  <c r="H45" i="49"/>
  <c r="F45" i="49"/>
  <c r="H44" i="49"/>
  <c r="F44" i="49"/>
  <c r="H43" i="49"/>
  <c r="C76" i="49" s="1"/>
  <c r="F43" i="49"/>
  <c r="G39" i="49"/>
  <c r="E39" i="49"/>
  <c r="F37" i="49"/>
  <c r="C37" i="49"/>
  <c r="H30" i="49"/>
  <c r="G30" i="49"/>
  <c r="F30" i="49"/>
  <c r="H29" i="49"/>
  <c r="F29" i="49"/>
  <c r="G29" i="49" s="1"/>
  <c r="H28" i="49"/>
  <c r="G28" i="49"/>
  <c r="F28" i="49"/>
  <c r="H27" i="49"/>
  <c r="F27" i="49"/>
  <c r="G27" i="49" s="1"/>
  <c r="H26" i="49"/>
  <c r="G26" i="49"/>
  <c r="F26" i="49"/>
  <c r="H25" i="49"/>
  <c r="F25" i="49"/>
  <c r="G25" i="49" s="1"/>
  <c r="H24" i="49"/>
  <c r="G24" i="49"/>
  <c r="F24" i="49"/>
  <c r="H23" i="49"/>
  <c r="F23" i="49"/>
  <c r="G23" i="49" s="1"/>
  <c r="H22" i="49"/>
  <c r="G22" i="49"/>
  <c r="F22" i="49"/>
  <c r="H21" i="49"/>
  <c r="F21" i="49"/>
  <c r="G21" i="49" s="1"/>
  <c r="H20" i="49"/>
  <c r="G20" i="49"/>
  <c r="D74" i="49" s="1"/>
  <c r="F20" i="49"/>
  <c r="F12" i="49"/>
  <c r="G10" i="49"/>
  <c r="F7" i="49"/>
  <c r="G6" i="49"/>
  <c r="G1" i="49"/>
  <c r="F1" i="49"/>
  <c r="D76" i="48"/>
  <c r="H77" i="48" s="1"/>
  <c r="H61" i="48"/>
  <c r="G61" i="48"/>
  <c r="F61" i="48"/>
  <c r="H60" i="48"/>
  <c r="G60" i="48"/>
  <c r="F60" i="48"/>
  <c r="H59" i="48"/>
  <c r="F59" i="48"/>
  <c r="G59" i="48" s="1"/>
  <c r="H53" i="48"/>
  <c r="F53" i="48"/>
  <c r="H52" i="48"/>
  <c r="F52" i="48"/>
  <c r="H51" i="48"/>
  <c r="F51" i="48"/>
  <c r="H50" i="48"/>
  <c r="F50" i="48"/>
  <c r="H49" i="48"/>
  <c r="F49" i="48"/>
  <c r="H48" i="48"/>
  <c r="F48" i="48"/>
  <c r="H47" i="48"/>
  <c r="F47" i="48"/>
  <c r="H46" i="48"/>
  <c r="F46" i="48"/>
  <c r="H45" i="48"/>
  <c r="F45" i="48"/>
  <c r="H44" i="48"/>
  <c r="F44" i="48"/>
  <c r="H43" i="48"/>
  <c r="C76" i="48" s="1"/>
  <c r="F43" i="48"/>
  <c r="G39" i="48"/>
  <c r="E39" i="48"/>
  <c r="F37" i="48"/>
  <c r="C37" i="48"/>
  <c r="H30" i="48"/>
  <c r="G30" i="48"/>
  <c r="F30" i="48"/>
  <c r="H29" i="48"/>
  <c r="F29" i="48"/>
  <c r="G29" i="48" s="1"/>
  <c r="H28" i="48"/>
  <c r="F28" i="48"/>
  <c r="G28" i="48" s="1"/>
  <c r="H27" i="48"/>
  <c r="F27" i="48"/>
  <c r="G27" i="48" s="1"/>
  <c r="H26" i="48"/>
  <c r="G26" i="48"/>
  <c r="F26" i="48"/>
  <c r="H25" i="48"/>
  <c r="F25" i="48"/>
  <c r="G25" i="48" s="1"/>
  <c r="H24" i="48"/>
  <c r="F24" i="48"/>
  <c r="G24" i="48" s="1"/>
  <c r="H23" i="48"/>
  <c r="F23" i="48"/>
  <c r="G23" i="48" s="1"/>
  <c r="H22" i="48"/>
  <c r="G22" i="48"/>
  <c r="F22" i="48"/>
  <c r="H21" i="48"/>
  <c r="F21" i="48"/>
  <c r="G21" i="48" s="1"/>
  <c r="H20" i="48"/>
  <c r="F20" i="48"/>
  <c r="G20" i="48" s="1"/>
  <c r="F12" i="48"/>
  <c r="G10" i="48"/>
  <c r="F7" i="48"/>
  <c r="G6" i="48"/>
  <c r="G1" i="48"/>
  <c r="F1" i="48"/>
  <c r="F6" i="48" s="1"/>
  <c r="H61" i="47"/>
  <c r="F61" i="47"/>
  <c r="G61" i="47" s="1"/>
  <c r="H60" i="47"/>
  <c r="F60" i="47"/>
  <c r="G60" i="47" s="1"/>
  <c r="H59" i="47"/>
  <c r="F59" i="47"/>
  <c r="G59" i="47" s="1"/>
  <c r="H53" i="47"/>
  <c r="F53" i="47"/>
  <c r="H52" i="47"/>
  <c r="F52" i="47"/>
  <c r="H51" i="47"/>
  <c r="F51" i="47"/>
  <c r="H50" i="47"/>
  <c r="F50" i="47"/>
  <c r="H49" i="47"/>
  <c r="F49" i="47"/>
  <c r="H48" i="47"/>
  <c r="F48" i="47"/>
  <c r="H47" i="47"/>
  <c r="F47" i="47"/>
  <c r="H46" i="47"/>
  <c r="F46" i="47"/>
  <c r="H45" i="47"/>
  <c r="F45" i="47"/>
  <c r="H44" i="47"/>
  <c r="F44" i="47"/>
  <c r="H43" i="47"/>
  <c r="C76" i="47" s="1"/>
  <c r="F43" i="47"/>
  <c r="G39" i="47"/>
  <c r="E39" i="47"/>
  <c r="F37" i="47"/>
  <c r="C37" i="47"/>
  <c r="H30" i="47"/>
  <c r="F30" i="47"/>
  <c r="G30" i="47" s="1"/>
  <c r="H29" i="47"/>
  <c r="G29" i="47"/>
  <c r="F29" i="47"/>
  <c r="H28" i="47"/>
  <c r="F28" i="47"/>
  <c r="G28" i="47" s="1"/>
  <c r="H27" i="47"/>
  <c r="F27" i="47"/>
  <c r="G27" i="47" s="1"/>
  <c r="H26" i="47"/>
  <c r="F26" i="47"/>
  <c r="G26" i="47" s="1"/>
  <c r="H25" i="47"/>
  <c r="F25" i="47"/>
  <c r="G25" i="47" s="1"/>
  <c r="H24" i="47"/>
  <c r="F24" i="47"/>
  <c r="G24" i="47" s="1"/>
  <c r="H23" i="47"/>
  <c r="G23" i="47"/>
  <c r="F23" i="47"/>
  <c r="H22" i="47"/>
  <c r="G22" i="47"/>
  <c r="F22" i="47"/>
  <c r="H21" i="47"/>
  <c r="G21" i="47"/>
  <c r="F21" i="47"/>
  <c r="H20" i="47"/>
  <c r="F20" i="47"/>
  <c r="G20" i="47" s="1"/>
  <c r="F12" i="47"/>
  <c r="G10" i="47"/>
  <c r="F7" i="47"/>
  <c r="G6" i="47"/>
  <c r="G1" i="47"/>
  <c r="F1" i="47"/>
  <c r="H61" i="46"/>
  <c r="F61" i="46"/>
  <c r="G61" i="46" s="1"/>
  <c r="H60" i="46"/>
  <c r="G60" i="46"/>
  <c r="F60" i="46"/>
  <c r="H59" i="46"/>
  <c r="F59" i="46"/>
  <c r="G59" i="46" s="1"/>
  <c r="H53" i="46"/>
  <c r="F53" i="46"/>
  <c r="H52" i="46"/>
  <c r="F52" i="46"/>
  <c r="H51" i="46"/>
  <c r="F51" i="46"/>
  <c r="H50" i="46"/>
  <c r="F50" i="46"/>
  <c r="H49" i="46"/>
  <c r="F49" i="46"/>
  <c r="H48" i="46"/>
  <c r="F48" i="46"/>
  <c r="H47" i="46"/>
  <c r="F47" i="46"/>
  <c r="H46" i="46"/>
  <c r="F46" i="46"/>
  <c r="H45" i="46"/>
  <c r="F45" i="46"/>
  <c r="H44" i="46"/>
  <c r="F44" i="46"/>
  <c r="H43" i="46"/>
  <c r="C76" i="46" s="1"/>
  <c r="F43" i="46"/>
  <c r="G39" i="46"/>
  <c r="E39" i="46"/>
  <c r="F37" i="46"/>
  <c r="C37" i="46"/>
  <c r="H30" i="46"/>
  <c r="G30" i="46"/>
  <c r="F30" i="46"/>
  <c r="H29" i="46"/>
  <c r="F29" i="46"/>
  <c r="G29" i="46" s="1"/>
  <c r="H28" i="46"/>
  <c r="F28" i="46"/>
  <c r="G28" i="46" s="1"/>
  <c r="H27" i="46"/>
  <c r="G27" i="46"/>
  <c r="F27" i="46"/>
  <c r="H26" i="46"/>
  <c r="G26" i="46"/>
  <c r="F26" i="46"/>
  <c r="H25" i="46"/>
  <c r="F25" i="46"/>
  <c r="G25" i="46" s="1"/>
  <c r="H24" i="46"/>
  <c r="F24" i="46"/>
  <c r="G24" i="46" s="1"/>
  <c r="H23" i="46"/>
  <c r="G23" i="46"/>
  <c r="F23" i="46"/>
  <c r="H22" i="46"/>
  <c r="G22" i="46"/>
  <c r="F22" i="46"/>
  <c r="H21" i="46"/>
  <c r="F21" i="46"/>
  <c r="G21" i="46" s="1"/>
  <c r="H20" i="46"/>
  <c r="G20" i="46"/>
  <c r="D74" i="46" s="1"/>
  <c r="F20" i="46"/>
  <c r="F12" i="46"/>
  <c r="G10" i="46"/>
  <c r="F7" i="46"/>
  <c r="G6" i="46"/>
  <c r="G1" i="46"/>
  <c r="F1" i="46"/>
  <c r="F6" i="46" s="1"/>
  <c r="D76" i="45"/>
  <c r="H77" i="45" s="1"/>
  <c r="H61" i="45"/>
  <c r="F61" i="45"/>
  <c r="G61" i="45" s="1"/>
  <c r="H60" i="45"/>
  <c r="G60" i="45"/>
  <c r="F60" i="45"/>
  <c r="H59" i="45"/>
  <c r="F59" i="45"/>
  <c r="G59" i="45" s="1"/>
  <c r="H53" i="45"/>
  <c r="F53" i="45"/>
  <c r="H52" i="45"/>
  <c r="F52" i="45"/>
  <c r="H51" i="45"/>
  <c r="F51" i="45"/>
  <c r="H50" i="45"/>
  <c r="F50" i="45"/>
  <c r="H49" i="45"/>
  <c r="F49" i="45"/>
  <c r="H48" i="45"/>
  <c r="F48" i="45"/>
  <c r="H47" i="45"/>
  <c r="F47" i="45"/>
  <c r="H46" i="45"/>
  <c r="F46" i="45"/>
  <c r="H45" i="45"/>
  <c r="F45" i="45"/>
  <c r="H44" i="45"/>
  <c r="F44" i="45"/>
  <c r="H43" i="45"/>
  <c r="C76" i="45" s="1"/>
  <c r="F43" i="45"/>
  <c r="G39" i="45"/>
  <c r="E39" i="45"/>
  <c r="F37" i="45"/>
  <c r="C37" i="45"/>
  <c r="H30" i="45"/>
  <c r="G30" i="45"/>
  <c r="F30" i="45"/>
  <c r="H29" i="45"/>
  <c r="F29" i="45"/>
  <c r="G29" i="45" s="1"/>
  <c r="H28" i="45"/>
  <c r="G28" i="45"/>
  <c r="F28" i="45"/>
  <c r="H27" i="45"/>
  <c r="F27" i="45"/>
  <c r="G27" i="45" s="1"/>
  <c r="H26" i="45"/>
  <c r="G26" i="45"/>
  <c r="F26" i="45"/>
  <c r="H25" i="45"/>
  <c r="F25" i="45"/>
  <c r="G25" i="45" s="1"/>
  <c r="H24" i="45"/>
  <c r="G24" i="45"/>
  <c r="F24" i="45"/>
  <c r="H23" i="45"/>
  <c r="F23" i="45"/>
  <c r="G23" i="45" s="1"/>
  <c r="H22" i="45"/>
  <c r="G22" i="45"/>
  <c r="F22" i="45"/>
  <c r="H21" i="45"/>
  <c r="F21" i="45"/>
  <c r="G21" i="45" s="1"/>
  <c r="H20" i="45"/>
  <c r="G20" i="45"/>
  <c r="D74" i="45" s="1"/>
  <c r="F20" i="45"/>
  <c r="F12" i="45"/>
  <c r="G10" i="45"/>
  <c r="F7" i="45"/>
  <c r="G6" i="45"/>
  <c r="F6" i="45"/>
  <c r="G1" i="45"/>
  <c r="D10" i="45" s="1"/>
  <c r="F1" i="45"/>
  <c r="F59" i="44"/>
  <c r="G59" i="44"/>
  <c r="D90" i="44"/>
  <c r="D91" i="44"/>
  <c r="C90" i="44"/>
  <c r="F20" i="44"/>
  <c r="G20" i="44"/>
  <c r="D74" i="44"/>
  <c r="H43" i="44"/>
  <c r="D76" i="44"/>
  <c r="H77" i="44"/>
  <c r="D79" i="44"/>
  <c r="C79" i="44"/>
  <c r="C77" i="44"/>
  <c r="C76" i="44"/>
  <c r="C74" i="44"/>
  <c r="H61" i="44"/>
  <c r="F61" i="44"/>
  <c r="G61" i="44"/>
  <c r="H60" i="44"/>
  <c r="F60" i="44"/>
  <c r="G60" i="44"/>
  <c r="H59" i="44"/>
  <c r="H53" i="44"/>
  <c r="F53" i="44"/>
  <c r="H52" i="44"/>
  <c r="F52" i="44"/>
  <c r="H51" i="44"/>
  <c r="F51" i="44"/>
  <c r="H50" i="44"/>
  <c r="F50" i="44"/>
  <c r="H49" i="44"/>
  <c r="F49" i="44"/>
  <c r="H48" i="44"/>
  <c r="F48" i="44"/>
  <c r="H47" i="44"/>
  <c r="F47" i="44"/>
  <c r="H46" i="44"/>
  <c r="F46" i="44"/>
  <c r="H45" i="44"/>
  <c r="F45" i="44"/>
  <c r="H44" i="44"/>
  <c r="F44" i="44"/>
  <c r="F43" i="44"/>
  <c r="G39" i="44"/>
  <c r="E39" i="44"/>
  <c r="F37" i="44"/>
  <c r="C37" i="44"/>
  <c r="H30" i="44"/>
  <c r="F30" i="44"/>
  <c r="G30" i="44"/>
  <c r="H29" i="44"/>
  <c r="F29" i="44"/>
  <c r="G29" i="44"/>
  <c r="H28" i="44"/>
  <c r="F28" i="44"/>
  <c r="G28" i="44"/>
  <c r="H27" i="44"/>
  <c r="F27" i="44"/>
  <c r="G27" i="44"/>
  <c r="H26" i="44"/>
  <c r="F26" i="44"/>
  <c r="G26" i="44"/>
  <c r="H25" i="44"/>
  <c r="F25" i="44"/>
  <c r="G25" i="44"/>
  <c r="H24" i="44"/>
  <c r="F24" i="44"/>
  <c r="G24" i="44"/>
  <c r="H23" i="44"/>
  <c r="F23" i="44"/>
  <c r="G23" i="44"/>
  <c r="H22" i="44"/>
  <c r="F22" i="44"/>
  <c r="G22" i="44"/>
  <c r="H21" i="44"/>
  <c r="F21" i="44"/>
  <c r="G21" i="44"/>
  <c r="H20" i="44"/>
  <c r="F12" i="44"/>
  <c r="G10" i="44"/>
  <c r="F1" i="44"/>
  <c r="G1" i="44"/>
  <c r="D10" i="44"/>
  <c r="F7" i="44"/>
  <c r="G6" i="44"/>
  <c r="F6" i="44"/>
  <c r="H61" i="43"/>
  <c r="F61" i="43"/>
  <c r="G61" i="43"/>
  <c r="H60" i="43"/>
  <c r="G60" i="43"/>
  <c r="F60" i="43"/>
  <c r="H59" i="43"/>
  <c r="G59" i="43"/>
  <c r="D90" i="43"/>
  <c r="D91" i="43"/>
  <c r="F59" i="43"/>
  <c r="H53" i="43"/>
  <c r="F53" i="43"/>
  <c r="H52" i="43"/>
  <c r="F52" i="43"/>
  <c r="H51" i="43"/>
  <c r="F51" i="43"/>
  <c r="H50" i="43"/>
  <c r="F50" i="43"/>
  <c r="H49" i="43"/>
  <c r="F49" i="43"/>
  <c r="H48" i="43"/>
  <c r="F48" i="43"/>
  <c r="H47" i="43"/>
  <c r="F47" i="43"/>
  <c r="H46" i="43"/>
  <c r="F46" i="43"/>
  <c r="H45" i="43"/>
  <c r="F45" i="43"/>
  <c r="H44" i="43"/>
  <c r="F44" i="43"/>
  <c r="H43" i="43"/>
  <c r="C76" i="43"/>
  <c r="F43" i="43"/>
  <c r="G39" i="43"/>
  <c r="E39" i="43"/>
  <c r="F37" i="43"/>
  <c r="C37" i="43"/>
  <c r="H30" i="43"/>
  <c r="G30" i="43"/>
  <c r="F30" i="43"/>
  <c r="H29" i="43"/>
  <c r="G29" i="43"/>
  <c r="F29" i="43"/>
  <c r="H28" i="43"/>
  <c r="F28" i="43"/>
  <c r="G28" i="43"/>
  <c r="H27" i="43"/>
  <c r="F27" i="43"/>
  <c r="G27" i="43"/>
  <c r="H26" i="43"/>
  <c r="G26" i="43"/>
  <c r="F26" i="43"/>
  <c r="H25" i="43"/>
  <c r="G25" i="43"/>
  <c r="F25" i="43"/>
  <c r="H24" i="43"/>
  <c r="F24" i="43"/>
  <c r="G24" i="43"/>
  <c r="H23" i="43"/>
  <c r="F23" i="43"/>
  <c r="G23" i="43"/>
  <c r="H22" i="43"/>
  <c r="G22" i="43"/>
  <c r="F22" i="43"/>
  <c r="H21" i="43"/>
  <c r="G21" i="43"/>
  <c r="F21" i="43"/>
  <c r="H20" i="43"/>
  <c r="F20" i="43"/>
  <c r="G20" i="43"/>
  <c r="F12" i="43"/>
  <c r="G10" i="43"/>
  <c r="F7" i="43"/>
  <c r="G6" i="43"/>
  <c r="G1" i="43"/>
  <c r="F1" i="43"/>
  <c r="F6" i="43"/>
  <c r="H61" i="42"/>
  <c r="F61" i="42"/>
  <c r="G61" i="42"/>
  <c r="H60" i="42"/>
  <c r="F60" i="42"/>
  <c r="G60" i="42"/>
  <c r="H59" i="42"/>
  <c r="F59" i="42"/>
  <c r="G59" i="42"/>
  <c r="D90" i="42"/>
  <c r="D91" i="42"/>
  <c r="H53" i="42"/>
  <c r="F53" i="42"/>
  <c r="H52" i="42"/>
  <c r="F52" i="42"/>
  <c r="H51" i="42"/>
  <c r="F51" i="42"/>
  <c r="H50" i="42"/>
  <c r="F50" i="42"/>
  <c r="H49" i="42"/>
  <c r="F49" i="42"/>
  <c r="H48" i="42"/>
  <c r="F48" i="42"/>
  <c r="H47" i="42"/>
  <c r="F47" i="42"/>
  <c r="H46" i="42"/>
  <c r="F46" i="42"/>
  <c r="H45" i="42"/>
  <c r="F45" i="42"/>
  <c r="H44" i="42"/>
  <c r="F44" i="42"/>
  <c r="H43" i="42"/>
  <c r="C76" i="42"/>
  <c r="F43" i="42"/>
  <c r="G39" i="42"/>
  <c r="E39" i="42"/>
  <c r="F37" i="42"/>
  <c r="C37" i="42"/>
  <c r="H30" i="42"/>
  <c r="F30" i="42"/>
  <c r="G30" i="42"/>
  <c r="H29" i="42"/>
  <c r="G29" i="42"/>
  <c r="F29" i="42"/>
  <c r="H28" i="42"/>
  <c r="F28" i="42"/>
  <c r="G28" i="42"/>
  <c r="H27" i="42"/>
  <c r="F27" i="42"/>
  <c r="G27" i="42"/>
  <c r="H26" i="42"/>
  <c r="F26" i="42"/>
  <c r="G26" i="42"/>
  <c r="H25" i="42"/>
  <c r="F25" i="42"/>
  <c r="G25" i="42"/>
  <c r="H24" i="42"/>
  <c r="F24" i="42"/>
  <c r="G24" i="42"/>
  <c r="H23" i="42"/>
  <c r="F23" i="42"/>
  <c r="G23" i="42"/>
  <c r="H22" i="42"/>
  <c r="F22" i="42"/>
  <c r="G22" i="42"/>
  <c r="H21" i="42"/>
  <c r="F21" i="42"/>
  <c r="G21" i="42"/>
  <c r="H20" i="42"/>
  <c r="F20" i="42"/>
  <c r="G20" i="42"/>
  <c r="F12" i="42"/>
  <c r="G10" i="42"/>
  <c r="F7" i="42"/>
  <c r="G6" i="42"/>
  <c r="G1" i="42"/>
  <c r="F1" i="42"/>
  <c r="F6" i="42"/>
  <c r="H61" i="41"/>
  <c r="F61" i="41"/>
  <c r="G61" i="41"/>
  <c r="H60" i="41"/>
  <c r="G60" i="41"/>
  <c r="F60" i="41"/>
  <c r="H59" i="41"/>
  <c r="F59" i="41"/>
  <c r="G59" i="41"/>
  <c r="H53" i="41"/>
  <c r="F53" i="41"/>
  <c r="H52" i="41"/>
  <c r="F52" i="41"/>
  <c r="H51" i="41"/>
  <c r="F51" i="41"/>
  <c r="H50" i="41"/>
  <c r="F50" i="41"/>
  <c r="H49" i="41"/>
  <c r="F49" i="41"/>
  <c r="H48" i="41"/>
  <c r="F48" i="41"/>
  <c r="H47" i="41"/>
  <c r="F47" i="41"/>
  <c r="H46" i="41"/>
  <c r="F46" i="41"/>
  <c r="H45" i="41"/>
  <c r="F45" i="41"/>
  <c r="H44" i="41"/>
  <c r="F44" i="41"/>
  <c r="H43" i="41"/>
  <c r="C76" i="41"/>
  <c r="F43" i="41"/>
  <c r="G39" i="41"/>
  <c r="E39" i="41"/>
  <c r="F37" i="41"/>
  <c r="C37" i="41"/>
  <c r="H30" i="41"/>
  <c r="G30" i="41"/>
  <c r="F30" i="41"/>
  <c r="H29" i="41"/>
  <c r="F29" i="41"/>
  <c r="G29" i="41"/>
  <c r="H28" i="41"/>
  <c r="F28" i="41"/>
  <c r="G28" i="41"/>
  <c r="H27" i="41"/>
  <c r="F27" i="41"/>
  <c r="G27" i="41"/>
  <c r="H26" i="41"/>
  <c r="G26" i="41"/>
  <c r="F26" i="41"/>
  <c r="H25" i="41"/>
  <c r="F25" i="41"/>
  <c r="G25" i="41"/>
  <c r="H24" i="41"/>
  <c r="F24" i="41"/>
  <c r="G24" i="41"/>
  <c r="H23" i="41"/>
  <c r="F23" i="41"/>
  <c r="G23" i="41"/>
  <c r="H22" i="41"/>
  <c r="G22" i="41"/>
  <c r="F22" i="41"/>
  <c r="H21" i="41"/>
  <c r="F21" i="41"/>
  <c r="G21" i="41"/>
  <c r="H20" i="41"/>
  <c r="F20" i="41"/>
  <c r="G20" i="41"/>
  <c r="F12" i="41"/>
  <c r="G10" i="41"/>
  <c r="F7" i="41"/>
  <c r="G6" i="41"/>
  <c r="G1" i="41"/>
  <c r="F1" i="41"/>
  <c r="F6" i="41"/>
  <c r="H61" i="40"/>
  <c r="G61" i="40"/>
  <c r="F61" i="40"/>
  <c r="H60" i="40"/>
  <c r="G60" i="40"/>
  <c r="F60" i="40"/>
  <c r="H59" i="40"/>
  <c r="G59" i="40"/>
  <c r="D90" i="40"/>
  <c r="D91" i="40"/>
  <c r="F59" i="40"/>
  <c r="H53" i="40"/>
  <c r="F53" i="40"/>
  <c r="H52" i="40"/>
  <c r="F52" i="40"/>
  <c r="H51" i="40"/>
  <c r="F51" i="40"/>
  <c r="H50" i="40"/>
  <c r="F50" i="40"/>
  <c r="H49" i="40"/>
  <c r="F49" i="40"/>
  <c r="H48" i="40"/>
  <c r="F48" i="40"/>
  <c r="H47" i="40"/>
  <c r="F47" i="40"/>
  <c r="H46" i="40"/>
  <c r="F46" i="40"/>
  <c r="H45" i="40"/>
  <c r="F45" i="40"/>
  <c r="H44" i="40"/>
  <c r="F44" i="40"/>
  <c r="H43" i="40"/>
  <c r="C76" i="40"/>
  <c r="F43" i="40"/>
  <c r="G39" i="40"/>
  <c r="E39" i="40"/>
  <c r="F37" i="40"/>
  <c r="C37" i="40"/>
  <c r="H30" i="40"/>
  <c r="G30" i="40"/>
  <c r="F30" i="40"/>
  <c r="H29" i="40"/>
  <c r="G29" i="40"/>
  <c r="F29" i="40"/>
  <c r="H28" i="40"/>
  <c r="F28" i="40"/>
  <c r="G28" i="40"/>
  <c r="H27" i="40"/>
  <c r="F27" i="40"/>
  <c r="G27" i="40"/>
  <c r="H26" i="40"/>
  <c r="G26" i="40"/>
  <c r="F26" i="40"/>
  <c r="H25" i="40"/>
  <c r="G25" i="40"/>
  <c r="F25" i="40"/>
  <c r="H24" i="40"/>
  <c r="F24" i="40"/>
  <c r="G24" i="40"/>
  <c r="H23" i="40"/>
  <c r="F23" i="40"/>
  <c r="G23" i="40"/>
  <c r="H22" i="40"/>
  <c r="G22" i="40"/>
  <c r="F22" i="40"/>
  <c r="H21" i="40"/>
  <c r="G21" i="40"/>
  <c r="F21" i="40"/>
  <c r="H20" i="40"/>
  <c r="F20" i="40"/>
  <c r="G20" i="40"/>
  <c r="F12" i="40"/>
  <c r="G10" i="40"/>
  <c r="F7" i="40"/>
  <c r="G6" i="40"/>
  <c r="G1" i="40"/>
  <c r="F1" i="40"/>
  <c r="D10" i="40"/>
  <c r="H61" i="39"/>
  <c r="F61" i="39"/>
  <c r="G61" i="39"/>
  <c r="H60" i="39"/>
  <c r="G60" i="39"/>
  <c r="F60" i="39"/>
  <c r="H59" i="39"/>
  <c r="G59" i="39"/>
  <c r="D90" i="39"/>
  <c r="D91" i="39"/>
  <c r="F59" i="39"/>
  <c r="H53" i="39"/>
  <c r="F53" i="39"/>
  <c r="H52" i="39"/>
  <c r="F52" i="39"/>
  <c r="H51" i="39"/>
  <c r="F51" i="39"/>
  <c r="H50" i="39"/>
  <c r="F50" i="39"/>
  <c r="H49" i="39"/>
  <c r="F49" i="39"/>
  <c r="H48" i="39"/>
  <c r="F48" i="39"/>
  <c r="H47" i="39"/>
  <c r="F47" i="39"/>
  <c r="H46" i="39"/>
  <c r="F46" i="39"/>
  <c r="H45" i="39"/>
  <c r="F45" i="39"/>
  <c r="H44" i="39"/>
  <c r="F44" i="39"/>
  <c r="H43" i="39"/>
  <c r="C76" i="39"/>
  <c r="F43" i="39"/>
  <c r="G39" i="39"/>
  <c r="E39" i="39"/>
  <c r="F37" i="39"/>
  <c r="C37" i="39"/>
  <c r="H30" i="39"/>
  <c r="G30" i="39"/>
  <c r="F30" i="39"/>
  <c r="H29" i="39"/>
  <c r="G29" i="39"/>
  <c r="F29" i="39"/>
  <c r="H28" i="39"/>
  <c r="F28" i="39"/>
  <c r="G28" i="39"/>
  <c r="H27" i="39"/>
  <c r="F27" i="39"/>
  <c r="G27" i="39"/>
  <c r="H26" i="39"/>
  <c r="G26" i="39"/>
  <c r="F26" i="39"/>
  <c r="H25" i="39"/>
  <c r="G25" i="39"/>
  <c r="F25" i="39"/>
  <c r="H24" i="39"/>
  <c r="F24" i="39"/>
  <c r="G24" i="39"/>
  <c r="H23" i="39"/>
  <c r="F23" i="39"/>
  <c r="G23" i="39"/>
  <c r="H22" i="39"/>
  <c r="G22" i="39"/>
  <c r="F22" i="39"/>
  <c r="H21" i="39"/>
  <c r="G21" i="39"/>
  <c r="F21" i="39"/>
  <c r="H20" i="39"/>
  <c r="F20" i="39"/>
  <c r="G20" i="39"/>
  <c r="F12" i="39"/>
  <c r="G10" i="39"/>
  <c r="F7" i="39"/>
  <c r="G6" i="39"/>
  <c r="G1" i="39"/>
  <c r="F1" i="39"/>
  <c r="D10" i="39"/>
  <c r="H44" i="38"/>
  <c r="H53" i="38"/>
  <c r="H52" i="38"/>
  <c r="H51" i="38"/>
  <c r="H50" i="38"/>
  <c r="H49" i="38"/>
  <c r="H48" i="38"/>
  <c r="H47" i="38"/>
  <c r="H46" i="38"/>
  <c r="H45" i="38"/>
  <c r="H43" i="38"/>
  <c r="D74" i="43"/>
  <c r="C74" i="43"/>
  <c r="D76" i="43"/>
  <c r="C90" i="43"/>
  <c r="D10" i="43"/>
  <c r="D74" i="42"/>
  <c r="C74" i="42"/>
  <c r="D10" i="42"/>
  <c r="D76" i="42"/>
  <c r="C90" i="42"/>
  <c r="D76" i="41"/>
  <c r="C77" i="41"/>
  <c r="C74" i="41"/>
  <c r="D74" i="41"/>
  <c r="C90" i="41"/>
  <c r="D90" i="41"/>
  <c r="D91" i="41"/>
  <c r="D10" i="41"/>
  <c r="D74" i="40"/>
  <c r="C74" i="40"/>
  <c r="F6" i="40"/>
  <c r="D76" i="40"/>
  <c r="C90" i="40"/>
  <c r="F6" i="39"/>
  <c r="D74" i="39"/>
  <c r="C74" i="39"/>
  <c r="D76" i="39"/>
  <c r="C90" i="39"/>
  <c r="H61" i="38"/>
  <c r="G61" i="38"/>
  <c r="F61" i="38"/>
  <c r="H60" i="38"/>
  <c r="F60" i="38"/>
  <c r="G60" i="38"/>
  <c r="H59" i="38"/>
  <c r="F59" i="38"/>
  <c r="G59" i="38"/>
  <c r="F53" i="38"/>
  <c r="F52" i="38"/>
  <c r="F51" i="38"/>
  <c r="F50" i="38"/>
  <c r="F49" i="38"/>
  <c r="F48" i="38"/>
  <c r="F47" i="38"/>
  <c r="F46" i="38"/>
  <c r="F45" i="38"/>
  <c r="F44" i="38"/>
  <c r="C76" i="38"/>
  <c r="F43" i="38"/>
  <c r="G39" i="38"/>
  <c r="E39" i="38"/>
  <c r="F37" i="38"/>
  <c r="C37" i="38"/>
  <c r="H30" i="38"/>
  <c r="F30" i="38"/>
  <c r="G30" i="38"/>
  <c r="H29" i="38"/>
  <c r="G29" i="38"/>
  <c r="F29" i="38"/>
  <c r="H28" i="38"/>
  <c r="F28" i="38"/>
  <c r="G28" i="38"/>
  <c r="H27" i="38"/>
  <c r="G27" i="38"/>
  <c r="F27" i="38"/>
  <c r="H26" i="38"/>
  <c r="F26" i="38"/>
  <c r="G26" i="38"/>
  <c r="H25" i="38"/>
  <c r="G25" i="38"/>
  <c r="F25" i="38"/>
  <c r="H24" i="38"/>
  <c r="F24" i="38"/>
  <c r="G24" i="38"/>
  <c r="H23" i="38"/>
  <c r="G23" i="38"/>
  <c r="F23" i="38"/>
  <c r="H22" i="38"/>
  <c r="F22" i="38"/>
  <c r="G22" i="38"/>
  <c r="H21" i="38"/>
  <c r="G21" i="38"/>
  <c r="F21" i="38"/>
  <c r="H20" i="38"/>
  <c r="F20" i="38"/>
  <c r="G20" i="38"/>
  <c r="F12" i="38"/>
  <c r="G10" i="38"/>
  <c r="F7" i="38"/>
  <c r="G6" i="38"/>
  <c r="F6" i="38"/>
  <c r="G1" i="38"/>
  <c r="F1" i="38"/>
  <c r="D10" i="38"/>
  <c r="C77" i="37"/>
  <c r="D76" i="37"/>
  <c r="H77" i="37"/>
  <c r="H61" i="37"/>
  <c r="F61" i="37"/>
  <c r="G61" i="37"/>
  <c r="H60" i="37"/>
  <c r="G60" i="37"/>
  <c r="F60" i="37"/>
  <c r="H59" i="37"/>
  <c r="F59" i="37"/>
  <c r="G59" i="37"/>
  <c r="H53" i="37"/>
  <c r="F53" i="37"/>
  <c r="H52" i="37"/>
  <c r="F52" i="37"/>
  <c r="H51" i="37"/>
  <c r="F51" i="37"/>
  <c r="H50" i="37"/>
  <c r="F50" i="37"/>
  <c r="H49" i="37"/>
  <c r="F49" i="37"/>
  <c r="H48" i="37"/>
  <c r="F48" i="37"/>
  <c r="H47" i="37"/>
  <c r="F47" i="37"/>
  <c r="H46" i="37"/>
  <c r="F46" i="37"/>
  <c r="H45" i="37"/>
  <c r="F45" i="37"/>
  <c r="H44" i="37"/>
  <c r="F44" i="37"/>
  <c r="H43" i="37"/>
  <c r="C76" i="37"/>
  <c r="F43" i="37"/>
  <c r="G39" i="37"/>
  <c r="E39" i="37"/>
  <c r="F37" i="37"/>
  <c r="C37" i="37"/>
  <c r="H30" i="37"/>
  <c r="G30" i="37"/>
  <c r="F30" i="37"/>
  <c r="H29" i="37"/>
  <c r="F29" i="37"/>
  <c r="G29" i="37"/>
  <c r="H28" i="37"/>
  <c r="F28" i="37"/>
  <c r="G28" i="37"/>
  <c r="H27" i="37"/>
  <c r="F27" i="37"/>
  <c r="G27" i="37"/>
  <c r="H26" i="37"/>
  <c r="G26" i="37"/>
  <c r="F26" i="37"/>
  <c r="H25" i="37"/>
  <c r="F25" i="37"/>
  <c r="G25" i="37"/>
  <c r="H24" i="37"/>
  <c r="F24" i="37"/>
  <c r="G24" i="37"/>
  <c r="H23" i="37"/>
  <c r="F23" i="37"/>
  <c r="G23" i="37"/>
  <c r="H22" i="37"/>
  <c r="G22" i="37"/>
  <c r="F22" i="37"/>
  <c r="H21" i="37"/>
  <c r="F21" i="37"/>
  <c r="G21" i="37"/>
  <c r="H20" i="37"/>
  <c r="F20" i="37"/>
  <c r="G20" i="37"/>
  <c r="F12" i="37"/>
  <c r="G10" i="37"/>
  <c r="F7" i="37"/>
  <c r="G6" i="37"/>
  <c r="G1" i="37"/>
  <c r="F1" i="37"/>
  <c r="D10" i="37"/>
  <c r="H61" i="36"/>
  <c r="G61" i="36"/>
  <c r="F61" i="36"/>
  <c r="H60" i="36"/>
  <c r="F60" i="36"/>
  <c r="G60" i="36"/>
  <c r="H59" i="36"/>
  <c r="F59" i="36"/>
  <c r="G59" i="36"/>
  <c r="H53" i="36"/>
  <c r="F53" i="36"/>
  <c r="H52" i="36"/>
  <c r="F52" i="36"/>
  <c r="H51" i="36"/>
  <c r="F51" i="36"/>
  <c r="H50" i="36"/>
  <c r="F50" i="36"/>
  <c r="H49" i="36"/>
  <c r="F49" i="36"/>
  <c r="H48" i="36"/>
  <c r="F48" i="36"/>
  <c r="H47" i="36"/>
  <c r="F47" i="36"/>
  <c r="H46" i="36"/>
  <c r="F46" i="36"/>
  <c r="H45" i="36"/>
  <c r="F45" i="36"/>
  <c r="H44" i="36"/>
  <c r="F44" i="36"/>
  <c r="H43" i="36"/>
  <c r="C76" i="36"/>
  <c r="F43" i="36"/>
  <c r="G39" i="36"/>
  <c r="E39" i="36"/>
  <c r="F37" i="36"/>
  <c r="C37" i="36"/>
  <c r="H30" i="36"/>
  <c r="F30" i="36"/>
  <c r="G30" i="36"/>
  <c r="H29" i="36"/>
  <c r="F29" i="36"/>
  <c r="G29" i="36"/>
  <c r="H28" i="36"/>
  <c r="F28" i="36"/>
  <c r="G28" i="36"/>
  <c r="H27" i="36"/>
  <c r="G27" i="36"/>
  <c r="F27" i="36"/>
  <c r="H26" i="36"/>
  <c r="F26" i="36"/>
  <c r="G26" i="36"/>
  <c r="H25" i="36"/>
  <c r="F25" i="36"/>
  <c r="G25" i="36"/>
  <c r="H24" i="36"/>
  <c r="G24" i="36"/>
  <c r="F24" i="36"/>
  <c r="H23" i="36"/>
  <c r="G23" i="36"/>
  <c r="F23" i="36"/>
  <c r="H22" i="36"/>
  <c r="F22" i="36"/>
  <c r="G22" i="36"/>
  <c r="H21" i="36"/>
  <c r="F21" i="36"/>
  <c r="G21" i="36"/>
  <c r="H20" i="36"/>
  <c r="G20" i="36"/>
  <c r="D74" i="36"/>
  <c r="F20" i="36"/>
  <c r="F12" i="36"/>
  <c r="G10" i="36"/>
  <c r="F7" i="36"/>
  <c r="G6" i="36"/>
  <c r="F6" i="36"/>
  <c r="G1" i="36"/>
  <c r="F1" i="36"/>
  <c r="H61" i="35"/>
  <c r="F61" i="35"/>
  <c r="G61" i="35"/>
  <c r="H60" i="35"/>
  <c r="G60" i="35"/>
  <c r="F60" i="35"/>
  <c r="H59" i="35"/>
  <c r="F59" i="35"/>
  <c r="G59" i="35"/>
  <c r="H53" i="35"/>
  <c r="F53" i="35"/>
  <c r="H52" i="35"/>
  <c r="F52" i="35"/>
  <c r="H51" i="35"/>
  <c r="F51" i="35"/>
  <c r="H50" i="35"/>
  <c r="F50" i="35"/>
  <c r="H49" i="35"/>
  <c r="F49" i="35"/>
  <c r="H48" i="35"/>
  <c r="F48" i="35"/>
  <c r="H47" i="35"/>
  <c r="F47" i="35"/>
  <c r="H46" i="35"/>
  <c r="F46" i="35"/>
  <c r="H45" i="35"/>
  <c r="F45" i="35"/>
  <c r="H44" i="35"/>
  <c r="F44" i="35"/>
  <c r="H43" i="35"/>
  <c r="C76" i="35"/>
  <c r="F43" i="35"/>
  <c r="G39" i="35"/>
  <c r="E39" i="35"/>
  <c r="F37" i="35"/>
  <c r="C37" i="35"/>
  <c r="H30" i="35"/>
  <c r="G30" i="35"/>
  <c r="F30" i="35"/>
  <c r="H29" i="35"/>
  <c r="F29" i="35"/>
  <c r="G29" i="35"/>
  <c r="H28" i="35"/>
  <c r="G28" i="35"/>
  <c r="F28" i="35"/>
  <c r="H27" i="35"/>
  <c r="F27" i="35"/>
  <c r="G27" i="35"/>
  <c r="H26" i="35"/>
  <c r="G26" i="35"/>
  <c r="F26" i="35"/>
  <c r="H25" i="35"/>
  <c r="F25" i="35"/>
  <c r="G25" i="35"/>
  <c r="H24" i="35"/>
  <c r="G24" i="35"/>
  <c r="F24" i="35"/>
  <c r="H23" i="35"/>
  <c r="F23" i="35"/>
  <c r="G23" i="35"/>
  <c r="H22" i="35"/>
  <c r="G22" i="35"/>
  <c r="F22" i="35"/>
  <c r="H21" i="35"/>
  <c r="F21" i="35"/>
  <c r="G21" i="35"/>
  <c r="H20" i="35"/>
  <c r="G20" i="35"/>
  <c r="D74" i="35"/>
  <c r="F20" i="35"/>
  <c r="F12" i="35"/>
  <c r="G10" i="35"/>
  <c r="F7" i="35"/>
  <c r="G6" i="35"/>
  <c r="G1" i="35"/>
  <c r="F1" i="35"/>
  <c r="C77" i="34"/>
  <c r="D76" i="34"/>
  <c r="H77" i="34"/>
  <c r="H61" i="34"/>
  <c r="F61" i="34"/>
  <c r="G61" i="34"/>
  <c r="H60" i="34"/>
  <c r="G60" i="34"/>
  <c r="F60" i="34"/>
  <c r="H59" i="34"/>
  <c r="G59" i="34"/>
  <c r="D90" i="34"/>
  <c r="D91" i="34"/>
  <c r="F59" i="34"/>
  <c r="H53" i="34"/>
  <c r="F53" i="34"/>
  <c r="H52" i="34"/>
  <c r="F52" i="34"/>
  <c r="H51" i="34"/>
  <c r="F51" i="34"/>
  <c r="H50" i="34"/>
  <c r="F50" i="34"/>
  <c r="H49" i="34"/>
  <c r="F49" i="34"/>
  <c r="H48" i="34"/>
  <c r="F48" i="34"/>
  <c r="H47" i="34"/>
  <c r="F47" i="34"/>
  <c r="H46" i="34"/>
  <c r="F46" i="34"/>
  <c r="H45" i="34"/>
  <c r="F45" i="34"/>
  <c r="H44" i="34"/>
  <c r="F44" i="34"/>
  <c r="H43" i="34"/>
  <c r="C76" i="34"/>
  <c r="F43" i="34"/>
  <c r="G39" i="34"/>
  <c r="E39" i="34"/>
  <c r="F37" i="34"/>
  <c r="C37" i="34"/>
  <c r="H30" i="34"/>
  <c r="G30" i="34"/>
  <c r="F30" i="34"/>
  <c r="H29" i="34"/>
  <c r="G29" i="34"/>
  <c r="F29" i="34"/>
  <c r="H28" i="34"/>
  <c r="F28" i="34"/>
  <c r="G28" i="34"/>
  <c r="H27" i="34"/>
  <c r="F27" i="34"/>
  <c r="G27" i="34"/>
  <c r="H26" i="34"/>
  <c r="G26" i="34"/>
  <c r="F26" i="34"/>
  <c r="H25" i="34"/>
  <c r="G25" i="34"/>
  <c r="F25" i="34"/>
  <c r="H24" i="34"/>
  <c r="F24" i="34"/>
  <c r="G24" i="34"/>
  <c r="H23" i="34"/>
  <c r="F23" i="34"/>
  <c r="G23" i="34"/>
  <c r="H22" i="34"/>
  <c r="G22" i="34"/>
  <c r="F22" i="34"/>
  <c r="H21" i="34"/>
  <c r="G21" i="34"/>
  <c r="F21" i="34"/>
  <c r="H20" i="34"/>
  <c r="F20" i="34"/>
  <c r="G20" i="34"/>
  <c r="F12" i="34"/>
  <c r="G10" i="34"/>
  <c r="F7" i="34"/>
  <c r="G6" i="34"/>
  <c r="G1" i="34"/>
  <c r="F1" i="34"/>
  <c r="F6" i="34"/>
  <c r="D76" i="33"/>
  <c r="H77" i="33"/>
  <c r="H61" i="33"/>
  <c r="F61" i="33"/>
  <c r="G61" i="33"/>
  <c r="H60" i="33"/>
  <c r="G60" i="33"/>
  <c r="F60" i="33"/>
  <c r="H59" i="33"/>
  <c r="F59" i="33"/>
  <c r="G59" i="33"/>
  <c r="H53" i="33"/>
  <c r="F53" i="33"/>
  <c r="H52" i="33"/>
  <c r="F52" i="33"/>
  <c r="H51" i="33"/>
  <c r="F51" i="33"/>
  <c r="H50" i="33"/>
  <c r="F50" i="33"/>
  <c r="H49" i="33"/>
  <c r="F49" i="33"/>
  <c r="H48" i="33"/>
  <c r="F48" i="33"/>
  <c r="H47" i="33"/>
  <c r="F47" i="33"/>
  <c r="H46" i="33"/>
  <c r="F46" i="33"/>
  <c r="H45" i="33"/>
  <c r="F45" i="33"/>
  <c r="H44" i="33"/>
  <c r="F44" i="33"/>
  <c r="H43" i="33"/>
  <c r="C76" i="33"/>
  <c r="F43" i="33"/>
  <c r="G39" i="33"/>
  <c r="E39" i="33"/>
  <c r="F37" i="33"/>
  <c r="C37" i="33"/>
  <c r="H30" i="33"/>
  <c r="G30" i="33"/>
  <c r="F30" i="33"/>
  <c r="H29" i="33"/>
  <c r="F29" i="33"/>
  <c r="G29" i="33"/>
  <c r="H28" i="33"/>
  <c r="F28" i="33"/>
  <c r="G28" i="33"/>
  <c r="H27" i="33"/>
  <c r="F27" i="33"/>
  <c r="G27" i="33"/>
  <c r="H26" i="33"/>
  <c r="G26" i="33"/>
  <c r="F26" i="33"/>
  <c r="H25" i="33"/>
  <c r="F25" i="33"/>
  <c r="G25" i="33"/>
  <c r="H24" i="33"/>
  <c r="F24" i="33"/>
  <c r="G24" i="33"/>
  <c r="H23" i="33"/>
  <c r="F23" i="33"/>
  <c r="G23" i="33"/>
  <c r="H22" i="33"/>
  <c r="G22" i="33"/>
  <c r="F22" i="33"/>
  <c r="H21" i="33"/>
  <c r="F21" i="33"/>
  <c r="G21" i="33"/>
  <c r="H20" i="33"/>
  <c r="F20" i="33"/>
  <c r="G20" i="33"/>
  <c r="F12" i="33"/>
  <c r="G10" i="33"/>
  <c r="F7" i="33"/>
  <c r="G6" i="33"/>
  <c r="G1" i="33"/>
  <c r="F1" i="33"/>
  <c r="F6" i="33"/>
  <c r="H61" i="32"/>
  <c r="F61" i="32"/>
  <c r="G61" i="32"/>
  <c r="H60" i="32"/>
  <c r="G60" i="32"/>
  <c r="F60" i="32"/>
  <c r="H59" i="32"/>
  <c r="F59" i="32"/>
  <c r="G59" i="32"/>
  <c r="H53" i="32"/>
  <c r="F53" i="32"/>
  <c r="H52" i="32"/>
  <c r="F52" i="32"/>
  <c r="H51" i="32"/>
  <c r="F51" i="32"/>
  <c r="H50" i="32"/>
  <c r="F50" i="32"/>
  <c r="H49" i="32"/>
  <c r="F49" i="32"/>
  <c r="H48" i="32"/>
  <c r="F48" i="32"/>
  <c r="H47" i="32"/>
  <c r="F47" i="32"/>
  <c r="H46" i="32"/>
  <c r="F46" i="32"/>
  <c r="H45" i="32"/>
  <c r="F45" i="32"/>
  <c r="H44" i="32"/>
  <c r="F44" i="32"/>
  <c r="H43" i="32"/>
  <c r="C76" i="32"/>
  <c r="F43" i="32"/>
  <c r="G39" i="32"/>
  <c r="E39" i="32"/>
  <c r="F37" i="32"/>
  <c r="C37" i="32"/>
  <c r="H30" i="32"/>
  <c r="G30" i="32"/>
  <c r="F30" i="32"/>
  <c r="H29" i="32"/>
  <c r="F29" i="32"/>
  <c r="G29" i="32"/>
  <c r="H28" i="32"/>
  <c r="G28" i="32"/>
  <c r="F28" i="32"/>
  <c r="H27" i="32"/>
  <c r="F27" i="32"/>
  <c r="G27" i="32"/>
  <c r="H26" i="32"/>
  <c r="G26" i="32"/>
  <c r="F26" i="32"/>
  <c r="H25" i="32"/>
  <c r="F25" i="32"/>
  <c r="G25" i="32"/>
  <c r="H24" i="32"/>
  <c r="G24" i="32"/>
  <c r="F24" i="32"/>
  <c r="H23" i="32"/>
  <c r="F23" i="32"/>
  <c r="G23" i="32"/>
  <c r="H22" i="32"/>
  <c r="G22" i="32"/>
  <c r="F22" i="32"/>
  <c r="H21" i="32"/>
  <c r="F21" i="32"/>
  <c r="G21" i="32"/>
  <c r="H20" i="32"/>
  <c r="G20" i="32"/>
  <c r="C74" i="32"/>
  <c r="F20" i="32"/>
  <c r="F12" i="32"/>
  <c r="G10" i="32"/>
  <c r="F7" i="32"/>
  <c r="G6" i="32"/>
  <c r="G1" i="32"/>
  <c r="F6" i="32"/>
  <c r="F1" i="32"/>
  <c r="H61" i="31"/>
  <c r="G61" i="31"/>
  <c r="F61" i="31"/>
  <c r="H60" i="31"/>
  <c r="F60" i="31"/>
  <c r="G60" i="31"/>
  <c r="H59" i="31"/>
  <c r="F59" i="31"/>
  <c r="G59" i="31"/>
  <c r="H53" i="31"/>
  <c r="F53" i="31"/>
  <c r="H52" i="31"/>
  <c r="F52" i="31"/>
  <c r="H51" i="31"/>
  <c r="F51" i="31"/>
  <c r="H50" i="31"/>
  <c r="F50" i="31"/>
  <c r="H49" i="31"/>
  <c r="F49" i="31"/>
  <c r="H48" i="31"/>
  <c r="F48" i="31"/>
  <c r="H47" i="31"/>
  <c r="F47" i="31"/>
  <c r="H46" i="31"/>
  <c r="F46" i="31"/>
  <c r="H45" i="31"/>
  <c r="F45" i="31"/>
  <c r="H44" i="31"/>
  <c r="F44" i="31"/>
  <c r="H43" i="31"/>
  <c r="C76" i="31"/>
  <c r="F43" i="31"/>
  <c r="G39" i="31"/>
  <c r="E39" i="31"/>
  <c r="F37" i="31"/>
  <c r="C37" i="31"/>
  <c r="H30" i="31"/>
  <c r="F30" i="31"/>
  <c r="G30" i="31"/>
  <c r="H29" i="31"/>
  <c r="G29" i="31"/>
  <c r="F29" i="31"/>
  <c r="H28" i="31"/>
  <c r="G28" i="31"/>
  <c r="F28" i="31"/>
  <c r="H27" i="31"/>
  <c r="F27" i="31"/>
  <c r="G27" i="31"/>
  <c r="H26" i="31"/>
  <c r="F26" i="31"/>
  <c r="G26" i="31"/>
  <c r="H25" i="31"/>
  <c r="G25" i="31"/>
  <c r="F25" i="31"/>
  <c r="H24" i="31"/>
  <c r="G24" i="31"/>
  <c r="F24" i="31"/>
  <c r="H23" i="31"/>
  <c r="F23" i="31"/>
  <c r="G23" i="31"/>
  <c r="H22" i="31"/>
  <c r="F22" i="31"/>
  <c r="G22" i="31"/>
  <c r="H21" i="31"/>
  <c r="G21" i="31"/>
  <c r="F21" i="31"/>
  <c r="H20" i="31"/>
  <c r="G20" i="31"/>
  <c r="D74" i="31"/>
  <c r="F20" i="31"/>
  <c r="F12" i="31"/>
  <c r="G10" i="31"/>
  <c r="F7" i="31"/>
  <c r="G6" i="31"/>
  <c r="G1" i="31"/>
  <c r="F1" i="31"/>
  <c r="H61" i="30"/>
  <c r="G61" i="30"/>
  <c r="F61" i="30"/>
  <c r="H60" i="30"/>
  <c r="F60" i="30"/>
  <c r="G60" i="30"/>
  <c r="H59" i="30"/>
  <c r="G59" i="30"/>
  <c r="D90" i="30"/>
  <c r="D91" i="30"/>
  <c r="F59" i="30"/>
  <c r="H53" i="30"/>
  <c r="F53" i="30"/>
  <c r="H52" i="30"/>
  <c r="F52" i="30"/>
  <c r="H51" i="30"/>
  <c r="F51" i="30"/>
  <c r="H50" i="30"/>
  <c r="F50" i="30"/>
  <c r="H49" i="30"/>
  <c r="F49" i="30"/>
  <c r="H48" i="30"/>
  <c r="F48" i="30"/>
  <c r="H47" i="30"/>
  <c r="F47" i="30"/>
  <c r="H46" i="30"/>
  <c r="F46" i="30"/>
  <c r="H45" i="30"/>
  <c r="F45" i="30"/>
  <c r="H44" i="30"/>
  <c r="F44" i="30"/>
  <c r="H43" i="30"/>
  <c r="D76" i="30"/>
  <c r="F43" i="30"/>
  <c r="G39" i="30"/>
  <c r="E39" i="30"/>
  <c r="F37" i="30"/>
  <c r="C37" i="30"/>
  <c r="H30" i="30"/>
  <c r="F30" i="30"/>
  <c r="G30" i="30"/>
  <c r="H29" i="30"/>
  <c r="G29" i="30"/>
  <c r="F29" i="30"/>
  <c r="H28" i="30"/>
  <c r="F28" i="30"/>
  <c r="G28" i="30"/>
  <c r="H27" i="30"/>
  <c r="G27" i="30"/>
  <c r="F27" i="30"/>
  <c r="H26" i="30"/>
  <c r="F26" i="30"/>
  <c r="G26" i="30"/>
  <c r="H25" i="30"/>
  <c r="G25" i="30"/>
  <c r="F25" i="30"/>
  <c r="H24" i="30"/>
  <c r="F24" i="30"/>
  <c r="G24" i="30"/>
  <c r="H23" i="30"/>
  <c r="G23" i="30"/>
  <c r="F23" i="30"/>
  <c r="H22" i="30"/>
  <c r="F22" i="30"/>
  <c r="G22" i="30"/>
  <c r="H21" i="30"/>
  <c r="G21" i="30"/>
  <c r="F21" i="30"/>
  <c r="H20" i="30"/>
  <c r="F20" i="30"/>
  <c r="G20" i="30"/>
  <c r="F12" i="30"/>
  <c r="G10" i="30"/>
  <c r="F7" i="30"/>
  <c r="G6" i="30"/>
  <c r="F6" i="30"/>
  <c r="G1" i="30"/>
  <c r="F1" i="30"/>
  <c r="D10" i="30"/>
  <c r="C79" i="43"/>
  <c r="D79" i="43"/>
  <c r="H77" i="43"/>
  <c r="C77" i="43"/>
  <c r="H77" i="42"/>
  <c r="C79" i="42"/>
  <c r="C77" i="42"/>
  <c r="H77" i="41"/>
  <c r="C79" i="41"/>
  <c r="D79" i="41"/>
  <c r="H77" i="40"/>
  <c r="C77" i="40"/>
  <c r="C79" i="40"/>
  <c r="D79" i="40"/>
  <c r="H77" i="39"/>
  <c r="C77" i="39"/>
  <c r="C79" i="39"/>
  <c r="D79" i="39"/>
  <c r="D74" i="38"/>
  <c r="C74" i="38"/>
  <c r="D90" i="38"/>
  <c r="D91" i="38"/>
  <c r="C90" i="38"/>
  <c r="D76" i="38"/>
  <c r="F6" i="37"/>
  <c r="D74" i="37"/>
  <c r="C74" i="37"/>
  <c r="D90" i="37"/>
  <c r="D91" i="37"/>
  <c r="C90" i="37"/>
  <c r="D10" i="36"/>
  <c r="D90" i="36"/>
  <c r="D91" i="36"/>
  <c r="C90" i="36"/>
  <c r="D76" i="36"/>
  <c r="C74" i="36"/>
  <c r="D76" i="35"/>
  <c r="H77" i="35"/>
  <c r="D79" i="35"/>
  <c r="F6" i="35"/>
  <c r="D90" i="35"/>
  <c r="D91" i="35"/>
  <c r="C90" i="35"/>
  <c r="C79" i="35"/>
  <c r="C74" i="35"/>
  <c r="C77" i="35"/>
  <c r="D10" i="35"/>
  <c r="D74" i="34"/>
  <c r="C74" i="34"/>
  <c r="D10" i="34"/>
  <c r="C90" i="34"/>
  <c r="C90" i="33"/>
  <c r="D90" i="33"/>
  <c r="D91" i="33"/>
  <c r="C74" i="33"/>
  <c r="D74" i="33"/>
  <c r="C77" i="33"/>
  <c r="D10" i="33"/>
  <c r="D76" i="32"/>
  <c r="D90" i="32"/>
  <c r="D91" i="32"/>
  <c r="C90" i="32"/>
  <c r="D74" i="32"/>
  <c r="D10" i="32"/>
  <c r="F6" i="31"/>
  <c r="D90" i="31"/>
  <c r="D91" i="31"/>
  <c r="C90" i="31"/>
  <c r="D10" i="31"/>
  <c r="D76" i="31"/>
  <c r="C74" i="31"/>
  <c r="C90" i="30"/>
  <c r="H77" i="30"/>
  <c r="C77" i="30"/>
  <c r="D74" i="30"/>
  <c r="C74" i="30"/>
  <c r="C76" i="30"/>
  <c r="H44" i="29"/>
  <c r="H45" i="29"/>
  <c r="H46" i="29"/>
  <c r="H47" i="29"/>
  <c r="H48" i="29"/>
  <c r="H49" i="29"/>
  <c r="H50" i="29"/>
  <c r="H51" i="29"/>
  <c r="H52" i="29"/>
  <c r="H53" i="29"/>
  <c r="H43" i="29"/>
  <c r="D79" i="42"/>
  <c r="H77" i="38"/>
  <c r="C79" i="38"/>
  <c r="C77" i="38"/>
  <c r="C79" i="37"/>
  <c r="D79" i="37"/>
  <c r="H77" i="36"/>
  <c r="C77" i="36"/>
  <c r="C79" i="34"/>
  <c r="D79" i="34"/>
  <c r="C79" i="33"/>
  <c r="D79" i="33"/>
  <c r="C77" i="32"/>
  <c r="H77" i="32"/>
  <c r="C79" i="32"/>
  <c r="D79" i="32"/>
  <c r="H77" i="31"/>
  <c r="C77" i="31"/>
  <c r="D79" i="30"/>
  <c r="C79" i="30"/>
  <c r="D76" i="29"/>
  <c r="H77" i="29"/>
  <c r="C76" i="29"/>
  <c r="H61" i="29"/>
  <c r="G61" i="29"/>
  <c r="F61" i="29"/>
  <c r="H60" i="29"/>
  <c r="F60" i="29"/>
  <c r="G60" i="29"/>
  <c r="H59" i="29"/>
  <c r="F59" i="29"/>
  <c r="G59" i="29"/>
  <c r="F53" i="29"/>
  <c r="F52" i="29"/>
  <c r="F51" i="29"/>
  <c r="F50" i="29"/>
  <c r="F49" i="29"/>
  <c r="F48" i="29"/>
  <c r="F47" i="29"/>
  <c r="F46" i="29"/>
  <c r="F45" i="29"/>
  <c r="F44" i="29"/>
  <c r="F43" i="29"/>
  <c r="G39" i="29"/>
  <c r="E39" i="29"/>
  <c r="F37" i="29"/>
  <c r="C37" i="29"/>
  <c r="H30" i="29"/>
  <c r="G30" i="29"/>
  <c r="F30" i="29"/>
  <c r="H29" i="29"/>
  <c r="F29" i="29"/>
  <c r="G29" i="29"/>
  <c r="H28" i="29"/>
  <c r="F28" i="29"/>
  <c r="G28" i="29"/>
  <c r="H27" i="29"/>
  <c r="G27" i="29"/>
  <c r="F27" i="29"/>
  <c r="H26" i="29"/>
  <c r="G26" i="29"/>
  <c r="F26" i="29"/>
  <c r="H25" i="29"/>
  <c r="F25" i="29"/>
  <c r="G25" i="29"/>
  <c r="H24" i="29"/>
  <c r="F24" i="29"/>
  <c r="G24" i="29"/>
  <c r="H23" i="29"/>
  <c r="G23" i="29"/>
  <c r="F23" i="29"/>
  <c r="H22" i="29"/>
  <c r="G22" i="29"/>
  <c r="F22" i="29"/>
  <c r="H21" i="29"/>
  <c r="F21" i="29"/>
  <c r="G21" i="29"/>
  <c r="H20" i="29"/>
  <c r="F20" i="29"/>
  <c r="G20" i="29"/>
  <c r="F12" i="29"/>
  <c r="G10" i="29"/>
  <c r="F7" i="29"/>
  <c r="G6" i="29"/>
  <c r="F6" i="29"/>
  <c r="G1" i="29"/>
  <c r="F1" i="29"/>
  <c r="D10" i="29"/>
  <c r="D79" i="38"/>
  <c r="C79" i="36"/>
  <c r="D79" i="36"/>
  <c r="D79" i="31"/>
  <c r="C79" i="31"/>
  <c r="D74" i="29"/>
  <c r="C74" i="29"/>
  <c r="D90" i="29"/>
  <c r="D91" i="29"/>
  <c r="C90" i="29"/>
  <c r="C77" i="29"/>
  <c r="D76" i="28"/>
  <c r="H77" i="28"/>
  <c r="C76" i="28"/>
  <c r="H61" i="28"/>
  <c r="G61" i="28"/>
  <c r="F61" i="28"/>
  <c r="H60" i="28"/>
  <c r="G60" i="28"/>
  <c r="F60" i="28"/>
  <c r="H59" i="28"/>
  <c r="F59" i="28"/>
  <c r="G59" i="28"/>
  <c r="F53" i="28"/>
  <c r="F52" i="28"/>
  <c r="F51" i="28"/>
  <c r="F50" i="28"/>
  <c r="F49" i="28"/>
  <c r="F48" i="28"/>
  <c r="F47" i="28"/>
  <c r="F46" i="28"/>
  <c r="F45" i="28"/>
  <c r="F44" i="28"/>
  <c r="F43" i="28"/>
  <c r="G39" i="28"/>
  <c r="E39" i="28"/>
  <c r="F37" i="28"/>
  <c r="C37" i="28"/>
  <c r="H30" i="28"/>
  <c r="G30" i="28"/>
  <c r="F30" i="28"/>
  <c r="H29" i="28"/>
  <c r="G29" i="28"/>
  <c r="F29" i="28"/>
  <c r="H28" i="28"/>
  <c r="F28" i="28"/>
  <c r="G28" i="28"/>
  <c r="H27" i="28"/>
  <c r="F27" i="28"/>
  <c r="G27" i="28"/>
  <c r="H26" i="28"/>
  <c r="G26" i="28"/>
  <c r="F26" i="28"/>
  <c r="H25" i="28"/>
  <c r="G25" i="28"/>
  <c r="F25" i="28"/>
  <c r="H24" i="28"/>
  <c r="F24" i="28"/>
  <c r="G24" i="28"/>
  <c r="H23" i="28"/>
  <c r="F23" i="28"/>
  <c r="G23" i="28"/>
  <c r="H22" i="28"/>
  <c r="G22" i="28"/>
  <c r="F22" i="28"/>
  <c r="H21" i="28"/>
  <c r="G21" i="28"/>
  <c r="F21" i="28"/>
  <c r="H20" i="28"/>
  <c r="F20" i="28"/>
  <c r="G20" i="28"/>
  <c r="F12" i="28"/>
  <c r="G10" i="28"/>
  <c r="F7" i="28"/>
  <c r="G6" i="28"/>
  <c r="G1" i="28"/>
  <c r="F1" i="28"/>
  <c r="F6" i="28"/>
  <c r="C79" i="29"/>
  <c r="D79" i="29"/>
  <c r="D90" i="28"/>
  <c r="D91" i="28"/>
  <c r="C90" i="28"/>
  <c r="D74" i="28"/>
  <c r="C74" i="28"/>
  <c r="D10" i="28"/>
  <c r="C77" i="28"/>
  <c r="D76" i="27"/>
  <c r="H77" i="27"/>
  <c r="C76" i="27"/>
  <c r="H61" i="27"/>
  <c r="G61" i="27"/>
  <c r="F61" i="27"/>
  <c r="H60" i="27"/>
  <c r="G60" i="27"/>
  <c r="F60" i="27"/>
  <c r="H59" i="27"/>
  <c r="F59" i="27"/>
  <c r="G59" i="27"/>
  <c r="F53" i="27"/>
  <c r="F52" i="27"/>
  <c r="F51" i="27"/>
  <c r="F50" i="27"/>
  <c r="F49" i="27"/>
  <c r="F48" i="27"/>
  <c r="F47" i="27"/>
  <c r="F46" i="27"/>
  <c r="F45" i="27"/>
  <c r="F44" i="27"/>
  <c r="F43" i="27"/>
  <c r="G39" i="27"/>
  <c r="E39" i="27"/>
  <c r="F37" i="27"/>
  <c r="C37" i="27"/>
  <c r="H30" i="27"/>
  <c r="G30" i="27"/>
  <c r="F30" i="27"/>
  <c r="H29" i="27"/>
  <c r="G29" i="27"/>
  <c r="F29" i="27"/>
  <c r="H28" i="27"/>
  <c r="F28" i="27"/>
  <c r="G28" i="27"/>
  <c r="H27" i="27"/>
  <c r="F27" i="27"/>
  <c r="G27" i="27"/>
  <c r="H26" i="27"/>
  <c r="G26" i="27"/>
  <c r="F26" i="27"/>
  <c r="H25" i="27"/>
  <c r="G25" i="27"/>
  <c r="F25" i="27"/>
  <c r="H24" i="27"/>
  <c r="F24" i="27"/>
  <c r="G24" i="27"/>
  <c r="H23" i="27"/>
  <c r="F23" i="27"/>
  <c r="G23" i="27"/>
  <c r="H22" i="27"/>
  <c r="G22" i="27"/>
  <c r="F22" i="27"/>
  <c r="H21" i="27"/>
  <c r="G21" i="27"/>
  <c r="F21" i="27"/>
  <c r="H20" i="27"/>
  <c r="F20" i="27"/>
  <c r="G20" i="27"/>
  <c r="F12" i="27"/>
  <c r="G10" i="27"/>
  <c r="F7" i="27"/>
  <c r="G6" i="27"/>
  <c r="G1" i="27"/>
  <c r="F1" i="27"/>
  <c r="F6" i="27"/>
  <c r="C79" i="28"/>
  <c r="D79" i="28"/>
  <c r="D90" i="27"/>
  <c r="D91" i="27"/>
  <c r="C90" i="27"/>
  <c r="D74" i="27"/>
  <c r="C74" i="27"/>
  <c r="D10" i="27"/>
  <c r="C77" i="27"/>
  <c r="H61" i="26"/>
  <c r="G61" i="26"/>
  <c r="F61" i="26"/>
  <c r="H60" i="26"/>
  <c r="F60" i="26"/>
  <c r="G60" i="26"/>
  <c r="H59" i="26"/>
  <c r="F59" i="26"/>
  <c r="G59" i="26"/>
  <c r="F53" i="26"/>
  <c r="F52" i="26"/>
  <c r="F51" i="26"/>
  <c r="F50" i="26"/>
  <c r="F49" i="26"/>
  <c r="F48" i="26"/>
  <c r="F47" i="26"/>
  <c r="F46" i="26"/>
  <c r="F45" i="26"/>
  <c r="F44" i="26"/>
  <c r="D76" i="26"/>
  <c r="F43" i="26"/>
  <c r="G39" i="26"/>
  <c r="E39" i="26"/>
  <c r="F37" i="26"/>
  <c r="C37" i="26"/>
  <c r="H30" i="26"/>
  <c r="F30" i="26"/>
  <c r="G30" i="26"/>
  <c r="H29" i="26"/>
  <c r="F29" i="26"/>
  <c r="G29" i="26"/>
  <c r="H28" i="26"/>
  <c r="G28" i="26"/>
  <c r="F28" i="26"/>
  <c r="H27" i="26"/>
  <c r="G27" i="26"/>
  <c r="F27" i="26"/>
  <c r="H26" i="26"/>
  <c r="F26" i="26"/>
  <c r="G26" i="26"/>
  <c r="H25" i="26"/>
  <c r="F25" i="26"/>
  <c r="G25" i="26"/>
  <c r="H24" i="26"/>
  <c r="G24" i="26"/>
  <c r="F24" i="26"/>
  <c r="H23" i="26"/>
  <c r="G23" i="26"/>
  <c r="F23" i="26"/>
  <c r="H22" i="26"/>
  <c r="F22" i="26"/>
  <c r="G22" i="26"/>
  <c r="H21" i="26"/>
  <c r="F21" i="26"/>
  <c r="G21" i="26"/>
  <c r="H20" i="26"/>
  <c r="G20" i="26"/>
  <c r="D74" i="26"/>
  <c r="F20" i="26"/>
  <c r="F12" i="26"/>
  <c r="G10" i="26"/>
  <c r="F7" i="26"/>
  <c r="G6" i="26"/>
  <c r="F6" i="26"/>
  <c r="G1" i="26"/>
  <c r="D10" i="26"/>
  <c r="F1" i="26"/>
  <c r="C79" i="27"/>
  <c r="D79" i="27"/>
  <c r="D90" i="26"/>
  <c r="D91" i="26"/>
  <c r="C90" i="26"/>
  <c r="H77" i="26"/>
  <c r="C79" i="26"/>
  <c r="C77" i="26"/>
  <c r="C76" i="26"/>
  <c r="C74" i="26"/>
  <c r="H61" i="25"/>
  <c r="F61" i="25"/>
  <c r="G61" i="25"/>
  <c r="H60" i="25"/>
  <c r="F60" i="25"/>
  <c r="G60" i="25"/>
  <c r="H59" i="25"/>
  <c r="F59" i="25"/>
  <c r="G59" i="25"/>
  <c r="H53" i="25"/>
  <c r="F53" i="25"/>
  <c r="H52" i="25"/>
  <c r="F52" i="25"/>
  <c r="H51" i="25"/>
  <c r="F51" i="25"/>
  <c r="H50" i="25"/>
  <c r="F50" i="25"/>
  <c r="H49" i="25"/>
  <c r="F49" i="25"/>
  <c r="H48" i="25"/>
  <c r="F48" i="25"/>
  <c r="H47" i="25"/>
  <c r="F47" i="25"/>
  <c r="H46" i="25"/>
  <c r="F46" i="25"/>
  <c r="H45" i="25"/>
  <c r="F45" i="25"/>
  <c r="H44" i="25"/>
  <c r="F44" i="25"/>
  <c r="H43" i="25"/>
  <c r="C76" i="25"/>
  <c r="F43" i="25"/>
  <c r="G39" i="25"/>
  <c r="E39" i="25"/>
  <c r="F37" i="25"/>
  <c r="C37" i="25"/>
  <c r="H30" i="25"/>
  <c r="G30" i="25"/>
  <c r="F30" i="25"/>
  <c r="H29" i="25"/>
  <c r="F29" i="25"/>
  <c r="G29" i="25"/>
  <c r="H28" i="25"/>
  <c r="F28" i="25"/>
  <c r="G28" i="25"/>
  <c r="H27" i="25"/>
  <c r="F27" i="25"/>
  <c r="G27" i="25"/>
  <c r="H26" i="25"/>
  <c r="G26" i="25"/>
  <c r="F26" i="25"/>
  <c r="H25" i="25"/>
  <c r="F25" i="25"/>
  <c r="G25" i="25"/>
  <c r="H24" i="25"/>
  <c r="F24" i="25"/>
  <c r="G24" i="25"/>
  <c r="H23" i="25"/>
  <c r="F23" i="25"/>
  <c r="G23" i="25"/>
  <c r="H22" i="25"/>
  <c r="F22" i="25"/>
  <c r="G22" i="25"/>
  <c r="H21" i="25"/>
  <c r="F21" i="25"/>
  <c r="G21" i="25"/>
  <c r="H20" i="25"/>
  <c r="F20" i="25"/>
  <c r="G20" i="25"/>
  <c r="F12" i="25"/>
  <c r="G10" i="25"/>
  <c r="F7" i="25"/>
  <c r="G6" i="25"/>
  <c r="F6" i="25"/>
  <c r="G1" i="25"/>
  <c r="F1" i="25"/>
  <c r="D10" i="25"/>
  <c r="D79" i="26"/>
  <c r="D76" i="25"/>
  <c r="H77" i="25"/>
  <c r="D90" i="25"/>
  <c r="D91" i="25"/>
  <c r="C90" i="25"/>
  <c r="D74" i="25"/>
  <c r="C74" i="25"/>
  <c r="C77" i="25"/>
  <c r="C79" i="25"/>
  <c r="D79" i="25"/>
  <c r="F6" i="49" l="1"/>
  <c r="D90" i="49"/>
  <c r="D91" i="49" s="1"/>
  <c r="C90" i="49"/>
  <c r="C79" i="49"/>
  <c r="D79" i="49"/>
  <c r="C74" i="49"/>
  <c r="C77" i="49"/>
  <c r="D10" i="49"/>
  <c r="C74" i="48"/>
  <c r="D74" i="48"/>
  <c r="D90" i="48"/>
  <c r="D91" i="48" s="1"/>
  <c r="C90" i="48"/>
  <c r="C77" i="48"/>
  <c r="D10" i="48"/>
  <c r="F6" i="47"/>
  <c r="D10" i="47"/>
  <c r="D90" i="47"/>
  <c r="D91" i="47" s="1"/>
  <c r="C90" i="47"/>
  <c r="D74" i="47"/>
  <c r="C74" i="47"/>
  <c r="D76" i="47"/>
  <c r="D10" i="46"/>
  <c r="D90" i="46"/>
  <c r="D91" i="46" s="1"/>
  <c r="C90" i="46"/>
  <c r="D76" i="46"/>
  <c r="C74" i="46"/>
  <c r="D90" i="45"/>
  <c r="D91" i="45" s="1"/>
  <c r="C90" i="45"/>
  <c r="C79" i="45"/>
  <c r="D79" i="45"/>
  <c r="C74" i="45"/>
  <c r="C77" i="45"/>
  <c r="C79" i="48" l="1"/>
  <c r="D79" i="48"/>
  <c r="H77" i="47"/>
  <c r="D79" i="47" s="1"/>
  <c r="C77" i="47"/>
  <c r="H77" i="46"/>
  <c r="C77" i="46"/>
  <c r="C79" i="47" l="1"/>
  <c r="D79" i="46"/>
  <c r="C79" i="46"/>
</calcChain>
</file>

<file path=xl/sharedStrings.xml><?xml version="1.0" encoding="utf-8"?>
<sst xmlns="http://schemas.openxmlformats.org/spreadsheetml/2006/main" count="5035" uniqueCount="141">
  <si>
    <t>Asphalt Price Adjustment</t>
  </si>
  <si>
    <t xml:space="preserve"> - </t>
  </si>
  <si>
    <t>Group</t>
  </si>
  <si>
    <t>Description</t>
  </si>
  <si>
    <t>Award #</t>
  </si>
  <si>
    <t>Contract No.</t>
  </si>
  <si>
    <t>PPI - DATES FOR IMPLEMENTATION:</t>
  </si>
  <si>
    <t>31502</t>
  </si>
  <si>
    <t>Contract Manager Input</t>
  </si>
  <si>
    <t>Posted Price</t>
  </si>
  <si>
    <t>Instructions PPI:</t>
  </si>
  <si>
    <t>Year:</t>
  </si>
  <si>
    <t>BLS Month
for Calculation</t>
  </si>
  <si>
    <t>PPI's Month
for Calculation</t>
  </si>
  <si>
    <t>Effective Date
for Adjustment</t>
  </si>
  <si>
    <t>PPI &amp; CPI
Base Month</t>
  </si>
  <si>
    <t>a) Go to: http://www.bls.gov/data/</t>
  </si>
  <si>
    <t>Month:</t>
  </si>
  <si>
    <t>June</t>
  </si>
  <si>
    <t>Month</t>
  </si>
  <si>
    <t>$/ton</t>
  </si>
  <si>
    <t>b) Choose "Price Producer" -&gt; Industry Data -&gt; Multi-Screen Data-Search.</t>
  </si>
  <si>
    <r>
      <t xml:space="preserve">Bituminous materials price adjustment(s) </t>
    </r>
    <r>
      <rPr>
        <b/>
        <sz val="12"/>
        <rFont val="Arial"/>
        <family val="2"/>
      </rPr>
      <t>EFFECTIVE on:</t>
    </r>
  </si>
  <si>
    <t>January</t>
  </si>
  <si>
    <t>c) In the "Choose Industry" box, scroll down and highlight "21231 - Stone mining &amp; quarrying" and click on "Next Form".</t>
  </si>
  <si>
    <t>per ton.</t>
  </si>
  <si>
    <t>February</t>
  </si>
  <si>
    <t>d) Select "21231 - Stone mining &amp; quarrying" again and click on "Next Form".</t>
  </si>
  <si>
    <t xml:space="preserve">Old Average = </t>
  </si>
  <si>
    <t>March</t>
  </si>
  <si>
    <t>e) At the next page click "Retrieve data".  This brings you to the chart where you pull the numbers from and can calculate PPI as shown in the examples in the award document.</t>
  </si>
  <si>
    <t>the following price adjustments have been calculated.</t>
  </si>
  <si>
    <t xml:space="preserve">New Average = </t>
  </si>
  <si>
    <t>April</t>
  </si>
  <si>
    <t>MONTHLY PG 64S-22 BINDER ADJUSTMENT:</t>
  </si>
  <si>
    <t>per ton</t>
  </si>
  <si>
    <t>May</t>
  </si>
  <si>
    <t>(F.O.B. Terminal Price for unmodified PG 64S-22 binder without anti-stripping agent)</t>
  </si>
  <si>
    <t>PPI Price Adjustment</t>
  </si>
  <si>
    <t>BLS Month for Calculation</t>
  </si>
  <si>
    <t>No Adjustment</t>
  </si>
  <si>
    <t>July</t>
  </si>
  <si>
    <t>Until further notice, please revise the original contract per ton prices for materials in the referenced awards by using</t>
  </si>
  <si>
    <t>New PPI for that Month:</t>
  </si>
  <si>
    <t>August</t>
  </si>
  <si>
    <t>the price adjustments listed below:</t>
  </si>
  <si>
    <t>Base PPI Month</t>
  </si>
  <si>
    <t>September</t>
  </si>
  <si>
    <t xml:space="preserve"> Note: Examples of how to calculate these price adjustmets can be found at the bottom of this page.</t>
  </si>
  <si>
    <t>Base PPI Value</t>
  </si>
  <si>
    <t>October</t>
  </si>
  <si>
    <t>Cold Patch Price Adjustments can be found after the Hot Mix Asphalt Price Adjustments.</t>
  </si>
  <si>
    <t>Effective Date for Adjustment</t>
  </si>
  <si>
    <t>November</t>
  </si>
  <si>
    <t>December</t>
  </si>
  <si>
    <t>ITEM</t>
  </si>
  <si>
    <t>GRADE / DESCRIPTION</t>
  </si>
  <si>
    <t>% ASPHALT</t>
  </si>
  <si>
    <t>FUEL
ALLOWANCE</t>
  </si>
  <si>
    <t>TOTAL % ASPHALT
PLUS FUEL
ALLOWANCE</t>
  </si>
  <si>
    <t>PRICE ADJUST / TON</t>
  </si>
  <si>
    <t>Bitum Stabilized Course</t>
  </si>
  <si>
    <t>402.03810218</t>
  </si>
  <si>
    <t>Misc Patching F1</t>
  </si>
  <si>
    <t>402.03820218</t>
  </si>
  <si>
    <t>Misc Patching F2</t>
  </si>
  <si>
    <t>402.03830218</t>
  </si>
  <si>
    <t>Misc Patching F3</t>
  </si>
  <si>
    <t>402.03890218</t>
  </si>
  <si>
    <t>Misc Patching F9</t>
  </si>
  <si>
    <t>Shim Course F9</t>
  </si>
  <si>
    <t>9.5 mm Superpave</t>
  </si>
  <si>
    <t>12.5 mm Superpave</t>
  </si>
  <si>
    <t>19 mm Superpave</t>
  </si>
  <si>
    <t>25 mm Superpave</t>
  </si>
  <si>
    <t>6.3 Polymer Mod HMA</t>
  </si>
  <si>
    <t>PERIODIC PPI PRICE ADJUSTMENT:</t>
  </si>
  <si>
    <t>Every three months the base prices shown in the initial CONTRACT AWARD NOTIFICATION may be adjusted in accordance with changes in</t>
  </si>
  <si>
    <r>
      <t xml:space="preserve"> the US Bureau of Labor Statistics (BLS).  </t>
    </r>
    <r>
      <rPr>
        <u/>
        <sz val="12"/>
        <color indexed="8"/>
        <rFont val="Arial"/>
        <family val="2"/>
      </rPr>
      <t>The PPI Price Adjustment does not apply to any optional items, only to materials items.</t>
    </r>
  </si>
  <si>
    <t>Price adjustments will NOT be recalculated if PPI changes due to change in (P) status.</t>
  </si>
  <si>
    <t>Producer Price Index (PPI) -  Series ID: PCU 21231-21231 (Industry: Stone Mining &amp; Quarrying; Product: Stone Mining &amp; Quarrying)</t>
  </si>
  <si>
    <t>The PPI value for</t>
  </si>
  <si>
    <t>("Base" month for calculations) is</t>
  </si>
  <si>
    <t>The New Bureau of Labor of Statistics (BLS) PPI for the month of</t>
  </si>
  <si>
    <t>used for Calculation is</t>
  </si>
  <si>
    <t>FUEL ALLOWANCE</t>
  </si>
  <si>
    <t>DIFFERENCE
(100% Material Minus
Total % Asphalt  Plus
Fuel Allowance)</t>
  </si>
  <si>
    <t>QUARTERLY PPI PRICE ADJUSTMENT PERCENTAGE</t>
  </si>
  <si>
    <t xml:space="preserve"> </t>
  </si>
  <si>
    <t>15402.2010</t>
  </si>
  <si>
    <t>Cold Patch - Regular Mix</t>
  </si>
  <si>
    <t>15402.2030</t>
  </si>
  <si>
    <t>Cold Patch - Modified Mix</t>
  </si>
  <si>
    <t>15402.2040</t>
  </si>
  <si>
    <t>Cold Patch - Fiber Reinforced</t>
  </si>
  <si>
    <t>EXAMPLE:   HOT MIX ASPHALT  - MATERIAL PRICE ADJUSTMENT</t>
  </si>
  <si>
    <t>Unit prices per ton of Hot Mix Asphalt (HMA) will be subject to adjustment based on the following formula:</t>
  </si>
  <si>
    <t>Price
Adjustment    (
(per ton)</t>
  </si>
  <si>
    <t>New Monthly Average
F.O.B. Terminal Price</t>
  </si>
  <si>
    <t>-</t>
  </si>
  <si>
    <t>Base Average F.O.B.
Terminal Price</t>
  </si>
  <si>
    <t>)     X     (Total % Asphalt + Fuel
Allowance)</t>
  </si>
  <si>
    <t>Note: To obtain the correct price adjustment for a Hot Mix Asphalt material, both charts (part 1 and 2) above must be utilized</t>
  </si>
  <si>
    <t>Example:  1 ton of 302.01 at $45.000/ ton (example, not reflecting actual pricing from the contract)</t>
  </si>
  <si>
    <t>Binder Adjustment:</t>
  </si>
  <si>
    <t>PPI Adjustment:</t>
  </si>
  <si>
    <t>Total Material Price Adjustment: (Binder Adjustment + PPI Adjustment)</t>
  </si>
  <si>
    <t>EXAMPLE:   COLD PATCH  - MATERIAL PRICE ADJUSTMENT</t>
  </si>
  <si>
    <t>Unit prices per ton of Cold Patch will be subject to adjustment based on the following formula:</t>
  </si>
  <si>
    <t>Example:  1 ton of 15402.2010 at $45.000/ ton (example, not reflecting actual pricing from the contract)</t>
  </si>
  <si>
    <t>Total Material Price Adjustment:</t>
  </si>
  <si>
    <t>Misc Patching F1, HMA</t>
  </si>
  <si>
    <t>Misc Patching F2, HMA</t>
  </si>
  <si>
    <t>Misc Patching F3, HMA</t>
  </si>
  <si>
    <t>Misc Patching F9, HMA</t>
  </si>
  <si>
    <t>Shim Course F9, HMA</t>
  </si>
  <si>
    <t>NYSDOT Average Posted Prices
for Asphalt
(Performance Graded Binder)</t>
  </si>
  <si>
    <t>P</t>
  </si>
  <si>
    <t>Comprehensive Bituminous Concrete
(Hot Mix Asphalt and Cold Patch)
(Statewide)</t>
  </si>
  <si>
    <t>23218</t>
  </si>
  <si>
    <t>PC69264 - PC69325</t>
  </si>
  <si>
    <r>
      <t xml:space="preserve">Award(s) using October 1, 2020 </t>
    </r>
    <r>
      <rPr>
        <u/>
        <sz val="12"/>
        <rFont val="Arial"/>
        <family val="2"/>
      </rPr>
      <t>base</t>
    </r>
    <r>
      <rPr>
        <sz val="12"/>
        <rFont val="Arial"/>
        <family val="2"/>
      </rPr>
      <t xml:space="preserve"> index of </t>
    </r>
  </si>
  <si>
    <t>In compliance with the referenced price adjustment clauses contained in the Contract Award Notification dated April 1, 2021</t>
  </si>
  <si>
    <t>September 2020</t>
  </si>
  <si>
    <t xml:space="preserve">The October 1, 2020 Base Average FOB Terminal Price for Asphalt Cement was </t>
  </si>
  <si>
    <t>402.058904</t>
  </si>
  <si>
    <t>402.09XX04</t>
  </si>
  <si>
    <t>402.12XX04</t>
  </si>
  <si>
    <t>402.19XX04</t>
  </si>
  <si>
    <t>402.25XX04</t>
  </si>
  <si>
    <t>402.068X04</t>
  </si>
  <si>
    <t>Please be aware that this month's Price Adjustments are higher; increasing the prices of the contract.
See examples below when making calculations.</t>
  </si>
  <si>
    <r>
      <t xml:space="preserve">PERIODIC PPI PRICE ADJUSTMENT:  </t>
    </r>
    <r>
      <rPr>
        <b/>
        <u/>
        <sz val="12"/>
        <color rgb="FFFF0000"/>
        <rFont val="Arial"/>
        <family val="2"/>
      </rPr>
      <t>(Please be advised that per the contract PPI Price Adjustments do not apply until July 1, 2021)</t>
    </r>
  </si>
  <si>
    <r>
      <rPr>
        <b/>
        <sz val="16"/>
        <color rgb="FFFF0000"/>
        <rFont val="Arial"/>
        <family val="2"/>
      </rPr>
      <t>Table 1</t>
    </r>
    <r>
      <rPr>
        <b/>
        <sz val="16"/>
        <color indexed="8"/>
        <rFont val="Arial"/>
        <family val="2"/>
      </rPr>
      <t xml:space="preserve"> - HOT MIX ASPHALT ITEMS - MONTHLY PRICE ADJUSTMENTS - (STATEWIDE CONTRACT) - PART 1 of 2:</t>
    </r>
  </si>
  <si>
    <r>
      <rPr>
        <b/>
        <sz val="16"/>
        <color rgb="FFFF0000"/>
        <rFont val="Arial"/>
        <family val="2"/>
      </rPr>
      <t>Table 3</t>
    </r>
    <r>
      <rPr>
        <b/>
        <sz val="16"/>
        <color indexed="8"/>
        <rFont val="Arial"/>
        <family val="2"/>
      </rPr>
      <t xml:space="preserve"> - </t>
    </r>
    <r>
      <rPr>
        <b/>
        <u/>
        <sz val="16"/>
        <color rgb="FF000000"/>
        <rFont val="Arial"/>
        <family val="2"/>
      </rPr>
      <t>ONLY</t>
    </r>
    <r>
      <rPr>
        <b/>
        <sz val="16"/>
        <color indexed="8"/>
        <rFont val="Arial"/>
        <family val="2"/>
      </rPr>
      <t xml:space="preserve"> COLD PATCH ITEMS - MONTHLY PRICE ADJUSTMENTS</t>
    </r>
  </si>
  <si>
    <t>PPI Adjustment
not applicable
until
07/01/2021</t>
  </si>
  <si>
    <r>
      <rPr>
        <b/>
        <sz val="16"/>
        <color rgb="FFFF0000"/>
        <rFont val="Arial"/>
        <family val="2"/>
      </rPr>
      <t xml:space="preserve">TABLE 1 </t>
    </r>
    <r>
      <rPr>
        <b/>
        <sz val="16"/>
        <color indexed="8"/>
        <rFont val="Arial"/>
        <family val="2"/>
      </rPr>
      <t>- HOT MIX ASPHALT ITEMS - MONTHLY PRICE ADJUSTMENTS - PART 1 of 2:</t>
    </r>
  </si>
  <si>
    <r>
      <rPr>
        <b/>
        <sz val="16"/>
        <color rgb="FFFF0000"/>
        <rFont val="Arial"/>
        <family val="2"/>
      </rPr>
      <t>TABLE 2</t>
    </r>
    <r>
      <rPr>
        <b/>
        <sz val="16"/>
        <color indexed="8"/>
        <rFont val="Arial"/>
        <family val="2"/>
      </rPr>
      <t xml:space="preserve"> - HOT MIX ASPHALT ITEMS - PERIODIC PPI PRICE ADJUSTMENTS - PART 2 of 2:</t>
    </r>
  </si>
  <si>
    <r>
      <rPr>
        <b/>
        <sz val="16"/>
        <color rgb="FFFF0000"/>
        <rFont val="Arial"/>
        <family val="2"/>
      </rPr>
      <t>TABLE 3</t>
    </r>
    <r>
      <rPr>
        <b/>
        <sz val="16"/>
        <color indexed="8"/>
        <rFont val="Arial"/>
        <family val="2"/>
      </rPr>
      <t xml:space="preserve"> - COLD PATCH ITEMS </t>
    </r>
    <r>
      <rPr>
        <b/>
        <u/>
        <sz val="16"/>
        <color rgb="FF000000"/>
        <rFont val="Arial"/>
        <family val="2"/>
      </rPr>
      <t>ONLY</t>
    </r>
    <r>
      <rPr>
        <b/>
        <sz val="16"/>
        <color indexed="8"/>
        <rFont val="Arial"/>
        <family val="2"/>
      </rPr>
      <t xml:space="preserve"> - MONTHLY PRICE ADJUSTMENTS</t>
    </r>
  </si>
  <si>
    <r>
      <rPr>
        <b/>
        <sz val="14"/>
        <color rgb="FFFF0000"/>
        <rFont val="Arial"/>
        <family val="2"/>
      </rPr>
      <t>Table 2</t>
    </r>
    <r>
      <rPr>
        <b/>
        <sz val="14"/>
        <color indexed="8"/>
        <rFont val="Arial"/>
        <family val="2"/>
      </rPr>
      <t xml:space="preserve"> - HOT MIX ASPHALT ITEMS - PERIODIC PPI PRICE ADJUSTMENTS - (STATEWIDE CONTRACT) - PART 2 of 2:</t>
    </r>
  </si>
  <si>
    <t xml:space="preserve">PERIODIC PPI PRICE ADJUSTMENT: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</si>
</sst>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409]mmmm\-yy;@"/>
    <numFmt numFmtId="165" formatCode="#,##0.000"/>
    <numFmt numFmtId="166" formatCode="[$-409]mmmm\ d\,\ yyyy;@"/>
    <numFmt numFmtId="167" formatCode="&quot;$&quot;#,##0.000"/>
    <numFmt numFmtId="168" formatCode="[$-409]dd\-mmm\-yy;@"/>
    <numFmt numFmtId="169" formatCode="0.000"/>
    <numFmt numFmtId="170" formatCode="&quot;$&quot;#,##0.000_);[Red]\-\ &quot;$&quot;#,##0.000"/>
    <numFmt numFmtId="171" formatCode="&quot;$&quot;#,##0.000;[Red]&quot;$&quot;#,##0.000"/>
  </numFmts>
  <fonts count="33" x14ac:knownFonts="1">
    <font>
      <sz val="10"/>
      <name val="Arial"/>
    </font>
    <font>
      <b/>
      <sz val="24"/>
      <color indexed="8"/>
      <name val="Arial"/>
      <family val="2"/>
    </font>
    <font>
      <b/>
      <sz val="18"/>
      <color indexed="8"/>
      <name val="Arial"/>
      <family val="2"/>
    </font>
    <font>
      <sz val="10"/>
      <name val="Arial"/>
      <family val="2"/>
    </font>
    <font>
      <b/>
      <sz val="14"/>
      <color indexed="8"/>
      <name val="Arial"/>
      <family val="2"/>
    </font>
    <font>
      <b/>
      <sz val="16"/>
      <color indexed="8"/>
      <name val="Arial"/>
      <family val="2"/>
    </font>
    <font>
      <b/>
      <sz val="14"/>
      <name val="Arial"/>
      <family val="2"/>
    </font>
    <font>
      <b/>
      <u/>
      <sz val="12"/>
      <name val="Arial"/>
      <family val="2"/>
    </font>
    <font>
      <b/>
      <sz val="12"/>
      <color indexed="8"/>
      <name val="Arial"/>
      <family val="2"/>
    </font>
    <font>
      <u/>
      <sz val="10"/>
      <color indexed="12"/>
      <name val="Arial"/>
      <family val="2"/>
    </font>
    <font>
      <b/>
      <sz val="10"/>
      <name val="Arial"/>
      <family val="2"/>
    </font>
    <font>
      <b/>
      <sz val="12"/>
      <name val="Arial"/>
      <family val="2"/>
    </font>
    <font>
      <b/>
      <sz val="11"/>
      <name val="Arial"/>
      <family val="2"/>
    </font>
    <font>
      <sz val="12"/>
      <name val="Arial"/>
      <family val="2"/>
    </font>
    <font>
      <u/>
      <sz val="12"/>
      <name val="Arial"/>
      <family val="2"/>
    </font>
    <font>
      <sz val="12"/>
      <color indexed="8"/>
      <name val="Arial"/>
      <family val="2"/>
    </font>
    <font>
      <b/>
      <u/>
      <sz val="12"/>
      <color indexed="8"/>
      <name val="Arial"/>
      <family val="2"/>
    </font>
    <font>
      <sz val="10"/>
      <color indexed="8"/>
      <name val="Arial"/>
      <family val="2"/>
    </font>
    <font>
      <b/>
      <sz val="11"/>
      <color indexed="8"/>
      <name val="Arial"/>
      <family val="2"/>
    </font>
    <font>
      <b/>
      <u/>
      <sz val="8"/>
      <color indexed="8"/>
      <name val="Arial"/>
      <family val="2"/>
    </font>
    <font>
      <b/>
      <sz val="10"/>
      <color indexed="8"/>
      <name val="Arial"/>
      <family val="2"/>
    </font>
    <font>
      <u/>
      <sz val="12"/>
      <color indexed="8"/>
      <name val="Arial"/>
      <family val="2"/>
    </font>
    <font>
      <sz val="12"/>
      <color rgb="FF000000"/>
      <name val="Arial"/>
      <family val="2"/>
    </font>
    <font>
      <b/>
      <u/>
      <sz val="14"/>
      <name val="Arial"/>
      <family val="2"/>
    </font>
    <font>
      <sz val="14"/>
      <name val="Arial"/>
      <family val="2"/>
    </font>
    <font>
      <sz val="14"/>
      <color rgb="FFFF0000"/>
      <name val="Arial"/>
      <family val="2"/>
    </font>
    <font>
      <u/>
      <sz val="14"/>
      <name val="Arial"/>
      <family val="2"/>
    </font>
    <font>
      <b/>
      <u/>
      <sz val="12"/>
      <color rgb="FFFF0000"/>
      <name val="Arial"/>
      <family val="2"/>
    </font>
    <font>
      <b/>
      <sz val="12"/>
      <color rgb="FFFF0000"/>
      <name val="Arial"/>
      <family val="2"/>
    </font>
    <font>
      <b/>
      <sz val="16"/>
      <color rgb="FFFF0000"/>
      <name val="Arial"/>
      <family val="2"/>
    </font>
    <font>
      <b/>
      <u/>
      <sz val="16"/>
      <color rgb="FF000000"/>
      <name val="Arial"/>
      <family val="2"/>
    </font>
    <font>
      <b/>
      <sz val="14"/>
      <color rgb="FFFF0000"/>
      <name val="Arial"/>
      <family val="2"/>
    </font>
    <font>
      <b/>
      <sz val="12"/>
      <color rgb="FF000000"/>
      <name val="Arial"/>
      <family val="2"/>
    </font>
  </fonts>
  <fills count="9">
    <fill>
      <patternFill patternType="none"/>
    </fill>
    <fill>
      <patternFill patternType="gray125"/>
    </fill>
    <fill>
      <patternFill patternType="solid">
        <fgColor theme="4" tint="0.79998168889431442"/>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7" tint="0.59999389629810485"/>
        <bgColor indexed="64"/>
      </patternFill>
    </fill>
    <fill>
      <patternFill patternType="solid">
        <fgColor rgb="FFFFFF00"/>
        <bgColor indexed="64"/>
      </patternFill>
    </fill>
  </fills>
  <borders count="4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medium">
        <color indexed="64"/>
      </bottom>
      <diagonal/>
    </border>
    <border>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s>
  <cellStyleXfs count="2">
    <xf numFmtId="0" fontId="0" fillId="0" borderId="0"/>
    <xf numFmtId="0" fontId="9" fillId="0" borderId="0" applyNumberFormat="0" applyFill="0" applyBorder="0" applyAlignment="0" applyProtection="0">
      <alignment vertical="top"/>
      <protection locked="0"/>
    </xf>
  </cellStyleXfs>
  <cellXfs count="326">
    <xf numFmtId="0" fontId="0" fillId="0" borderId="0" xfId="0"/>
    <xf numFmtId="49" fontId="1" fillId="2" borderId="2" xfId="0" applyNumberFormat="1" applyFont="1" applyFill="1" applyBorder="1" applyAlignment="1" applyProtection="1">
      <alignment horizontal="center" vertical="center"/>
      <protection hidden="1"/>
    </xf>
    <xf numFmtId="0" fontId="1" fillId="2" borderId="2" xfId="0" applyNumberFormat="1" applyFont="1" applyFill="1" applyBorder="1" applyAlignment="1" applyProtection="1">
      <alignment horizontal="center" vertical="center"/>
      <protection hidden="1"/>
    </xf>
    <xf numFmtId="49" fontId="1" fillId="2" borderId="3" xfId="0" applyNumberFormat="1" applyFont="1" applyFill="1" applyBorder="1" applyAlignment="1" applyProtection="1">
      <alignment vertical="center"/>
      <protection hidden="1"/>
    </xf>
    <xf numFmtId="0" fontId="3" fillId="0" borderId="0" xfId="0" applyFont="1" applyAlignment="1" applyProtection="1">
      <alignment vertical="center"/>
      <protection hidden="1"/>
    </xf>
    <xf numFmtId="0" fontId="3" fillId="0" borderId="0" xfId="0" applyFont="1" applyProtection="1">
      <protection hidden="1"/>
    </xf>
    <xf numFmtId="0" fontId="0" fillId="0" borderId="0" xfId="0" applyProtection="1">
      <protection hidden="1"/>
    </xf>
    <xf numFmtId="49" fontId="4" fillId="0" borderId="0" xfId="0" applyNumberFormat="1" applyFont="1" applyFill="1" applyBorder="1" applyAlignment="1" applyProtection="1">
      <alignment horizontal="center" vertical="center"/>
      <protection hidden="1"/>
    </xf>
    <xf numFmtId="49" fontId="5" fillId="0" borderId="0" xfId="0" applyNumberFormat="1" applyFont="1" applyFill="1" applyBorder="1" applyAlignment="1" applyProtection="1">
      <alignment horizontal="center" vertical="center"/>
      <protection hidden="1"/>
    </xf>
    <xf numFmtId="49" fontId="4" fillId="0" borderId="4" xfId="0" applyNumberFormat="1" applyFont="1" applyFill="1" applyBorder="1" applyAlignment="1" applyProtection="1">
      <alignment horizontal="center" vertical="center"/>
      <protection hidden="1"/>
    </xf>
    <xf numFmtId="49" fontId="4" fillId="0" borderId="5" xfId="0" applyNumberFormat="1" applyFont="1" applyFill="1" applyBorder="1" applyAlignment="1" applyProtection="1">
      <alignment horizontal="center" vertical="center"/>
      <protection hidden="1"/>
    </xf>
    <xf numFmtId="49" fontId="8" fillId="0" borderId="10" xfId="0" applyNumberFormat="1" applyFont="1" applyFill="1" applyBorder="1" applyAlignment="1" applyProtection="1">
      <alignment horizontal="center" vertical="center"/>
      <protection hidden="1"/>
    </xf>
    <xf numFmtId="0" fontId="10" fillId="0" borderId="22" xfId="0" applyFont="1" applyBorder="1" applyAlignment="1" applyProtection="1">
      <alignment vertical="center"/>
      <protection hidden="1"/>
    </xf>
    <xf numFmtId="0" fontId="11" fillId="0" borderId="13" xfId="0" applyFont="1" applyBorder="1" applyAlignment="1" applyProtection="1">
      <alignment horizontal="right" vertical="center"/>
      <protection hidden="1"/>
    </xf>
    <xf numFmtId="0" fontId="3" fillId="3" borderId="14" xfId="0" applyFont="1" applyFill="1" applyBorder="1" applyAlignment="1" applyProtection="1">
      <alignment horizontal="center" vertical="center"/>
      <protection hidden="1"/>
    </xf>
    <xf numFmtId="0" fontId="11" fillId="0" borderId="0" xfId="0" applyFont="1" applyAlignment="1" applyProtection="1">
      <alignment horizontal="right" vertical="center"/>
      <protection hidden="1"/>
    </xf>
    <xf numFmtId="0" fontId="9" fillId="3" borderId="23" xfId="1" applyFill="1" applyBorder="1" applyAlignment="1" applyProtection="1">
      <alignment horizontal="center" vertical="center" wrapText="1"/>
      <protection hidden="1"/>
    </xf>
    <xf numFmtId="0" fontId="11" fillId="0" borderId="25" xfId="0" applyFont="1" applyBorder="1" applyAlignment="1" applyProtection="1">
      <alignment horizontal="center" vertical="center"/>
      <protection hidden="1"/>
    </xf>
    <xf numFmtId="0" fontId="12" fillId="0" borderId="22" xfId="0" applyFont="1" applyBorder="1" applyAlignment="1" applyProtection="1">
      <alignment horizontal="left" vertical="center" wrapText="1" indent="1"/>
      <protection hidden="1"/>
    </xf>
    <xf numFmtId="0" fontId="12" fillId="0" borderId="9" xfId="0" applyFont="1" applyBorder="1" applyAlignment="1" applyProtection="1">
      <alignment horizontal="left" vertical="center" wrapText="1" indent="1"/>
      <protection hidden="1"/>
    </xf>
    <xf numFmtId="0" fontId="3" fillId="0" borderId="26" xfId="0" applyFont="1" applyBorder="1" applyAlignment="1" applyProtection="1">
      <alignment vertical="center"/>
      <protection hidden="1"/>
    </xf>
    <xf numFmtId="0" fontId="11" fillId="0" borderId="23" xfId="0" applyFont="1" applyBorder="1" applyAlignment="1" applyProtection="1">
      <alignment horizontal="center" vertical="center"/>
      <protection hidden="1"/>
    </xf>
    <xf numFmtId="0" fontId="3" fillId="0" borderId="26" xfId="0" applyFont="1" applyBorder="1" applyProtection="1">
      <protection hidden="1"/>
    </xf>
    <xf numFmtId="49" fontId="5" fillId="2" borderId="0" xfId="0" applyNumberFormat="1" applyFont="1" applyFill="1" applyBorder="1" applyAlignment="1" applyProtection="1">
      <alignment horizontal="center" vertical="center"/>
      <protection hidden="1"/>
    </xf>
    <xf numFmtId="0" fontId="3" fillId="0" borderId="13" xfId="0" applyFont="1" applyBorder="1" applyAlignment="1" applyProtection="1">
      <alignment vertical="center"/>
      <protection hidden="1"/>
    </xf>
    <xf numFmtId="0" fontId="3" fillId="0" borderId="14" xfId="0" applyFont="1" applyBorder="1" applyAlignment="1" applyProtection="1">
      <alignment vertical="center"/>
      <protection hidden="1"/>
    </xf>
    <xf numFmtId="3" fontId="0" fillId="0" borderId="25" xfId="0" applyNumberFormat="1" applyBorder="1" applyAlignment="1" applyProtection="1">
      <alignment horizontal="center" vertical="center"/>
      <protection hidden="1"/>
    </xf>
    <xf numFmtId="166" fontId="3" fillId="0" borderId="3" xfId="0" applyNumberFormat="1" applyFont="1" applyFill="1" applyBorder="1" applyAlignment="1" applyProtection="1">
      <alignment horizontal="left" vertical="center" wrapText="1" indent="1"/>
      <protection hidden="1"/>
    </xf>
    <xf numFmtId="167" fontId="13" fillId="0" borderId="0" xfId="0" applyNumberFormat="1" applyFont="1" applyAlignment="1" applyProtection="1">
      <alignment horizontal="center" vertical="center"/>
      <protection hidden="1"/>
    </xf>
    <xf numFmtId="0" fontId="13" fillId="0" borderId="0" xfId="0" applyFont="1" applyAlignment="1" applyProtection="1">
      <alignment vertical="center"/>
      <protection hidden="1"/>
    </xf>
    <xf numFmtId="167" fontId="3" fillId="0" borderId="14" xfId="0" applyNumberFormat="1" applyFont="1" applyFill="1" applyBorder="1" applyAlignment="1" applyProtection="1">
      <alignment horizontal="center" vertical="center"/>
      <protection hidden="1"/>
    </xf>
    <xf numFmtId="0" fontId="3" fillId="0" borderId="27" xfId="0" applyFont="1" applyBorder="1" applyProtection="1">
      <protection hidden="1"/>
    </xf>
    <xf numFmtId="0" fontId="11" fillId="0" borderId="15" xfId="0" applyFont="1" applyBorder="1" applyAlignment="1" applyProtection="1">
      <alignment horizontal="right" vertical="center"/>
      <protection hidden="1"/>
    </xf>
    <xf numFmtId="167" fontId="3" fillId="3" borderId="17" xfId="0" applyNumberFormat="1" applyFont="1" applyFill="1" applyBorder="1" applyAlignment="1" applyProtection="1">
      <alignment horizontal="center" vertical="center"/>
      <protection hidden="1"/>
    </xf>
    <xf numFmtId="167" fontId="8" fillId="2" borderId="19" xfId="0" applyNumberFormat="1" applyFont="1" applyFill="1" applyBorder="1" applyAlignment="1" applyProtection="1">
      <alignment horizontal="center" vertical="center"/>
      <protection hidden="1"/>
    </xf>
    <xf numFmtId="49" fontId="8" fillId="2" borderId="19" xfId="0" applyNumberFormat="1" applyFont="1" applyFill="1" applyBorder="1" applyAlignment="1" applyProtection="1">
      <alignment vertical="center"/>
      <protection hidden="1"/>
    </xf>
    <xf numFmtId="0" fontId="3" fillId="0" borderId="0" xfId="0" applyFont="1" applyBorder="1" applyAlignment="1" applyProtection="1">
      <alignment vertical="top" wrapText="1"/>
      <protection hidden="1"/>
    </xf>
    <xf numFmtId="1" fontId="18" fillId="0" borderId="13" xfId="0" applyNumberFormat="1" applyFont="1" applyFill="1" applyBorder="1" applyAlignment="1" applyProtection="1">
      <alignment horizontal="right" vertical="center" wrapText="1"/>
      <protection hidden="1"/>
    </xf>
    <xf numFmtId="0" fontId="18" fillId="0" borderId="13" xfId="0" applyFont="1" applyFill="1" applyBorder="1" applyAlignment="1" applyProtection="1">
      <alignment horizontal="right" vertical="center" wrapText="1"/>
      <protection hidden="1"/>
    </xf>
    <xf numFmtId="169" fontId="3" fillId="3" borderId="14" xfId="0" applyNumberFormat="1" applyFont="1" applyFill="1" applyBorder="1" applyAlignment="1" applyProtection="1">
      <alignment horizontal="center" vertical="center"/>
      <protection hidden="1"/>
    </xf>
    <xf numFmtId="2" fontId="8" fillId="0" borderId="13" xfId="0" applyNumberFormat="1" applyFont="1" applyBorder="1" applyAlignment="1" applyProtection="1">
      <alignment horizontal="right" vertical="center" wrapText="1"/>
      <protection hidden="1"/>
    </xf>
    <xf numFmtId="49" fontId="3" fillId="0" borderId="14" xfId="0" applyNumberFormat="1" applyFont="1" applyBorder="1" applyAlignment="1" applyProtection="1">
      <alignment horizontal="center" vertical="center"/>
      <protection hidden="1"/>
    </xf>
    <xf numFmtId="169" fontId="3" fillId="0" borderId="14" xfId="0" applyNumberFormat="1" applyFont="1" applyBorder="1" applyAlignment="1" applyProtection="1">
      <alignment horizontal="center" vertical="center"/>
      <protection hidden="1"/>
    </xf>
    <xf numFmtId="2" fontId="8" fillId="0" borderId="15" xfId="0" applyNumberFormat="1" applyFont="1" applyBorder="1" applyAlignment="1" applyProtection="1">
      <alignment horizontal="right" vertical="center" wrapText="1"/>
      <protection hidden="1"/>
    </xf>
    <xf numFmtId="168" fontId="3" fillId="3" borderId="17" xfId="0" applyNumberFormat="1" applyFont="1" applyFill="1" applyBorder="1" applyAlignment="1" applyProtection="1">
      <alignment horizontal="center" vertical="center"/>
      <protection hidden="1"/>
    </xf>
    <xf numFmtId="0" fontId="11" fillId="0" borderId="10" xfId="0" applyFont="1" applyBorder="1" applyAlignment="1" applyProtection="1">
      <alignment horizontal="center" vertical="center"/>
      <protection hidden="1"/>
    </xf>
    <xf numFmtId="0" fontId="8" fillId="0" borderId="28" xfId="0" applyFont="1" applyFill="1" applyBorder="1" applyAlignment="1" applyProtection="1">
      <alignment horizontal="center" vertical="center" wrapText="1"/>
      <protection hidden="1"/>
    </xf>
    <xf numFmtId="1" fontId="8" fillId="0" borderId="29" xfId="0" applyNumberFormat="1" applyFont="1" applyBorder="1" applyAlignment="1" applyProtection="1">
      <alignment horizontal="center" vertical="center" wrapText="1"/>
      <protection hidden="1"/>
    </xf>
    <xf numFmtId="2" fontId="8" fillId="0" borderId="29" xfId="0" applyNumberFormat="1" applyFont="1" applyBorder="1" applyAlignment="1" applyProtection="1">
      <alignment horizontal="center" vertical="center" wrapText="1"/>
      <protection hidden="1"/>
    </xf>
    <xf numFmtId="49" fontId="8" fillId="0" borderId="31" xfId="0" applyNumberFormat="1" applyFont="1" applyFill="1" applyBorder="1" applyAlignment="1" applyProtection="1">
      <alignment horizontal="left" vertical="center" indent="1"/>
      <protection hidden="1"/>
    </xf>
    <xf numFmtId="1" fontId="15" fillId="0" borderId="32" xfId="0" applyNumberFormat="1" applyFont="1" applyFill="1" applyBorder="1" applyAlignment="1" applyProtection="1">
      <alignment horizontal="left" vertical="center" indent="2"/>
      <protection hidden="1"/>
    </xf>
    <xf numFmtId="2" fontId="15" fillId="0" borderId="32" xfId="0" applyNumberFormat="1" applyFont="1" applyFill="1" applyBorder="1" applyAlignment="1" applyProtection="1">
      <alignment horizontal="center" vertical="center"/>
      <protection hidden="1"/>
    </xf>
    <xf numFmtId="2" fontId="15" fillId="0" borderId="32" xfId="0" quotePrefix="1" applyNumberFormat="1" applyFont="1" applyFill="1" applyBorder="1" applyAlignment="1" applyProtection="1">
      <alignment horizontal="center" vertical="center"/>
      <protection hidden="1"/>
    </xf>
    <xf numFmtId="2" fontId="15" fillId="0" borderId="32" xfId="0" applyNumberFormat="1" applyFont="1" applyBorder="1" applyAlignment="1" applyProtection="1">
      <alignment horizontal="center" vertical="center" wrapText="1"/>
      <protection hidden="1"/>
    </xf>
    <xf numFmtId="49" fontId="8" fillId="0" borderId="23" xfId="0" applyNumberFormat="1" applyFont="1" applyFill="1" applyBorder="1" applyAlignment="1" applyProtection="1">
      <alignment horizontal="left" vertical="center" indent="1"/>
      <protection hidden="1"/>
    </xf>
    <xf numFmtId="1" fontId="15" fillId="0" borderId="24" xfId="0" applyNumberFormat="1" applyFont="1" applyFill="1" applyBorder="1" applyAlignment="1" applyProtection="1">
      <alignment horizontal="left" vertical="center" indent="2"/>
      <protection hidden="1"/>
    </xf>
    <xf numFmtId="2" fontId="15" fillId="0" borderId="24" xfId="0" applyNumberFormat="1" applyFont="1" applyFill="1" applyBorder="1" applyAlignment="1" applyProtection="1">
      <alignment horizontal="center" vertical="center"/>
      <protection hidden="1"/>
    </xf>
    <xf numFmtId="2" fontId="15" fillId="0" borderId="24" xfId="0" applyNumberFormat="1" applyFont="1" applyBorder="1" applyAlignment="1" applyProtection="1">
      <alignment horizontal="center" vertical="center" wrapText="1"/>
      <protection hidden="1"/>
    </xf>
    <xf numFmtId="2" fontId="15" fillId="0" borderId="24" xfId="0" applyNumberFormat="1" applyFont="1" applyFill="1" applyBorder="1" applyAlignment="1" applyProtection="1">
      <alignment horizontal="center" vertical="center" wrapText="1"/>
      <protection hidden="1"/>
    </xf>
    <xf numFmtId="169" fontId="3" fillId="0" borderId="0" xfId="0" applyNumberFormat="1" applyFont="1" applyProtection="1">
      <protection hidden="1"/>
    </xf>
    <xf numFmtId="2" fontId="15" fillId="0" borderId="24" xfId="0" quotePrefix="1" applyNumberFormat="1" applyFont="1" applyFill="1" applyBorder="1" applyAlignment="1" applyProtection="1">
      <alignment horizontal="center" vertical="center"/>
      <protection hidden="1"/>
    </xf>
    <xf numFmtId="49" fontId="8" fillId="0" borderId="10" xfId="0" applyNumberFormat="1" applyFont="1" applyFill="1" applyBorder="1" applyAlignment="1" applyProtection="1">
      <alignment horizontal="left" vertical="center" indent="1"/>
      <protection hidden="1"/>
    </xf>
    <xf numFmtId="1" fontId="15" fillId="0" borderId="11" xfId="0" applyNumberFormat="1" applyFont="1" applyFill="1" applyBorder="1" applyAlignment="1" applyProtection="1">
      <alignment horizontal="left" vertical="center" indent="2"/>
      <protection hidden="1"/>
    </xf>
    <xf numFmtId="2" fontId="15" fillId="0" borderId="11" xfId="0" applyNumberFormat="1" applyFont="1" applyFill="1" applyBorder="1" applyAlignment="1" applyProtection="1">
      <alignment horizontal="center" vertical="center"/>
      <protection hidden="1"/>
    </xf>
    <xf numFmtId="2" fontId="15" fillId="0" borderId="11" xfId="0" quotePrefix="1" applyNumberFormat="1" applyFont="1" applyFill="1" applyBorder="1" applyAlignment="1" applyProtection="1">
      <alignment horizontal="center" vertical="center"/>
      <protection hidden="1"/>
    </xf>
    <xf numFmtId="2" fontId="15" fillId="0" borderId="11" xfId="0" applyNumberFormat="1" applyFont="1" applyBorder="1" applyAlignment="1" applyProtection="1">
      <alignment horizontal="center" vertical="center" wrapText="1"/>
      <protection hidden="1"/>
    </xf>
    <xf numFmtId="49" fontId="8" fillId="0" borderId="0" xfId="0" applyNumberFormat="1" applyFont="1" applyFill="1" applyBorder="1" applyAlignment="1" applyProtection="1">
      <alignment horizontal="left" vertical="center" indent="1"/>
      <protection hidden="1"/>
    </xf>
    <xf numFmtId="1" fontId="15" fillId="0" borderId="0" xfId="0" applyNumberFormat="1" applyFont="1" applyFill="1" applyBorder="1" applyAlignment="1" applyProtection="1">
      <alignment horizontal="left" vertical="center" indent="2"/>
      <protection hidden="1"/>
    </xf>
    <xf numFmtId="2" fontId="15" fillId="0" borderId="0" xfId="0" applyNumberFormat="1" applyFont="1" applyFill="1" applyBorder="1" applyAlignment="1" applyProtection="1">
      <alignment horizontal="center" vertical="center"/>
      <protection hidden="1"/>
    </xf>
    <xf numFmtId="2" fontId="15" fillId="0" borderId="0" xfId="0" quotePrefix="1" applyNumberFormat="1" applyFont="1" applyFill="1" applyBorder="1" applyAlignment="1" applyProtection="1">
      <alignment horizontal="center" vertical="center"/>
      <protection hidden="1"/>
    </xf>
    <xf numFmtId="2" fontId="15" fillId="0" borderId="0" xfId="0" applyNumberFormat="1" applyFont="1" applyBorder="1" applyAlignment="1" applyProtection="1">
      <alignment horizontal="center" vertical="center" wrapText="1"/>
      <protection hidden="1"/>
    </xf>
    <xf numFmtId="49" fontId="15" fillId="0" borderId="0" xfId="0" applyNumberFormat="1" applyFont="1" applyFill="1" applyBorder="1" applyAlignment="1" applyProtection="1">
      <alignment vertical="center"/>
      <protection hidden="1"/>
    </xf>
    <xf numFmtId="49" fontId="21" fillId="0" borderId="0" xfId="0" applyNumberFormat="1" applyFont="1" applyFill="1" applyBorder="1" applyAlignment="1" applyProtection="1">
      <alignment horizontal="center" vertical="center"/>
      <protection hidden="1"/>
    </xf>
    <xf numFmtId="165" fontId="21" fillId="0" borderId="0" xfId="0" applyNumberFormat="1" applyFont="1" applyFill="1" applyBorder="1" applyAlignment="1" applyProtection="1">
      <alignment horizontal="center" vertical="center"/>
      <protection hidden="1"/>
    </xf>
    <xf numFmtId="49" fontId="15" fillId="2" borderId="0" xfId="0" applyNumberFormat="1" applyFont="1" applyFill="1" applyBorder="1" applyAlignment="1" applyProtection="1">
      <alignment vertical="center"/>
      <protection hidden="1"/>
    </xf>
    <xf numFmtId="1" fontId="15" fillId="0" borderId="32" xfId="0" applyNumberFormat="1" applyFont="1" applyFill="1" applyBorder="1" applyAlignment="1" applyProtection="1">
      <alignment horizontal="left" vertical="center" indent="1"/>
      <protection hidden="1"/>
    </xf>
    <xf numFmtId="10" fontId="22" fillId="0" borderId="32" xfId="0" applyNumberFormat="1" applyFont="1" applyBorder="1" applyAlignment="1" applyProtection="1">
      <alignment horizontal="center" vertical="center" wrapText="1"/>
      <protection hidden="1"/>
    </xf>
    <xf numFmtId="10" fontId="8" fillId="0" borderId="33" xfId="0" applyNumberFormat="1" applyFont="1" applyFill="1" applyBorder="1" applyAlignment="1" applyProtection="1">
      <alignment horizontal="center" vertical="center"/>
      <protection hidden="1"/>
    </xf>
    <xf numFmtId="10" fontId="3" fillId="0" borderId="0" xfId="0" applyNumberFormat="1" applyFont="1" applyProtection="1">
      <protection hidden="1"/>
    </xf>
    <xf numFmtId="1" fontId="15" fillId="0" borderId="24" xfId="0" applyNumberFormat="1" applyFont="1" applyFill="1" applyBorder="1" applyAlignment="1" applyProtection="1">
      <alignment horizontal="left" vertical="center" indent="1"/>
      <protection hidden="1"/>
    </xf>
    <xf numFmtId="10" fontId="22" fillId="0" borderId="24" xfId="0" applyNumberFormat="1" applyFont="1" applyBorder="1" applyAlignment="1" applyProtection="1">
      <alignment horizontal="center" vertical="center" wrapText="1"/>
      <protection hidden="1"/>
    </xf>
    <xf numFmtId="0" fontId="3" fillId="0" borderId="0" xfId="0" applyFont="1" applyBorder="1" applyAlignment="1" applyProtection="1">
      <alignment vertical="top"/>
      <protection hidden="1"/>
    </xf>
    <xf numFmtId="1" fontId="15" fillId="0" borderId="11" xfId="0" applyNumberFormat="1" applyFont="1" applyFill="1" applyBorder="1" applyAlignment="1" applyProtection="1">
      <alignment horizontal="left" vertical="center" indent="1"/>
      <protection hidden="1"/>
    </xf>
    <xf numFmtId="10" fontId="22" fillId="0" borderId="11" xfId="0" applyNumberFormat="1" applyFont="1" applyBorder="1" applyAlignment="1" applyProtection="1">
      <alignment horizontal="center" vertical="center" wrapText="1"/>
      <protection hidden="1"/>
    </xf>
    <xf numFmtId="49" fontId="17" fillId="0" borderId="8" xfId="0" applyNumberFormat="1" applyFont="1" applyFill="1" applyBorder="1" applyAlignment="1" applyProtection="1">
      <alignment vertical="top" wrapText="1"/>
      <protection hidden="1"/>
    </xf>
    <xf numFmtId="49" fontId="17" fillId="0" borderId="8" xfId="0" applyNumberFormat="1" applyFont="1" applyFill="1" applyBorder="1" applyAlignment="1" applyProtection="1">
      <alignment vertical="top"/>
      <protection hidden="1"/>
    </xf>
    <xf numFmtId="49" fontId="17" fillId="0" borderId="0" xfId="0" applyNumberFormat="1" applyFont="1" applyFill="1" applyBorder="1" applyAlignment="1" applyProtection="1">
      <alignment vertical="top"/>
      <protection hidden="1"/>
    </xf>
    <xf numFmtId="49" fontId="17" fillId="0" borderId="0" xfId="0" applyNumberFormat="1" applyFont="1" applyFill="1" applyBorder="1" applyAlignment="1" applyProtection="1">
      <alignment vertical="top" wrapText="1"/>
      <protection hidden="1"/>
    </xf>
    <xf numFmtId="0" fontId="3" fillId="0" borderId="0" xfId="0" applyFont="1" applyFill="1" applyProtection="1">
      <protection hidden="1"/>
    </xf>
    <xf numFmtId="1" fontId="15" fillId="0" borderId="32" xfId="0" applyNumberFormat="1" applyFont="1" applyFill="1" applyBorder="1" applyAlignment="1" applyProtection="1">
      <alignment vertical="center"/>
      <protection hidden="1"/>
    </xf>
    <xf numFmtId="1" fontId="15" fillId="0" borderId="24" xfId="0" applyNumberFormat="1" applyFont="1" applyFill="1" applyBorder="1" applyAlignment="1" applyProtection="1">
      <alignment vertical="center"/>
      <protection hidden="1"/>
    </xf>
    <xf numFmtId="1" fontId="15" fillId="0" borderId="11" xfId="0" applyNumberFormat="1" applyFont="1" applyFill="1" applyBorder="1" applyAlignment="1" applyProtection="1">
      <alignment vertical="center"/>
      <protection hidden="1"/>
    </xf>
    <xf numFmtId="0" fontId="3" fillId="0" borderId="0" xfId="0" applyFont="1" applyAlignment="1" applyProtection="1">
      <protection hidden="1"/>
    </xf>
    <xf numFmtId="0" fontId="13" fillId="0" borderId="0" xfId="0" applyFont="1" applyProtection="1">
      <protection hidden="1"/>
    </xf>
    <xf numFmtId="0" fontId="11" fillId="0" borderId="0" xfId="0" applyFont="1" applyAlignment="1" applyProtection="1">
      <alignment horizontal="left" vertical="center" indent="5"/>
      <protection hidden="1"/>
    </xf>
    <xf numFmtId="171" fontId="24" fillId="0" borderId="0" xfId="0" applyNumberFormat="1" applyFont="1" applyAlignment="1" applyProtection="1">
      <alignment horizontal="left" vertical="center"/>
      <protection hidden="1"/>
    </xf>
    <xf numFmtId="171" fontId="13" fillId="0" borderId="0" xfId="0" applyNumberFormat="1" applyFont="1" applyAlignment="1" applyProtection="1">
      <alignment horizontal="center" vertical="center"/>
      <protection hidden="1"/>
    </xf>
    <xf numFmtId="171" fontId="6" fillId="0" borderId="0" xfId="0" applyNumberFormat="1" applyFont="1" applyAlignment="1" applyProtection="1">
      <alignment horizontal="left" vertical="center"/>
      <protection hidden="1"/>
    </xf>
    <xf numFmtId="171" fontId="6" fillId="0" borderId="0" xfId="0" applyNumberFormat="1" applyFont="1" applyAlignment="1" applyProtection="1">
      <alignment horizontal="left"/>
      <protection hidden="1"/>
    </xf>
    <xf numFmtId="166" fontId="10" fillId="4" borderId="3" xfId="0" applyNumberFormat="1" applyFont="1" applyFill="1" applyBorder="1" applyAlignment="1" applyProtection="1">
      <alignment horizontal="left" vertical="center" wrapText="1" indent="1"/>
      <protection hidden="1"/>
    </xf>
    <xf numFmtId="0" fontId="25" fillId="0" borderId="0" xfId="0" applyFont="1" applyAlignment="1" applyProtection="1">
      <alignment horizontal="left" vertical="center"/>
      <protection hidden="1"/>
    </xf>
    <xf numFmtId="0" fontId="3" fillId="6" borderId="0" xfId="0" applyFont="1" applyFill="1" applyAlignment="1" applyProtection="1">
      <alignment vertical="center"/>
      <protection hidden="1"/>
    </xf>
    <xf numFmtId="0" fontId="3" fillId="6" borderId="0" xfId="0" applyFont="1" applyFill="1" applyProtection="1">
      <protection hidden="1"/>
    </xf>
    <xf numFmtId="0" fontId="0" fillId="6" borderId="0" xfId="0" applyFill="1" applyProtection="1">
      <protection hidden="1"/>
    </xf>
    <xf numFmtId="169" fontId="14" fillId="2" borderId="0" xfId="0" applyNumberFormat="1" applyFont="1" applyFill="1" applyBorder="1" applyAlignment="1" applyProtection="1">
      <alignment horizontal="center" vertical="center"/>
      <protection hidden="1"/>
    </xf>
    <xf numFmtId="0" fontId="24" fillId="0" borderId="0" xfId="0" applyNumberFormat="1" applyFont="1" applyFill="1" applyBorder="1" applyAlignment="1" applyProtection="1">
      <alignment vertical="center"/>
      <protection hidden="1"/>
    </xf>
    <xf numFmtId="167" fontId="26" fillId="0" borderId="0" xfId="0" applyNumberFormat="1" applyFont="1" applyFill="1" applyBorder="1" applyAlignment="1" applyProtection="1">
      <alignment horizontal="left" vertical="center"/>
      <protection hidden="1"/>
    </xf>
    <xf numFmtId="49" fontId="2" fillId="0" borderId="35" xfId="0" applyNumberFormat="1" applyFont="1" applyFill="1" applyBorder="1" applyAlignment="1" applyProtection="1">
      <alignment vertical="center"/>
      <protection hidden="1"/>
    </xf>
    <xf numFmtId="49" fontId="5" fillId="0" borderId="35" xfId="0" applyNumberFormat="1" applyFont="1" applyFill="1" applyBorder="1" applyAlignment="1" applyProtection="1">
      <alignment horizontal="center" vertical="center"/>
      <protection hidden="1"/>
    </xf>
    <xf numFmtId="49" fontId="8" fillId="0" borderId="35" xfId="0" applyNumberFormat="1" applyFont="1" applyFill="1" applyBorder="1" applyAlignment="1" applyProtection="1">
      <alignment horizontal="center" vertical="center"/>
      <protection hidden="1"/>
    </xf>
    <xf numFmtId="0" fontId="13" fillId="0" borderId="35" xfId="0" applyFont="1" applyFill="1" applyBorder="1" applyAlignment="1" applyProtection="1">
      <alignment vertical="center"/>
      <protection hidden="1"/>
    </xf>
    <xf numFmtId="49" fontId="15" fillId="0" borderId="35" xfId="0" applyNumberFormat="1" applyFont="1" applyFill="1" applyBorder="1" applyAlignment="1" applyProtection="1">
      <alignment horizontal="left" vertical="center"/>
      <protection hidden="1"/>
    </xf>
    <xf numFmtId="49" fontId="8" fillId="0" borderId="35" xfId="0" applyNumberFormat="1" applyFont="1" applyFill="1" applyBorder="1" applyAlignment="1" applyProtection="1">
      <alignment vertical="center"/>
      <protection hidden="1"/>
    </xf>
    <xf numFmtId="49" fontId="17" fillId="0" borderId="35" xfId="0" applyNumberFormat="1" applyFont="1" applyFill="1" applyBorder="1" applyAlignment="1" applyProtection="1">
      <alignment horizontal="right" vertical="top"/>
      <protection hidden="1"/>
    </xf>
    <xf numFmtId="49" fontId="8" fillId="0" borderId="35" xfId="0" applyNumberFormat="1" applyFont="1" applyFill="1" applyBorder="1" applyAlignment="1" applyProtection="1">
      <alignment horizontal="left" vertical="center"/>
      <protection hidden="1"/>
    </xf>
    <xf numFmtId="49" fontId="8" fillId="0" borderId="35" xfId="0" applyNumberFormat="1" applyFont="1" applyFill="1" applyBorder="1" applyAlignment="1" applyProtection="1">
      <alignment horizontal="left" vertical="center" indent="4"/>
      <protection hidden="1"/>
    </xf>
    <xf numFmtId="0" fontId="7" fillId="0" borderId="35" xfId="0" applyFont="1" applyFill="1" applyBorder="1" applyAlignment="1" applyProtection="1">
      <alignment horizontal="center" vertical="center"/>
      <protection hidden="1"/>
    </xf>
    <xf numFmtId="169" fontId="19" fillId="0" borderId="35" xfId="0" applyNumberFormat="1" applyFont="1" applyFill="1" applyBorder="1" applyAlignment="1" applyProtection="1">
      <alignment horizontal="right" vertical="center" wrapText="1"/>
      <protection hidden="1"/>
    </xf>
    <xf numFmtId="167" fontId="20" fillId="0" borderId="35" xfId="0" applyNumberFormat="1" applyFont="1" applyFill="1" applyBorder="1" applyAlignment="1" applyProtection="1">
      <alignment horizontal="right"/>
      <protection hidden="1"/>
    </xf>
    <xf numFmtId="10" fontId="20" fillId="0" borderId="35" xfId="0" applyNumberFormat="1" applyFont="1" applyFill="1" applyBorder="1" applyAlignment="1" applyProtection="1">
      <alignment horizontal="right"/>
      <protection hidden="1"/>
    </xf>
    <xf numFmtId="49" fontId="17" fillId="0" borderId="35" xfId="0" applyNumberFormat="1" applyFont="1" applyFill="1" applyBorder="1" applyAlignment="1" applyProtection="1">
      <alignment vertical="top"/>
      <protection hidden="1"/>
    </xf>
    <xf numFmtId="0" fontId="3" fillId="0" borderId="35" xfId="0" applyFont="1" applyFill="1" applyBorder="1" applyProtection="1">
      <protection hidden="1"/>
    </xf>
    <xf numFmtId="0" fontId="13" fillId="0" borderId="35" xfId="0" applyFont="1" applyFill="1" applyBorder="1" applyProtection="1">
      <protection hidden="1"/>
    </xf>
    <xf numFmtId="164" fontId="3" fillId="3" borderId="14" xfId="0" applyNumberFormat="1" applyFont="1" applyFill="1" applyBorder="1" applyAlignment="1" applyProtection="1">
      <alignment horizontal="center" vertical="center"/>
      <protection hidden="1"/>
    </xf>
    <xf numFmtId="164" fontId="14" fillId="2" borderId="0" xfId="0" applyNumberFormat="1" applyFont="1" applyFill="1" applyBorder="1" applyAlignment="1" applyProtection="1">
      <alignment horizontal="center" vertical="center"/>
      <protection hidden="1"/>
    </xf>
    <xf numFmtId="0" fontId="11" fillId="5" borderId="25" xfId="0" applyFont="1" applyFill="1" applyBorder="1" applyAlignment="1" applyProtection="1">
      <alignment horizontal="center" vertical="center"/>
      <protection hidden="1"/>
    </xf>
    <xf numFmtId="3" fontId="0" fillId="0" borderId="12" xfId="0" applyNumberFormat="1" applyBorder="1" applyAlignment="1" applyProtection="1">
      <alignment horizontal="center" vertical="center"/>
      <protection hidden="1"/>
    </xf>
    <xf numFmtId="0" fontId="24" fillId="0" borderId="0" xfId="0" applyFont="1" applyAlignment="1" applyProtection="1">
      <alignment horizontal="left" vertical="center"/>
      <protection hidden="1"/>
    </xf>
    <xf numFmtId="49" fontId="15" fillId="0" borderId="0" xfId="0" applyNumberFormat="1" applyFont="1" applyFill="1" applyBorder="1" applyAlignment="1" applyProtection="1">
      <alignment horizontal="center" vertical="center"/>
      <protection hidden="1"/>
    </xf>
    <xf numFmtId="169" fontId="8" fillId="0" borderId="29" xfId="0" applyNumberFormat="1" applyFont="1" applyBorder="1" applyAlignment="1" applyProtection="1">
      <alignment horizontal="center" vertical="center" wrapText="1"/>
      <protection hidden="1"/>
    </xf>
    <xf numFmtId="169" fontId="8" fillId="0" borderId="30" xfId="0" applyNumberFormat="1" applyFont="1" applyBorder="1" applyAlignment="1" applyProtection="1">
      <alignment horizontal="center" vertical="center" wrapText="1"/>
      <protection hidden="1"/>
    </xf>
    <xf numFmtId="49" fontId="8" fillId="0" borderId="11" xfId="0" applyNumberFormat="1" applyFont="1" applyFill="1" applyBorder="1" applyAlignment="1" applyProtection="1">
      <alignment horizontal="center" vertical="center"/>
      <protection hidden="1"/>
    </xf>
    <xf numFmtId="170" fontId="11" fillId="0" borderId="0" xfId="0" applyNumberFormat="1" applyFont="1" applyFill="1" applyBorder="1" applyAlignment="1" applyProtection="1">
      <alignment horizontal="center" vertical="center"/>
      <protection hidden="1"/>
    </xf>
    <xf numFmtId="0" fontId="24" fillId="0" borderId="0" xfId="0" applyFont="1" applyAlignment="1" applyProtection="1">
      <alignment horizontal="left" vertical="center"/>
      <protection hidden="1"/>
    </xf>
    <xf numFmtId="49" fontId="15" fillId="0" borderId="0" xfId="0" applyNumberFormat="1" applyFont="1" applyFill="1" applyBorder="1" applyAlignment="1" applyProtection="1">
      <alignment horizontal="center" vertical="center"/>
      <protection hidden="1"/>
    </xf>
    <xf numFmtId="169" fontId="8" fillId="0" borderId="29" xfId="0" applyNumberFormat="1" applyFont="1" applyBorder="1" applyAlignment="1" applyProtection="1">
      <alignment horizontal="center" vertical="center" wrapText="1"/>
      <protection hidden="1"/>
    </xf>
    <xf numFmtId="169" fontId="8" fillId="0" borderId="30" xfId="0" applyNumberFormat="1" applyFont="1" applyBorder="1" applyAlignment="1" applyProtection="1">
      <alignment horizontal="center" vertical="center" wrapText="1"/>
      <protection hidden="1"/>
    </xf>
    <xf numFmtId="49" fontId="8" fillId="0" borderId="11" xfId="0" applyNumberFormat="1" applyFont="1" applyFill="1" applyBorder="1" applyAlignment="1" applyProtection="1">
      <alignment horizontal="center" vertical="center"/>
      <protection hidden="1"/>
    </xf>
    <xf numFmtId="10" fontId="22" fillId="0" borderId="24" xfId="0" applyNumberFormat="1" applyFont="1" applyFill="1" applyBorder="1" applyAlignment="1" applyProtection="1">
      <alignment horizontal="center" vertical="center" wrapText="1"/>
      <protection hidden="1"/>
    </xf>
    <xf numFmtId="0" fontId="24" fillId="0" borderId="0" xfId="0" applyFont="1" applyAlignment="1" applyProtection="1">
      <alignment horizontal="left" vertical="center"/>
      <protection hidden="1"/>
    </xf>
    <xf numFmtId="49" fontId="15" fillId="0" borderId="0" xfId="0" applyNumberFormat="1" applyFont="1" applyFill="1" applyBorder="1" applyAlignment="1" applyProtection="1">
      <alignment horizontal="center" vertical="center"/>
      <protection hidden="1"/>
    </xf>
    <xf numFmtId="169" fontId="8" fillId="0" borderId="29" xfId="0" applyNumberFormat="1" applyFont="1" applyBorder="1" applyAlignment="1" applyProtection="1">
      <alignment horizontal="center" vertical="center" wrapText="1"/>
      <protection hidden="1"/>
    </xf>
    <xf numFmtId="169" fontId="8" fillId="0" borderId="30" xfId="0" applyNumberFormat="1" applyFont="1" applyBorder="1" applyAlignment="1" applyProtection="1">
      <alignment horizontal="center" vertical="center" wrapText="1"/>
      <protection hidden="1"/>
    </xf>
    <xf numFmtId="49" fontId="8" fillId="0" borderId="11" xfId="0" applyNumberFormat="1" applyFont="1" applyFill="1" applyBorder="1" applyAlignment="1" applyProtection="1">
      <alignment horizontal="center" vertical="center"/>
      <protection hidden="1"/>
    </xf>
    <xf numFmtId="49" fontId="8" fillId="0" borderId="11" xfId="0" applyNumberFormat="1" applyFont="1" applyFill="1" applyBorder="1" applyAlignment="1" applyProtection="1">
      <alignment horizontal="center" vertical="center"/>
      <protection hidden="1"/>
    </xf>
    <xf numFmtId="169" fontId="8" fillId="0" borderId="29" xfId="0" applyNumberFormat="1" applyFont="1" applyBorder="1" applyAlignment="1" applyProtection="1">
      <alignment horizontal="center" vertical="center" wrapText="1"/>
      <protection hidden="1"/>
    </xf>
    <xf numFmtId="169" fontId="8" fillId="0" borderId="30" xfId="0" applyNumberFormat="1" applyFont="1" applyBorder="1" applyAlignment="1" applyProtection="1">
      <alignment horizontal="center" vertical="center" wrapText="1"/>
      <protection hidden="1"/>
    </xf>
    <xf numFmtId="49" fontId="15" fillId="0" borderId="0" xfId="0" applyNumberFormat="1" applyFont="1" applyFill="1" applyBorder="1" applyAlignment="1" applyProtection="1">
      <alignment horizontal="center" vertical="center"/>
      <protection hidden="1"/>
    </xf>
    <xf numFmtId="0" fontId="24" fillId="0" borderId="0" xfId="0" applyFont="1" applyAlignment="1" applyProtection="1">
      <alignment horizontal="left" vertical="center"/>
      <protection hidden="1"/>
    </xf>
    <xf numFmtId="0" fontId="24" fillId="0" borderId="0" xfId="0" applyFont="1" applyAlignment="1" applyProtection="1">
      <alignment horizontal="left" vertical="center"/>
      <protection hidden="1"/>
    </xf>
    <xf numFmtId="49" fontId="15" fillId="0" borderId="0" xfId="0" applyNumberFormat="1" applyFont="1" applyFill="1" applyBorder="1" applyAlignment="1" applyProtection="1">
      <alignment horizontal="center" vertical="center"/>
      <protection hidden="1"/>
    </xf>
    <xf numFmtId="49" fontId="8" fillId="0" borderId="11" xfId="0" applyNumberFormat="1" applyFont="1" applyFill="1" applyBorder="1" applyAlignment="1" applyProtection="1">
      <alignment horizontal="center" vertical="center"/>
      <protection hidden="1"/>
    </xf>
    <xf numFmtId="0" fontId="24" fillId="0" borderId="0" xfId="0" applyFont="1" applyAlignment="1" applyProtection="1">
      <alignment horizontal="left" vertical="center"/>
      <protection hidden="1"/>
    </xf>
    <xf numFmtId="49" fontId="15" fillId="0" borderId="0" xfId="0" applyNumberFormat="1" applyFont="1" applyFill="1" applyBorder="1" applyAlignment="1" applyProtection="1">
      <alignment horizontal="center" vertical="center"/>
      <protection hidden="1"/>
    </xf>
    <xf numFmtId="49" fontId="8" fillId="0" borderId="11" xfId="0" applyNumberFormat="1" applyFont="1" applyFill="1" applyBorder="1" applyAlignment="1" applyProtection="1">
      <alignment horizontal="center" vertical="center"/>
      <protection hidden="1"/>
    </xf>
    <xf numFmtId="169" fontId="8" fillId="0" borderId="36" xfId="0" applyNumberFormat="1" applyFont="1" applyBorder="1" applyAlignment="1" applyProtection="1">
      <alignment horizontal="center" vertical="center" wrapText="1"/>
      <protection hidden="1"/>
    </xf>
    <xf numFmtId="0" fontId="8" fillId="0" borderId="39" xfId="0" applyFont="1" applyFill="1" applyBorder="1" applyAlignment="1" applyProtection="1">
      <alignment horizontal="center" vertical="center" wrapText="1"/>
      <protection hidden="1"/>
    </xf>
    <xf numFmtId="1" fontId="8" fillId="0" borderId="40" xfId="0" applyNumberFormat="1" applyFont="1" applyBorder="1" applyAlignment="1" applyProtection="1">
      <alignment horizontal="center" vertical="center" wrapText="1"/>
      <protection hidden="1"/>
    </xf>
    <xf numFmtId="2" fontId="8" fillId="0" borderId="40" xfId="0" applyNumberFormat="1" applyFont="1" applyBorder="1" applyAlignment="1" applyProtection="1">
      <alignment horizontal="center" vertical="center" wrapText="1"/>
      <protection hidden="1"/>
    </xf>
    <xf numFmtId="169" fontId="8" fillId="0" borderId="40" xfId="0" applyNumberFormat="1" applyFont="1" applyBorder="1" applyAlignment="1" applyProtection="1">
      <alignment horizontal="center" vertical="center" wrapText="1"/>
      <protection hidden="1"/>
    </xf>
    <xf numFmtId="49" fontId="8" fillId="0" borderId="4" xfId="0" applyNumberFormat="1" applyFont="1" applyFill="1" applyBorder="1" applyAlignment="1" applyProtection="1">
      <alignment horizontal="left" vertical="center" indent="1"/>
      <protection hidden="1"/>
    </xf>
    <xf numFmtId="1" fontId="15" fillId="0" borderId="5" xfId="0" applyNumberFormat="1" applyFont="1" applyFill="1" applyBorder="1" applyAlignment="1" applyProtection="1">
      <alignment horizontal="left" vertical="center" indent="1"/>
      <protection hidden="1"/>
    </xf>
    <xf numFmtId="2" fontId="15" fillId="0" borderId="5" xfId="0" applyNumberFormat="1" applyFont="1" applyFill="1" applyBorder="1" applyAlignment="1" applyProtection="1">
      <alignment horizontal="center" vertical="center"/>
      <protection hidden="1"/>
    </xf>
    <xf numFmtId="2" fontId="15" fillId="0" borderId="5" xfId="0" quotePrefix="1" applyNumberFormat="1" applyFont="1" applyFill="1" applyBorder="1" applyAlignment="1" applyProtection="1">
      <alignment horizontal="center" vertical="center"/>
      <protection hidden="1"/>
    </xf>
    <xf numFmtId="2" fontId="15" fillId="0" borderId="5" xfId="0" applyNumberFormat="1" applyFont="1" applyBorder="1" applyAlignment="1" applyProtection="1">
      <alignment horizontal="center" vertical="center" wrapText="1"/>
      <protection hidden="1"/>
    </xf>
    <xf numFmtId="10" fontId="22" fillId="0" borderId="5" xfId="0" applyNumberFormat="1" applyFont="1" applyBorder="1" applyAlignment="1" applyProtection="1">
      <alignment horizontal="center" vertical="center" wrapText="1"/>
      <protection hidden="1"/>
    </xf>
    <xf numFmtId="10" fontId="13" fillId="0" borderId="6" xfId="0" applyNumberFormat="1" applyFont="1" applyFill="1" applyBorder="1" applyAlignment="1" applyProtection="1">
      <alignment horizontal="center" vertical="center" wrapText="1"/>
      <protection hidden="1"/>
    </xf>
    <xf numFmtId="10" fontId="13" fillId="0" borderId="25" xfId="0" applyNumberFormat="1" applyFont="1" applyFill="1" applyBorder="1" applyAlignment="1" applyProtection="1">
      <alignment horizontal="center" vertical="center" wrapText="1"/>
      <protection hidden="1"/>
    </xf>
    <xf numFmtId="10" fontId="13" fillId="0" borderId="12" xfId="0" applyNumberFormat="1" applyFont="1" applyFill="1" applyBorder="1" applyAlignment="1" applyProtection="1">
      <alignment horizontal="center" vertical="center" wrapText="1"/>
      <protection hidden="1"/>
    </xf>
    <xf numFmtId="0" fontId="24" fillId="0" borderId="0" xfId="0" applyFont="1" applyAlignment="1" applyProtection="1">
      <alignment horizontal="left" vertical="center"/>
      <protection hidden="1"/>
    </xf>
    <xf numFmtId="49" fontId="15" fillId="0" borderId="0" xfId="0" applyNumberFormat="1" applyFont="1" applyFill="1" applyBorder="1" applyAlignment="1" applyProtection="1">
      <alignment horizontal="center" vertical="center"/>
      <protection hidden="1"/>
    </xf>
    <xf numFmtId="49" fontId="8" fillId="0" borderId="11" xfId="0" applyNumberFormat="1" applyFont="1" applyFill="1" applyBorder="1" applyAlignment="1" applyProtection="1">
      <alignment horizontal="center" vertical="center"/>
      <protection hidden="1"/>
    </xf>
    <xf numFmtId="49" fontId="8" fillId="0" borderId="11" xfId="0" applyNumberFormat="1" applyFont="1" applyFill="1" applyBorder="1" applyAlignment="1" applyProtection="1">
      <alignment horizontal="center" vertical="center"/>
      <protection hidden="1"/>
    </xf>
    <xf numFmtId="49" fontId="15" fillId="0" borderId="0" xfId="0" applyNumberFormat="1" applyFont="1" applyFill="1" applyBorder="1" applyAlignment="1" applyProtection="1">
      <alignment horizontal="center" vertical="center"/>
      <protection hidden="1"/>
    </xf>
    <xf numFmtId="0" fontId="24" fillId="0" borderId="0" xfId="0" applyFont="1" applyAlignment="1" applyProtection="1">
      <alignment horizontal="left" vertical="center"/>
      <protection hidden="1"/>
    </xf>
    <xf numFmtId="0" fontId="24" fillId="0" borderId="0" xfId="0" applyFont="1" applyAlignment="1" applyProtection="1">
      <alignment horizontal="left" vertical="center"/>
      <protection hidden="1"/>
    </xf>
    <xf numFmtId="49" fontId="15" fillId="0" borderId="0" xfId="0" applyNumberFormat="1" applyFont="1" applyFill="1" applyBorder="1" applyAlignment="1" applyProtection="1">
      <alignment horizontal="center" vertical="center"/>
      <protection hidden="1"/>
    </xf>
    <xf numFmtId="49" fontId="8" fillId="0" borderId="11" xfId="0" applyNumberFormat="1" applyFont="1" applyFill="1" applyBorder="1" applyAlignment="1" applyProtection="1">
      <alignment horizontal="center" vertical="center"/>
      <protection hidden="1"/>
    </xf>
    <xf numFmtId="49" fontId="8" fillId="0" borderId="11" xfId="0" applyNumberFormat="1" applyFont="1" applyFill="1" applyBorder="1" applyAlignment="1" applyProtection="1">
      <alignment horizontal="center" vertical="center"/>
      <protection hidden="1"/>
    </xf>
    <xf numFmtId="49" fontId="15" fillId="0" borderId="0" xfId="0" applyNumberFormat="1" applyFont="1" applyFill="1" applyBorder="1" applyAlignment="1" applyProtection="1">
      <alignment horizontal="center" vertical="center"/>
      <protection hidden="1"/>
    </xf>
    <xf numFmtId="0" fontId="24" fillId="0" borderId="0" xfId="0" applyFont="1" applyAlignment="1" applyProtection="1">
      <alignment horizontal="left" vertical="center"/>
      <protection hidden="1"/>
    </xf>
    <xf numFmtId="0" fontId="24" fillId="0" borderId="0" xfId="0" applyFont="1" applyAlignment="1" applyProtection="1">
      <alignment horizontal="left" vertical="center"/>
      <protection hidden="1"/>
    </xf>
    <xf numFmtId="49" fontId="15" fillId="0" borderId="0" xfId="0" applyNumberFormat="1" applyFont="1" applyFill="1" applyBorder="1" applyAlignment="1" applyProtection="1">
      <alignment horizontal="center" vertical="center"/>
      <protection hidden="1"/>
    </xf>
    <xf numFmtId="49" fontId="8" fillId="0" borderId="11" xfId="0" applyNumberFormat="1" applyFont="1" applyFill="1" applyBorder="1" applyAlignment="1" applyProtection="1">
      <alignment horizontal="center" vertical="center"/>
      <protection hidden="1"/>
    </xf>
    <xf numFmtId="0" fontId="24" fillId="0" borderId="0" xfId="0" applyFont="1" applyAlignment="1" applyProtection="1">
      <alignment horizontal="left" vertical="center"/>
      <protection hidden="1"/>
    </xf>
    <xf numFmtId="49" fontId="15" fillId="0" borderId="0" xfId="0" applyNumberFormat="1" applyFont="1" applyFill="1" applyBorder="1" applyAlignment="1" applyProtection="1">
      <alignment horizontal="center" vertical="center"/>
      <protection hidden="1"/>
    </xf>
    <xf numFmtId="49" fontId="8" fillId="0" borderId="11" xfId="0" applyNumberFormat="1" applyFont="1" applyFill="1" applyBorder="1" applyAlignment="1" applyProtection="1">
      <alignment horizontal="center" vertical="center"/>
      <protection hidden="1"/>
    </xf>
    <xf numFmtId="49" fontId="8" fillId="0" borderId="11" xfId="0" applyNumberFormat="1" applyFont="1" applyFill="1" applyBorder="1" applyAlignment="1" applyProtection="1">
      <alignment horizontal="center" vertical="center"/>
      <protection hidden="1"/>
    </xf>
    <xf numFmtId="49" fontId="15" fillId="0" borderId="0" xfId="0" applyNumberFormat="1" applyFont="1" applyFill="1" applyBorder="1" applyAlignment="1" applyProtection="1">
      <alignment horizontal="center" vertical="center"/>
      <protection hidden="1"/>
    </xf>
    <xf numFmtId="0" fontId="24" fillId="0" borderId="0" xfId="0" applyFont="1" applyAlignment="1" applyProtection="1">
      <alignment horizontal="left" vertical="center"/>
      <protection hidden="1"/>
    </xf>
    <xf numFmtId="0" fontId="24" fillId="0" borderId="0" xfId="0" applyFont="1" applyAlignment="1" applyProtection="1">
      <alignment horizontal="left" vertical="center"/>
      <protection hidden="1"/>
    </xf>
    <xf numFmtId="49" fontId="15" fillId="0" borderId="0" xfId="0" applyNumberFormat="1" applyFont="1" applyFill="1" applyBorder="1" applyAlignment="1" applyProtection="1">
      <alignment horizontal="center" vertical="center"/>
      <protection hidden="1"/>
    </xf>
    <xf numFmtId="49" fontId="8" fillId="0" borderId="11" xfId="0" applyNumberFormat="1" applyFont="1" applyFill="1" applyBorder="1" applyAlignment="1" applyProtection="1">
      <alignment horizontal="center" vertical="center"/>
      <protection hidden="1"/>
    </xf>
    <xf numFmtId="0" fontId="24" fillId="0" borderId="0" xfId="0" applyFont="1" applyAlignment="1" applyProtection="1">
      <alignment horizontal="left" vertical="center"/>
      <protection hidden="1"/>
    </xf>
    <xf numFmtId="49" fontId="15" fillId="0" borderId="0" xfId="0" applyNumberFormat="1" applyFont="1" applyFill="1" applyBorder="1" applyAlignment="1" applyProtection="1">
      <alignment horizontal="center" vertical="center"/>
      <protection hidden="1"/>
    </xf>
    <xf numFmtId="49" fontId="8" fillId="0" borderId="11" xfId="0" applyNumberFormat="1" applyFont="1" applyFill="1" applyBorder="1" applyAlignment="1" applyProtection="1">
      <alignment horizontal="center" vertical="center"/>
      <protection hidden="1"/>
    </xf>
    <xf numFmtId="10" fontId="32" fillId="0" borderId="5" xfId="0" applyNumberFormat="1" applyFont="1" applyBorder="1" applyAlignment="1" applyProtection="1">
      <alignment horizontal="center" vertical="center" wrapText="1"/>
      <protection hidden="1"/>
    </xf>
    <xf numFmtId="10" fontId="11" fillId="0" borderId="6" xfId="0" applyNumberFormat="1" applyFont="1" applyFill="1" applyBorder="1" applyAlignment="1" applyProtection="1">
      <alignment horizontal="center" vertical="center" wrapText="1"/>
      <protection hidden="1"/>
    </xf>
    <xf numFmtId="10" fontId="32" fillId="0" borderId="24" xfId="0" applyNumberFormat="1" applyFont="1" applyBorder="1" applyAlignment="1" applyProtection="1">
      <alignment horizontal="center" vertical="center" wrapText="1"/>
      <protection hidden="1"/>
    </xf>
    <xf numFmtId="10" fontId="11" fillId="0" borderId="25" xfId="0" applyNumberFormat="1" applyFont="1" applyFill="1" applyBorder="1" applyAlignment="1" applyProtection="1">
      <alignment horizontal="center" vertical="center" wrapText="1"/>
      <protection hidden="1"/>
    </xf>
    <xf numFmtId="10" fontId="32" fillId="0" borderId="11" xfId="0" applyNumberFormat="1" applyFont="1" applyBorder="1" applyAlignment="1" applyProtection="1">
      <alignment horizontal="center" vertical="center" wrapText="1"/>
      <protection hidden="1"/>
    </xf>
    <xf numFmtId="10" fontId="11" fillId="0" borderId="12" xfId="0" applyNumberFormat="1" applyFont="1" applyFill="1" applyBorder="1" applyAlignment="1" applyProtection="1">
      <alignment horizontal="center" vertical="center" wrapText="1"/>
      <protection hidden="1"/>
    </xf>
    <xf numFmtId="49" fontId="8" fillId="0" borderId="11" xfId="0" applyNumberFormat="1" applyFont="1" applyFill="1" applyBorder="1" applyAlignment="1" applyProtection="1">
      <alignment horizontal="center" vertical="center"/>
      <protection hidden="1"/>
    </xf>
    <xf numFmtId="49" fontId="15" fillId="0" borderId="0" xfId="0" applyNumberFormat="1" applyFont="1" applyFill="1" applyBorder="1" applyAlignment="1" applyProtection="1">
      <alignment horizontal="center" vertical="center"/>
      <protection hidden="1"/>
    </xf>
    <xf numFmtId="0" fontId="24" fillId="0" borderId="0" xfId="0" applyFont="1" applyAlignment="1" applyProtection="1">
      <alignment horizontal="left" vertical="center"/>
      <protection hidden="1"/>
    </xf>
    <xf numFmtId="0" fontId="24" fillId="0" borderId="0" xfId="0" applyFont="1" applyAlignment="1" applyProtection="1">
      <alignment horizontal="left" vertical="center"/>
      <protection hidden="1"/>
    </xf>
    <xf numFmtId="49" fontId="15" fillId="0" borderId="0" xfId="0" applyNumberFormat="1" applyFont="1" applyFill="1" applyBorder="1" applyAlignment="1" applyProtection="1">
      <alignment horizontal="center" vertical="center"/>
      <protection hidden="1"/>
    </xf>
    <xf numFmtId="49" fontId="8" fillId="0" borderId="11" xfId="0" applyNumberFormat="1" applyFont="1" applyFill="1" applyBorder="1" applyAlignment="1" applyProtection="1">
      <alignment horizontal="center" vertical="center"/>
      <protection hidden="1"/>
    </xf>
    <xf numFmtId="0" fontId="24" fillId="0" borderId="0" xfId="0" applyFont="1" applyAlignment="1" applyProtection="1">
      <alignment horizontal="left" vertical="center"/>
      <protection hidden="1"/>
    </xf>
    <xf numFmtId="49" fontId="15" fillId="0" borderId="0" xfId="0" applyNumberFormat="1" applyFont="1" applyFill="1" applyBorder="1" applyAlignment="1" applyProtection="1">
      <alignment horizontal="center" vertical="center"/>
      <protection hidden="1"/>
    </xf>
    <xf numFmtId="49" fontId="8" fillId="0" borderId="11" xfId="0" applyNumberFormat="1" applyFont="1" applyFill="1" applyBorder="1" applyAlignment="1" applyProtection="1">
      <alignment horizontal="center" vertical="center"/>
      <protection hidden="1"/>
    </xf>
    <xf numFmtId="49" fontId="8" fillId="0" borderId="11" xfId="0" applyNumberFormat="1" applyFont="1" applyFill="1" applyBorder="1" applyAlignment="1" applyProtection="1">
      <alignment horizontal="center" vertical="center"/>
      <protection hidden="1"/>
    </xf>
    <xf numFmtId="49" fontId="15" fillId="0" borderId="0" xfId="0" applyNumberFormat="1" applyFont="1" applyFill="1" applyBorder="1" applyAlignment="1" applyProtection="1">
      <alignment horizontal="center" vertical="center"/>
      <protection hidden="1"/>
    </xf>
    <xf numFmtId="0" fontId="24" fillId="0" borderId="0" xfId="0" applyFont="1" applyAlignment="1" applyProtection="1">
      <alignment horizontal="left" vertical="center"/>
      <protection hidden="1"/>
    </xf>
    <xf numFmtId="0" fontId="24" fillId="0" borderId="0" xfId="0" applyFont="1" applyAlignment="1" applyProtection="1">
      <alignment horizontal="left" vertical="center"/>
      <protection hidden="1"/>
    </xf>
    <xf numFmtId="49" fontId="15" fillId="0" borderId="0" xfId="0" applyNumberFormat="1" applyFont="1" applyFill="1" applyBorder="1" applyAlignment="1" applyProtection="1">
      <alignment horizontal="center" vertical="center"/>
      <protection hidden="1"/>
    </xf>
    <xf numFmtId="49" fontId="8" fillId="0" borderId="11" xfId="0" applyNumberFormat="1" applyFont="1" applyFill="1" applyBorder="1" applyAlignment="1" applyProtection="1">
      <alignment horizontal="center" vertical="center"/>
      <protection hidden="1"/>
    </xf>
    <xf numFmtId="0" fontId="24" fillId="0" borderId="0" xfId="0" applyFont="1" applyAlignment="1" applyProtection="1">
      <alignment horizontal="left" vertical="center"/>
      <protection hidden="1"/>
    </xf>
    <xf numFmtId="49" fontId="15" fillId="0" borderId="0" xfId="0" applyNumberFormat="1" applyFont="1" applyFill="1" applyBorder="1" applyAlignment="1" applyProtection="1">
      <alignment horizontal="center" vertical="center"/>
      <protection hidden="1"/>
    </xf>
    <xf numFmtId="49" fontId="8" fillId="0" borderId="11" xfId="0" applyNumberFormat="1" applyFont="1" applyFill="1" applyBorder="1" applyAlignment="1" applyProtection="1">
      <alignment horizontal="center" vertical="center"/>
      <protection hidden="1"/>
    </xf>
    <xf numFmtId="0" fontId="24" fillId="0" borderId="0" xfId="0" applyFont="1" applyAlignment="1" applyProtection="1">
      <alignment horizontal="left" vertical="center"/>
      <protection hidden="1"/>
    </xf>
    <xf numFmtId="49" fontId="15" fillId="0" borderId="0" xfId="0" applyNumberFormat="1" applyFont="1" applyFill="1" applyBorder="1" applyAlignment="1" applyProtection="1">
      <alignment horizontal="center" vertical="center"/>
      <protection hidden="1"/>
    </xf>
    <xf numFmtId="49" fontId="8" fillId="0" borderId="11" xfId="0" applyNumberFormat="1" applyFont="1" applyFill="1" applyBorder="1" applyAlignment="1" applyProtection="1">
      <alignment horizontal="center" vertical="center"/>
      <protection hidden="1"/>
    </xf>
    <xf numFmtId="49" fontId="8" fillId="0" borderId="11" xfId="0" applyNumberFormat="1" applyFont="1" applyFill="1" applyBorder="1" applyAlignment="1" applyProtection="1">
      <alignment horizontal="center" vertical="center"/>
      <protection hidden="1"/>
    </xf>
    <xf numFmtId="49" fontId="15" fillId="0" borderId="0" xfId="0" applyNumberFormat="1" applyFont="1" applyFill="1" applyBorder="1" applyAlignment="1" applyProtection="1">
      <alignment horizontal="center" vertical="center"/>
      <protection hidden="1"/>
    </xf>
    <xf numFmtId="0" fontId="24" fillId="0" borderId="0" xfId="0" applyFont="1" applyAlignment="1" applyProtection="1">
      <alignment horizontal="left" vertical="center"/>
      <protection hidden="1"/>
    </xf>
    <xf numFmtId="0" fontId="24" fillId="0" borderId="0" xfId="0" applyFont="1" applyAlignment="1" applyProtection="1">
      <alignment horizontal="left" vertical="center"/>
      <protection hidden="1"/>
    </xf>
    <xf numFmtId="49" fontId="15" fillId="0" borderId="0" xfId="0" applyNumberFormat="1" applyFont="1" applyFill="1" applyBorder="1" applyAlignment="1" applyProtection="1">
      <alignment horizontal="center" vertical="center"/>
      <protection hidden="1"/>
    </xf>
    <xf numFmtId="49" fontId="8" fillId="0" borderId="11" xfId="0" applyNumberFormat="1" applyFont="1" applyFill="1" applyBorder="1" applyAlignment="1" applyProtection="1">
      <alignment horizontal="center" vertical="center"/>
      <protection hidden="1"/>
    </xf>
    <xf numFmtId="0" fontId="24" fillId="0" borderId="0" xfId="0" applyFont="1" applyAlignment="1" applyProtection="1">
      <alignment horizontal="left" vertical="center"/>
      <protection hidden="1"/>
    </xf>
    <xf numFmtId="49" fontId="15" fillId="0" borderId="0" xfId="0" applyNumberFormat="1" applyFont="1" applyFill="1" applyBorder="1" applyAlignment="1" applyProtection="1">
      <alignment horizontal="center" vertical="center"/>
      <protection hidden="1"/>
    </xf>
    <xf numFmtId="49" fontId="8" fillId="0" borderId="11" xfId="0" applyNumberFormat="1" applyFont="1" applyFill="1" applyBorder="1" applyAlignment="1" applyProtection="1">
      <alignment horizontal="center" vertical="center"/>
      <protection hidden="1"/>
    </xf>
    <xf numFmtId="0" fontId="6" fillId="0" borderId="0" xfId="0" applyFont="1" applyAlignment="1" applyProtection="1">
      <alignment vertical="center"/>
      <protection hidden="1"/>
    </xf>
    <xf numFmtId="0" fontId="23" fillId="0" borderId="0" xfId="0" applyFont="1" applyAlignment="1" applyProtection="1">
      <alignment horizontal="left" vertical="center"/>
      <protection hidden="1"/>
    </xf>
    <xf numFmtId="0" fontId="23" fillId="0" borderId="0" xfId="0" applyFont="1" applyAlignment="1" applyProtection="1">
      <alignment horizontal="left"/>
      <protection hidden="1"/>
    </xf>
    <xf numFmtId="0" fontId="6" fillId="0" borderId="7" xfId="0" applyFont="1" applyBorder="1" applyAlignment="1" applyProtection="1">
      <alignment horizontal="left" vertical="center" wrapText="1"/>
      <protection hidden="1"/>
    </xf>
    <xf numFmtId="0" fontId="6" fillId="0" borderId="15" xfId="0" applyFont="1" applyBorder="1" applyAlignment="1" applyProtection="1">
      <alignment horizontal="left" vertical="center" wrapText="1"/>
      <protection hidden="1"/>
    </xf>
    <xf numFmtId="0" fontId="6" fillId="0" borderId="8" xfId="0" applyFont="1" applyBorder="1" applyAlignment="1" applyProtection="1">
      <alignment horizontal="center" vertical="center" wrapText="1"/>
      <protection hidden="1"/>
    </xf>
    <xf numFmtId="0" fontId="6" fillId="0" borderId="16" xfId="0" applyFont="1" applyBorder="1" applyAlignment="1" applyProtection="1">
      <alignment horizontal="center" vertical="center" wrapText="1"/>
      <protection hidden="1"/>
    </xf>
    <xf numFmtId="0" fontId="6" fillId="0" borderId="8" xfId="0" applyFont="1" applyBorder="1" applyAlignment="1" applyProtection="1">
      <alignment horizontal="center" vertical="center"/>
      <protection hidden="1"/>
    </xf>
    <xf numFmtId="0" fontId="6" fillId="0" borderId="16" xfId="0" applyFont="1" applyBorder="1" applyAlignment="1" applyProtection="1">
      <alignment horizontal="center" vertical="center"/>
      <protection hidden="1"/>
    </xf>
    <xf numFmtId="0" fontId="6" fillId="0" borderId="9" xfId="0" applyFont="1" applyBorder="1" applyAlignment="1" applyProtection="1">
      <alignment horizontal="center" vertical="center" wrapText="1"/>
      <protection hidden="1"/>
    </xf>
    <xf numFmtId="0" fontId="6" fillId="0" borderId="17" xfId="0" applyFont="1" applyBorder="1" applyAlignment="1" applyProtection="1">
      <alignment horizontal="center" vertical="center" wrapText="1"/>
      <protection hidden="1"/>
    </xf>
    <xf numFmtId="0" fontId="3" fillId="0" borderId="0" xfId="0" applyFont="1" applyAlignment="1" applyProtection="1">
      <alignment horizontal="center"/>
      <protection hidden="1"/>
    </xf>
    <xf numFmtId="0" fontId="24" fillId="0" borderId="0" xfId="0" applyFont="1" applyAlignment="1" applyProtection="1">
      <alignment horizontal="left" vertical="center"/>
      <protection hidden="1"/>
    </xf>
    <xf numFmtId="0" fontId="23" fillId="7" borderId="1" xfId="0" applyFont="1" applyFill="1" applyBorder="1" applyAlignment="1" applyProtection="1">
      <alignment horizontal="center" vertical="center"/>
      <protection hidden="1"/>
    </xf>
    <xf numFmtId="0" fontId="23" fillId="7" borderId="2" xfId="0" applyFont="1" applyFill="1" applyBorder="1" applyAlignment="1" applyProtection="1">
      <alignment horizontal="center" vertical="center"/>
      <protection hidden="1"/>
    </xf>
    <xf numFmtId="0" fontId="23" fillId="7" borderId="3" xfId="0" applyFont="1" applyFill="1" applyBorder="1" applyAlignment="1" applyProtection="1">
      <alignment horizontal="center" vertical="center"/>
      <protection hidden="1"/>
    </xf>
    <xf numFmtId="0" fontId="24" fillId="0" borderId="0" xfId="0" applyFont="1" applyAlignment="1" applyProtection="1">
      <alignment horizontal="center" vertical="center"/>
      <protection hidden="1"/>
    </xf>
    <xf numFmtId="169" fontId="16" fillId="0" borderId="34" xfId="0" applyNumberFormat="1" applyFont="1" applyBorder="1" applyAlignment="1" applyProtection="1">
      <alignment horizontal="center" vertical="center" wrapText="1"/>
      <protection hidden="1"/>
    </xf>
    <xf numFmtId="169" fontId="16" fillId="0" borderId="3" xfId="0" applyNumberFormat="1" applyFont="1" applyBorder="1" applyAlignment="1" applyProtection="1">
      <alignment horizontal="center" vertical="center" wrapText="1"/>
      <protection hidden="1"/>
    </xf>
    <xf numFmtId="170" fontId="8" fillId="0" borderId="32" xfId="0" applyNumberFormat="1" applyFont="1" applyFill="1" applyBorder="1" applyAlignment="1" applyProtection="1">
      <alignment horizontal="center" vertical="center"/>
      <protection hidden="1"/>
    </xf>
    <xf numFmtId="170" fontId="8" fillId="0" borderId="33" xfId="0" applyNumberFormat="1" applyFont="1" applyFill="1" applyBorder="1" applyAlignment="1" applyProtection="1">
      <alignment horizontal="center" vertical="center"/>
      <protection hidden="1"/>
    </xf>
    <xf numFmtId="170" fontId="8" fillId="0" borderId="24" xfId="0" applyNumberFormat="1" applyFont="1" applyFill="1" applyBorder="1" applyAlignment="1" applyProtection="1">
      <alignment horizontal="center" vertical="center"/>
      <protection hidden="1"/>
    </xf>
    <xf numFmtId="170" fontId="8" fillId="0" borderId="25" xfId="0" applyNumberFormat="1" applyFont="1" applyFill="1" applyBorder="1" applyAlignment="1" applyProtection="1">
      <alignment horizontal="center" vertical="center"/>
      <protection hidden="1"/>
    </xf>
    <xf numFmtId="170" fontId="8" fillId="0" borderId="11" xfId="0" applyNumberFormat="1" applyFont="1" applyFill="1" applyBorder="1" applyAlignment="1" applyProtection="1">
      <alignment horizontal="center" vertical="center"/>
      <protection hidden="1"/>
    </xf>
    <xf numFmtId="170" fontId="8" fillId="0" borderId="12" xfId="0" applyNumberFormat="1" applyFont="1" applyFill="1" applyBorder="1" applyAlignment="1" applyProtection="1">
      <alignment horizontal="center" vertical="center"/>
      <protection hidden="1"/>
    </xf>
    <xf numFmtId="49" fontId="15" fillId="0" borderId="0" xfId="0" applyNumberFormat="1" applyFont="1" applyFill="1" applyBorder="1" applyAlignment="1" applyProtection="1">
      <alignment horizontal="left" vertical="center"/>
      <protection hidden="1"/>
    </xf>
    <xf numFmtId="49" fontId="15" fillId="0" borderId="0" xfId="0" applyNumberFormat="1" applyFont="1" applyFill="1" applyBorder="1" applyAlignment="1" applyProtection="1">
      <alignment horizontal="center" vertical="center"/>
      <protection hidden="1"/>
    </xf>
    <xf numFmtId="49" fontId="15" fillId="2" borderId="0" xfId="0" applyNumberFormat="1" applyFont="1" applyFill="1" applyBorder="1" applyAlignment="1" applyProtection="1">
      <alignment horizontal="left" vertical="center"/>
      <protection hidden="1"/>
    </xf>
    <xf numFmtId="49" fontId="4" fillId="2" borderId="1" xfId="0" applyNumberFormat="1" applyFont="1" applyFill="1" applyBorder="1" applyAlignment="1" applyProtection="1">
      <alignment horizontal="center" vertical="center"/>
      <protection hidden="1"/>
    </xf>
    <xf numFmtId="49" fontId="4" fillId="2" borderId="2" xfId="0" applyNumberFormat="1" applyFont="1" applyFill="1" applyBorder="1" applyAlignment="1" applyProtection="1">
      <alignment horizontal="center" vertical="center"/>
      <protection hidden="1"/>
    </xf>
    <xf numFmtId="49" fontId="4" fillId="2" borderId="3" xfId="0" applyNumberFormat="1" applyFont="1" applyFill="1" applyBorder="1" applyAlignment="1" applyProtection="1">
      <alignment horizontal="center" vertical="center"/>
      <protection hidden="1"/>
    </xf>
    <xf numFmtId="49" fontId="23" fillId="0" borderId="1" xfId="0" applyNumberFormat="1" applyFont="1" applyFill="1" applyBorder="1" applyAlignment="1" applyProtection="1">
      <alignment horizontal="center" vertical="center" wrapText="1"/>
      <protection hidden="1"/>
    </xf>
    <xf numFmtId="49" fontId="23" fillId="0" borderId="2" xfId="0" applyNumberFormat="1" applyFont="1" applyFill="1" applyBorder="1" applyAlignment="1" applyProtection="1">
      <alignment horizontal="center" vertical="center"/>
      <protection hidden="1"/>
    </xf>
    <xf numFmtId="49" fontId="23" fillId="0" borderId="3" xfId="0" applyNumberFormat="1" applyFont="1" applyFill="1" applyBorder="1" applyAlignment="1" applyProtection="1">
      <alignment horizontal="center" vertical="center"/>
      <protection hidden="1"/>
    </xf>
    <xf numFmtId="49" fontId="5" fillId="2" borderId="1" xfId="0" applyNumberFormat="1" applyFont="1" applyFill="1" applyBorder="1" applyAlignment="1" applyProtection="1">
      <alignment horizontal="center" vertical="center"/>
      <protection hidden="1"/>
    </xf>
    <xf numFmtId="49" fontId="5" fillId="2" borderId="2" xfId="0" applyNumberFormat="1" applyFont="1" applyFill="1" applyBorder="1" applyAlignment="1" applyProtection="1">
      <alignment horizontal="center" vertical="center"/>
      <protection hidden="1"/>
    </xf>
    <xf numFmtId="49" fontId="5" fillId="2" borderId="3" xfId="0" applyNumberFormat="1" applyFont="1" applyFill="1" applyBorder="1" applyAlignment="1" applyProtection="1">
      <alignment horizontal="center" vertical="center"/>
      <protection hidden="1"/>
    </xf>
    <xf numFmtId="164" fontId="3" fillId="0" borderId="22" xfId="0" applyNumberFormat="1" applyFont="1" applyFill="1" applyBorder="1" applyAlignment="1" applyProtection="1">
      <alignment horizontal="center" vertical="center" wrapText="1"/>
      <protection hidden="1"/>
    </xf>
    <xf numFmtId="164" fontId="3" fillId="0" borderId="26" xfId="0" applyNumberFormat="1" applyFont="1" applyFill="1" applyBorder="1" applyAlignment="1" applyProtection="1">
      <alignment horizontal="center" vertical="center" wrapText="1"/>
      <protection hidden="1"/>
    </xf>
    <xf numFmtId="164" fontId="3" fillId="0" borderId="27" xfId="0" applyNumberFormat="1" applyFont="1" applyFill="1" applyBorder="1" applyAlignment="1" applyProtection="1">
      <alignment horizontal="center" vertical="center" wrapText="1"/>
      <protection hidden="1"/>
    </xf>
    <xf numFmtId="165" fontId="3" fillId="0" borderId="22" xfId="0" applyNumberFormat="1" applyFont="1" applyFill="1" applyBorder="1" applyAlignment="1" applyProtection="1">
      <alignment horizontal="center" vertical="center" wrapText="1"/>
      <protection hidden="1"/>
    </xf>
    <xf numFmtId="165" fontId="3" fillId="0" borderId="26" xfId="0" applyNumberFormat="1" applyFont="1" applyFill="1" applyBorder="1" applyAlignment="1" applyProtection="1">
      <alignment horizontal="center" vertical="center" wrapText="1"/>
      <protection hidden="1"/>
    </xf>
    <xf numFmtId="165" fontId="3" fillId="0" borderId="27" xfId="0" applyNumberFormat="1" applyFont="1" applyFill="1" applyBorder="1" applyAlignment="1" applyProtection="1">
      <alignment horizontal="center" vertical="center" wrapText="1"/>
      <protection hidden="1"/>
    </xf>
    <xf numFmtId="49" fontId="16" fillId="0" borderId="0" xfId="0" applyNumberFormat="1" applyFont="1" applyFill="1" applyBorder="1" applyAlignment="1" applyProtection="1">
      <alignment horizontal="left" vertical="center"/>
      <protection hidden="1"/>
    </xf>
    <xf numFmtId="170" fontId="11" fillId="0" borderId="24" xfId="0" applyNumberFormat="1" applyFont="1" applyFill="1" applyBorder="1" applyAlignment="1" applyProtection="1">
      <alignment horizontal="center" vertical="center"/>
      <protection hidden="1"/>
    </xf>
    <xf numFmtId="170" fontId="11" fillId="0" borderId="25" xfId="0" applyNumberFormat="1" applyFont="1" applyFill="1" applyBorder="1" applyAlignment="1" applyProtection="1">
      <alignment horizontal="center" vertical="center"/>
      <protection hidden="1"/>
    </xf>
    <xf numFmtId="170" fontId="11" fillId="0" borderId="11" xfId="0" applyNumberFormat="1" applyFont="1" applyFill="1" applyBorder="1" applyAlignment="1" applyProtection="1">
      <alignment horizontal="center" vertical="center"/>
      <protection hidden="1"/>
    </xf>
    <xf numFmtId="170" fontId="11" fillId="0" borderId="12" xfId="0" applyNumberFormat="1" applyFont="1" applyFill="1" applyBorder="1" applyAlignment="1" applyProtection="1">
      <alignment horizontal="center" vertical="center"/>
      <protection hidden="1"/>
    </xf>
    <xf numFmtId="169" fontId="8" fillId="0" borderId="29" xfId="0" applyNumberFormat="1" applyFont="1" applyBorder="1" applyAlignment="1" applyProtection="1">
      <alignment horizontal="center" vertical="center" wrapText="1"/>
      <protection hidden="1"/>
    </xf>
    <xf numFmtId="169" fontId="8" fillId="0" borderId="30" xfId="0" applyNumberFormat="1" applyFont="1" applyBorder="1" applyAlignment="1" applyProtection="1">
      <alignment horizontal="center" vertical="center" wrapText="1"/>
      <protection hidden="1"/>
    </xf>
    <xf numFmtId="170" fontId="11" fillId="0" borderId="32" xfId="0" applyNumberFormat="1" applyFont="1" applyFill="1" applyBorder="1" applyAlignment="1" applyProtection="1">
      <alignment horizontal="center" vertical="center"/>
      <protection hidden="1"/>
    </xf>
    <xf numFmtId="170" fontId="11" fillId="0" borderId="33" xfId="0" applyNumberFormat="1" applyFont="1" applyFill="1" applyBorder="1" applyAlignment="1" applyProtection="1">
      <alignment horizontal="center" vertical="center"/>
      <protection hidden="1"/>
    </xf>
    <xf numFmtId="49" fontId="8" fillId="0" borderId="0" xfId="0" applyNumberFormat="1" applyFont="1" applyFill="1" applyBorder="1" applyAlignment="1" applyProtection="1">
      <alignment horizontal="center" vertical="center" wrapText="1"/>
      <protection hidden="1"/>
    </xf>
    <xf numFmtId="49" fontId="8" fillId="0" borderId="0" xfId="0" applyNumberFormat="1" applyFont="1" applyFill="1" applyBorder="1" applyAlignment="1" applyProtection="1">
      <alignment horizontal="center" vertical="center"/>
      <protection hidden="1"/>
    </xf>
    <xf numFmtId="49" fontId="16" fillId="0" borderId="0" xfId="0" applyNumberFormat="1" applyFont="1" applyFill="1" applyBorder="1" applyAlignment="1" applyProtection="1">
      <alignment horizontal="center" vertical="center" wrapText="1"/>
      <protection hidden="1"/>
    </xf>
    <xf numFmtId="49" fontId="23" fillId="8" borderId="1" xfId="0" applyNumberFormat="1" applyFont="1" applyFill="1" applyBorder="1" applyAlignment="1" applyProtection="1">
      <alignment horizontal="center" vertical="center" wrapText="1"/>
      <protection hidden="1"/>
    </xf>
    <xf numFmtId="49" fontId="23" fillId="8" borderId="2" xfId="0" applyNumberFormat="1" applyFont="1" applyFill="1" applyBorder="1" applyAlignment="1" applyProtection="1">
      <alignment horizontal="center" vertical="center"/>
      <protection hidden="1"/>
    </xf>
    <xf numFmtId="49" fontId="23" fillId="8" borderId="3" xfId="0" applyNumberFormat="1" applyFont="1" applyFill="1" applyBorder="1" applyAlignment="1" applyProtection="1">
      <alignment horizontal="center" vertical="center"/>
      <protection hidden="1"/>
    </xf>
    <xf numFmtId="0" fontId="11" fillId="0" borderId="7" xfId="0" applyFont="1" applyBorder="1" applyAlignment="1" applyProtection="1">
      <alignment horizontal="center" vertical="center"/>
      <protection hidden="1"/>
    </xf>
    <xf numFmtId="0" fontId="11" fillId="0" borderId="9" xfId="0" applyFont="1" applyBorder="1" applyAlignment="1" applyProtection="1">
      <alignment horizontal="center" vertical="center"/>
      <protection hidden="1"/>
    </xf>
    <xf numFmtId="0" fontId="8" fillId="2" borderId="19" xfId="0" applyNumberFormat="1" applyFont="1" applyFill="1" applyBorder="1" applyAlignment="1" applyProtection="1">
      <alignment horizontal="right" vertical="center"/>
      <protection hidden="1"/>
    </xf>
    <xf numFmtId="164" fontId="3" fillId="5" borderId="22" xfId="0" applyNumberFormat="1" applyFont="1" applyFill="1" applyBorder="1" applyAlignment="1" applyProtection="1">
      <alignment horizontal="center" vertical="center" wrapText="1"/>
      <protection hidden="1"/>
    </xf>
    <xf numFmtId="164" fontId="3" fillId="5" borderId="26" xfId="0" applyNumberFormat="1" applyFont="1" applyFill="1" applyBorder="1" applyAlignment="1" applyProtection="1">
      <alignment horizontal="center" vertical="center" wrapText="1"/>
      <protection hidden="1"/>
    </xf>
    <xf numFmtId="164" fontId="3" fillId="5" borderId="27" xfId="0" applyNumberFormat="1" applyFont="1" applyFill="1" applyBorder="1" applyAlignment="1" applyProtection="1">
      <alignment horizontal="center" vertical="center" wrapText="1"/>
      <protection hidden="1"/>
    </xf>
    <xf numFmtId="49" fontId="17" fillId="0" borderId="0" xfId="0" applyNumberFormat="1" applyFont="1" applyFill="1" applyBorder="1" applyAlignment="1" applyProtection="1">
      <alignment horizontal="right" vertical="top" indent="3"/>
      <protection hidden="1"/>
    </xf>
    <xf numFmtId="0" fontId="6" fillId="0" borderId="7" xfId="0" applyFont="1" applyBorder="1" applyAlignment="1" applyProtection="1">
      <alignment horizontal="center" vertical="center" wrapText="1"/>
      <protection hidden="1"/>
    </xf>
    <xf numFmtId="0" fontId="6" fillId="0" borderId="13" xfId="0" applyFont="1" applyBorder="1" applyAlignment="1" applyProtection="1">
      <alignment horizontal="center" vertical="center" wrapText="1"/>
      <protection hidden="1"/>
    </xf>
    <xf numFmtId="0" fontId="6" fillId="0" borderId="14" xfId="0" applyFont="1" applyBorder="1" applyAlignment="1" applyProtection="1">
      <alignment horizontal="center" vertical="center" wrapText="1"/>
      <protection hidden="1"/>
    </xf>
    <xf numFmtId="0" fontId="6" fillId="0" borderId="18" xfId="0" applyFont="1" applyBorder="1" applyAlignment="1" applyProtection="1">
      <alignment horizontal="center" vertical="center" wrapText="1"/>
      <protection hidden="1"/>
    </xf>
    <xf numFmtId="0" fontId="6" fillId="0" borderId="20" xfId="0" applyFont="1" applyBorder="1" applyAlignment="1" applyProtection="1">
      <alignment horizontal="center" vertical="center" wrapText="1"/>
      <protection hidden="1"/>
    </xf>
    <xf numFmtId="0" fontId="7" fillId="0" borderId="7" xfId="0" applyFont="1" applyBorder="1" applyAlignment="1" applyProtection="1">
      <alignment horizontal="center" vertical="center"/>
      <protection hidden="1"/>
    </xf>
    <xf numFmtId="0" fontId="7" fillId="0" borderId="8" xfId="0" applyFont="1" applyBorder="1" applyAlignment="1" applyProtection="1">
      <alignment horizontal="center" vertical="center"/>
      <protection hidden="1"/>
    </xf>
    <xf numFmtId="0" fontId="7" fillId="0" borderId="9" xfId="0" applyFont="1" applyBorder="1" applyAlignment="1" applyProtection="1">
      <alignment horizontal="center" vertical="center"/>
      <protection hidden="1"/>
    </xf>
    <xf numFmtId="0" fontId="7" fillId="0" borderId="15" xfId="0" applyFont="1" applyBorder="1" applyAlignment="1" applyProtection="1">
      <alignment horizontal="center" vertical="center"/>
      <protection hidden="1"/>
    </xf>
    <xf numFmtId="0" fontId="7" fillId="0" borderId="16" xfId="0" applyFont="1" applyBorder="1" applyAlignment="1" applyProtection="1">
      <alignment horizontal="center" vertical="center"/>
      <protection hidden="1"/>
    </xf>
    <xf numFmtId="0" fontId="7" fillId="0" borderId="17" xfId="0" applyFont="1" applyBorder="1" applyAlignment="1" applyProtection="1">
      <alignment horizontal="center" vertical="center"/>
      <protection hidden="1"/>
    </xf>
    <xf numFmtId="0" fontId="13" fillId="0" borderId="0" xfId="0" applyFont="1" applyAlignment="1" applyProtection="1">
      <alignment horizontal="right" vertical="center"/>
      <protection hidden="1"/>
    </xf>
    <xf numFmtId="0" fontId="9" fillId="3" borderId="1" xfId="1" applyFill="1" applyBorder="1" applyAlignment="1" applyProtection="1">
      <alignment horizontal="center" vertical="center" wrapText="1"/>
      <protection hidden="1"/>
    </xf>
    <xf numFmtId="0" fontId="9" fillId="3" borderId="2" xfId="1" applyFill="1" applyBorder="1" applyAlignment="1" applyProtection="1">
      <alignment horizontal="center" vertical="center" wrapText="1"/>
      <protection hidden="1"/>
    </xf>
    <xf numFmtId="0" fontId="9" fillId="3" borderId="21" xfId="1" applyFill="1" applyBorder="1" applyAlignment="1" applyProtection="1">
      <alignment horizontal="center" vertical="center" wrapText="1"/>
      <protection hidden="1"/>
    </xf>
    <xf numFmtId="0" fontId="6" fillId="0" borderId="7" xfId="0" applyFont="1" applyBorder="1" applyAlignment="1" applyProtection="1">
      <alignment horizontal="center" vertical="center"/>
      <protection hidden="1"/>
    </xf>
    <xf numFmtId="0" fontId="6" fillId="0" borderId="9" xfId="0" applyFont="1" applyBorder="1" applyAlignment="1" applyProtection="1">
      <alignment horizontal="center" vertical="center"/>
      <protection hidden="1"/>
    </xf>
    <xf numFmtId="49" fontId="1" fillId="2" borderId="1" xfId="0" applyNumberFormat="1" applyFont="1" applyFill="1" applyBorder="1" applyAlignment="1" applyProtection="1">
      <alignment horizontal="right" vertical="center"/>
      <protection hidden="1"/>
    </xf>
    <xf numFmtId="49" fontId="1" fillId="2" borderId="2" xfId="0" applyNumberFormat="1" applyFont="1" applyFill="1" applyBorder="1" applyAlignment="1" applyProtection="1">
      <alignment horizontal="right" vertical="center"/>
      <protection hidden="1"/>
    </xf>
    <xf numFmtId="49" fontId="5" fillId="0" borderId="5" xfId="0" applyNumberFormat="1" applyFont="1" applyFill="1" applyBorder="1" applyAlignment="1" applyProtection="1">
      <alignment horizontal="center" vertical="center"/>
      <protection hidden="1"/>
    </xf>
    <xf numFmtId="49" fontId="5" fillId="0" borderId="6" xfId="0" applyNumberFormat="1" applyFont="1" applyFill="1" applyBorder="1" applyAlignment="1" applyProtection="1">
      <alignment horizontal="center" vertical="center"/>
      <protection hidden="1"/>
    </xf>
    <xf numFmtId="49" fontId="8" fillId="0" borderId="11" xfId="0" applyNumberFormat="1" applyFont="1" applyFill="1" applyBorder="1" applyAlignment="1" applyProtection="1">
      <alignment horizontal="center" vertical="center" wrapText="1"/>
      <protection hidden="1"/>
    </xf>
    <xf numFmtId="49" fontId="8" fillId="0" borderId="11" xfId="0" applyNumberFormat="1" applyFont="1" applyFill="1" applyBorder="1" applyAlignment="1" applyProtection="1">
      <alignment horizontal="center" vertical="center"/>
      <protection hidden="1"/>
    </xf>
    <xf numFmtId="49" fontId="8" fillId="0" borderId="12" xfId="0" applyNumberFormat="1" applyFont="1" applyFill="1" applyBorder="1" applyAlignment="1" applyProtection="1">
      <alignment horizontal="center" vertical="center"/>
      <protection hidden="1"/>
    </xf>
    <xf numFmtId="0" fontId="13" fillId="2" borderId="0" xfId="0" applyFont="1" applyFill="1" applyBorder="1" applyAlignment="1" applyProtection="1">
      <alignment horizontal="right" vertical="center"/>
      <protection hidden="1"/>
    </xf>
    <xf numFmtId="0" fontId="11" fillId="2" borderId="19" xfId="0" applyFont="1" applyFill="1" applyBorder="1" applyAlignment="1" applyProtection="1">
      <alignment horizontal="center" vertical="center"/>
      <protection hidden="1"/>
    </xf>
    <xf numFmtId="10" fontId="28" fillId="0" borderId="36" xfId="0" applyNumberFormat="1" applyFont="1" applyFill="1" applyBorder="1" applyAlignment="1" applyProtection="1">
      <alignment horizontal="center" vertical="center" wrapText="1"/>
      <protection hidden="1"/>
    </xf>
    <xf numFmtId="10" fontId="28" fillId="0" borderId="37" xfId="0" applyNumberFormat="1" applyFont="1" applyFill="1" applyBorder="1" applyAlignment="1" applyProtection="1">
      <alignment horizontal="center" vertical="center"/>
      <protection hidden="1"/>
    </xf>
    <xf numFmtId="10" fontId="28" fillId="0" borderId="38" xfId="0" applyNumberFormat="1" applyFont="1" applyFill="1" applyBorder="1" applyAlignment="1" applyProtection="1">
      <alignment horizontal="center" vertical="center"/>
      <protection hidden="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bls.gov/data/"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bls.gov/data/"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bls.gov/data/"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95171B-4036-478C-B165-96FE9FEDA9D8}">
  <dimension ref="B1:Z118"/>
  <sheetViews>
    <sheetView showGridLines="0" showRowColHeaders="0" tabSelected="1" zoomScale="80" zoomScaleNormal="80" workbookViewId="0">
      <selection activeCell="G10" sqref="G10"/>
    </sheetView>
  </sheetViews>
  <sheetFormatPr defaultRowHeight="12.5" x14ac:dyDescent="0.25"/>
  <cols>
    <col min="1" max="1" width="8.7265625" style="5"/>
    <col min="2" max="2" width="25.453125" style="5" customWidth="1"/>
    <col min="3" max="3" width="32.90625" style="5" customWidth="1"/>
    <col min="4" max="4" width="17.36328125" style="5" customWidth="1"/>
    <col min="5" max="5" width="17.08984375" style="5" customWidth="1"/>
    <col min="6" max="6" width="23.90625" style="5" customWidth="1"/>
    <col min="7" max="7" width="25.36328125" style="5" customWidth="1"/>
    <col min="8" max="8" width="19" style="5" customWidth="1"/>
    <col min="9" max="9" width="6.54296875" style="88" customWidth="1"/>
    <col min="10" max="10" width="33.6328125" style="4" hidden="1" customWidth="1"/>
    <col min="11" max="11" width="20.36328125" style="4" hidden="1" customWidth="1"/>
    <col min="12" max="12" width="4.08984375" style="4" hidden="1" customWidth="1"/>
    <col min="13" max="13" width="22" style="5" hidden="1" customWidth="1"/>
    <col min="14" max="14" width="22.08984375" style="5" hidden="1" customWidth="1"/>
    <col min="15" max="15" width="4.08984375" style="5" hidden="1" customWidth="1"/>
    <col min="16" max="17" width="18.90625" style="6" hidden="1" customWidth="1"/>
    <col min="18" max="18" width="20.453125" style="6" hidden="1" customWidth="1"/>
    <col min="19" max="19" width="17.36328125" style="6" hidden="1" customWidth="1"/>
    <col min="20" max="20" width="4.08984375" style="5" hidden="1" customWidth="1"/>
    <col min="21" max="21" width="4" style="5" hidden="1" customWidth="1"/>
    <col min="22" max="22" width="13.90625" style="5" customWidth="1"/>
    <col min="23" max="51" width="9.08984375" style="5" customWidth="1"/>
    <col min="52" max="255" width="8.7265625" style="5"/>
    <col min="256" max="256" width="25.453125" style="5" customWidth="1"/>
    <col min="257" max="257" width="32.90625" style="5" customWidth="1"/>
    <col min="258" max="258" width="17.36328125" style="5" customWidth="1"/>
    <col min="259" max="259" width="17.08984375" style="5" customWidth="1"/>
    <col min="260" max="260" width="23.90625" style="5" customWidth="1"/>
    <col min="261" max="261" width="25.36328125" style="5" customWidth="1"/>
    <col min="262" max="262" width="19" style="5" customWidth="1"/>
    <col min="263" max="263" width="6.54296875" style="5" customWidth="1"/>
    <col min="264" max="279" width="0" style="5" hidden="1" customWidth="1"/>
    <col min="280" max="511" width="8.7265625" style="5"/>
    <col min="512" max="512" width="25.453125" style="5" customWidth="1"/>
    <col min="513" max="513" width="32.90625" style="5" customWidth="1"/>
    <col min="514" max="514" width="17.36328125" style="5" customWidth="1"/>
    <col min="515" max="515" width="17.08984375" style="5" customWidth="1"/>
    <col min="516" max="516" width="23.90625" style="5" customWidth="1"/>
    <col min="517" max="517" width="25.36328125" style="5" customWidth="1"/>
    <col min="518" max="518" width="19" style="5" customWidth="1"/>
    <col min="519" max="519" width="6.54296875" style="5" customWidth="1"/>
    <col min="520" max="535" width="0" style="5" hidden="1" customWidth="1"/>
    <col min="536" max="767" width="8.7265625" style="5"/>
    <col min="768" max="768" width="25.453125" style="5" customWidth="1"/>
    <col min="769" max="769" width="32.90625" style="5" customWidth="1"/>
    <col min="770" max="770" width="17.36328125" style="5" customWidth="1"/>
    <col min="771" max="771" width="17.08984375" style="5" customWidth="1"/>
    <col min="772" max="772" width="23.90625" style="5" customWidth="1"/>
    <col min="773" max="773" width="25.36328125" style="5" customWidth="1"/>
    <col min="774" max="774" width="19" style="5" customWidth="1"/>
    <col min="775" max="775" width="6.54296875" style="5" customWidth="1"/>
    <col min="776" max="791" width="0" style="5" hidden="1" customWidth="1"/>
    <col min="792" max="1023" width="8.7265625" style="5"/>
    <col min="1024" max="1024" width="25.453125" style="5" customWidth="1"/>
    <col min="1025" max="1025" width="32.90625" style="5" customWidth="1"/>
    <col min="1026" max="1026" width="17.36328125" style="5" customWidth="1"/>
    <col min="1027" max="1027" width="17.08984375" style="5" customWidth="1"/>
    <col min="1028" max="1028" width="23.90625" style="5" customWidth="1"/>
    <col min="1029" max="1029" width="25.36328125" style="5" customWidth="1"/>
    <col min="1030" max="1030" width="19" style="5" customWidth="1"/>
    <col min="1031" max="1031" width="6.54296875" style="5" customWidth="1"/>
    <col min="1032" max="1047" width="0" style="5" hidden="1" customWidth="1"/>
    <col min="1048" max="1279" width="8.7265625" style="5"/>
    <col min="1280" max="1280" width="25.453125" style="5" customWidth="1"/>
    <col min="1281" max="1281" width="32.90625" style="5" customWidth="1"/>
    <col min="1282" max="1282" width="17.36328125" style="5" customWidth="1"/>
    <col min="1283" max="1283" width="17.08984375" style="5" customWidth="1"/>
    <col min="1284" max="1284" width="23.90625" style="5" customWidth="1"/>
    <col min="1285" max="1285" width="25.36328125" style="5" customWidth="1"/>
    <col min="1286" max="1286" width="19" style="5" customWidth="1"/>
    <col min="1287" max="1287" width="6.54296875" style="5" customWidth="1"/>
    <col min="1288" max="1303" width="0" style="5" hidden="1" customWidth="1"/>
    <col min="1304" max="1535" width="8.7265625" style="5"/>
    <col min="1536" max="1536" width="25.453125" style="5" customWidth="1"/>
    <col min="1537" max="1537" width="32.90625" style="5" customWidth="1"/>
    <col min="1538" max="1538" width="17.36328125" style="5" customWidth="1"/>
    <col min="1539" max="1539" width="17.08984375" style="5" customWidth="1"/>
    <col min="1540" max="1540" width="23.90625" style="5" customWidth="1"/>
    <col min="1541" max="1541" width="25.36328125" style="5" customWidth="1"/>
    <col min="1542" max="1542" width="19" style="5" customWidth="1"/>
    <col min="1543" max="1543" width="6.54296875" style="5" customWidth="1"/>
    <col min="1544" max="1559" width="0" style="5" hidden="1" customWidth="1"/>
    <col min="1560" max="1791" width="8.7265625" style="5"/>
    <col min="1792" max="1792" width="25.453125" style="5" customWidth="1"/>
    <col min="1793" max="1793" width="32.90625" style="5" customWidth="1"/>
    <col min="1794" max="1794" width="17.36328125" style="5" customWidth="1"/>
    <col min="1795" max="1795" width="17.08984375" style="5" customWidth="1"/>
    <col min="1796" max="1796" width="23.90625" style="5" customWidth="1"/>
    <col min="1797" max="1797" width="25.36328125" style="5" customWidth="1"/>
    <col min="1798" max="1798" width="19" style="5" customWidth="1"/>
    <col min="1799" max="1799" width="6.54296875" style="5" customWidth="1"/>
    <col min="1800" max="1815" width="0" style="5" hidden="1" customWidth="1"/>
    <col min="1816" max="2047" width="8.7265625" style="5"/>
    <col min="2048" max="2048" width="25.453125" style="5" customWidth="1"/>
    <col min="2049" max="2049" width="32.90625" style="5" customWidth="1"/>
    <col min="2050" max="2050" width="17.36328125" style="5" customWidth="1"/>
    <col min="2051" max="2051" width="17.08984375" style="5" customWidth="1"/>
    <col min="2052" max="2052" width="23.90625" style="5" customWidth="1"/>
    <col min="2053" max="2053" width="25.36328125" style="5" customWidth="1"/>
    <col min="2054" max="2054" width="19" style="5" customWidth="1"/>
    <col min="2055" max="2055" width="6.54296875" style="5" customWidth="1"/>
    <col min="2056" max="2071" width="0" style="5" hidden="1" customWidth="1"/>
    <col min="2072" max="2303" width="8.7265625" style="5"/>
    <col min="2304" max="2304" width="25.453125" style="5" customWidth="1"/>
    <col min="2305" max="2305" width="32.90625" style="5" customWidth="1"/>
    <col min="2306" max="2306" width="17.36328125" style="5" customWidth="1"/>
    <col min="2307" max="2307" width="17.08984375" style="5" customWidth="1"/>
    <col min="2308" max="2308" width="23.90625" style="5" customWidth="1"/>
    <col min="2309" max="2309" width="25.36328125" style="5" customWidth="1"/>
    <col min="2310" max="2310" width="19" style="5" customWidth="1"/>
    <col min="2311" max="2311" width="6.54296875" style="5" customWidth="1"/>
    <col min="2312" max="2327" width="0" style="5" hidden="1" customWidth="1"/>
    <col min="2328" max="2559" width="8.7265625" style="5"/>
    <col min="2560" max="2560" width="25.453125" style="5" customWidth="1"/>
    <col min="2561" max="2561" width="32.90625" style="5" customWidth="1"/>
    <col min="2562" max="2562" width="17.36328125" style="5" customWidth="1"/>
    <col min="2563" max="2563" width="17.08984375" style="5" customWidth="1"/>
    <col min="2564" max="2564" width="23.90625" style="5" customWidth="1"/>
    <col min="2565" max="2565" width="25.36328125" style="5" customWidth="1"/>
    <col min="2566" max="2566" width="19" style="5" customWidth="1"/>
    <col min="2567" max="2567" width="6.54296875" style="5" customWidth="1"/>
    <col min="2568" max="2583" width="0" style="5" hidden="1" customWidth="1"/>
    <col min="2584" max="2815" width="8.7265625" style="5"/>
    <col min="2816" max="2816" width="25.453125" style="5" customWidth="1"/>
    <col min="2817" max="2817" width="32.90625" style="5" customWidth="1"/>
    <col min="2818" max="2818" width="17.36328125" style="5" customWidth="1"/>
    <col min="2819" max="2819" width="17.08984375" style="5" customWidth="1"/>
    <col min="2820" max="2820" width="23.90625" style="5" customWidth="1"/>
    <col min="2821" max="2821" width="25.36328125" style="5" customWidth="1"/>
    <col min="2822" max="2822" width="19" style="5" customWidth="1"/>
    <col min="2823" max="2823" width="6.54296875" style="5" customWidth="1"/>
    <col min="2824" max="2839" width="0" style="5" hidden="1" customWidth="1"/>
    <col min="2840" max="3071" width="8.7265625" style="5"/>
    <col min="3072" max="3072" width="25.453125" style="5" customWidth="1"/>
    <col min="3073" max="3073" width="32.90625" style="5" customWidth="1"/>
    <col min="3074" max="3074" width="17.36328125" style="5" customWidth="1"/>
    <col min="3075" max="3075" width="17.08984375" style="5" customWidth="1"/>
    <col min="3076" max="3076" width="23.90625" style="5" customWidth="1"/>
    <col min="3077" max="3077" width="25.36328125" style="5" customWidth="1"/>
    <col min="3078" max="3078" width="19" style="5" customWidth="1"/>
    <col min="3079" max="3079" width="6.54296875" style="5" customWidth="1"/>
    <col min="3080" max="3095" width="0" style="5" hidden="1" customWidth="1"/>
    <col min="3096" max="3327" width="8.7265625" style="5"/>
    <col min="3328" max="3328" width="25.453125" style="5" customWidth="1"/>
    <col min="3329" max="3329" width="32.90625" style="5" customWidth="1"/>
    <col min="3330" max="3330" width="17.36328125" style="5" customWidth="1"/>
    <col min="3331" max="3331" width="17.08984375" style="5" customWidth="1"/>
    <col min="3332" max="3332" width="23.90625" style="5" customWidth="1"/>
    <col min="3333" max="3333" width="25.36328125" style="5" customWidth="1"/>
    <col min="3334" max="3334" width="19" style="5" customWidth="1"/>
    <col min="3335" max="3335" width="6.54296875" style="5" customWidth="1"/>
    <col min="3336" max="3351" width="0" style="5" hidden="1" customWidth="1"/>
    <col min="3352" max="3583" width="8.7265625" style="5"/>
    <col min="3584" max="3584" width="25.453125" style="5" customWidth="1"/>
    <col min="3585" max="3585" width="32.90625" style="5" customWidth="1"/>
    <col min="3586" max="3586" width="17.36328125" style="5" customWidth="1"/>
    <col min="3587" max="3587" width="17.08984375" style="5" customWidth="1"/>
    <col min="3588" max="3588" width="23.90625" style="5" customWidth="1"/>
    <col min="3589" max="3589" width="25.36328125" style="5" customWidth="1"/>
    <col min="3590" max="3590" width="19" style="5" customWidth="1"/>
    <col min="3591" max="3591" width="6.54296875" style="5" customWidth="1"/>
    <col min="3592" max="3607" width="0" style="5" hidden="1" customWidth="1"/>
    <col min="3608" max="3839" width="8.7265625" style="5"/>
    <col min="3840" max="3840" width="25.453125" style="5" customWidth="1"/>
    <col min="3841" max="3841" width="32.90625" style="5" customWidth="1"/>
    <col min="3842" max="3842" width="17.36328125" style="5" customWidth="1"/>
    <col min="3843" max="3843" width="17.08984375" style="5" customWidth="1"/>
    <col min="3844" max="3844" width="23.90625" style="5" customWidth="1"/>
    <col min="3845" max="3845" width="25.36328125" style="5" customWidth="1"/>
    <col min="3846" max="3846" width="19" style="5" customWidth="1"/>
    <col min="3847" max="3847" width="6.54296875" style="5" customWidth="1"/>
    <col min="3848" max="3863" width="0" style="5" hidden="1" customWidth="1"/>
    <col min="3864" max="4095" width="8.7265625" style="5"/>
    <col min="4096" max="4096" width="25.453125" style="5" customWidth="1"/>
    <col min="4097" max="4097" width="32.90625" style="5" customWidth="1"/>
    <col min="4098" max="4098" width="17.36328125" style="5" customWidth="1"/>
    <col min="4099" max="4099" width="17.08984375" style="5" customWidth="1"/>
    <col min="4100" max="4100" width="23.90625" style="5" customWidth="1"/>
    <col min="4101" max="4101" width="25.36328125" style="5" customWidth="1"/>
    <col min="4102" max="4102" width="19" style="5" customWidth="1"/>
    <col min="4103" max="4103" width="6.54296875" style="5" customWidth="1"/>
    <col min="4104" max="4119" width="0" style="5" hidden="1" customWidth="1"/>
    <col min="4120" max="4351" width="8.7265625" style="5"/>
    <col min="4352" max="4352" width="25.453125" style="5" customWidth="1"/>
    <col min="4353" max="4353" width="32.90625" style="5" customWidth="1"/>
    <col min="4354" max="4354" width="17.36328125" style="5" customWidth="1"/>
    <col min="4355" max="4355" width="17.08984375" style="5" customWidth="1"/>
    <col min="4356" max="4356" width="23.90625" style="5" customWidth="1"/>
    <col min="4357" max="4357" width="25.36328125" style="5" customWidth="1"/>
    <col min="4358" max="4358" width="19" style="5" customWidth="1"/>
    <col min="4359" max="4359" width="6.54296875" style="5" customWidth="1"/>
    <col min="4360" max="4375" width="0" style="5" hidden="1" customWidth="1"/>
    <col min="4376" max="4607" width="8.7265625" style="5"/>
    <col min="4608" max="4608" width="25.453125" style="5" customWidth="1"/>
    <col min="4609" max="4609" width="32.90625" style="5" customWidth="1"/>
    <col min="4610" max="4610" width="17.36328125" style="5" customWidth="1"/>
    <col min="4611" max="4611" width="17.08984375" style="5" customWidth="1"/>
    <col min="4612" max="4612" width="23.90625" style="5" customWidth="1"/>
    <col min="4613" max="4613" width="25.36328125" style="5" customWidth="1"/>
    <col min="4614" max="4614" width="19" style="5" customWidth="1"/>
    <col min="4615" max="4615" width="6.54296875" style="5" customWidth="1"/>
    <col min="4616" max="4631" width="0" style="5" hidden="1" customWidth="1"/>
    <col min="4632" max="4863" width="8.7265625" style="5"/>
    <col min="4864" max="4864" width="25.453125" style="5" customWidth="1"/>
    <col min="4865" max="4865" width="32.90625" style="5" customWidth="1"/>
    <col min="4866" max="4866" width="17.36328125" style="5" customWidth="1"/>
    <col min="4867" max="4867" width="17.08984375" style="5" customWidth="1"/>
    <col min="4868" max="4868" width="23.90625" style="5" customWidth="1"/>
    <col min="4869" max="4869" width="25.36328125" style="5" customWidth="1"/>
    <col min="4870" max="4870" width="19" style="5" customWidth="1"/>
    <col min="4871" max="4871" width="6.54296875" style="5" customWidth="1"/>
    <col min="4872" max="4887" width="0" style="5" hidden="1" customWidth="1"/>
    <col min="4888" max="5119" width="8.7265625" style="5"/>
    <col min="5120" max="5120" width="25.453125" style="5" customWidth="1"/>
    <col min="5121" max="5121" width="32.90625" style="5" customWidth="1"/>
    <col min="5122" max="5122" width="17.36328125" style="5" customWidth="1"/>
    <col min="5123" max="5123" width="17.08984375" style="5" customWidth="1"/>
    <col min="5124" max="5124" width="23.90625" style="5" customWidth="1"/>
    <col min="5125" max="5125" width="25.36328125" style="5" customWidth="1"/>
    <col min="5126" max="5126" width="19" style="5" customWidth="1"/>
    <col min="5127" max="5127" width="6.54296875" style="5" customWidth="1"/>
    <col min="5128" max="5143" width="0" style="5" hidden="1" customWidth="1"/>
    <col min="5144" max="5375" width="8.7265625" style="5"/>
    <col min="5376" max="5376" width="25.453125" style="5" customWidth="1"/>
    <col min="5377" max="5377" width="32.90625" style="5" customWidth="1"/>
    <col min="5378" max="5378" width="17.36328125" style="5" customWidth="1"/>
    <col min="5379" max="5379" width="17.08984375" style="5" customWidth="1"/>
    <col min="5380" max="5380" width="23.90625" style="5" customWidth="1"/>
    <col min="5381" max="5381" width="25.36328125" style="5" customWidth="1"/>
    <col min="5382" max="5382" width="19" style="5" customWidth="1"/>
    <col min="5383" max="5383" width="6.54296875" style="5" customWidth="1"/>
    <col min="5384" max="5399" width="0" style="5" hidden="1" customWidth="1"/>
    <col min="5400" max="5631" width="8.7265625" style="5"/>
    <col min="5632" max="5632" width="25.453125" style="5" customWidth="1"/>
    <col min="5633" max="5633" width="32.90625" style="5" customWidth="1"/>
    <col min="5634" max="5634" width="17.36328125" style="5" customWidth="1"/>
    <col min="5635" max="5635" width="17.08984375" style="5" customWidth="1"/>
    <col min="5636" max="5636" width="23.90625" style="5" customWidth="1"/>
    <col min="5637" max="5637" width="25.36328125" style="5" customWidth="1"/>
    <col min="5638" max="5638" width="19" style="5" customWidth="1"/>
    <col min="5639" max="5639" width="6.54296875" style="5" customWidth="1"/>
    <col min="5640" max="5655" width="0" style="5" hidden="1" customWidth="1"/>
    <col min="5656" max="5887" width="8.7265625" style="5"/>
    <col min="5888" max="5888" width="25.453125" style="5" customWidth="1"/>
    <col min="5889" max="5889" width="32.90625" style="5" customWidth="1"/>
    <col min="5890" max="5890" width="17.36328125" style="5" customWidth="1"/>
    <col min="5891" max="5891" width="17.08984375" style="5" customWidth="1"/>
    <col min="5892" max="5892" width="23.90625" style="5" customWidth="1"/>
    <col min="5893" max="5893" width="25.36328125" style="5" customWidth="1"/>
    <col min="5894" max="5894" width="19" style="5" customWidth="1"/>
    <col min="5895" max="5895" width="6.54296875" style="5" customWidth="1"/>
    <col min="5896" max="5911" width="0" style="5" hidden="1" customWidth="1"/>
    <col min="5912" max="6143" width="8.7265625" style="5"/>
    <col min="6144" max="6144" width="25.453125" style="5" customWidth="1"/>
    <col min="6145" max="6145" width="32.90625" style="5" customWidth="1"/>
    <col min="6146" max="6146" width="17.36328125" style="5" customWidth="1"/>
    <col min="6147" max="6147" width="17.08984375" style="5" customWidth="1"/>
    <col min="6148" max="6148" width="23.90625" style="5" customWidth="1"/>
    <col min="6149" max="6149" width="25.36328125" style="5" customWidth="1"/>
    <col min="6150" max="6150" width="19" style="5" customWidth="1"/>
    <col min="6151" max="6151" width="6.54296875" style="5" customWidth="1"/>
    <col min="6152" max="6167" width="0" style="5" hidden="1" customWidth="1"/>
    <col min="6168" max="6399" width="8.7265625" style="5"/>
    <col min="6400" max="6400" width="25.453125" style="5" customWidth="1"/>
    <col min="6401" max="6401" width="32.90625" style="5" customWidth="1"/>
    <col min="6402" max="6402" width="17.36328125" style="5" customWidth="1"/>
    <col min="6403" max="6403" width="17.08984375" style="5" customWidth="1"/>
    <col min="6404" max="6404" width="23.90625" style="5" customWidth="1"/>
    <col min="6405" max="6405" width="25.36328125" style="5" customWidth="1"/>
    <col min="6406" max="6406" width="19" style="5" customWidth="1"/>
    <col min="6407" max="6407" width="6.54296875" style="5" customWidth="1"/>
    <col min="6408" max="6423" width="0" style="5" hidden="1" customWidth="1"/>
    <col min="6424" max="6655" width="8.7265625" style="5"/>
    <col min="6656" max="6656" width="25.453125" style="5" customWidth="1"/>
    <col min="6657" max="6657" width="32.90625" style="5" customWidth="1"/>
    <col min="6658" max="6658" width="17.36328125" style="5" customWidth="1"/>
    <col min="6659" max="6659" width="17.08984375" style="5" customWidth="1"/>
    <col min="6660" max="6660" width="23.90625" style="5" customWidth="1"/>
    <col min="6661" max="6661" width="25.36328125" style="5" customWidth="1"/>
    <col min="6662" max="6662" width="19" style="5" customWidth="1"/>
    <col min="6663" max="6663" width="6.54296875" style="5" customWidth="1"/>
    <col min="6664" max="6679" width="0" style="5" hidden="1" customWidth="1"/>
    <col min="6680" max="6911" width="8.7265625" style="5"/>
    <col min="6912" max="6912" width="25.453125" style="5" customWidth="1"/>
    <col min="6913" max="6913" width="32.90625" style="5" customWidth="1"/>
    <col min="6914" max="6914" width="17.36328125" style="5" customWidth="1"/>
    <col min="6915" max="6915" width="17.08984375" style="5" customWidth="1"/>
    <col min="6916" max="6916" width="23.90625" style="5" customWidth="1"/>
    <col min="6917" max="6917" width="25.36328125" style="5" customWidth="1"/>
    <col min="6918" max="6918" width="19" style="5" customWidth="1"/>
    <col min="6919" max="6919" width="6.54296875" style="5" customWidth="1"/>
    <col min="6920" max="6935" width="0" style="5" hidden="1" customWidth="1"/>
    <col min="6936" max="7167" width="8.7265625" style="5"/>
    <col min="7168" max="7168" width="25.453125" style="5" customWidth="1"/>
    <col min="7169" max="7169" width="32.90625" style="5" customWidth="1"/>
    <col min="7170" max="7170" width="17.36328125" style="5" customWidth="1"/>
    <col min="7171" max="7171" width="17.08984375" style="5" customWidth="1"/>
    <col min="7172" max="7172" width="23.90625" style="5" customWidth="1"/>
    <col min="7173" max="7173" width="25.36328125" style="5" customWidth="1"/>
    <col min="7174" max="7174" width="19" style="5" customWidth="1"/>
    <col min="7175" max="7175" width="6.54296875" style="5" customWidth="1"/>
    <col min="7176" max="7191" width="0" style="5" hidden="1" customWidth="1"/>
    <col min="7192" max="7423" width="8.7265625" style="5"/>
    <col min="7424" max="7424" width="25.453125" style="5" customWidth="1"/>
    <col min="7425" max="7425" width="32.90625" style="5" customWidth="1"/>
    <col min="7426" max="7426" width="17.36328125" style="5" customWidth="1"/>
    <col min="7427" max="7427" width="17.08984375" style="5" customWidth="1"/>
    <col min="7428" max="7428" width="23.90625" style="5" customWidth="1"/>
    <col min="7429" max="7429" width="25.36328125" style="5" customWidth="1"/>
    <col min="7430" max="7430" width="19" style="5" customWidth="1"/>
    <col min="7431" max="7431" width="6.54296875" style="5" customWidth="1"/>
    <col min="7432" max="7447" width="0" style="5" hidden="1" customWidth="1"/>
    <col min="7448" max="7679" width="8.7265625" style="5"/>
    <col min="7680" max="7680" width="25.453125" style="5" customWidth="1"/>
    <col min="7681" max="7681" width="32.90625" style="5" customWidth="1"/>
    <col min="7682" max="7682" width="17.36328125" style="5" customWidth="1"/>
    <col min="7683" max="7683" width="17.08984375" style="5" customWidth="1"/>
    <col min="7684" max="7684" width="23.90625" style="5" customWidth="1"/>
    <col min="7685" max="7685" width="25.36328125" style="5" customWidth="1"/>
    <col min="7686" max="7686" width="19" style="5" customWidth="1"/>
    <col min="7687" max="7687" width="6.54296875" style="5" customWidth="1"/>
    <col min="7688" max="7703" width="0" style="5" hidden="1" customWidth="1"/>
    <col min="7704" max="7935" width="8.7265625" style="5"/>
    <col min="7936" max="7936" width="25.453125" style="5" customWidth="1"/>
    <col min="7937" max="7937" width="32.90625" style="5" customWidth="1"/>
    <col min="7938" max="7938" width="17.36328125" style="5" customWidth="1"/>
    <col min="7939" max="7939" width="17.08984375" style="5" customWidth="1"/>
    <col min="7940" max="7940" width="23.90625" style="5" customWidth="1"/>
    <col min="7941" max="7941" width="25.36328125" style="5" customWidth="1"/>
    <col min="7942" max="7942" width="19" style="5" customWidth="1"/>
    <col min="7943" max="7943" width="6.54296875" style="5" customWidth="1"/>
    <col min="7944" max="7959" width="0" style="5" hidden="1" customWidth="1"/>
    <col min="7960" max="8191" width="8.7265625" style="5"/>
    <col min="8192" max="8192" width="25.453125" style="5" customWidth="1"/>
    <col min="8193" max="8193" width="32.90625" style="5" customWidth="1"/>
    <col min="8194" max="8194" width="17.36328125" style="5" customWidth="1"/>
    <col min="8195" max="8195" width="17.08984375" style="5" customWidth="1"/>
    <col min="8196" max="8196" width="23.90625" style="5" customWidth="1"/>
    <col min="8197" max="8197" width="25.36328125" style="5" customWidth="1"/>
    <col min="8198" max="8198" width="19" style="5" customWidth="1"/>
    <col min="8199" max="8199" width="6.54296875" style="5" customWidth="1"/>
    <col min="8200" max="8215" width="0" style="5" hidden="1" customWidth="1"/>
    <col min="8216" max="8447" width="8.7265625" style="5"/>
    <col min="8448" max="8448" width="25.453125" style="5" customWidth="1"/>
    <col min="8449" max="8449" width="32.90625" style="5" customWidth="1"/>
    <col min="8450" max="8450" width="17.36328125" style="5" customWidth="1"/>
    <col min="8451" max="8451" width="17.08984375" style="5" customWidth="1"/>
    <col min="8452" max="8452" width="23.90625" style="5" customWidth="1"/>
    <col min="8453" max="8453" width="25.36328125" style="5" customWidth="1"/>
    <col min="8454" max="8454" width="19" style="5" customWidth="1"/>
    <col min="8455" max="8455" width="6.54296875" style="5" customWidth="1"/>
    <col min="8456" max="8471" width="0" style="5" hidden="1" customWidth="1"/>
    <col min="8472" max="8703" width="8.7265625" style="5"/>
    <col min="8704" max="8704" width="25.453125" style="5" customWidth="1"/>
    <col min="8705" max="8705" width="32.90625" style="5" customWidth="1"/>
    <col min="8706" max="8706" width="17.36328125" style="5" customWidth="1"/>
    <col min="8707" max="8707" width="17.08984375" style="5" customWidth="1"/>
    <col min="8708" max="8708" width="23.90625" style="5" customWidth="1"/>
    <col min="8709" max="8709" width="25.36328125" style="5" customWidth="1"/>
    <col min="8710" max="8710" width="19" style="5" customWidth="1"/>
    <col min="8711" max="8711" width="6.54296875" style="5" customWidth="1"/>
    <col min="8712" max="8727" width="0" style="5" hidden="1" customWidth="1"/>
    <col min="8728" max="8959" width="8.7265625" style="5"/>
    <col min="8960" max="8960" width="25.453125" style="5" customWidth="1"/>
    <col min="8961" max="8961" width="32.90625" style="5" customWidth="1"/>
    <col min="8962" max="8962" width="17.36328125" style="5" customWidth="1"/>
    <col min="8963" max="8963" width="17.08984375" style="5" customWidth="1"/>
    <col min="8964" max="8964" width="23.90625" style="5" customWidth="1"/>
    <col min="8965" max="8965" width="25.36328125" style="5" customWidth="1"/>
    <col min="8966" max="8966" width="19" style="5" customWidth="1"/>
    <col min="8967" max="8967" width="6.54296875" style="5" customWidth="1"/>
    <col min="8968" max="8983" width="0" style="5" hidden="1" customWidth="1"/>
    <col min="8984" max="9215" width="8.7265625" style="5"/>
    <col min="9216" max="9216" width="25.453125" style="5" customWidth="1"/>
    <col min="9217" max="9217" width="32.90625" style="5" customWidth="1"/>
    <col min="9218" max="9218" width="17.36328125" style="5" customWidth="1"/>
    <col min="9219" max="9219" width="17.08984375" style="5" customWidth="1"/>
    <col min="9220" max="9220" width="23.90625" style="5" customWidth="1"/>
    <col min="9221" max="9221" width="25.36328125" style="5" customWidth="1"/>
    <col min="9222" max="9222" width="19" style="5" customWidth="1"/>
    <col min="9223" max="9223" width="6.54296875" style="5" customWidth="1"/>
    <col min="9224" max="9239" width="0" style="5" hidden="1" customWidth="1"/>
    <col min="9240" max="9471" width="8.7265625" style="5"/>
    <col min="9472" max="9472" width="25.453125" style="5" customWidth="1"/>
    <col min="9473" max="9473" width="32.90625" style="5" customWidth="1"/>
    <col min="9474" max="9474" width="17.36328125" style="5" customWidth="1"/>
    <col min="9475" max="9475" width="17.08984375" style="5" customWidth="1"/>
    <col min="9476" max="9476" width="23.90625" style="5" customWidth="1"/>
    <col min="9477" max="9477" width="25.36328125" style="5" customWidth="1"/>
    <col min="9478" max="9478" width="19" style="5" customWidth="1"/>
    <col min="9479" max="9479" width="6.54296875" style="5" customWidth="1"/>
    <col min="9480" max="9495" width="0" style="5" hidden="1" customWidth="1"/>
    <col min="9496" max="9727" width="8.7265625" style="5"/>
    <col min="9728" max="9728" width="25.453125" style="5" customWidth="1"/>
    <col min="9729" max="9729" width="32.90625" style="5" customWidth="1"/>
    <col min="9730" max="9730" width="17.36328125" style="5" customWidth="1"/>
    <col min="9731" max="9731" width="17.08984375" style="5" customWidth="1"/>
    <col min="9732" max="9732" width="23.90625" style="5" customWidth="1"/>
    <col min="9733" max="9733" width="25.36328125" style="5" customWidth="1"/>
    <col min="9734" max="9734" width="19" style="5" customWidth="1"/>
    <col min="9735" max="9735" width="6.54296875" style="5" customWidth="1"/>
    <col min="9736" max="9751" width="0" style="5" hidden="1" customWidth="1"/>
    <col min="9752" max="9983" width="8.7265625" style="5"/>
    <col min="9984" max="9984" width="25.453125" style="5" customWidth="1"/>
    <col min="9985" max="9985" width="32.90625" style="5" customWidth="1"/>
    <col min="9986" max="9986" width="17.36328125" style="5" customWidth="1"/>
    <col min="9987" max="9987" width="17.08984375" style="5" customWidth="1"/>
    <col min="9988" max="9988" width="23.90625" style="5" customWidth="1"/>
    <col min="9989" max="9989" width="25.36328125" style="5" customWidth="1"/>
    <col min="9990" max="9990" width="19" style="5" customWidth="1"/>
    <col min="9991" max="9991" width="6.54296875" style="5" customWidth="1"/>
    <col min="9992" max="10007" width="0" style="5" hidden="1" customWidth="1"/>
    <col min="10008" max="10239" width="8.7265625" style="5"/>
    <col min="10240" max="10240" width="25.453125" style="5" customWidth="1"/>
    <col min="10241" max="10241" width="32.90625" style="5" customWidth="1"/>
    <col min="10242" max="10242" width="17.36328125" style="5" customWidth="1"/>
    <col min="10243" max="10243" width="17.08984375" style="5" customWidth="1"/>
    <col min="10244" max="10244" width="23.90625" style="5" customWidth="1"/>
    <col min="10245" max="10245" width="25.36328125" style="5" customWidth="1"/>
    <col min="10246" max="10246" width="19" style="5" customWidth="1"/>
    <col min="10247" max="10247" width="6.54296875" style="5" customWidth="1"/>
    <col min="10248" max="10263" width="0" style="5" hidden="1" customWidth="1"/>
    <col min="10264" max="10495" width="8.7265625" style="5"/>
    <col min="10496" max="10496" width="25.453125" style="5" customWidth="1"/>
    <col min="10497" max="10497" width="32.90625" style="5" customWidth="1"/>
    <col min="10498" max="10498" width="17.36328125" style="5" customWidth="1"/>
    <col min="10499" max="10499" width="17.08984375" style="5" customWidth="1"/>
    <col min="10500" max="10500" width="23.90625" style="5" customWidth="1"/>
    <col min="10501" max="10501" width="25.36328125" style="5" customWidth="1"/>
    <col min="10502" max="10502" width="19" style="5" customWidth="1"/>
    <col min="10503" max="10503" width="6.54296875" style="5" customWidth="1"/>
    <col min="10504" max="10519" width="0" style="5" hidden="1" customWidth="1"/>
    <col min="10520" max="10751" width="8.7265625" style="5"/>
    <col min="10752" max="10752" width="25.453125" style="5" customWidth="1"/>
    <col min="10753" max="10753" width="32.90625" style="5" customWidth="1"/>
    <col min="10754" max="10754" width="17.36328125" style="5" customWidth="1"/>
    <col min="10755" max="10755" width="17.08984375" style="5" customWidth="1"/>
    <col min="10756" max="10756" width="23.90625" style="5" customWidth="1"/>
    <col min="10757" max="10757" width="25.36328125" style="5" customWidth="1"/>
    <col min="10758" max="10758" width="19" style="5" customWidth="1"/>
    <col min="10759" max="10759" width="6.54296875" style="5" customWidth="1"/>
    <col min="10760" max="10775" width="0" style="5" hidden="1" customWidth="1"/>
    <col min="10776" max="11007" width="8.7265625" style="5"/>
    <col min="11008" max="11008" width="25.453125" style="5" customWidth="1"/>
    <col min="11009" max="11009" width="32.90625" style="5" customWidth="1"/>
    <col min="11010" max="11010" width="17.36328125" style="5" customWidth="1"/>
    <col min="11011" max="11011" width="17.08984375" style="5" customWidth="1"/>
    <col min="11012" max="11012" width="23.90625" style="5" customWidth="1"/>
    <col min="11013" max="11013" width="25.36328125" style="5" customWidth="1"/>
    <col min="11014" max="11014" width="19" style="5" customWidth="1"/>
    <col min="11015" max="11015" width="6.54296875" style="5" customWidth="1"/>
    <col min="11016" max="11031" width="0" style="5" hidden="1" customWidth="1"/>
    <col min="11032" max="11263" width="8.7265625" style="5"/>
    <col min="11264" max="11264" width="25.453125" style="5" customWidth="1"/>
    <col min="11265" max="11265" width="32.90625" style="5" customWidth="1"/>
    <col min="11266" max="11266" width="17.36328125" style="5" customWidth="1"/>
    <col min="11267" max="11267" width="17.08984375" style="5" customWidth="1"/>
    <col min="11268" max="11268" width="23.90625" style="5" customWidth="1"/>
    <col min="11269" max="11269" width="25.36328125" style="5" customWidth="1"/>
    <col min="11270" max="11270" width="19" style="5" customWidth="1"/>
    <col min="11271" max="11271" width="6.54296875" style="5" customWidth="1"/>
    <col min="11272" max="11287" width="0" style="5" hidden="1" customWidth="1"/>
    <col min="11288" max="11519" width="8.7265625" style="5"/>
    <col min="11520" max="11520" width="25.453125" style="5" customWidth="1"/>
    <col min="11521" max="11521" width="32.90625" style="5" customWidth="1"/>
    <col min="11522" max="11522" width="17.36328125" style="5" customWidth="1"/>
    <col min="11523" max="11523" width="17.08984375" style="5" customWidth="1"/>
    <col min="11524" max="11524" width="23.90625" style="5" customWidth="1"/>
    <col min="11525" max="11525" width="25.36328125" style="5" customWidth="1"/>
    <col min="11526" max="11526" width="19" style="5" customWidth="1"/>
    <col min="11527" max="11527" width="6.54296875" style="5" customWidth="1"/>
    <col min="11528" max="11543" width="0" style="5" hidden="1" customWidth="1"/>
    <col min="11544" max="11775" width="8.7265625" style="5"/>
    <col min="11776" max="11776" width="25.453125" style="5" customWidth="1"/>
    <col min="11777" max="11777" width="32.90625" style="5" customWidth="1"/>
    <col min="11778" max="11778" width="17.36328125" style="5" customWidth="1"/>
    <col min="11779" max="11779" width="17.08984375" style="5" customWidth="1"/>
    <col min="11780" max="11780" width="23.90625" style="5" customWidth="1"/>
    <col min="11781" max="11781" width="25.36328125" style="5" customWidth="1"/>
    <col min="11782" max="11782" width="19" style="5" customWidth="1"/>
    <col min="11783" max="11783" width="6.54296875" style="5" customWidth="1"/>
    <col min="11784" max="11799" width="0" style="5" hidden="1" customWidth="1"/>
    <col min="11800" max="12031" width="8.7265625" style="5"/>
    <col min="12032" max="12032" width="25.453125" style="5" customWidth="1"/>
    <col min="12033" max="12033" width="32.90625" style="5" customWidth="1"/>
    <col min="12034" max="12034" width="17.36328125" style="5" customWidth="1"/>
    <col min="12035" max="12035" width="17.08984375" style="5" customWidth="1"/>
    <col min="12036" max="12036" width="23.90625" style="5" customWidth="1"/>
    <col min="12037" max="12037" width="25.36328125" style="5" customWidth="1"/>
    <col min="12038" max="12038" width="19" style="5" customWidth="1"/>
    <col min="12039" max="12039" width="6.54296875" style="5" customWidth="1"/>
    <col min="12040" max="12055" width="0" style="5" hidden="1" customWidth="1"/>
    <col min="12056" max="12287" width="8.7265625" style="5"/>
    <col min="12288" max="12288" width="25.453125" style="5" customWidth="1"/>
    <col min="12289" max="12289" width="32.90625" style="5" customWidth="1"/>
    <col min="12290" max="12290" width="17.36328125" style="5" customWidth="1"/>
    <col min="12291" max="12291" width="17.08984375" style="5" customWidth="1"/>
    <col min="12292" max="12292" width="23.90625" style="5" customWidth="1"/>
    <col min="12293" max="12293" width="25.36328125" style="5" customWidth="1"/>
    <col min="12294" max="12294" width="19" style="5" customWidth="1"/>
    <col min="12295" max="12295" width="6.54296875" style="5" customWidth="1"/>
    <col min="12296" max="12311" width="0" style="5" hidden="1" customWidth="1"/>
    <col min="12312" max="12543" width="8.7265625" style="5"/>
    <col min="12544" max="12544" width="25.453125" style="5" customWidth="1"/>
    <col min="12545" max="12545" width="32.90625" style="5" customWidth="1"/>
    <col min="12546" max="12546" width="17.36328125" style="5" customWidth="1"/>
    <col min="12547" max="12547" width="17.08984375" style="5" customWidth="1"/>
    <col min="12548" max="12548" width="23.90625" style="5" customWidth="1"/>
    <col min="12549" max="12549" width="25.36328125" style="5" customWidth="1"/>
    <col min="12550" max="12550" width="19" style="5" customWidth="1"/>
    <col min="12551" max="12551" width="6.54296875" style="5" customWidth="1"/>
    <col min="12552" max="12567" width="0" style="5" hidden="1" customWidth="1"/>
    <col min="12568" max="12799" width="8.7265625" style="5"/>
    <col min="12800" max="12800" width="25.453125" style="5" customWidth="1"/>
    <col min="12801" max="12801" width="32.90625" style="5" customWidth="1"/>
    <col min="12802" max="12802" width="17.36328125" style="5" customWidth="1"/>
    <col min="12803" max="12803" width="17.08984375" style="5" customWidth="1"/>
    <col min="12804" max="12804" width="23.90625" style="5" customWidth="1"/>
    <col min="12805" max="12805" width="25.36328125" style="5" customWidth="1"/>
    <col min="12806" max="12806" width="19" style="5" customWidth="1"/>
    <col min="12807" max="12807" width="6.54296875" style="5" customWidth="1"/>
    <col min="12808" max="12823" width="0" style="5" hidden="1" customWidth="1"/>
    <col min="12824" max="13055" width="8.7265625" style="5"/>
    <col min="13056" max="13056" width="25.453125" style="5" customWidth="1"/>
    <col min="13057" max="13057" width="32.90625" style="5" customWidth="1"/>
    <col min="13058" max="13058" width="17.36328125" style="5" customWidth="1"/>
    <col min="13059" max="13059" width="17.08984375" style="5" customWidth="1"/>
    <col min="13060" max="13060" width="23.90625" style="5" customWidth="1"/>
    <col min="13061" max="13061" width="25.36328125" style="5" customWidth="1"/>
    <col min="13062" max="13062" width="19" style="5" customWidth="1"/>
    <col min="13063" max="13063" width="6.54296875" style="5" customWidth="1"/>
    <col min="13064" max="13079" width="0" style="5" hidden="1" customWidth="1"/>
    <col min="13080" max="13311" width="8.7265625" style="5"/>
    <col min="13312" max="13312" width="25.453125" style="5" customWidth="1"/>
    <col min="13313" max="13313" width="32.90625" style="5" customWidth="1"/>
    <col min="13314" max="13314" width="17.36328125" style="5" customWidth="1"/>
    <col min="13315" max="13315" width="17.08984375" style="5" customWidth="1"/>
    <col min="13316" max="13316" width="23.90625" style="5" customWidth="1"/>
    <col min="13317" max="13317" width="25.36328125" style="5" customWidth="1"/>
    <col min="13318" max="13318" width="19" style="5" customWidth="1"/>
    <col min="13319" max="13319" width="6.54296875" style="5" customWidth="1"/>
    <col min="13320" max="13335" width="0" style="5" hidden="1" customWidth="1"/>
    <col min="13336" max="13567" width="8.7265625" style="5"/>
    <col min="13568" max="13568" width="25.453125" style="5" customWidth="1"/>
    <col min="13569" max="13569" width="32.90625" style="5" customWidth="1"/>
    <col min="13570" max="13570" width="17.36328125" style="5" customWidth="1"/>
    <col min="13571" max="13571" width="17.08984375" style="5" customWidth="1"/>
    <col min="13572" max="13572" width="23.90625" style="5" customWidth="1"/>
    <col min="13573" max="13573" width="25.36328125" style="5" customWidth="1"/>
    <col min="13574" max="13574" width="19" style="5" customWidth="1"/>
    <col min="13575" max="13575" width="6.54296875" style="5" customWidth="1"/>
    <col min="13576" max="13591" width="0" style="5" hidden="1" customWidth="1"/>
    <col min="13592" max="13823" width="8.7265625" style="5"/>
    <col min="13824" max="13824" width="25.453125" style="5" customWidth="1"/>
    <col min="13825" max="13825" width="32.90625" style="5" customWidth="1"/>
    <col min="13826" max="13826" width="17.36328125" style="5" customWidth="1"/>
    <col min="13827" max="13827" width="17.08984375" style="5" customWidth="1"/>
    <col min="13828" max="13828" width="23.90625" style="5" customWidth="1"/>
    <col min="13829" max="13829" width="25.36328125" style="5" customWidth="1"/>
    <col min="13830" max="13830" width="19" style="5" customWidth="1"/>
    <col min="13831" max="13831" width="6.54296875" style="5" customWidth="1"/>
    <col min="13832" max="13847" width="0" style="5" hidden="1" customWidth="1"/>
    <col min="13848" max="14079" width="8.7265625" style="5"/>
    <col min="14080" max="14080" width="25.453125" style="5" customWidth="1"/>
    <col min="14081" max="14081" width="32.90625" style="5" customWidth="1"/>
    <col min="14082" max="14082" width="17.36328125" style="5" customWidth="1"/>
    <col min="14083" max="14083" width="17.08984375" style="5" customWidth="1"/>
    <col min="14084" max="14084" width="23.90625" style="5" customWidth="1"/>
    <col min="14085" max="14085" width="25.36328125" style="5" customWidth="1"/>
    <col min="14086" max="14086" width="19" style="5" customWidth="1"/>
    <col min="14087" max="14087" width="6.54296875" style="5" customWidth="1"/>
    <col min="14088" max="14103" width="0" style="5" hidden="1" customWidth="1"/>
    <col min="14104" max="14335" width="8.7265625" style="5"/>
    <col min="14336" max="14336" width="25.453125" style="5" customWidth="1"/>
    <col min="14337" max="14337" width="32.90625" style="5" customWidth="1"/>
    <col min="14338" max="14338" width="17.36328125" style="5" customWidth="1"/>
    <col min="14339" max="14339" width="17.08984375" style="5" customWidth="1"/>
    <col min="14340" max="14340" width="23.90625" style="5" customWidth="1"/>
    <col min="14341" max="14341" width="25.36328125" style="5" customWidth="1"/>
    <col min="14342" max="14342" width="19" style="5" customWidth="1"/>
    <col min="14343" max="14343" width="6.54296875" style="5" customWidth="1"/>
    <col min="14344" max="14359" width="0" style="5" hidden="1" customWidth="1"/>
    <col min="14360" max="14591" width="8.7265625" style="5"/>
    <col min="14592" max="14592" width="25.453125" style="5" customWidth="1"/>
    <col min="14593" max="14593" width="32.90625" style="5" customWidth="1"/>
    <col min="14594" max="14594" width="17.36328125" style="5" customWidth="1"/>
    <col min="14595" max="14595" width="17.08984375" style="5" customWidth="1"/>
    <col min="14596" max="14596" width="23.90625" style="5" customWidth="1"/>
    <col min="14597" max="14597" width="25.36328125" style="5" customWidth="1"/>
    <col min="14598" max="14598" width="19" style="5" customWidth="1"/>
    <col min="14599" max="14599" width="6.54296875" style="5" customWidth="1"/>
    <col min="14600" max="14615" width="0" style="5" hidden="1" customWidth="1"/>
    <col min="14616" max="14847" width="8.7265625" style="5"/>
    <col min="14848" max="14848" width="25.453125" style="5" customWidth="1"/>
    <col min="14849" max="14849" width="32.90625" style="5" customWidth="1"/>
    <col min="14850" max="14850" width="17.36328125" style="5" customWidth="1"/>
    <col min="14851" max="14851" width="17.08984375" style="5" customWidth="1"/>
    <col min="14852" max="14852" width="23.90625" style="5" customWidth="1"/>
    <col min="14853" max="14853" width="25.36328125" style="5" customWidth="1"/>
    <col min="14854" max="14854" width="19" style="5" customWidth="1"/>
    <col min="14855" max="14855" width="6.54296875" style="5" customWidth="1"/>
    <col min="14856" max="14871" width="0" style="5" hidden="1" customWidth="1"/>
    <col min="14872" max="15103" width="8.7265625" style="5"/>
    <col min="15104" max="15104" width="25.453125" style="5" customWidth="1"/>
    <col min="15105" max="15105" width="32.90625" style="5" customWidth="1"/>
    <col min="15106" max="15106" width="17.36328125" style="5" customWidth="1"/>
    <col min="15107" max="15107" width="17.08984375" style="5" customWidth="1"/>
    <col min="15108" max="15108" width="23.90625" style="5" customWidth="1"/>
    <col min="15109" max="15109" width="25.36328125" style="5" customWidth="1"/>
    <col min="15110" max="15110" width="19" style="5" customWidth="1"/>
    <col min="15111" max="15111" width="6.54296875" style="5" customWidth="1"/>
    <col min="15112" max="15127" width="0" style="5" hidden="1" customWidth="1"/>
    <col min="15128" max="15359" width="8.7265625" style="5"/>
    <col min="15360" max="15360" width="25.453125" style="5" customWidth="1"/>
    <col min="15361" max="15361" width="32.90625" style="5" customWidth="1"/>
    <col min="15362" max="15362" width="17.36328125" style="5" customWidth="1"/>
    <col min="15363" max="15363" width="17.08984375" style="5" customWidth="1"/>
    <col min="15364" max="15364" width="23.90625" style="5" customWidth="1"/>
    <col min="15365" max="15365" width="25.36328125" style="5" customWidth="1"/>
    <col min="15366" max="15366" width="19" style="5" customWidth="1"/>
    <col min="15367" max="15367" width="6.54296875" style="5" customWidth="1"/>
    <col min="15368" max="15383" width="0" style="5" hidden="1" customWidth="1"/>
    <col min="15384" max="15615" width="8.7265625" style="5"/>
    <col min="15616" max="15616" width="25.453125" style="5" customWidth="1"/>
    <col min="15617" max="15617" width="32.90625" style="5" customWidth="1"/>
    <col min="15618" max="15618" width="17.36328125" style="5" customWidth="1"/>
    <col min="15619" max="15619" width="17.08984375" style="5" customWidth="1"/>
    <col min="15620" max="15620" width="23.90625" style="5" customWidth="1"/>
    <col min="15621" max="15621" width="25.36328125" style="5" customWidth="1"/>
    <col min="15622" max="15622" width="19" style="5" customWidth="1"/>
    <col min="15623" max="15623" width="6.54296875" style="5" customWidth="1"/>
    <col min="15624" max="15639" width="0" style="5" hidden="1" customWidth="1"/>
    <col min="15640" max="15871" width="8.7265625" style="5"/>
    <col min="15872" max="15872" width="25.453125" style="5" customWidth="1"/>
    <col min="15873" max="15873" width="32.90625" style="5" customWidth="1"/>
    <col min="15874" max="15874" width="17.36328125" style="5" customWidth="1"/>
    <col min="15875" max="15875" width="17.08984375" style="5" customWidth="1"/>
    <col min="15876" max="15876" width="23.90625" style="5" customWidth="1"/>
    <col min="15877" max="15877" width="25.36328125" style="5" customWidth="1"/>
    <col min="15878" max="15878" width="19" style="5" customWidth="1"/>
    <col min="15879" max="15879" width="6.54296875" style="5" customWidth="1"/>
    <col min="15880" max="15895" width="0" style="5" hidden="1" customWidth="1"/>
    <col min="15896" max="16127" width="8.7265625" style="5"/>
    <col min="16128" max="16128" width="25.453125" style="5" customWidth="1"/>
    <col min="16129" max="16129" width="32.90625" style="5" customWidth="1"/>
    <col min="16130" max="16130" width="17.36328125" style="5" customWidth="1"/>
    <col min="16131" max="16131" width="17.08984375" style="5" customWidth="1"/>
    <col min="16132" max="16132" width="23.90625" style="5" customWidth="1"/>
    <col min="16133" max="16133" width="25.36328125" style="5" customWidth="1"/>
    <col min="16134" max="16134" width="19" style="5" customWidth="1"/>
    <col min="16135" max="16135" width="6.54296875" style="5" customWidth="1"/>
    <col min="16136" max="16151" width="0" style="5" hidden="1" customWidth="1"/>
    <col min="16152" max="16384" width="8.7265625" style="5"/>
  </cols>
  <sheetData>
    <row r="1" spans="2:22" ht="42.75" customHeight="1" thickBot="1" x14ac:dyDescent="0.3">
      <c r="B1" s="314" t="s">
        <v>0</v>
      </c>
      <c r="C1" s="315"/>
      <c r="D1" s="315"/>
      <c r="E1" s="1" t="s">
        <v>1</v>
      </c>
      <c r="F1" s="2" t="str">
        <f>K11</f>
        <v>March</v>
      </c>
      <c r="G1" s="2">
        <f>K10</f>
        <v>2023</v>
      </c>
      <c r="H1" s="3"/>
      <c r="I1" s="107"/>
      <c r="J1" s="101" t="s">
        <v>117</v>
      </c>
      <c r="K1" s="101"/>
      <c r="L1" s="101"/>
      <c r="M1" s="102"/>
      <c r="N1" s="102"/>
      <c r="O1" s="102"/>
      <c r="P1" s="103"/>
      <c r="Q1" s="103"/>
      <c r="R1" s="103"/>
      <c r="S1" s="103"/>
      <c r="T1" s="102"/>
      <c r="U1" s="102"/>
    </row>
    <row r="2" spans="2:22" ht="8.25" customHeight="1" thickBot="1" x14ac:dyDescent="0.3">
      <c r="B2" s="7"/>
      <c r="C2" s="8"/>
      <c r="D2" s="8"/>
      <c r="E2" s="8"/>
      <c r="F2" s="8"/>
      <c r="G2" s="8"/>
      <c r="H2" s="8"/>
      <c r="I2" s="108"/>
    </row>
    <row r="3" spans="2:22" ht="20.25" customHeight="1" x14ac:dyDescent="0.25">
      <c r="B3" s="9" t="s">
        <v>2</v>
      </c>
      <c r="C3" s="316" t="s">
        <v>3</v>
      </c>
      <c r="D3" s="316"/>
      <c r="E3" s="316"/>
      <c r="F3" s="10" t="s">
        <v>4</v>
      </c>
      <c r="G3" s="316" t="s">
        <v>5</v>
      </c>
      <c r="H3" s="317"/>
      <c r="I3" s="108"/>
    </row>
    <row r="4" spans="2:22" ht="62.25" customHeight="1" thickBot="1" x14ac:dyDescent="0.3">
      <c r="B4" s="11" t="s">
        <v>7</v>
      </c>
      <c r="C4" s="318" t="s">
        <v>118</v>
      </c>
      <c r="D4" s="319"/>
      <c r="E4" s="319"/>
      <c r="F4" s="231" t="s">
        <v>119</v>
      </c>
      <c r="G4" s="319" t="s">
        <v>120</v>
      </c>
      <c r="H4" s="320"/>
      <c r="I4" s="109"/>
    </row>
    <row r="5" spans="2:22" ht="20.25" customHeight="1" thickBot="1" x14ac:dyDescent="0.3">
      <c r="B5" s="8"/>
      <c r="C5" s="8"/>
      <c r="D5" s="8"/>
      <c r="E5" s="8"/>
      <c r="F5" s="8"/>
      <c r="G5" s="8"/>
      <c r="H5" s="8"/>
      <c r="I5" s="108"/>
    </row>
    <row r="6" spans="2:22" ht="24" customHeight="1" x14ac:dyDescent="0.35">
      <c r="B6" s="321" t="s">
        <v>22</v>
      </c>
      <c r="C6" s="321"/>
      <c r="D6" s="321"/>
      <c r="E6" s="321"/>
      <c r="F6" s="322" t="str">
        <f>CONCATENATE(F1," 1, ",G1)</f>
        <v>March 1, 2023</v>
      </c>
      <c r="G6" s="322" t="e">
        <f>CONCATENATE(#REF!," 1, ",#REF!)</f>
        <v>#REF!</v>
      </c>
      <c r="H6" s="23"/>
      <c r="I6" s="108"/>
      <c r="M6" s="297" t="s">
        <v>116</v>
      </c>
      <c r="N6" s="241"/>
      <c r="P6" s="302" t="s">
        <v>6</v>
      </c>
      <c r="Q6" s="303"/>
      <c r="R6" s="303"/>
      <c r="S6" s="304"/>
      <c r="V6" s="93"/>
    </row>
    <row r="7" spans="2:22" ht="24" customHeight="1" thickBot="1" x14ac:dyDescent="0.3">
      <c r="B7" s="308" t="s">
        <v>121</v>
      </c>
      <c r="C7" s="308"/>
      <c r="D7" s="308"/>
      <c r="E7" s="308"/>
      <c r="F7" s="28">
        <f>K14</f>
        <v>471</v>
      </c>
      <c r="G7" s="29" t="s">
        <v>25</v>
      </c>
      <c r="H7" s="29"/>
      <c r="I7" s="110"/>
      <c r="M7" s="298"/>
      <c r="N7" s="299"/>
      <c r="P7" s="305"/>
      <c r="Q7" s="306"/>
      <c r="R7" s="306"/>
      <c r="S7" s="307"/>
    </row>
    <row r="8" spans="2:22" ht="24" customHeight="1" thickBot="1" x14ac:dyDescent="0.3">
      <c r="B8" s="257" t="s">
        <v>122</v>
      </c>
      <c r="C8" s="257"/>
      <c r="D8" s="257"/>
      <c r="E8" s="257"/>
      <c r="F8" s="257"/>
      <c r="G8" s="257"/>
      <c r="H8" s="257"/>
      <c r="I8" s="111"/>
      <c r="M8" s="300"/>
      <c r="N8" s="301"/>
      <c r="P8" s="309" t="s">
        <v>9</v>
      </c>
      <c r="Q8" s="310"/>
      <c r="R8" s="310"/>
      <c r="S8" s="311"/>
      <c r="U8" s="12" t="s">
        <v>10</v>
      </c>
    </row>
    <row r="9" spans="2:22" ht="24" customHeight="1" thickBot="1" x14ac:dyDescent="0.3">
      <c r="B9" s="257" t="s">
        <v>31</v>
      </c>
      <c r="C9" s="257"/>
      <c r="D9" s="257"/>
      <c r="E9" s="257"/>
      <c r="F9" s="257"/>
      <c r="G9" s="257"/>
      <c r="H9" s="257"/>
      <c r="I9" s="111"/>
      <c r="J9" s="312" t="s">
        <v>8</v>
      </c>
      <c r="K9" s="313"/>
      <c r="L9" s="15"/>
      <c r="M9" s="16" t="s">
        <v>9</v>
      </c>
      <c r="N9" s="17">
        <v>2021</v>
      </c>
      <c r="P9" s="18" t="s">
        <v>12</v>
      </c>
      <c r="Q9" s="19" t="s">
        <v>13</v>
      </c>
      <c r="R9" s="19" t="s">
        <v>14</v>
      </c>
      <c r="S9" s="19" t="s">
        <v>15</v>
      </c>
      <c r="U9" s="20" t="s">
        <v>16</v>
      </c>
    </row>
    <row r="10" spans="2:22" ht="24" customHeight="1" thickBot="1" x14ac:dyDescent="0.3">
      <c r="B10" s="275" t="s">
        <v>34</v>
      </c>
      <c r="C10" s="275"/>
      <c r="D10" s="292" t="str">
        <f>CONCATENATE("The ",F1," ",G1," Average is")</f>
        <v>The March 2023 Average is</v>
      </c>
      <c r="E10" s="292"/>
      <c r="F10" s="292"/>
      <c r="G10" s="34">
        <f>K15</f>
        <v>617</v>
      </c>
      <c r="H10" s="35" t="s">
        <v>35</v>
      </c>
      <c r="I10" s="112"/>
      <c r="J10" s="13" t="s">
        <v>11</v>
      </c>
      <c r="K10" s="14">
        <v>2023</v>
      </c>
      <c r="M10" s="21" t="s">
        <v>19</v>
      </c>
      <c r="N10" s="17" t="s">
        <v>20</v>
      </c>
      <c r="P10" s="269">
        <v>44317</v>
      </c>
      <c r="Q10" s="272">
        <v>338.9</v>
      </c>
      <c r="R10" s="99">
        <v>44378</v>
      </c>
      <c r="S10" s="293">
        <v>44075</v>
      </c>
      <c r="U10" s="22" t="s">
        <v>21</v>
      </c>
    </row>
    <row r="11" spans="2:22" ht="24" customHeight="1" thickBot="1" x14ac:dyDescent="0.3">
      <c r="B11" s="296" t="s">
        <v>37</v>
      </c>
      <c r="C11" s="296"/>
      <c r="D11" s="296"/>
      <c r="E11" s="296"/>
      <c r="F11" s="296"/>
      <c r="G11" s="296"/>
      <c r="H11" s="296"/>
      <c r="I11" s="113"/>
      <c r="J11" s="13" t="s">
        <v>17</v>
      </c>
      <c r="K11" s="14" t="s">
        <v>29</v>
      </c>
      <c r="M11" s="21" t="s">
        <v>23</v>
      </c>
      <c r="N11" s="26" t="s">
        <v>99</v>
      </c>
      <c r="P11" s="270"/>
      <c r="Q11" s="273"/>
      <c r="R11" s="27">
        <v>44409</v>
      </c>
      <c r="S11" s="294"/>
      <c r="U11" s="22" t="s">
        <v>24</v>
      </c>
    </row>
    <row r="12" spans="2:22" ht="24" customHeight="1" thickBot="1" x14ac:dyDescent="0.3">
      <c r="B12" s="257" t="s">
        <v>124</v>
      </c>
      <c r="C12" s="257"/>
      <c r="D12" s="257"/>
      <c r="E12" s="257"/>
      <c r="F12" s="28">
        <f>K14</f>
        <v>471</v>
      </c>
      <c r="G12" s="29" t="s">
        <v>25</v>
      </c>
      <c r="I12" s="110"/>
      <c r="J12" s="24"/>
      <c r="K12" s="25"/>
      <c r="M12" s="21" t="s">
        <v>26</v>
      </c>
      <c r="N12" s="26" t="s">
        <v>99</v>
      </c>
      <c r="P12" s="271"/>
      <c r="Q12" s="274"/>
      <c r="R12" s="27">
        <v>44440</v>
      </c>
      <c r="S12" s="294"/>
      <c r="U12" s="22" t="s">
        <v>27</v>
      </c>
    </row>
    <row r="13" spans="2:22" ht="24" customHeight="1" thickBot="1" x14ac:dyDescent="0.3">
      <c r="B13" s="257" t="s">
        <v>42</v>
      </c>
      <c r="C13" s="257"/>
      <c r="D13" s="257"/>
      <c r="E13" s="257"/>
      <c r="F13" s="257"/>
      <c r="G13" s="257"/>
      <c r="H13" s="257"/>
      <c r="I13" s="111"/>
      <c r="J13" s="290" t="s">
        <v>0</v>
      </c>
      <c r="K13" s="291"/>
      <c r="M13" s="21" t="s">
        <v>29</v>
      </c>
      <c r="N13" s="26" t="s">
        <v>99</v>
      </c>
      <c r="P13" s="269">
        <v>44409</v>
      </c>
      <c r="Q13" s="272">
        <v>340.3</v>
      </c>
      <c r="R13" s="99">
        <v>44470</v>
      </c>
      <c r="S13" s="294"/>
      <c r="U13" s="31" t="s">
        <v>30</v>
      </c>
    </row>
    <row r="14" spans="2:22" ht="24" customHeight="1" thickBot="1" x14ac:dyDescent="0.3">
      <c r="B14" s="257" t="s">
        <v>45</v>
      </c>
      <c r="C14" s="257"/>
      <c r="D14" s="257"/>
      <c r="E14" s="257"/>
      <c r="F14" s="257"/>
      <c r="G14" s="257"/>
      <c r="H14" s="257"/>
      <c r="I14" s="111"/>
      <c r="J14" s="13" t="s">
        <v>28</v>
      </c>
      <c r="K14" s="30">
        <v>471</v>
      </c>
      <c r="M14" s="21" t="s">
        <v>33</v>
      </c>
      <c r="N14" s="26">
        <v>518</v>
      </c>
      <c r="P14" s="270"/>
      <c r="Q14" s="273"/>
      <c r="R14" s="27">
        <v>44501</v>
      </c>
      <c r="S14" s="294"/>
    </row>
    <row r="15" spans="2:22" ht="24" customHeight="1" thickBot="1" x14ac:dyDescent="0.3">
      <c r="B15" s="284" t="s">
        <v>48</v>
      </c>
      <c r="C15" s="285"/>
      <c r="D15" s="285"/>
      <c r="E15" s="285"/>
      <c r="F15" s="285"/>
      <c r="G15" s="285"/>
      <c r="H15" s="285"/>
      <c r="I15" s="114"/>
      <c r="J15" s="32" t="s">
        <v>32</v>
      </c>
      <c r="K15" s="33">
        <v>617</v>
      </c>
      <c r="M15" s="21" t="s">
        <v>36</v>
      </c>
      <c r="N15" s="26">
        <v>546</v>
      </c>
      <c r="P15" s="271"/>
      <c r="Q15" s="274"/>
      <c r="R15" s="27">
        <v>44531</v>
      </c>
      <c r="S15" s="294"/>
    </row>
    <row r="16" spans="2:22" ht="24" customHeight="1" thickBot="1" x14ac:dyDescent="0.3">
      <c r="B16" s="286" t="s">
        <v>51</v>
      </c>
      <c r="C16" s="285"/>
      <c r="D16" s="285"/>
      <c r="E16" s="285"/>
      <c r="F16" s="285"/>
      <c r="G16" s="285"/>
      <c r="H16" s="285"/>
      <c r="I16" s="115"/>
      <c r="J16" s="24"/>
      <c r="K16" s="25"/>
      <c r="M16" s="21" t="s">
        <v>18</v>
      </c>
      <c r="N16" s="26">
        <v>552</v>
      </c>
      <c r="P16" s="269">
        <v>44501</v>
      </c>
      <c r="Q16" s="272">
        <v>341.02199999999999</v>
      </c>
      <c r="R16" s="99">
        <v>44562</v>
      </c>
      <c r="S16" s="294"/>
      <c r="U16" s="36"/>
    </row>
    <row r="17" spans="2:21" ht="43.5" customHeight="1" thickBot="1" x14ac:dyDescent="0.3">
      <c r="B17" s="287" t="s">
        <v>131</v>
      </c>
      <c r="C17" s="288"/>
      <c r="D17" s="288"/>
      <c r="E17" s="288"/>
      <c r="F17" s="288"/>
      <c r="G17" s="288"/>
      <c r="H17" s="289"/>
      <c r="I17" s="116"/>
      <c r="J17" s="290" t="s">
        <v>38</v>
      </c>
      <c r="K17" s="291"/>
      <c r="M17" s="21" t="s">
        <v>41</v>
      </c>
      <c r="N17" s="26">
        <v>568</v>
      </c>
      <c r="P17" s="270"/>
      <c r="Q17" s="273"/>
      <c r="R17" s="27">
        <v>44593</v>
      </c>
      <c r="S17" s="294"/>
      <c r="U17" s="36"/>
    </row>
    <row r="18" spans="2:21" ht="40.5" customHeight="1" thickBot="1" x14ac:dyDescent="0.3">
      <c r="B18" s="266" t="s">
        <v>133</v>
      </c>
      <c r="C18" s="267"/>
      <c r="D18" s="267"/>
      <c r="E18" s="267"/>
      <c r="F18" s="267"/>
      <c r="G18" s="267"/>
      <c r="H18" s="268"/>
      <c r="I18" s="108"/>
      <c r="J18" s="37" t="s">
        <v>39</v>
      </c>
      <c r="K18" s="123">
        <v>44866</v>
      </c>
      <c r="M18" s="21" t="s">
        <v>44</v>
      </c>
      <c r="N18" s="26">
        <v>573</v>
      </c>
      <c r="P18" s="271"/>
      <c r="Q18" s="274"/>
      <c r="R18" s="27">
        <v>44621</v>
      </c>
      <c r="S18" s="294"/>
      <c r="U18" s="36"/>
    </row>
    <row r="19" spans="2:21" ht="56.25" customHeight="1" thickBot="1" x14ac:dyDescent="0.3">
      <c r="B19" s="46" t="s">
        <v>55</v>
      </c>
      <c r="C19" s="47" t="s">
        <v>56</v>
      </c>
      <c r="D19" s="48" t="s">
        <v>57</v>
      </c>
      <c r="E19" s="48" t="s">
        <v>58</v>
      </c>
      <c r="F19" s="48" t="s">
        <v>59</v>
      </c>
      <c r="G19" s="280" t="s">
        <v>60</v>
      </c>
      <c r="H19" s="281"/>
      <c r="I19" s="117"/>
      <c r="J19" s="38" t="s">
        <v>43</v>
      </c>
      <c r="K19" s="39">
        <v>387.89400000000001</v>
      </c>
      <c r="M19" s="21" t="s">
        <v>47</v>
      </c>
      <c r="N19" s="26">
        <v>575</v>
      </c>
      <c r="P19" s="269">
        <v>44593</v>
      </c>
      <c r="Q19" s="272">
        <v>366.12799999999999</v>
      </c>
      <c r="R19" s="99">
        <v>44652</v>
      </c>
      <c r="S19" s="294"/>
      <c r="U19" s="36"/>
    </row>
    <row r="20" spans="2:21" ht="21.75" customHeight="1" thickBot="1" x14ac:dyDescent="0.35">
      <c r="B20" s="49">
        <v>302.01</v>
      </c>
      <c r="C20" s="50" t="s">
        <v>61</v>
      </c>
      <c r="D20" s="51">
        <v>3.75</v>
      </c>
      <c r="E20" s="52">
        <v>0</v>
      </c>
      <c r="F20" s="53">
        <f t="shared" ref="F20:F30" si="0">D20+E20</f>
        <v>3.75</v>
      </c>
      <c r="G20" s="282">
        <f t="shared" ref="G20:G30" si="1">IF((ABS(($K$15-$K$14)*F20/100))&gt;0.1, ($K$15-$K$14)*F20/100, 0)</f>
        <v>5.4749999999999996</v>
      </c>
      <c r="H20" s="283" t="e">
        <f>IF((ABS((J15-J14)*E20/100))&gt;0.1, (J15-J14)*E20/100, 0)</f>
        <v>#VALUE!</v>
      </c>
      <c r="I20" s="118"/>
      <c r="J20" s="40" t="s">
        <v>46</v>
      </c>
      <c r="K20" s="41" t="s">
        <v>123</v>
      </c>
      <c r="M20" s="21" t="s">
        <v>50</v>
      </c>
      <c r="N20" s="26">
        <v>572</v>
      </c>
      <c r="P20" s="270"/>
      <c r="Q20" s="273"/>
      <c r="R20" s="27">
        <v>44682</v>
      </c>
      <c r="S20" s="294"/>
      <c r="U20" s="36"/>
    </row>
    <row r="21" spans="2:21" ht="21.75" customHeight="1" thickBot="1" x14ac:dyDescent="0.35">
      <c r="B21" s="54" t="s">
        <v>62</v>
      </c>
      <c r="C21" s="55" t="s">
        <v>111</v>
      </c>
      <c r="D21" s="56">
        <v>6.85</v>
      </c>
      <c r="E21" s="56">
        <v>1</v>
      </c>
      <c r="F21" s="57">
        <f t="shared" si="0"/>
        <v>7.85</v>
      </c>
      <c r="G21" s="276">
        <f t="shared" si="1"/>
        <v>11.461</v>
      </c>
      <c r="H21" s="277" t="e">
        <f>IF((ABS((#REF!-J15)*E21/100))&gt;0.1, (#REF!-J15)*E21/100, 0)</f>
        <v>#REF!</v>
      </c>
      <c r="I21" s="118"/>
      <c r="J21" s="40" t="s">
        <v>49</v>
      </c>
      <c r="K21" s="42">
        <v>326.3</v>
      </c>
      <c r="M21" s="21" t="s">
        <v>53</v>
      </c>
      <c r="N21" s="26">
        <v>570</v>
      </c>
      <c r="P21" s="271"/>
      <c r="Q21" s="274"/>
      <c r="R21" s="27">
        <v>44713</v>
      </c>
      <c r="S21" s="294"/>
      <c r="U21" s="36"/>
    </row>
    <row r="22" spans="2:21" ht="21.75" customHeight="1" thickBot="1" x14ac:dyDescent="0.35">
      <c r="B22" s="54" t="s">
        <v>64</v>
      </c>
      <c r="C22" s="55" t="s">
        <v>112</v>
      </c>
      <c r="D22" s="56">
        <v>6.85</v>
      </c>
      <c r="E22" s="56">
        <v>1</v>
      </c>
      <c r="F22" s="57">
        <f t="shared" si="0"/>
        <v>7.85</v>
      </c>
      <c r="G22" s="276">
        <f t="shared" si="1"/>
        <v>11.461</v>
      </c>
      <c r="H22" s="277" t="e">
        <f>IF((ABS((#REF!-#REF!)*E22/100))&gt;0.1, (#REF!-#REF!)*E22/100, 0)</f>
        <v>#REF!</v>
      </c>
      <c r="I22" s="118"/>
      <c r="J22" s="43" t="s">
        <v>52</v>
      </c>
      <c r="K22" s="44">
        <v>44470</v>
      </c>
      <c r="L22" s="5"/>
      <c r="M22" s="45" t="s">
        <v>54</v>
      </c>
      <c r="N22" s="126">
        <v>574</v>
      </c>
      <c r="P22" s="269">
        <v>44682</v>
      </c>
      <c r="Q22" s="272">
        <v>370.11200000000002</v>
      </c>
      <c r="R22" s="99">
        <v>44743</v>
      </c>
      <c r="S22" s="294"/>
      <c r="U22" s="36"/>
    </row>
    <row r="23" spans="2:21" ht="21.75" customHeight="1" thickBot="1" x14ac:dyDescent="0.35">
      <c r="B23" s="54" t="s">
        <v>66</v>
      </c>
      <c r="C23" s="55" t="s">
        <v>113</v>
      </c>
      <c r="D23" s="56">
        <v>6.85</v>
      </c>
      <c r="E23" s="56">
        <v>1</v>
      </c>
      <c r="F23" s="57">
        <f t="shared" si="0"/>
        <v>7.85</v>
      </c>
      <c r="G23" s="276">
        <f t="shared" si="1"/>
        <v>11.461</v>
      </c>
      <c r="H23" s="277" t="e">
        <f>IF((ABS((#REF!-#REF!)*E23/100))&gt;0.1, (#REF!-#REF!)*E23/100, 0)</f>
        <v>#REF!</v>
      </c>
      <c r="I23" s="118"/>
      <c r="K23" s="5"/>
      <c r="L23" s="5"/>
      <c r="M23" s="16"/>
      <c r="N23" s="125">
        <v>2022</v>
      </c>
      <c r="P23" s="270"/>
      <c r="Q23" s="273"/>
      <c r="R23" s="27">
        <v>44774</v>
      </c>
      <c r="S23" s="294"/>
      <c r="U23" s="36"/>
    </row>
    <row r="24" spans="2:21" ht="21.75" customHeight="1" thickBot="1" x14ac:dyDescent="0.35">
      <c r="B24" s="54" t="s">
        <v>68</v>
      </c>
      <c r="C24" s="55" t="s">
        <v>114</v>
      </c>
      <c r="D24" s="56">
        <v>6.85</v>
      </c>
      <c r="E24" s="56">
        <v>1</v>
      </c>
      <c r="F24" s="57">
        <f t="shared" si="0"/>
        <v>7.85</v>
      </c>
      <c r="G24" s="276">
        <f t="shared" si="1"/>
        <v>11.461</v>
      </c>
      <c r="H24" s="277" t="e">
        <f>IF((ABS((#REF!-#REF!)*E24/100))&gt;0.1, (#REF!-#REF!)*E24/100, 0)</f>
        <v>#REF!</v>
      </c>
      <c r="I24" s="118"/>
      <c r="J24" s="5"/>
      <c r="K24" s="5"/>
      <c r="L24" s="5"/>
      <c r="M24" s="21" t="s">
        <v>19</v>
      </c>
      <c r="N24" s="17" t="s">
        <v>20</v>
      </c>
      <c r="P24" s="271"/>
      <c r="Q24" s="274"/>
      <c r="R24" s="27">
        <v>44805</v>
      </c>
      <c r="S24" s="294"/>
      <c r="U24" s="36"/>
    </row>
    <row r="25" spans="2:21" ht="21.75" customHeight="1" thickBot="1" x14ac:dyDescent="0.35">
      <c r="B25" s="54" t="s">
        <v>125</v>
      </c>
      <c r="C25" s="55" t="s">
        <v>115</v>
      </c>
      <c r="D25" s="56">
        <v>8.25</v>
      </c>
      <c r="E25" s="56">
        <v>1</v>
      </c>
      <c r="F25" s="58">
        <f t="shared" si="0"/>
        <v>9.25</v>
      </c>
      <c r="G25" s="276">
        <f t="shared" si="1"/>
        <v>13.505000000000001</v>
      </c>
      <c r="H25" s="277" t="e">
        <f>IF((ABS((#REF!-#REF!)*E25/100))&gt;0.1, (#REF!-#REF!)*E25/100, 0)</f>
        <v>#REF!</v>
      </c>
      <c r="I25" s="118"/>
      <c r="J25" s="5"/>
      <c r="K25" s="5"/>
      <c r="L25" s="5"/>
      <c r="M25" s="21" t="s">
        <v>23</v>
      </c>
      <c r="N25" s="26">
        <v>580</v>
      </c>
      <c r="P25" s="269">
        <v>44774</v>
      </c>
      <c r="Q25" s="272">
        <v>387.63799999999998</v>
      </c>
      <c r="R25" s="99">
        <v>44835</v>
      </c>
      <c r="S25" s="294"/>
      <c r="U25" s="36"/>
    </row>
    <row r="26" spans="2:21" ht="21.75" customHeight="1" thickBot="1" x14ac:dyDescent="0.35">
      <c r="B26" s="54" t="s">
        <v>126</v>
      </c>
      <c r="C26" s="55" t="s">
        <v>71</v>
      </c>
      <c r="D26" s="56">
        <v>6.2</v>
      </c>
      <c r="E26" s="56">
        <v>1</v>
      </c>
      <c r="F26" s="58">
        <f t="shared" si="0"/>
        <v>7.2</v>
      </c>
      <c r="G26" s="276">
        <f t="shared" si="1"/>
        <v>10.512</v>
      </c>
      <c r="H26" s="277" t="e">
        <f>IF((ABS((#REF!-#REF!)*E26/100))&gt;0.1, (#REF!-#REF!)*E26/100, 0)</f>
        <v>#REF!</v>
      </c>
      <c r="I26" s="118"/>
      <c r="J26" s="5"/>
      <c r="K26" s="5"/>
      <c r="L26" s="5"/>
      <c r="M26" s="21" t="s">
        <v>26</v>
      </c>
      <c r="N26" s="26">
        <v>605</v>
      </c>
      <c r="P26" s="270"/>
      <c r="Q26" s="273"/>
      <c r="R26" s="27">
        <v>44866</v>
      </c>
      <c r="S26" s="294"/>
    </row>
    <row r="27" spans="2:21" ht="21.75" customHeight="1" thickBot="1" x14ac:dyDescent="0.35">
      <c r="B27" s="54" t="s">
        <v>127</v>
      </c>
      <c r="C27" s="55" t="s">
        <v>72</v>
      </c>
      <c r="D27" s="56">
        <v>5.5</v>
      </c>
      <c r="E27" s="56">
        <v>1</v>
      </c>
      <c r="F27" s="57">
        <f t="shared" si="0"/>
        <v>6.5</v>
      </c>
      <c r="G27" s="276">
        <f t="shared" si="1"/>
        <v>9.49</v>
      </c>
      <c r="H27" s="277" t="e">
        <f>IF((ABS((#REF!-#REF!)*E27/100))&gt;0.1, (#REF!-#REF!)*E27/100, 0)</f>
        <v>#REF!</v>
      </c>
      <c r="I27" s="118"/>
      <c r="J27" s="5"/>
      <c r="K27" s="5"/>
      <c r="L27" s="5"/>
      <c r="M27" s="21" t="s">
        <v>29</v>
      </c>
      <c r="N27" s="26">
        <v>624</v>
      </c>
      <c r="P27" s="271"/>
      <c r="Q27" s="274"/>
      <c r="R27" s="27">
        <v>44896</v>
      </c>
      <c r="S27" s="294"/>
    </row>
    <row r="28" spans="2:21" ht="21.75" customHeight="1" thickBot="1" x14ac:dyDescent="0.35">
      <c r="B28" s="54" t="s">
        <v>128</v>
      </c>
      <c r="C28" s="55" t="s">
        <v>73</v>
      </c>
      <c r="D28" s="56">
        <v>4.9000000000000004</v>
      </c>
      <c r="E28" s="56">
        <v>1</v>
      </c>
      <c r="F28" s="57">
        <f t="shared" si="0"/>
        <v>5.9</v>
      </c>
      <c r="G28" s="276">
        <f t="shared" si="1"/>
        <v>8.6140000000000008</v>
      </c>
      <c r="H28" s="277" t="e">
        <f>IF((ABS((#REF!-#REF!)*E28/100))&gt;0.1, (#REF!-#REF!)*E28/100, 0)</f>
        <v>#REF!</v>
      </c>
      <c r="I28" s="118"/>
      <c r="J28" s="5"/>
      <c r="K28" s="5"/>
      <c r="L28" s="5"/>
      <c r="M28" s="21" t="s">
        <v>33</v>
      </c>
      <c r="N28" s="26">
        <v>655</v>
      </c>
      <c r="P28" s="269">
        <v>44866</v>
      </c>
      <c r="Q28" s="272">
        <v>387.89400000000001</v>
      </c>
      <c r="R28" s="99">
        <v>44927</v>
      </c>
      <c r="S28" s="294"/>
    </row>
    <row r="29" spans="2:21" ht="21.75" customHeight="1" thickBot="1" x14ac:dyDescent="0.35">
      <c r="B29" s="54" t="s">
        <v>129</v>
      </c>
      <c r="C29" s="55" t="s">
        <v>74</v>
      </c>
      <c r="D29" s="56">
        <v>4.5</v>
      </c>
      <c r="E29" s="60">
        <v>1</v>
      </c>
      <c r="F29" s="57">
        <f t="shared" si="0"/>
        <v>5.5</v>
      </c>
      <c r="G29" s="276">
        <f t="shared" si="1"/>
        <v>8.0299999999999994</v>
      </c>
      <c r="H29" s="277" t="e">
        <f>IF((ABS((#REF!-#REF!)*E29/100))&gt;0.1, (#REF!-#REF!)*E29/100, 0)</f>
        <v>#REF!</v>
      </c>
      <c r="I29" s="118"/>
      <c r="J29" s="5"/>
      <c r="K29" s="5"/>
      <c r="L29" s="5"/>
      <c r="M29" s="21" t="s">
        <v>36</v>
      </c>
      <c r="N29" s="26">
        <v>719</v>
      </c>
      <c r="P29" s="270"/>
      <c r="Q29" s="273"/>
      <c r="R29" s="27">
        <v>44958</v>
      </c>
      <c r="S29" s="294"/>
    </row>
    <row r="30" spans="2:21" ht="21.75" customHeight="1" thickBot="1" x14ac:dyDescent="0.35">
      <c r="B30" s="61" t="s">
        <v>130</v>
      </c>
      <c r="C30" s="62" t="s">
        <v>75</v>
      </c>
      <c r="D30" s="63">
        <v>6.7</v>
      </c>
      <c r="E30" s="64">
        <v>1</v>
      </c>
      <c r="F30" s="65">
        <f t="shared" si="0"/>
        <v>7.7</v>
      </c>
      <c r="G30" s="278">
        <f t="shared" si="1"/>
        <v>11.242000000000001</v>
      </c>
      <c r="H30" s="279" t="e">
        <f>IF((ABS((#REF!-#REF!)*E30/100))&gt;0.1, (#REF!-#REF!)*E30/100, 0)</f>
        <v>#REF!</v>
      </c>
      <c r="I30" s="118"/>
      <c r="J30" s="5"/>
      <c r="K30" s="5"/>
      <c r="L30" s="5"/>
      <c r="M30" s="21" t="s">
        <v>18</v>
      </c>
      <c r="N30" s="26">
        <v>779</v>
      </c>
      <c r="P30" s="271"/>
      <c r="Q30" s="274"/>
      <c r="R30" s="27">
        <v>44986</v>
      </c>
      <c r="S30" s="295"/>
    </row>
    <row r="31" spans="2:21" ht="21.75" customHeight="1" thickBot="1" x14ac:dyDescent="0.35">
      <c r="B31" s="66"/>
      <c r="C31" s="67"/>
      <c r="D31" s="68"/>
      <c r="E31" s="69"/>
      <c r="F31" s="70"/>
      <c r="G31" s="132"/>
      <c r="H31" s="132"/>
      <c r="I31" s="118"/>
      <c r="J31" s="5"/>
      <c r="K31" s="5"/>
      <c r="L31" s="5"/>
      <c r="M31" s="21" t="s">
        <v>41</v>
      </c>
      <c r="N31" s="26">
        <v>824</v>
      </c>
      <c r="P31" s="269">
        <v>44978</v>
      </c>
      <c r="Q31" s="272" t="s">
        <v>88</v>
      </c>
      <c r="R31" s="99">
        <v>45017</v>
      </c>
      <c r="S31" s="5"/>
    </row>
    <row r="32" spans="2:21" ht="21.75" customHeight="1" thickBot="1" x14ac:dyDescent="0.35">
      <c r="B32" s="275" t="s">
        <v>140</v>
      </c>
      <c r="C32" s="275"/>
      <c r="D32" s="275"/>
      <c r="E32" s="275"/>
      <c r="F32" s="275"/>
      <c r="G32" s="275"/>
      <c r="H32" s="275"/>
      <c r="I32" s="118"/>
      <c r="J32" s="5"/>
      <c r="K32" s="5"/>
      <c r="M32" s="21" t="s">
        <v>44</v>
      </c>
      <c r="N32" s="26">
        <v>829</v>
      </c>
      <c r="P32" s="270"/>
      <c r="Q32" s="273"/>
      <c r="R32" s="27">
        <v>45047</v>
      </c>
    </row>
    <row r="33" spans="2:18" ht="21.75" customHeight="1" thickBot="1" x14ac:dyDescent="0.35">
      <c r="B33" s="257" t="s">
        <v>77</v>
      </c>
      <c r="C33" s="257"/>
      <c r="D33" s="257"/>
      <c r="E33" s="257"/>
      <c r="F33" s="257"/>
      <c r="G33" s="257"/>
      <c r="H33" s="257"/>
      <c r="I33" s="118"/>
      <c r="M33" s="21" t="s">
        <v>47</v>
      </c>
      <c r="N33" s="26">
        <v>806</v>
      </c>
      <c r="P33" s="271"/>
      <c r="Q33" s="274"/>
      <c r="R33" s="27">
        <v>45078</v>
      </c>
    </row>
    <row r="34" spans="2:18" ht="21.75" customHeight="1" x14ac:dyDescent="0.3">
      <c r="B34" s="257" t="s">
        <v>78</v>
      </c>
      <c r="C34" s="257"/>
      <c r="D34" s="257"/>
      <c r="E34" s="257"/>
      <c r="F34" s="257"/>
      <c r="G34" s="257"/>
      <c r="H34" s="257"/>
      <c r="I34" s="118"/>
      <c r="M34" s="21" t="s">
        <v>50</v>
      </c>
      <c r="N34" s="26">
        <v>764</v>
      </c>
      <c r="P34" s="5" t="s">
        <v>40</v>
      </c>
      <c r="Q34" s="59">
        <v>326.3</v>
      </c>
      <c r="R34" s="5" t="s">
        <v>40</v>
      </c>
    </row>
    <row r="35" spans="2:18" ht="21.75" customHeight="1" x14ac:dyDescent="0.3">
      <c r="B35" s="257" t="s">
        <v>79</v>
      </c>
      <c r="C35" s="257"/>
      <c r="D35" s="257"/>
      <c r="E35" s="257"/>
      <c r="F35" s="257"/>
      <c r="G35" s="257"/>
      <c r="H35" s="257"/>
      <c r="I35" s="118"/>
      <c r="M35" s="21" t="s">
        <v>53</v>
      </c>
      <c r="N35" s="26">
        <v>690</v>
      </c>
    </row>
    <row r="36" spans="2:18" ht="21.75" customHeight="1" thickBot="1" x14ac:dyDescent="0.35">
      <c r="B36" s="257" t="s">
        <v>80</v>
      </c>
      <c r="C36" s="257"/>
      <c r="D36" s="257"/>
      <c r="E36" s="257"/>
      <c r="F36" s="257"/>
      <c r="G36" s="257"/>
      <c r="H36" s="257"/>
      <c r="I36" s="118"/>
      <c r="M36" s="45" t="s">
        <v>54</v>
      </c>
      <c r="N36" s="126">
        <v>640</v>
      </c>
    </row>
    <row r="37" spans="2:18" ht="21.75" customHeight="1" x14ac:dyDescent="0.3">
      <c r="B37" s="71" t="s">
        <v>81</v>
      </c>
      <c r="C37" s="72" t="str">
        <f>K20</f>
        <v>September 2020</v>
      </c>
      <c r="D37" s="258" t="s">
        <v>82</v>
      </c>
      <c r="E37" s="258"/>
      <c r="F37" s="73">
        <f>K21</f>
        <v>326.3</v>
      </c>
      <c r="G37" s="71"/>
      <c r="H37" s="71"/>
      <c r="I37" s="118"/>
      <c r="M37" s="16"/>
      <c r="N37" s="125">
        <v>2023</v>
      </c>
    </row>
    <row r="38" spans="2:18" ht="21.75" customHeight="1" x14ac:dyDescent="0.3">
      <c r="B38" s="71"/>
      <c r="C38" s="72"/>
      <c r="D38" s="230"/>
      <c r="E38" s="230"/>
      <c r="F38" s="73"/>
      <c r="G38" s="71"/>
      <c r="H38" s="71"/>
      <c r="I38" s="118"/>
      <c r="M38" s="21" t="s">
        <v>19</v>
      </c>
      <c r="N38" s="17" t="s">
        <v>20</v>
      </c>
    </row>
    <row r="39" spans="2:18" ht="21.75" customHeight="1" x14ac:dyDescent="0.3">
      <c r="B39" s="259" t="s">
        <v>83</v>
      </c>
      <c r="C39" s="259"/>
      <c r="D39" s="259"/>
      <c r="E39" s="124">
        <f>K18</f>
        <v>44866</v>
      </c>
      <c r="F39" s="74" t="s">
        <v>84</v>
      </c>
      <c r="G39" s="104">
        <f>K19</f>
        <v>387.89400000000001</v>
      </c>
      <c r="H39" s="71"/>
      <c r="I39" s="118"/>
      <c r="M39" s="21" t="s">
        <v>23</v>
      </c>
      <c r="N39" s="26">
        <v>626</v>
      </c>
    </row>
    <row r="40" spans="2:18" ht="21.75" customHeight="1" thickBot="1" x14ac:dyDescent="0.35">
      <c r="B40" s="71"/>
      <c r="C40" s="71"/>
      <c r="D40" s="71"/>
      <c r="E40" s="71"/>
      <c r="F40" s="71"/>
      <c r="G40" s="71"/>
      <c r="H40" s="71"/>
      <c r="I40" s="118"/>
      <c r="M40" s="21" t="s">
        <v>26</v>
      </c>
      <c r="N40" s="26">
        <v>608</v>
      </c>
    </row>
    <row r="41" spans="2:18" ht="40.5" customHeight="1" thickBot="1" x14ac:dyDescent="0.3">
      <c r="B41" s="260" t="s">
        <v>139</v>
      </c>
      <c r="C41" s="261"/>
      <c r="D41" s="261"/>
      <c r="E41" s="261"/>
      <c r="F41" s="261"/>
      <c r="G41" s="261"/>
      <c r="H41" s="262"/>
      <c r="I41" s="108"/>
      <c r="M41" s="21" t="s">
        <v>29</v>
      </c>
      <c r="N41" s="26">
        <v>617</v>
      </c>
    </row>
    <row r="42" spans="2:18" ht="62.5" thickBot="1" x14ac:dyDescent="0.3">
      <c r="B42" s="156" t="s">
        <v>55</v>
      </c>
      <c r="C42" s="157" t="s">
        <v>56</v>
      </c>
      <c r="D42" s="158" t="s">
        <v>57</v>
      </c>
      <c r="E42" s="158" t="s">
        <v>85</v>
      </c>
      <c r="F42" s="158" t="s">
        <v>59</v>
      </c>
      <c r="G42" s="159" t="s">
        <v>86</v>
      </c>
      <c r="H42" s="155" t="s">
        <v>87</v>
      </c>
      <c r="I42" s="117"/>
      <c r="M42" s="21" t="s">
        <v>33</v>
      </c>
      <c r="N42" s="26"/>
    </row>
    <row r="43" spans="2:18" ht="21.75" customHeight="1" thickBot="1" x14ac:dyDescent="0.35">
      <c r="B43" s="160">
        <v>302.01</v>
      </c>
      <c r="C43" s="161" t="s">
        <v>61</v>
      </c>
      <c r="D43" s="162">
        <v>3.75</v>
      </c>
      <c r="E43" s="163">
        <v>0</v>
      </c>
      <c r="F43" s="164">
        <f>D43+E43</f>
        <v>3.75</v>
      </c>
      <c r="G43" s="196">
        <v>0.96250000000000002</v>
      </c>
      <c r="H43" s="197" t="str">
        <f t="shared" ref="H43:H53" si="2">(IF((($K$19-$K$21)/$K$21)&gt;0.05, "5.00%",($K$19-$K$21)/$K$21))</f>
        <v>5.00%</v>
      </c>
      <c r="I43" s="119"/>
      <c r="M43" s="45" t="s">
        <v>36</v>
      </c>
      <c r="N43" s="126"/>
    </row>
    <row r="44" spans="2:18" ht="21.75" customHeight="1" x14ac:dyDescent="0.3">
      <c r="B44" s="54" t="s">
        <v>62</v>
      </c>
      <c r="C44" s="79" t="s">
        <v>63</v>
      </c>
      <c r="D44" s="56">
        <v>6.85</v>
      </c>
      <c r="E44" s="56">
        <v>1</v>
      </c>
      <c r="F44" s="57">
        <f t="shared" ref="F44:F53" si="3">D44+E44</f>
        <v>7.85</v>
      </c>
      <c r="G44" s="198">
        <v>0.92149999999999999</v>
      </c>
      <c r="H44" s="199" t="str">
        <f t="shared" si="2"/>
        <v>5.00%</v>
      </c>
      <c r="I44" s="119"/>
    </row>
    <row r="45" spans="2:18" ht="21.75" customHeight="1" x14ac:dyDescent="0.3">
      <c r="B45" s="54" t="s">
        <v>64</v>
      </c>
      <c r="C45" s="79" t="s">
        <v>65</v>
      </c>
      <c r="D45" s="56">
        <v>6.85</v>
      </c>
      <c r="E45" s="56">
        <v>1</v>
      </c>
      <c r="F45" s="57">
        <f t="shared" si="3"/>
        <v>7.85</v>
      </c>
      <c r="G45" s="198">
        <v>0.92149999999999999</v>
      </c>
      <c r="H45" s="199" t="str">
        <f t="shared" si="2"/>
        <v>5.00%</v>
      </c>
      <c r="I45" s="119"/>
    </row>
    <row r="46" spans="2:18" ht="21.75" customHeight="1" x14ac:dyDescent="0.3">
      <c r="B46" s="54" t="s">
        <v>66</v>
      </c>
      <c r="C46" s="79" t="s">
        <v>67</v>
      </c>
      <c r="D46" s="56">
        <v>6.85</v>
      </c>
      <c r="E46" s="56">
        <v>1</v>
      </c>
      <c r="F46" s="57">
        <f t="shared" si="3"/>
        <v>7.85</v>
      </c>
      <c r="G46" s="198">
        <v>0.92149999999999999</v>
      </c>
      <c r="H46" s="199" t="str">
        <f t="shared" si="2"/>
        <v>5.00%</v>
      </c>
      <c r="I46" s="119"/>
    </row>
    <row r="47" spans="2:18" ht="21.75" customHeight="1" x14ac:dyDescent="0.3">
      <c r="B47" s="54" t="s">
        <v>68</v>
      </c>
      <c r="C47" s="79" t="s">
        <v>69</v>
      </c>
      <c r="D47" s="56">
        <v>6.85</v>
      </c>
      <c r="E47" s="56">
        <v>1</v>
      </c>
      <c r="F47" s="57">
        <f t="shared" si="3"/>
        <v>7.85</v>
      </c>
      <c r="G47" s="198">
        <v>0.92149999999999999</v>
      </c>
      <c r="H47" s="199" t="str">
        <f t="shared" si="2"/>
        <v>5.00%</v>
      </c>
      <c r="I47" s="119"/>
    </row>
    <row r="48" spans="2:18" ht="21.75" customHeight="1" x14ac:dyDescent="0.3">
      <c r="B48" s="54" t="s">
        <v>125</v>
      </c>
      <c r="C48" s="79" t="s">
        <v>70</v>
      </c>
      <c r="D48" s="56">
        <v>8.25</v>
      </c>
      <c r="E48" s="56">
        <v>1</v>
      </c>
      <c r="F48" s="58">
        <f t="shared" si="3"/>
        <v>9.25</v>
      </c>
      <c r="G48" s="198">
        <v>0.90749999999999997</v>
      </c>
      <c r="H48" s="199" t="str">
        <f t="shared" si="2"/>
        <v>5.00%</v>
      </c>
      <c r="I48" s="119"/>
    </row>
    <row r="49" spans="2:26" ht="21.75" customHeight="1" x14ac:dyDescent="0.3">
      <c r="B49" s="54" t="s">
        <v>126</v>
      </c>
      <c r="C49" s="79" t="s">
        <v>71</v>
      </c>
      <c r="D49" s="56">
        <v>6.2</v>
      </c>
      <c r="E49" s="56">
        <v>1</v>
      </c>
      <c r="F49" s="58">
        <f t="shared" si="3"/>
        <v>7.2</v>
      </c>
      <c r="G49" s="198">
        <v>0.92800000000000005</v>
      </c>
      <c r="H49" s="199" t="str">
        <f t="shared" si="2"/>
        <v>5.00%</v>
      </c>
      <c r="I49" s="119"/>
    </row>
    <row r="50" spans="2:26" ht="21.75" customHeight="1" x14ac:dyDescent="0.3">
      <c r="B50" s="54" t="s">
        <v>127</v>
      </c>
      <c r="C50" s="79" t="s">
        <v>72</v>
      </c>
      <c r="D50" s="56">
        <v>5.5</v>
      </c>
      <c r="E50" s="56">
        <v>1</v>
      </c>
      <c r="F50" s="57">
        <f t="shared" si="3"/>
        <v>6.5</v>
      </c>
      <c r="G50" s="198">
        <v>0.93500000000000005</v>
      </c>
      <c r="H50" s="199" t="str">
        <f t="shared" si="2"/>
        <v>5.00%</v>
      </c>
      <c r="I50" s="119"/>
    </row>
    <row r="51" spans="2:26" ht="21.75" customHeight="1" x14ac:dyDescent="0.3">
      <c r="B51" s="54" t="s">
        <v>128</v>
      </c>
      <c r="C51" s="79" t="s">
        <v>73</v>
      </c>
      <c r="D51" s="56">
        <v>4.9000000000000004</v>
      </c>
      <c r="E51" s="56">
        <v>1</v>
      </c>
      <c r="F51" s="57">
        <f t="shared" si="3"/>
        <v>5.9</v>
      </c>
      <c r="G51" s="198">
        <v>0.94099999999999995</v>
      </c>
      <c r="H51" s="199" t="str">
        <f t="shared" si="2"/>
        <v>5.00%</v>
      </c>
      <c r="I51" s="119"/>
    </row>
    <row r="52" spans="2:26" ht="21.75" customHeight="1" x14ac:dyDescent="0.3">
      <c r="B52" s="54" t="s">
        <v>129</v>
      </c>
      <c r="C52" s="79" t="s">
        <v>74</v>
      </c>
      <c r="D52" s="56">
        <v>4.5</v>
      </c>
      <c r="E52" s="60">
        <v>1</v>
      </c>
      <c r="F52" s="57">
        <f t="shared" si="3"/>
        <v>5.5</v>
      </c>
      <c r="G52" s="198">
        <v>0.94499999999999995</v>
      </c>
      <c r="H52" s="199" t="str">
        <f t="shared" si="2"/>
        <v>5.00%</v>
      </c>
      <c r="I52" s="119"/>
    </row>
    <row r="53" spans="2:26" ht="21.75" customHeight="1" thickBot="1" x14ac:dyDescent="0.35">
      <c r="B53" s="61" t="s">
        <v>130</v>
      </c>
      <c r="C53" s="82" t="s">
        <v>75</v>
      </c>
      <c r="D53" s="63">
        <v>6.7</v>
      </c>
      <c r="E53" s="64">
        <v>1</v>
      </c>
      <c r="F53" s="65">
        <f t="shared" si="3"/>
        <v>7.7</v>
      </c>
      <c r="G53" s="200">
        <v>0.92300000000000004</v>
      </c>
      <c r="H53" s="201" t="str">
        <f t="shared" si="2"/>
        <v>5.00%</v>
      </c>
      <c r="I53" s="119"/>
    </row>
    <row r="54" spans="2:26" x14ac:dyDescent="0.25">
      <c r="B54" s="87"/>
      <c r="C54" s="86"/>
      <c r="D54" s="86"/>
      <c r="E54" s="86"/>
      <c r="F54" s="86"/>
      <c r="G54" s="86"/>
      <c r="H54" s="86"/>
      <c r="I54" s="120"/>
    </row>
    <row r="55" spans="2:26" ht="21" customHeight="1" thickBot="1" x14ac:dyDescent="0.3">
      <c r="B55" s="87"/>
      <c r="C55" s="86"/>
      <c r="D55" s="86"/>
      <c r="E55" s="86"/>
      <c r="F55" s="86"/>
      <c r="G55" s="86"/>
      <c r="H55" s="86"/>
      <c r="I55" s="120"/>
    </row>
    <row r="56" spans="2:26" ht="41.25" customHeight="1" thickBot="1" x14ac:dyDescent="0.3">
      <c r="B56" s="263" t="s">
        <v>131</v>
      </c>
      <c r="C56" s="264"/>
      <c r="D56" s="264"/>
      <c r="E56" s="264"/>
      <c r="F56" s="264"/>
      <c r="G56" s="264"/>
      <c r="H56" s="265"/>
      <c r="I56" s="121"/>
    </row>
    <row r="57" spans="2:26" ht="40.5" customHeight="1" thickBot="1" x14ac:dyDescent="0.3">
      <c r="B57" s="266" t="s">
        <v>134</v>
      </c>
      <c r="C57" s="267"/>
      <c r="D57" s="267"/>
      <c r="E57" s="267"/>
      <c r="F57" s="267"/>
      <c r="G57" s="267"/>
      <c r="H57" s="268"/>
      <c r="I57" s="108"/>
    </row>
    <row r="58" spans="2:26" ht="47" thickBot="1" x14ac:dyDescent="0.3">
      <c r="B58" s="46" t="s">
        <v>55</v>
      </c>
      <c r="C58" s="47" t="s">
        <v>56</v>
      </c>
      <c r="D58" s="48" t="s">
        <v>57</v>
      </c>
      <c r="E58" s="48" t="s">
        <v>85</v>
      </c>
      <c r="F58" s="48" t="s">
        <v>59</v>
      </c>
      <c r="G58" s="249" t="s">
        <v>60</v>
      </c>
      <c r="H58" s="250"/>
      <c r="I58" s="117"/>
    </row>
    <row r="59" spans="2:26" ht="21.75" customHeight="1" x14ac:dyDescent="0.3">
      <c r="B59" s="49" t="s">
        <v>89</v>
      </c>
      <c r="C59" s="89" t="s">
        <v>90</v>
      </c>
      <c r="D59" s="51">
        <v>6</v>
      </c>
      <c r="E59" s="51">
        <v>1</v>
      </c>
      <c r="F59" s="51">
        <f>D59+E59</f>
        <v>7</v>
      </c>
      <c r="G59" s="251">
        <f>IF((ABS(($K$15-$K$14)*F59/100))&gt;0.1, ($K$15-$K$14)*F59/100, 0)</f>
        <v>10.220000000000001</v>
      </c>
      <c r="H59" s="252" t="e">
        <f>IF((ABS((#REF!-#REF!)*E59/100))&gt;0.1, (#REF!-#REF!)*E59/100, 0)</f>
        <v>#REF!</v>
      </c>
      <c r="I59" s="118"/>
    </row>
    <row r="60" spans="2:26" ht="21.75" customHeight="1" x14ac:dyDescent="0.3">
      <c r="B60" s="54" t="s">
        <v>91</v>
      </c>
      <c r="C60" s="90" t="s">
        <v>92</v>
      </c>
      <c r="D60" s="56">
        <v>6</v>
      </c>
      <c r="E60" s="56">
        <v>1</v>
      </c>
      <c r="F60" s="56">
        <f>D60+E60</f>
        <v>7</v>
      </c>
      <c r="G60" s="253">
        <f>IF((ABS(($K$15-$K$14)*F60/100))&gt;0.1, ($K$15-$K$14)*F60/100, 0)</f>
        <v>10.220000000000001</v>
      </c>
      <c r="H60" s="254" t="e">
        <f>IF((ABS((#REF!-#REF!)*E60/100))&gt;0.1, (#REF!-#REF!)*E60/100, 0)</f>
        <v>#REF!</v>
      </c>
      <c r="I60" s="118"/>
    </row>
    <row r="61" spans="2:26" ht="21" customHeight="1" thickBot="1" x14ac:dyDescent="0.35">
      <c r="B61" s="61" t="s">
        <v>93</v>
      </c>
      <c r="C61" s="91" t="s">
        <v>94</v>
      </c>
      <c r="D61" s="63">
        <v>6</v>
      </c>
      <c r="E61" s="63">
        <v>1</v>
      </c>
      <c r="F61" s="63">
        <f>D61+E61</f>
        <v>7</v>
      </c>
      <c r="G61" s="255">
        <f>IF((ABS(($K$15-$K$14)*F61/100))&gt;0.1, ($K$15-$K$14)*F61/100, 0)</f>
        <v>10.220000000000001</v>
      </c>
      <c r="H61" s="256" t="e">
        <f>IF((ABS((#REF!-#REF!)*E61/100))&gt;0.1, (#REF!-#REF!)*E61/100, 0)</f>
        <v>#REF!</v>
      </c>
      <c r="I61" s="118"/>
    </row>
    <row r="62" spans="2:26" ht="61.5" customHeight="1" thickBot="1" x14ac:dyDescent="0.3">
      <c r="I62" s="121"/>
    </row>
    <row r="63" spans="2:26" ht="43.5" customHeight="1" thickBot="1" x14ac:dyDescent="0.3">
      <c r="B63" s="245" t="s">
        <v>95</v>
      </c>
      <c r="C63" s="246"/>
      <c r="D63" s="246"/>
      <c r="E63" s="246"/>
      <c r="F63" s="246"/>
      <c r="G63" s="246"/>
      <c r="H63" s="247"/>
      <c r="I63" s="121"/>
    </row>
    <row r="64" spans="2:26" s="4" customFormat="1" ht="15" customHeight="1" x14ac:dyDescent="0.25">
      <c r="B64" s="243"/>
      <c r="C64" s="243"/>
      <c r="D64" s="243"/>
      <c r="E64" s="243"/>
      <c r="F64" s="243"/>
      <c r="G64" s="243"/>
      <c r="H64" s="243"/>
      <c r="I64" s="121"/>
      <c r="M64" s="5"/>
      <c r="N64" s="5"/>
      <c r="O64" s="5"/>
      <c r="P64" s="6"/>
      <c r="Q64" s="6"/>
      <c r="R64" s="6"/>
      <c r="S64" s="6"/>
      <c r="T64" s="5"/>
      <c r="U64" s="5"/>
      <c r="V64" s="5"/>
      <c r="W64" s="5"/>
      <c r="X64" s="5"/>
      <c r="Y64" s="5"/>
      <c r="Z64" s="5"/>
    </row>
    <row r="65" spans="2:26" s="4" customFormat="1" ht="21.75" customHeight="1" x14ac:dyDescent="0.25">
      <c r="B65" s="248" t="s">
        <v>96</v>
      </c>
      <c r="C65" s="248"/>
      <c r="D65" s="248"/>
      <c r="E65" s="248"/>
      <c r="F65" s="248"/>
      <c r="G65" s="248"/>
      <c r="H65" s="248"/>
      <c r="I65" s="121"/>
      <c r="M65" s="5"/>
      <c r="N65" s="5"/>
      <c r="O65" s="5"/>
      <c r="P65" s="6"/>
      <c r="Q65" s="6"/>
      <c r="R65" s="6"/>
      <c r="S65" s="6"/>
      <c r="T65" s="5"/>
      <c r="U65" s="5"/>
      <c r="V65" s="5"/>
      <c r="W65" s="5"/>
      <c r="X65" s="5"/>
      <c r="Y65" s="5"/>
      <c r="Z65" s="5"/>
    </row>
    <row r="66" spans="2:26" s="4" customFormat="1" ht="14.25" customHeight="1" thickBot="1" x14ac:dyDescent="0.3">
      <c r="B66" s="243"/>
      <c r="C66" s="243"/>
      <c r="D66" s="243"/>
      <c r="E66" s="243"/>
      <c r="F66" s="243"/>
      <c r="G66" s="243"/>
      <c r="H66" s="243"/>
      <c r="I66" s="121"/>
      <c r="M66" s="5"/>
      <c r="N66" s="5"/>
      <c r="O66" s="5"/>
      <c r="P66" s="6"/>
      <c r="Q66" s="6"/>
      <c r="R66" s="6"/>
      <c r="S66" s="6"/>
      <c r="T66" s="5"/>
      <c r="U66" s="5"/>
      <c r="V66" s="5"/>
      <c r="W66" s="5"/>
      <c r="X66" s="5"/>
      <c r="Y66" s="5"/>
      <c r="Z66" s="5"/>
    </row>
    <row r="67" spans="2:26" s="4" customFormat="1" ht="46.5" customHeight="1" x14ac:dyDescent="0.25">
      <c r="B67" s="235" t="s">
        <v>97</v>
      </c>
      <c r="C67" s="237" t="s">
        <v>98</v>
      </c>
      <c r="D67" s="239" t="s">
        <v>99</v>
      </c>
      <c r="E67" s="237" t="s">
        <v>100</v>
      </c>
      <c r="F67" s="237"/>
      <c r="G67" s="237" t="s">
        <v>101</v>
      </c>
      <c r="H67" s="241"/>
      <c r="I67" s="121"/>
      <c r="M67" s="5"/>
      <c r="N67" s="5"/>
      <c r="O67" s="5"/>
      <c r="P67" s="6"/>
      <c r="Q67" s="6"/>
      <c r="R67" s="6"/>
      <c r="S67" s="6"/>
      <c r="T67" s="5"/>
      <c r="U67" s="5"/>
      <c r="V67" s="5"/>
      <c r="W67" s="5"/>
      <c r="X67" s="5"/>
      <c r="Y67" s="5"/>
      <c r="Z67" s="5"/>
    </row>
    <row r="68" spans="2:26" s="4" customFormat="1" ht="46.5" customHeight="1" thickBot="1" x14ac:dyDescent="0.3">
      <c r="B68" s="236"/>
      <c r="C68" s="238"/>
      <c r="D68" s="240"/>
      <c r="E68" s="238"/>
      <c r="F68" s="238"/>
      <c r="G68" s="238"/>
      <c r="H68" s="242"/>
      <c r="I68" s="121"/>
      <c r="M68" s="5"/>
      <c r="N68" s="5"/>
      <c r="O68" s="5"/>
      <c r="P68" s="6"/>
      <c r="Q68" s="6"/>
      <c r="R68" s="6"/>
      <c r="S68" s="6"/>
      <c r="T68" s="5"/>
      <c r="U68" s="5"/>
      <c r="V68" s="5"/>
      <c r="W68" s="5"/>
      <c r="X68" s="5"/>
      <c r="Y68" s="5"/>
      <c r="Z68" s="5"/>
    </row>
    <row r="69" spans="2:26" s="4" customFormat="1" ht="18.75" customHeight="1" x14ac:dyDescent="0.25">
      <c r="B69" s="243"/>
      <c r="C69" s="243"/>
      <c r="D69" s="243"/>
      <c r="E69" s="243"/>
      <c r="F69" s="243"/>
      <c r="G69" s="243"/>
      <c r="H69" s="243"/>
      <c r="I69" s="121"/>
      <c r="M69" s="5"/>
      <c r="N69" s="5"/>
      <c r="O69" s="5"/>
      <c r="P69" s="6"/>
      <c r="Q69" s="6"/>
      <c r="R69" s="6"/>
      <c r="S69" s="6"/>
      <c r="T69" s="5"/>
      <c r="U69" s="5"/>
      <c r="V69" s="5"/>
      <c r="W69" s="5"/>
      <c r="X69" s="5"/>
      <c r="Y69" s="5"/>
      <c r="Z69" s="5"/>
    </row>
    <row r="70" spans="2:26" s="4" customFormat="1" ht="21.75" customHeight="1" x14ac:dyDescent="0.25">
      <c r="B70" s="248" t="s">
        <v>102</v>
      </c>
      <c r="C70" s="248"/>
      <c r="D70" s="248"/>
      <c r="E70" s="248"/>
      <c r="F70" s="248"/>
      <c r="G70" s="248"/>
      <c r="H70" s="248"/>
      <c r="I70" s="121"/>
      <c r="M70" s="5"/>
      <c r="N70" s="5"/>
      <c r="O70" s="5"/>
      <c r="P70" s="6"/>
      <c r="Q70" s="6"/>
      <c r="R70" s="6"/>
      <c r="S70" s="6"/>
      <c r="T70" s="5"/>
      <c r="U70" s="5"/>
      <c r="V70" s="5"/>
      <c r="W70" s="5"/>
      <c r="X70" s="5"/>
      <c r="Y70" s="5"/>
      <c r="Z70" s="5"/>
    </row>
    <row r="71" spans="2:26" s="4" customFormat="1" ht="15.75" customHeight="1" x14ac:dyDescent="0.25">
      <c r="B71" s="243"/>
      <c r="C71" s="243"/>
      <c r="D71" s="243"/>
      <c r="E71" s="243"/>
      <c r="F71" s="243"/>
      <c r="G71" s="243"/>
      <c r="H71" s="243"/>
      <c r="I71" s="121"/>
      <c r="M71" s="5"/>
      <c r="N71" s="5"/>
      <c r="O71" s="5"/>
      <c r="P71" s="6"/>
      <c r="Q71" s="6"/>
      <c r="R71" s="6"/>
      <c r="S71" s="6"/>
      <c r="T71" s="5"/>
      <c r="U71" s="5"/>
      <c r="V71" s="5"/>
      <c r="W71" s="5"/>
      <c r="X71" s="5"/>
      <c r="Y71" s="5"/>
      <c r="Z71" s="5"/>
    </row>
    <row r="72" spans="2:26" s="4" customFormat="1" ht="33" customHeight="1" x14ac:dyDescent="0.25">
      <c r="B72" s="232" t="s">
        <v>103</v>
      </c>
      <c r="C72" s="232"/>
      <c r="D72" s="232"/>
      <c r="E72" s="232"/>
      <c r="F72" s="232"/>
      <c r="G72" s="232"/>
      <c r="H72" s="232"/>
      <c r="I72" s="121"/>
      <c r="M72" s="5"/>
      <c r="N72" s="5"/>
      <c r="O72" s="5"/>
      <c r="P72" s="6"/>
      <c r="Q72" s="6"/>
      <c r="R72" s="6"/>
      <c r="S72" s="6"/>
      <c r="T72" s="5"/>
      <c r="U72" s="5"/>
      <c r="V72" s="5"/>
      <c r="W72" s="5"/>
      <c r="X72" s="5"/>
      <c r="Y72" s="5"/>
      <c r="Z72" s="5"/>
    </row>
    <row r="73" spans="2:26" s="93" customFormat="1" ht="33" customHeight="1" x14ac:dyDescent="0.35">
      <c r="B73" s="233" t="s">
        <v>104</v>
      </c>
      <c r="C73" s="233"/>
      <c r="E73" s="94"/>
      <c r="F73" s="94"/>
      <c r="G73" s="94"/>
      <c r="H73" s="94"/>
      <c r="I73" s="122"/>
      <c r="J73" s="4"/>
      <c r="K73" s="4"/>
      <c r="L73" s="4"/>
      <c r="M73" s="5"/>
      <c r="N73" s="5"/>
      <c r="O73" s="5"/>
      <c r="P73" s="6"/>
      <c r="Q73" s="6"/>
      <c r="R73" s="6"/>
      <c r="S73" s="6"/>
      <c r="T73" s="5"/>
      <c r="U73" s="5"/>
      <c r="V73" s="5"/>
      <c r="W73" s="5"/>
      <c r="X73" s="5"/>
      <c r="Y73" s="5"/>
      <c r="Z73" s="5"/>
    </row>
    <row r="74" spans="2:26" s="93" customFormat="1" ht="33" customHeight="1" x14ac:dyDescent="0.35">
      <c r="C74" s="100" t="str">
        <f>CONCATENATE(" $45.000"," + ($",G20,") =")</f>
        <v xml:space="preserve"> $45.000 + ($5.475) =</v>
      </c>
      <c r="D74" s="95">
        <f>(45+G20)</f>
        <v>50.475000000000001</v>
      </c>
      <c r="E74" s="29"/>
      <c r="F74" s="29"/>
      <c r="G74" s="29"/>
      <c r="H74" s="29"/>
      <c r="I74" s="122"/>
      <c r="J74" s="4"/>
      <c r="K74" s="4"/>
      <c r="L74" s="4"/>
      <c r="M74" s="5"/>
      <c r="N74" s="5"/>
      <c r="O74" s="5"/>
      <c r="P74" s="6"/>
      <c r="Q74" s="6"/>
      <c r="R74" s="6"/>
      <c r="S74" s="6"/>
      <c r="T74" s="5"/>
      <c r="U74" s="5"/>
      <c r="V74" s="5"/>
      <c r="W74" s="5"/>
      <c r="X74" s="5"/>
      <c r="Y74" s="5"/>
      <c r="Z74" s="5"/>
    </row>
    <row r="75" spans="2:26" s="93" customFormat="1" ht="33" customHeight="1" x14ac:dyDescent="0.35">
      <c r="B75" s="233" t="s">
        <v>105</v>
      </c>
      <c r="C75" s="233"/>
      <c r="D75" s="96"/>
      <c r="E75" s="29"/>
      <c r="F75" s="29"/>
      <c r="G75" s="29"/>
      <c r="H75" s="29"/>
      <c r="I75" s="122"/>
      <c r="J75" s="4"/>
      <c r="K75" s="4"/>
      <c r="L75" s="4"/>
      <c r="M75" s="5"/>
      <c r="N75" s="5"/>
      <c r="O75" s="5"/>
      <c r="P75" s="6"/>
      <c r="Q75" s="6"/>
      <c r="R75" s="6"/>
      <c r="S75" s="6"/>
      <c r="T75" s="5"/>
      <c r="U75" s="5"/>
      <c r="V75" s="5"/>
      <c r="W75" s="5"/>
      <c r="X75" s="5"/>
      <c r="Y75" s="5"/>
      <c r="Z75" s="5"/>
    </row>
    <row r="76" spans="2:26" s="93" customFormat="1" ht="33" customHeight="1" x14ac:dyDescent="0.35">
      <c r="C76" s="105" t="str">
        <f>CONCATENATE(" $45.000"," x ",H43, " =")</f>
        <v xml:space="preserve"> $45.000 x 5.00% =</v>
      </c>
      <c r="D76" s="106">
        <f>(45*H43)</f>
        <v>2.25</v>
      </c>
      <c r="E76" s="29"/>
      <c r="F76" s="29"/>
      <c r="G76" s="29"/>
      <c r="H76" s="29"/>
      <c r="I76" s="122"/>
      <c r="J76" s="4"/>
      <c r="K76" s="4"/>
      <c r="L76" s="4"/>
      <c r="M76" s="5"/>
      <c r="N76" s="5"/>
      <c r="O76" s="5"/>
      <c r="P76" s="6"/>
      <c r="Q76" s="6"/>
      <c r="R76" s="6"/>
      <c r="S76" s="6"/>
      <c r="T76" s="5"/>
      <c r="U76" s="5"/>
      <c r="V76" s="5"/>
      <c r="W76" s="5"/>
      <c r="X76" s="5"/>
      <c r="Y76" s="5"/>
      <c r="Z76" s="5"/>
    </row>
    <row r="77" spans="2:26" s="93" customFormat="1" ht="33" customHeight="1" x14ac:dyDescent="0.35">
      <c r="C77" s="244" t="str">
        <f>CONCATENATE("$",D76," x 96.25% (Difference of 100% Material Minus Total % Asphalt + Fuel Allowance) =")</f>
        <v>$2.25 x 96.25% (Difference of 100% Material Minus Total % Asphalt + Fuel Allowance) =</v>
      </c>
      <c r="D77" s="244"/>
      <c r="E77" s="244"/>
      <c r="F77" s="244"/>
      <c r="G77" s="244"/>
      <c r="H77" s="95">
        <f>D76*96.25/100</f>
        <v>2.1659999999999999</v>
      </c>
      <c r="I77" s="122"/>
      <c r="J77" s="4"/>
      <c r="K77" s="4"/>
      <c r="L77" s="4"/>
      <c r="M77" s="5"/>
      <c r="N77" s="5"/>
      <c r="O77" s="5"/>
      <c r="P77" s="6"/>
      <c r="Q77" s="6"/>
      <c r="R77" s="6"/>
      <c r="S77" s="6"/>
      <c r="T77" s="5"/>
      <c r="U77" s="5"/>
      <c r="V77" s="5"/>
      <c r="W77" s="5"/>
      <c r="X77" s="5"/>
      <c r="Y77" s="5"/>
      <c r="Z77" s="5"/>
    </row>
    <row r="78" spans="2:26" s="93" customFormat="1" ht="33" customHeight="1" x14ac:dyDescent="0.35">
      <c r="B78" s="233" t="s">
        <v>106</v>
      </c>
      <c r="C78" s="233"/>
      <c r="D78" s="233"/>
      <c r="E78" s="233"/>
      <c r="F78" s="233"/>
      <c r="G78" s="29"/>
      <c r="H78" s="29"/>
      <c r="I78" s="122"/>
      <c r="J78" s="4"/>
      <c r="K78" s="4"/>
      <c r="L78" s="4"/>
      <c r="M78" s="5"/>
      <c r="N78" s="5"/>
      <c r="O78" s="5"/>
      <c r="P78" s="6"/>
      <c r="Q78" s="6"/>
      <c r="R78" s="6"/>
      <c r="S78" s="6"/>
      <c r="T78" s="5"/>
      <c r="U78" s="5"/>
      <c r="V78" s="5"/>
      <c r="W78" s="5"/>
      <c r="X78" s="5"/>
      <c r="Y78" s="5"/>
      <c r="Z78" s="5"/>
    </row>
    <row r="79" spans="2:26" s="93" customFormat="1" ht="33" customHeight="1" x14ac:dyDescent="0.35">
      <c r="C79" s="229" t="str">
        <f>CONCATENATE("$",D74," + $",H77, "  =")</f>
        <v>$50.475 + $2.166  =</v>
      </c>
      <c r="D79" s="97">
        <f>D74+H77</f>
        <v>52.640999999999998</v>
      </c>
      <c r="E79" s="29"/>
      <c r="F79" s="29"/>
      <c r="G79" s="29"/>
      <c r="H79" s="29"/>
      <c r="I79" s="122"/>
      <c r="J79" s="4"/>
      <c r="K79" s="4"/>
      <c r="L79" s="4"/>
      <c r="M79" s="5"/>
      <c r="N79" s="5"/>
      <c r="O79" s="5"/>
      <c r="P79" s="6"/>
      <c r="Q79" s="6"/>
      <c r="R79" s="6"/>
      <c r="S79" s="6"/>
      <c r="T79" s="5"/>
      <c r="U79" s="5"/>
      <c r="V79" s="5"/>
      <c r="W79" s="5"/>
      <c r="X79" s="5"/>
      <c r="Y79" s="5"/>
      <c r="Z79" s="5"/>
    </row>
    <row r="80" spans="2:26" ht="29.25" customHeight="1" thickBot="1" x14ac:dyDescent="0.3">
      <c r="I80" s="121"/>
    </row>
    <row r="81" spans="2:26" ht="43.5" customHeight="1" thickBot="1" x14ac:dyDescent="0.3">
      <c r="B81" s="245" t="s">
        <v>107</v>
      </c>
      <c r="C81" s="246"/>
      <c r="D81" s="246"/>
      <c r="E81" s="246"/>
      <c r="F81" s="246"/>
      <c r="G81" s="246"/>
      <c r="H81" s="247"/>
      <c r="I81" s="121"/>
    </row>
    <row r="82" spans="2:26" ht="21.75" customHeight="1" x14ac:dyDescent="0.25">
      <c r="B82" s="243"/>
      <c r="C82" s="243"/>
      <c r="D82" s="243"/>
      <c r="E82" s="243"/>
      <c r="F82" s="243"/>
      <c r="G82" s="243"/>
      <c r="H82" s="243"/>
      <c r="I82" s="121"/>
    </row>
    <row r="83" spans="2:26" ht="21.75" customHeight="1" x14ac:dyDescent="0.25">
      <c r="B83" s="248" t="s">
        <v>108</v>
      </c>
      <c r="C83" s="248"/>
      <c r="D83" s="248"/>
      <c r="E83" s="248"/>
      <c r="F83" s="248"/>
      <c r="G83" s="248"/>
      <c r="H83" s="248"/>
      <c r="I83" s="121"/>
    </row>
    <row r="84" spans="2:26" ht="14.25" customHeight="1" thickBot="1" x14ac:dyDescent="0.3">
      <c r="B84" s="243"/>
      <c r="C84" s="243"/>
      <c r="D84" s="243"/>
      <c r="E84" s="243"/>
      <c r="F84" s="243"/>
      <c r="G84" s="243"/>
      <c r="H84" s="243"/>
      <c r="I84" s="121"/>
    </row>
    <row r="85" spans="2:26" ht="46.5" customHeight="1" x14ac:dyDescent="0.25">
      <c r="B85" s="235" t="s">
        <v>97</v>
      </c>
      <c r="C85" s="237" t="s">
        <v>98</v>
      </c>
      <c r="D85" s="239" t="s">
        <v>99</v>
      </c>
      <c r="E85" s="237" t="s">
        <v>100</v>
      </c>
      <c r="F85" s="237"/>
      <c r="G85" s="237" t="s">
        <v>101</v>
      </c>
      <c r="H85" s="241"/>
      <c r="I85" s="121"/>
    </row>
    <row r="86" spans="2:26" ht="46.5" customHeight="1" thickBot="1" x14ac:dyDescent="0.3">
      <c r="B86" s="236"/>
      <c r="C86" s="238"/>
      <c r="D86" s="240"/>
      <c r="E86" s="238"/>
      <c r="F86" s="238"/>
      <c r="G86" s="238"/>
      <c r="H86" s="242"/>
      <c r="I86" s="121"/>
    </row>
    <row r="87" spans="2:26" ht="18.75" customHeight="1" x14ac:dyDescent="0.25">
      <c r="B87" s="243"/>
      <c r="C87" s="243"/>
      <c r="D87" s="243"/>
      <c r="E87" s="243"/>
      <c r="F87" s="243"/>
      <c r="G87" s="243"/>
      <c r="H87" s="243"/>
      <c r="I87" s="121"/>
    </row>
    <row r="88" spans="2:26" ht="33" customHeight="1" x14ac:dyDescent="0.25">
      <c r="B88" s="232" t="s">
        <v>109</v>
      </c>
      <c r="C88" s="232"/>
      <c r="D88" s="232"/>
      <c r="E88" s="232"/>
      <c r="F88" s="232"/>
      <c r="G88" s="232"/>
      <c r="H88" s="232"/>
      <c r="I88" s="121"/>
    </row>
    <row r="89" spans="2:26" s="93" customFormat="1" ht="33" customHeight="1" x14ac:dyDescent="0.35">
      <c r="B89" s="233" t="s">
        <v>104</v>
      </c>
      <c r="C89" s="233"/>
      <c r="E89" s="94"/>
      <c r="F89" s="94"/>
      <c r="G89" s="94"/>
      <c r="H89" s="94"/>
      <c r="I89" s="122"/>
      <c r="J89" s="4"/>
      <c r="K89" s="4"/>
      <c r="L89" s="4"/>
      <c r="M89" s="5"/>
      <c r="N89" s="5"/>
      <c r="O89" s="5"/>
      <c r="P89" s="6"/>
      <c r="Q89" s="6"/>
      <c r="R89" s="6"/>
      <c r="S89" s="6"/>
      <c r="T89" s="5"/>
      <c r="U89" s="5"/>
      <c r="V89" s="5"/>
      <c r="W89" s="5"/>
      <c r="X89" s="5"/>
      <c r="Y89" s="5"/>
      <c r="Z89" s="5"/>
    </row>
    <row r="90" spans="2:26" s="93" customFormat="1" ht="33" customHeight="1" x14ac:dyDescent="0.35">
      <c r="C90" s="100" t="str">
        <f>CONCATENATE(" $45.000"," + ($",G59,") =")</f>
        <v xml:space="preserve"> $45.000 + ($10.22) =</v>
      </c>
      <c r="D90" s="95">
        <f>(45+G59)</f>
        <v>55.22</v>
      </c>
      <c r="E90" s="29"/>
      <c r="F90" s="29"/>
      <c r="G90" s="29"/>
      <c r="H90" s="29"/>
      <c r="I90" s="122"/>
      <c r="J90" s="4"/>
      <c r="K90" s="4"/>
      <c r="L90" s="4"/>
      <c r="M90" s="5"/>
      <c r="N90" s="5"/>
      <c r="O90" s="5"/>
      <c r="P90" s="6"/>
      <c r="Q90" s="6"/>
      <c r="R90" s="6"/>
      <c r="S90" s="6"/>
      <c r="T90" s="5"/>
      <c r="U90" s="5"/>
      <c r="V90" s="5"/>
      <c r="W90" s="5"/>
      <c r="X90" s="5"/>
      <c r="Y90" s="5"/>
      <c r="Z90" s="5"/>
    </row>
    <row r="91" spans="2:26" s="93" customFormat="1" ht="40.5" customHeight="1" x14ac:dyDescent="0.4">
      <c r="B91" s="234" t="s">
        <v>110</v>
      </c>
      <c r="C91" s="234"/>
      <c r="D91" s="98">
        <f>D90</f>
        <v>55.22</v>
      </c>
      <c r="E91" s="29"/>
      <c r="F91" s="29"/>
      <c r="G91" s="29"/>
      <c r="H91" s="29"/>
      <c r="I91" s="122"/>
      <c r="J91" s="4"/>
      <c r="K91" s="4"/>
      <c r="L91" s="4"/>
      <c r="M91" s="5"/>
      <c r="N91" s="5"/>
      <c r="O91" s="5"/>
      <c r="P91" s="6"/>
      <c r="Q91" s="6"/>
      <c r="R91" s="6"/>
      <c r="S91" s="6"/>
      <c r="T91" s="5"/>
      <c r="U91" s="5"/>
      <c r="V91" s="5"/>
      <c r="W91" s="5"/>
      <c r="X91" s="5"/>
      <c r="Y91" s="5"/>
      <c r="Z91" s="5"/>
    </row>
    <row r="92" spans="2:26" s="93" customFormat="1" ht="33" customHeight="1" x14ac:dyDescent="0.35">
      <c r="D92" s="95"/>
      <c r="E92" s="29"/>
      <c r="F92" s="29"/>
      <c r="G92" s="29"/>
      <c r="H92" s="29"/>
      <c r="J92" s="4"/>
      <c r="K92" s="4"/>
      <c r="L92" s="4"/>
      <c r="M92" s="5"/>
      <c r="N92" s="5"/>
      <c r="O92" s="5"/>
      <c r="P92" s="6"/>
      <c r="Q92" s="6"/>
      <c r="R92" s="6"/>
      <c r="S92" s="6"/>
      <c r="T92" s="5"/>
      <c r="U92" s="5"/>
      <c r="V92" s="5"/>
      <c r="W92" s="5"/>
      <c r="X92" s="5"/>
      <c r="Y92" s="5"/>
      <c r="Z92" s="5"/>
    </row>
    <row r="95" spans="2:26" ht="50.25" customHeight="1" x14ac:dyDescent="0.25"/>
    <row r="96" spans="2:26" ht="56.25" customHeight="1" x14ac:dyDescent="0.25"/>
    <row r="97" ht="18" customHeight="1" x14ac:dyDescent="0.25"/>
    <row r="98" ht="18" customHeight="1" x14ac:dyDescent="0.25"/>
    <row r="99" ht="18" customHeight="1" x14ac:dyDescent="0.25"/>
    <row r="100" ht="18" customHeight="1" x14ac:dyDescent="0.25"/>
    <row r="101" ht="18" customHeight="1" x14ac:dyDescent="0.25"/>
    <row r="102" ht="18" customHeight="1" x14ac:dyDescent="0.25"/>
    <row r="103" ht="18" customHeight="1" x14ac:dyDescent="0.25"/>
    <row r="104" ht="18" customHeight="1" x14ac:dyDescent="0.25"/>
    <row r="105" ht="18" customHeight="1" x14ac:dyDescent="0.25"/>
    <row r="106" ht="18" customHeight="1" x14ac:dyDescent="0.25"/>
    <row r="107" ht="18" customHeight="1" x14ac:dyDescent="0.25"/>
    <row r="108" ht="18" customHeight="1" x14ac:dyDescent="0.25"/>
    <row r="109" ht="18" customHeight="1" x14ac:dyDescent="0.25"/>
    <row r="110" ht="18" customHeight="1" x14ac:dyDescent="0.25"/>
    <row r="111" ht="18" customHeight="1" x14ac:dyDescent="0.25"/>
    <row r="112" ht="18" customHeight="1" x14ac:dyDescent="0.25"/>
    <row r="113" ht="18" customHeight="1" x14ac:dyDescent="0.25"/>
    <row r="114" ht="18" customHeight="1" x14ac:dyDescent="0.25"/>
    <row r="115" ht="18" customHeight="1" x14ac:dyDescent="0.25"/>
    <row r="116" ht="18" customHeight="1" x14ac:dyDescent="0.25"/>
    <row r="117" ht="18" customHeight="1" x14ac:dyDescent="0.25"/>
    <row r="118" ht="18" customHeight="1" x14ac:dyDescent="0.25"/>
  </sheetData>
  <sheetProtection algorithmName="SHA-512" hashValue="miZLFQdk9C9e84v/65EPVHIzJc+SOl69JaU3AAwubIlrol2jeuC8F/iYP+EV1UEVKrTD5jpqmh6n2eujPHYw/w==" saltValue="NNAOcpnxhbTp21O3y18pSw==" spinCount="100000" sheet="1" formatColumns="0" formatRows="0"/>
  <mergeCells count="99">
    <mergeCell ref="B88:H88"/>
    <mergeCell ref="B89:C89"/>
    <mergeCell ref="B91:C91"/>
    <mergeCell ref="B85:B86"/>
    <mergeCell ref="C85:C86"/>
    <mergeCell ref="D85:D86"/>
    <mergeCell ref="E85:F86"/>
    <mergeCell ref="G85:H86"/>
    <mergeCell ref="B87:H87"/>
    <mergeCell ref="C77:G77"/>
    <mergeCell ref="B78:F78"/>
    <mergeCell ref="B81:H81"/>
    <mergeCell ref="B82:H82"/>
    <mergeCell ref="B83:H83"/>
    <mergeCell ref="B84:H84"/>
    <mergeCell ref="B69:H69"/>
    <mergeCell ref="B70:H70"/>
    <mergeCell ref="B71:H71"/>
    <mergeCell ref="B72:H72"/>
    <mergeCell ref="B73:C73"/>
    <mergeCell ref="B75:C75"/>
    <mergeCell ref="B65:H65"/>
    <mergeCell ref="B66:H66"/>
    <mergeCell ref="B67:B68"/>
    <mergeCell ref="C67:C68"/>
    <mergeCell ref="D67:D68"/>
    <mergeCell ref="E67:F68"/>
    <mergeCell ref="G67:H68"/>
    <mergeCell ref="G58:H58"/>
    <mergeCell ref="G59:H59"/>
    <mergeCell ref="G60:H60"/>
    <mergeCell ref="G61:H61"/>
    <mergeCell ref="B63:H63"/>
    <mergeCell ref="B64:H64"/>
    <mergeCell ref="B36:H36"/>
    <mergeCell ref="D37:E37"/>
    <mergeCell ref="B39:D39"/>
    <mergeCell ref="B41:H41"/>
    <mergeCell ref="B56:H56"/>
    <mergeCell ref="B57:H57"/>
    <mergeCell ref="P31:P33"/>
    <mergeCell ref="Q31:Q33"/>
    <mergeCell ref="B32:H32"/>
    <mergeCell ref="B33:H33"/>
    <mergeCell ref="B34:H34"/>
    <mergeCell ref="B35:H35"/>
    <mergeCell ref="G25:H25"/>
    <mergeCell ref="P25:P27"/>
    <mergeCell ref="Q25:Q27"/>
    <mergeCell ref="G26:H26"/>
    <mergeCell ref="G27:H27"/>
    <mergeCell ref="G28:H28"/>
    <mergeCell ref="P28:P30"/>
    <mergeCell ref="Q28:Q30"/>
    <mergeCell ref="G29:H29"/>
    <mergeCell ref="G30:H30"/>
    <mergeCell ref="G19:H19"/>
    <mergeCell ref="P19:P21"/>
    <mergeCell ref="Q19:Q21"/>
    <mergeCell ref="G20:H20"/>
    <mergeCell ref="G21:H21"/>
    <mergeCell ref="G22:H22"/>
    <mergeCell ref="P22:P24"/>
    <mergeCell ref="Q22:Q24"/>
    <mergeCell ref="G23:H23"/>
    <mergeCell ref="G24:H24"/>
    <mergeCell ref="Q13:Q15"/>
    <mergeCell ref="B14:H14"/>
    <mergeCell ref="B15:H15"/>
    <mergeCell ref="B16:H16"/>
    <mergeCell ref="P16:P18"/>
    <mergeCell ref="Q16:Q18"/>
    <mergeCell ref="B17:H17"/>
    <mergeCell ref="J17:K17"/>
    <mergeCell ref="B18:H18"/>
    <mergeCell ref="B10:C10"/>
    <mergeCell ref="D10:F10"/>
    <mergeCell ref="P10:P12"/>
    <mergeCell ref="Q10:Q12"/>
    <mergeCell ref="S10:S30"/>
    <mergeCell ref="B11:H11"/>
    <mergeCell ref="B12:E12"/>
    <mergeCell ref="B13:H13"/>
    <mergeCell ref="J13:K13"/>
    <mergeCell ref="P13:P15"/>
    <mergeCell ref="M6:N8"/>
    <mergeCell ref="P6:S7"/>
    <mergeCell ref="B7:E7"/>
    <mergeCell ref="B8:H8"/>
    <mergeCell ref="P8:S8"/>
    <mergeCell ref="B9:H9"/>
    <mergeCell ref="J9:K9"/>
    <mergeCell ref="B1:D1"/>
    <mergeCell ref="C3:E3"/>
    <mergeCell ref="G3:H3"/>
    <mergeCell ref="C4:E4"/>
    <mergeCell ref="G4:H4"/>
    <mergeCell ref="B6:E6"/>
    <mergeCell ref="F6:G6"/>
  </mergeCells>
  <dataValidations count="8">
    <dataValidation type="list" allowBlank="1" showInputMessage="1" showErrorMessage="1" sqref="K10" xr:uid="{92BACB58-9C7C-4FC6-9A0B-96F025EDF0B2}">
      <formula1>"2019, 2020, 2021, 2022, 2023"</formula1>
    </dataValidation>
    <dataValidation type="list" allowBlank="1" showInputMessage="1" showErrorMessage="1" sqref="K11 JE5 TA5 ACW5 AMS5 AWO5 BGK5 BQG5 CAC5 CJY5 CTU5 DDQ5 DNM5 DXI5 EHE5 ERA5 FAW5 FKS5 FUO5 GEK5 GOG5 GYC5 HHY5 HRU5 IBQ5 ILM5 IVI5 JFE5 JPA5 JYW5 KIS5 KSO5 LCK5 LMG5 LWC5 MFY5 MPU5 MZQ5 NJM5 NTI5 ODE5 ONA5 OWW5 PGS5 PQO5 QAK5 QKG5 QUC5 RDY5 RNU5 RXQ5 SHM5 SRI5 TBE5 TLA5 TUW5 UES5 UOO5 UYK5 VIG5 VSC5 WBY5 WLU5 WVQ5 K65372 JE65458 TA65458 ACW65458 AMS65458 AWO65458 BGK65458 BQG65458 CAC65458 CJY65458 CTU65458 DDQ65458 DNM65458 DXI65458 EHE65458 ERA65458 FAW65458 FKS65458 FUO65458 GEK65458 GOG65458 GYC65458 HHY65458 HRU65458 IBQ65458 ILM65458 IVI65458 JFE65458 JPA65458 JYW65458 KIS65458 KSO65458 LCK65458 LMG65458 LWC65458 MFY65458 MPU65458 MZQ65458 NJM65458 NTI65458 ODE65458 ONA65458 OWW65458 PGS65458 PQO65458 QAK65458 QKG65458 QUC65458 RDY65458 RNU65458 RXQ65458 SHM65458 SRI65458 TBE65458 TLA65458 TUW65458 UES65458 UOO65458 UYK65458 VIG65458 VSC65458 WBY65458 WLU65458 WVQ65458 K130908 JE130994 TA130994 ACW130994 AMS130994 AWO130994 BGK130994 BQG130994 CAC130994 CJY130994 CTU130994 DDQ130994 DNM130994 DXI130994 EHE130994 ERA130994 FAW130994 FKS130994 FUO130994 GEK130994 GOG130994 GYC130994 HHY130994 HRU130994 IBQ130994 ILM130994 IVI130994 JFE130994 JPA130994 JYW130994 KIS130994 KSO130994 LCK130994 LMG130994 LWC130994 MFY130994 MPU130994 MZQ130994 NJM130994 NTI130994 ODE130994 ONA130994 OWW130994 PGS130994 PQO130994 QAK130994 QKG130994 QUC130994 RDY130994 RNU130994 RXQ130994 SHM130994 SRI130994 TBE130994 TLA130994 TUW130994 UES130994 UOO130994 UYK130994 VIG130994 VSC130994 WBY130994 WLU130994 WVQ130994 K196444 JE196530 TA196530 ACW196530 AMS196530 AWO196530 BGK196530 BQG196530 CAC196530 CJY196530 CTU196530 DDQ196530 DNM196530 DXI196530 EHE196530 ERA196530 FAW196530 FKS196530 FUO196530 GEK196530 GOG196530 GYC196530 HHY196530 HRU196530 IBQ196530 ILM196530 IVI196530 JFE196530 JPA196530 JYW196530 KIS196530 KSO196530 LCK196530 LMG196530 LWC196530 MFY196530 MPU196530 MZQ196530 NJM196530 NTI196530 ODE196530 ONA196530 OWW196530 PGS196530 PQO196530 QAK196530 QKG196530 QUC196530 RDY196530 RNU196530 RXQ196530 SHM196530 SRI196530 TBE196530 TLA196530 TUW196530 UES196530 UOO196530 UYK196530 VIG196530 VSC196530 WBY196530 WLU196530 WVQ196530 K261980 JE262066 TA262066 ACW262066 AMS262066 AWO262066 BGK262066 BQG262066 CAC262066 CJY262066 CTU262066 DDQ262066 DNM262066 DXI262066 EHE262066 ERA262066 FAW262066 FKS262066 FUO262066 GEK262066 GOG262066 GYC262066 HHY262066 HRU262066 IBQ262066 ILM262066 IVI262066 JFE262066 JPA262066 JYW262066 KIS262066 KSO262066 LCK262066 LMG262066 LWC262066 MFY262066 MPU262066 MZQ262066 NJM262066 NTI262066 ODE262066 ONA262066 OWW262066 PGS262066 PQO262066 QAK262066 QKG262066 QUC262066 RDY262066 RNU262066 RXQ262066 SHM262066 SRI262066 TBE262066 TLA262066 TUW262066 UES262066 UOO262066 UYK262066 VIG262066 VSC262066 WBY262066 WLU262066 WVQ262066 K327516 JE327602 TA327602 ACW327602 AMS327602 AWO327602 BGK327602 BQG327602 CAC327602 CJY327602 CTU327602 DDQ327602 DNM327602 DXI327602 EHE327602 ERA327602 FAW327602 FKS327602 FUO327602 GEK327602 GOG327602 GYC327602 HHY327602 HRU327602 IBQ327602 ILM327602 IVI327602 JFE327602 JPA327602 JYW327602 KIS327602 KSO327602 LCK327602 LMG327602 LWC327602 MFY327602 MPU327602 MZQ327602 NJM327602 NTI327602 ODE327602 ONA327602 OWW327602 PGS327602 PQO327602 QAK327602 QKG327602 QUC327602 RDY327602 RNU327602 RXQ327602 SHM327602 SRI327602 TBE327602 TLA327602 TUW327602 UES327602 UOO327602 UYK327602 VIG327602 VSC327602 WBY327602 WLU327602 WVQ327602 K393052 JE393138 TA393138 ACW393138 AMS393138 AWO393138 BGK393138 BQG393138 CAC393138 CJY393138 CTU393138 DDQ393138 DNM393138 DXI393138 EHE393138 ERA393138 FAW393138 FKS393138 FUO393138 GEK393138 GOG393138 GYC393138 HHY393138 HRU393138 IBQ393138 ILM393138 IVI393138 JFE393138 JPA393138 JYW393138 KIS393138 KSO393138 LCK393138 LMG393138 LWC393138 MFY393138 MPU393138 MZQ393138 NJM393138 NTI393138 ODE393138 ONA393138 OWW393138 PGS393138 PQO393138 QAK393138 QKG393138 QUC393138 RDY393138 RNU393138 RXQ393138 SHM393138 SRI393138 TBE393138 TLA393138 TUW393138 UES393138 UOO393138 UYK393138 VIG393138 VSC393138 WBY393138 WLU393138 WVQ393138 K458588 JE458674 TA458674 ACW458674 AMS458674 AWO458674 BGK458674 BQG458674 CAC458674 CJY458674 CTU458674 DDQ458674 DNM458674 DXI458674 EHE458674 ERA458674 FAW458674 FKS458674 FUO458674 GEK458674 GOG458674 GYC458674 HHY458674 HRU458674 IBQ458674 ILM458674 IVI458674 JFE458674 JPA458674 JYW458674 KIS458674 KSO458674 LCK458674 LMG458674 LWC458674 MFY458674 MPU458674 MZQ458674 NJM458674 NTI458674 ODE458674 ONA458674 OWW458674 PGS458674 PQO458674 QAK458674 QKG458674 QUC458674 RDY458674 RNU458674 RXQ458674 SHM458674 SRI458674 TBE458674 TLA458674 TUW458674 UES458674 UOO458674 UYK458674 VIG458674 VSC458674 WBY458674 WLU458674 WVQ458674 K524124 JE524210 TA524210 ACW524210 AMS524210 AWO524210 BGK524210 BQG524210 CAC524210 CJY524210 CTU524210 DDQ524210 DNM524210 DXI524210 EHE524210 ERA524210 FAW524210 FKS524210 FUO524210 GEK524210 GOG524210 GYC524210 HHY524210 HRU524210 IBQ524210 ILM524210 IVI524210 JFE524210 JPA524210 JYW524210 KIS524210 KSO524210 LCK524210 LMG524210 LWC524210 MFY524210 MPU524210 MZQ524210 NJM524210 NTI524210 ODE524210 ONA524210 OWW524210 PGS524210 PQO524210 QAK524210 QKG524210 QUC524210 RDY524210 RNU524210 RXQ524210 SHM524210 SRI524210 TBE524210 TLA524210 TUW524210 UES524210 UOO524210 UYK524210 VIG524210 VSC524210 WBY524210 WLU524210 WVQ524210 K589660 JE589746 TA589746 ACW589746 AMS589746 AWO589746 BGK589746 BQG589746 CAC589746 CJY589746 CTU589746 DDQ589746 DNM589746 DXI589746 EHE589746 ERA589746 FAW589746 FKS589746 FUO589746 GEK589746 GOG589746 GYC589746 HHY589746 HRU589746 IBQ589746 ILM589746 IVI589746 JFE589746 JPA589746 JYW589746 KIS589746 KSO589746 LCK589746 LMG589746 LWC589746 MFY589746 MPU589746 MZQ589746 NJM589746 NTI589746 ODE589746 ONA589746 OWW589746 PGS589746 PQO589746 QAK589746 QKG589746 QUC589746 RDY589746 RNU589746 RXQ589746 SHM589746 SRI589746 TBE589746 TLA589746 TUW589746 UES589746 UOO589746 UYK589746 VIG589746 VSC589746 WBY589746 WLU589746 WVQ589746 K655196 JE655282 TA655282 ACW655282 AMS655282 AWO655282 BGK655282 BQG655282 CAC655282 CJY655282 CTU655282 DDQ655282 DNM655282 DXI655282 EHE655282 ERA655282 FAW655282 FKS655282 FUO655282 GEK655282 GOG655282 GYC655282 HHY655282 HRU655282 IBQ655282 ILM655282 IVI655282 JFE655282 JPA655282 JYW655282 KIS655282 KSO655282 LCK655282 LMG655282 LWC655282 MFY655282 MPU655282 MZQ655282 NJM655282 NTI655282 ODE655282 ONA655282 OWW655282 PGS655282 PQO655282 QAK655282 QKG655282 QUC655282 RDY655282 RNU655282 RXQ655282 SHM655282 SRI655282 TBE655282 TLA655282 TUW655282 UES655282 UOO655282 UYK655282 VIG655282 VSC655282 WBY655282 WLU655282 WVQ655282 K720732 JE720818 TA720818 ACW720818 AMS720818 AWO720818 BGK720818 BQG720818 CAC720818 CJY720818 CTU720818 DDQ720818 DNM720818 DXI720818 EHE720818 ERA720818 FAW720818 FKS720818 FUO720818 GEK720818 GOG720818 GYC720818 HHY720818 HRU720818 IBQ720818 ILM720818 IVI720818 JFE720818 JPA720818 JYW720818 KIS720818 KSO720818 LCK720818 LMG720818 LWC720818 MFY720818 MPU720818 MZQ720818 NJM720818 NTI720818 ODE720818 ONA720818 OWW720818 PGS720818 PQO720818 QAK720818 QKG720818 QUC720818 RDY720818 RNU720818 RXQ720818 SHM720818 SRI720818 TBE720818 TLA720818 TUW720818 UES720818 UOO720818 UYK720818 VIG720818 VSC720818 WBY720818 WLU720818 WVQ720818 K786268 JE786354 TA786354 ACW786354 AMS786354 AWO786354 BGK786354 BQG786354 CAC786354 CJY786354 CTU786354 DDQ786354 DNM786354 DXI786354 EHE786354 ERA786354 FAW786354 FKS786354 FUO786354 GEK786354 GOG786354 GYC786354 HHY786354 HRU786354 IBQ786354 ILM786354 IVI786354 JFE786354 JPA786354 JYW786354 KIS786354 KSO786354 LCK786354 LMG786354 LWC786354 MFY786354 MPU786354 MZQ786354 NJM786354 NTI786354 ODE786354 ONA786354 OWW786354 PGS786354 PQO786354 QAK786354 QKG786354 QUC786354 RDY786354 RNU786354 RXQ786354 SHM786354 SRI786354 TBE786354 TLA786354 TUW786354 UES786354 UOO786354 UYK786354 VIG786354 VSC786354 WBY786354 WLU786354 WVQ786354 K851804 JE851890 TA851890 ACW851890 AMS851890 AWO851890 BGK851890 BQG851890 CAC851890 CJY851890 CTU851890 DDQ851890 DNM851890 DXI851890 EHE851890 ERA851890 FAW851890 FKS851890 FUO851890 GEK851890 GOG851890 GYC851890 HHY851890 HRU851890 IBQ851890 ILM851890 IVI851890 JFE851890 JPA851890 JYW851890 KIS851890 KSO851890 LCK851890 LMG851890 LWC851890 MFY851890 MPU851890 MZQ851890 NJM851890 NTI851890 ODE851890 ONA851890 OWW851890 PGS851890 PQO851890 QAK851890 QKG851890 QUC851890 RDY851890 RNU851890 RXQ851890 SHM851890 SRI851890 TBE851890 TLA851890 TUW851890 UES851890 UOO851890 UYK851890 VIG851890 VSC851890 WBY851890 WLU851890 WVQ851890 K917340 JE917426 TA917426 ACW917426 AMS917426 AWO917426 BGK917426 BQG917426 CAC917426 CJY917426 CTU917426 DDQ917426 DNM917426 DXI917426 EHE917426 ERA917426 FAW917426 FKS917426 FUO917426 GEK917426 GOG917426 GYC917426 HHY917426 HRU917426 IBQ917426 ILM917426 IVI917426 JFE917426 JPA917426 JYW917426 KIS917426 KSO917426 LCK917426 LMG917426 LWC917426 MFY917426 MPU917426 MZQ917426 NJM917426 NTI917426 ODE917426 ONA917426 OWW917426 PGS917426 PQO917426 QAK917426 QKG917426 QUC917426 RDY917426 RNU917426 RXQ917426 SHM917426 SRI917426 TBE917426 TLA917426 TUW917426 UES917426 UOO917426 UYK917426 VIG917426 VSC917426 WBY917426 WLU917426 WVQ917426 K982876 JE982962 TA982962 ACW982962 AMS982962 AWO982962 BGK982962 BQG982962 CAC982962 CJY982962 CTU982962 DDQ982962 DNM982962 DXI982962 EHE982962 ERA982962 FAW982962 FKS982962 FUO982962 GEK982962 GOG982962 GYC982962 HHY982962 HRU982962 IBQ982962 ILM982962 IVI982962 JFE982962 JPA982962 JYW982962 KIS982962 KSO982962 LCK982962 LMG982962 LWC982962 MFY982962 MPU982962 MZQ982962 NJM982962 NTI982962 ODE982962 ONA982962 OWW982962 PGS982962 PQO982962 QAK982962 QKG982962 QUC982962 RDY982962 RNU982962 RXQ982962 SHM982962 SRI982962 TBE982962 TLA982962 TUW982962 UES982962 UOO982962 UYK982962 VIG982962 VSC982962 WBY982962 WLU982962 WVQ982962" xr:uid="{4F2363AB-5866-4B3D-972E-37D08796B96B}">
      <formula1>$M$11:$M$22</formula1>
    </dataValidation>
    <dataValidation type="list" allowBlank="1" showInputMessage="1" showErrorMessage="1" sqref="JE9 TA9 ACW9 AMS9 AWO9 BGK9 BQG9 CAC9 CJY9 CTU9 DDQ9 DNM9 DXI9 EHE9 ERA9 FAW9 FKS9 FUO9 GEK9 GOG9 GYC9 HHY9 HRU9 IBQ9 ILM9 IVI9 JFE9 JPA9 JYW9 KIS9 KSO9 LCK9 LMG9 LWC9 MFY9 MPU9 MZQ9 NJM9 NTI9 ODE9 ONA9 OWW9 PGS9 PQO9 QAK9 QKG9 QUC9 RDY9 RNU9 RXQ9 SHM9 SRI9 TBE9 TLA9 TUW9 UES9 UOO9 UYK9 VIG9 VSC9 WBY9 WLU9 WVQ9 K65376 JE65462 TA65462 ACW65462 AMS65462 AWO65462 BGK65462 BQG65462 CAC65462 CJY65462 CTU65462 DDQ65462 DNM65462 DXI65462 EHE65462 ERA65462 FAW65462 FKS65462 FUO65462 GEK65462 GOG65462 GYC65462 HHY65462 HRU65462 IBQ65462 ILM65462 IVI65462 JFE65462 JPA65462 JYW65462 KIS65462 KSO65462 LCK65462 LMG65462 LWC65462 MFY65462 MPU65462 MZQ65462 NJM65462 NTI65462 ODE65462 ONA65462 OWW65462 PGS65462 PQO65462 QAK65462 QKG65462 QUC65462 RDY65462 RNU65462 RXQ65462 SHM65462 SRI65462 TBE65462 TLA65462 TUW65462 UES65462 UOO65462 UYK65462 VIG65462 VSC65462 WBY65462 WLU65462 WVQ65462 K130912 JE130998 TA130998 ACW130998 AMS130998 AWO130998 BGK130998 BQG130998 CAC130998 CJY130998 CTU130998 DDQ130998 DNM130998 DXI130998 EHE130998 ERA130998 FAW130998 FKS130998 FUO130998 GEK130998 GOG130998 GYC130998 HHY130998 HRU130998 IBQ130998 ILM130998 IVI130998 JFE130998 JPA130998 JYW130998 KIS130998 KSO130998 LCK130998 LMG130998 LWC130998 MFY130998 MPU130998 MZQ130998 NJM130998 NTI130998 ODE130998 ONA130998 OWW130998 PGS130998 PQO130998 QAK130998 QKG130998 QUC130998 RDY130998 RNU130998 RXQ130998 SHM130998 SRI130998 TBE130998 TLA130998 TUW130998 UES130998 UOO130998 UYK130998 VIG130998 VSC130998 WBY130998 WLU130998 WVQ130998 K196448 JE196534 TA196534 ACW196534 AMS196534 AWO196534 BGK196534 BQG196534 CAC196534 CJY196534 CTU196534 DDQ196534 DNM196534 DXI196534 EHE196534 ERA196534 FAW196534 FKS196534 FUO196534 GEK196534 GOG196534 GYC196534 HHY196534 HRU196534 IBQ196534 ILM196534 IVI196534 JFE196534 JPA196534 JYW196534 KIS196534 KSO196534 LCK196534 LMG196534 LWC196534 MFY196534 MPU196534 MZQ196534 NJM196534 NTI196534 ODE196534 ONA196534 OWW196534 PGS196534 PQO196534 QAK196534 QKG196534 QUC196534 RDY196534 RNU196534 RXQ196534 SHM196534 SRI196534 TBE196534 TLA196534 TUW196534 UES196534 UOO196534 UYK196534 VIG196534 VSC196534 WBY196534 WLU196534 WVQ196534 K261984 JE262070 TA262070 ACW262070 AMS262070 AWO262070 BGK262070 BQG262070 CAC262070 CJY262070 CTU262070 DDQ262070 DNM262070 DXI262070 EHE262070 ERA262070 FAW262070 FKS262070 FUO262070 GEK262070 GOG262070 GYC262070 HHY262070 HRU262070 IBQ262070 ILM262070 IVI262070 JFE262070 JPA262070 JYW262070 KIS262070 KSO262070 LCK262070 LMG262070 LWC262070 MFY262070 MPU262070 MZQ262070 NJM262070 NTI262070 ODE262070 ONA262070 OWW262070 PGS262070 PQO262070 QAK262070 QKG262070 QUC262070 RDY262070 RNU262070 RXQ262070 SHM262070 SRI262070 TBE262070 TLA262070 TUW262070 UES262070 UOO262070 UYK262070 VIG262070 VSC262070 WBY262070 WLU262070 WVQ262070 K327520 JE327606 TA327606 ACW327606 AMS327606 AWO327606 BGK327606 BQG327606 CAC327606 CJY327606 CTU327606 DDQ327606 DNM327606 DXI327606 EHE327606 ERA327606 FAW327606 FKS327606 FUO327606 GEK327606 GOG327606 GYC327606 HHY327606 HRU327606 IBQ327606 ILM327606 IVI327606 JFE327606 JPA327606 JYW327606 KIS327606 KSO327606 LCK327606 LMG327606 LWC327606 MFY327606 MPU327606 MZQ327606 NJM327606 NTI327606 ODE327606 ONA327606 OWW327606 PGS327606 PQO327606 QAK327606 QKG327606 QUC327606 RDY327606 RNU327606 RXQ327606 SHM327606 SRI327606 TBE327606 TLA327606 TUW327606 UES327606 UOO327606 UYK327606 VIG327606 VSC327606 WBY327606 WLU327606 WVQ327606 K393056 JE393142 TA393142 ACW393142 AMS393142 AWO393142 BGK393142 BQG393142 CAC393142 CJY393142 CTU393142 DDQ393142 DNM393142 DXI393142 EHE393142 ERA393142 FAW393142 FKS393142 FUO393142 GEK393142 GOG393142 GYC393142 HHY393142 HRU393142 IBQ393142 ILM393142 IVI393142 JFE393142 JPA393142 JYW393142 KIS393142 KSO393142 LCK393142 LMG393142 LWC393142 MFY393142 MPU393142 MZQ393142 NJM393142 NTI393142 ODE393142 ONA393142 OWW393142 PGS393142 PQO393142 QAK393142 QKG393142 QUC393142 RDY393142 RNU393142 RXQ393142 SHM393142 SRI393142 TBE393142 TLA393142 TUW393142 UES393142 UOO393142 UYK393142 VIG393142 VSC393142 WBY393142 WLU393142 WVQ393142 K458592 JE458678 TA458678 ACW458678 AMS458678 AWO458678 BGK458678 BQG458678 CAC458678 CJY458678 CTU458678 DDQ458678 DNM458678 DXI458678 EHE458678 ERA458678 FAW458678 FKS458678 FUO458678 GEK458678 GOG458678 GYC458678 HHY458678 HRU458678 IBQ458678 ILM458678 IVI458678 JFE458678 JPA458678 JYW458678 KIS458678 KSO458678 LCK458678 LMG458678 LWC458678 MFY458678 MPU458678 MZQ458678 NJM458678 NTI458678 ODE458678 ONA458678 OWW458678 PGS458678 PQO458678 QAK458678 QKG458678 QUC458678 RDY458678 RNU458678 RXQ458678 SHM458678 SRI458678 TBE458678 TLA458678 TUW458678 UES458678 UOO458678 UYK458678 VIG458678 VSC458678 WBY458678 WLU458678 WVQ458678 K524128 JE524214 TA524214 ACW524214 AMS524214 AWO524214 BGK524214 BQG524214 CAC524214 CJY524214 CTU524214 DDQ524214 DNM524214 DXI524214 EHE524214 ERA524214 FAW524214 FKS524214 FUO524214 GEK524214 GOG524214 GYC524214 HHY524214 HRU524214 IBQ524214 ILM524214 IVI524214 JFE524214 JPA524214 JYW524214 KIS524214 KSO524214 LCK524214 LMG524214 LWC524214 MFY524214 MPU524214 MZQ524214 NJM524214 NTI524214 ODE524214 ONA524214 OWW524214 PGS524214 PQO524214 QAK524214 QKG524214 QUC524214 RDY524214 RNU524214 RXQ524214 SHM524214 SRI524214 TBE524214 TLA524214 TUW524214 UES524214 UOO524214 UYK524214 VIG524214 VSC524214 WBY524214 WLU524214 WVQ524214 K589664 JE589750 TA589750 ACW589750 AMS589750 AWO589750 BGK589750 BQG589750 CAC589750 CJY589750 CTU589750 DDQ589750 DNM589750 DXI589750 EHE589750 ERA589750 FAW589750 FKS589750 FUO589750 GEK589750 GOG589750 GYC589750 HHY589750 HRU589750 IBQ589750 ILM589750 IVI589750 JFE589750 JPA589750 JYW589750 KIS589750 KSO589750 LCK589750 LMG589750 LWC589750 MFY589750 MPU589750 MZQ589750 NJM589750 NTI589750 ODE589750 ONA589750 OWW589750 PGS589750 PQO589750 QAK589750 QKG589750 QUC589750 RDY589750 RNU589750 RXQ589750 SHM589750 SRI589750 TBE589750 TLA589750 TUW589750 UES589750 UOO589750 UYK589750 VIG589750 VSC589750 WBY589750 WLU589750 WVQ589750 K655200 JE655286 TA655286 ACW655286 AMS655286 AWO655286 BGK655286 BQG655286 CAC655286 CJY655286 CTU655286 DDQ655286 DNM655286 DXI655286 EHE655286 ERA655286 FAW655286 FKS655286 FUO655286 GEK655286 GOG655286 GYC655286 HHY655286 HRU655286 IBQ655286 ILM655286 IVI655286 JFE655286 JPA655286 JYW655286 KIS655286 KSO655286 LCK655286 LMG655286 LWC655286 MFY655286 MPU655286 MZQ655286 NJM655286 NTI655286 ODE655286 ONA655286 OWW655286 PGS655286 PQO655286 QAK655286 QKG655286 QUC655286 RDY655286 RNU655286 RXQ655286 SHM655286 SRI655286 TBE655286 TLA655286 TUW655286 UES655286 UOO655286 UYK655286 VIG655286 VSC655286 WBY655286 WLU655286 WVQ655286 K720736 JE720822 TA720822 ACW720822 AMS720822 AWO720822 BGK720822 BQG720822 CAC720822 CJY720822 CTU720822 DDQ720822 DNM720822 DXI720822 EHE720822 ERA720822 FAW720822 FKS720822 FUO720822 GEK720822 GOG720822 GYC720822 HHY720822 HRU720822 IBQ720822 ILM720822 IVI720822 JFE720822 JPA720822 JYW720822 KIS720822 KSO720822 LCK720822 LMG720822 LWC720822 MFY720822 MPU720822 MZQ720822 NJM720822 NTI720822 ODE720822 ONA720822 OWW720822 PGS720822 PQO720822 QAK720822 QKG720822 QUC720822 RDY720822 RNU720822 RXQ720822 SHM720822 SRI720822 TBE720822 TLA720822 TUW720822 UES720822 UOO720822 UYK720822 VIG720822 VSC720822 WBY720822 WLU720822 WVQ720822 K786272 JE786358 TA786358 ACW786358 AMS786358 AWO786358 BGK786358 BQG786358 CAC786358 CJY786358 CTU786358 DDQ786358 DNM786358 DXI786358 EHE786358 ERA786358 FAW786358 FKS786358 FUO786358 GEK786358 GOG786358 GYC786358 HHY786358 HRU786358 IBQ786358 ILM786358 IVI786358 JFE786358 JPA786358 JYW786358 KIS786358 KSO786358 LCK786358 LMG786358 LWC786358 MFY786358 MPU786358 MZQ786358 NJM786358 NTI786358 ODE786358 ONA786358 OWW786358 PGS786358 PQO786358 QAK786358 QKG786358 QUC786358 RDY786358 RNU786358 RXQ786358 SHM786358 SRI786358 TBE786358 TLA786358 TUW786358 UES786358 UOO786358 UYK786358 VIG786358 VSC786358 WBY786358 WLU786358 WVQ786358 K851808 JE851894 TA851894 ACW851894 AMS851894 AWO851894 BGK851894 BQG851894 CAC851894 CJY851894 CTU851894 DDQ851894 DNM851894 DXI851894 EHE851894 ERA851894 FAW851894 FKS851894 FUO851894 GEK851894 GOG851894 GYC851894 HHY851894 HRU851894 IBQ851894 ILM851894 IVI851894 JFE851894 JPA851894 JYW851894 KIS851894 KSO851894 LCK851894 LMG851894 LWC851894 MFY851894 MPU851894 MZQ851894 NJM851894 NTI851894 ODE851894 ONA851894 OWW851894 PGS851894 PQO851894 QAK851894 QKG851894 QUC851894 RDY851894 RNU851894 RXQ851894 SHM851894 SRI851894 TBE851894 TLA851894 TUW851894 UES851894 UOO851894 UYK851894 VIG851894 VSC851894 WBY851894 WLU851894 WVQ851894 K917344 JE917430 TA917430 ACW917430 AMS917430 AWO917430 BGK917430 BQG917430 CAC917430 CJY917430 CTU917430 DDQ917430 DNM917430 DXI917430 EHE917430 ERA917430 FAW917430 FKS917430 FUO917430 GEK917430 GOG917430 GYC917430 HHY917430 HRU917430 IBQ917430 ILM917430 IVI917430 JFE917430 JPA917430 JYW917430 KIS917430 KSO917430 LCK917430 LMG917430 LWC917430 MFY917430 MPU917430 MZQ917430 NJM917430 NTI917430 ODE917430 ONA917430 OWW917430 PGS917430 PQO917430 QAK917430 QKG917430 QUC917430 RDY917430 RNU917430 RXQ917430 SHM917430 SRI917430 TBE917430 TLA917430 TUW917430 UES917430 UOO917430 UYK917430 VIG917430 VSC917430 WBY917430 WLU917430 WVQ917430 K982880 JE982966 TA982966 ACW982966 AMS982966 AWO982966 BGK982966 BQG982966 CAC982966 CJY982966 CTU982966 DDQ982966 DNM982966 DXI982966 EHE982966 ERA982966 FAW982966 FKS982966 FUO982966 GEK982966 GOG982966 GYC982966 HHY982966 HRU982966 IBQ982966 ILM982966 IVI982966 JFE982966 JPA982966 JYW982966 KIS982966 KSO982966 LCK982966 LMG982966 LWC982966 MFY982966 MPU982966 MZQ982966 NJM982966 NTI982966 ODE982966 ONA982966 OWW982966 PGS982966 PQO982966 QAK982966 QKG982966 QUC982966 RDY982966 RNU982966 RXQ982966 SHM982966 SRI982966 TBE982966 TLA982966 TUW982966 UES982966 UOO982966 UYK982966 VIG982966 VSC982966 WBY982966 WLU982966 WVQ982966" xr:uid="{A7F8A364-E3FA-4AD3-9DF2-4B9E99FF16FF}">
      <formula1>$N$11:$N$22</formula1>
    </dataValidation>
    <dataValidation type="list" allowBlank="1" showInputMessage="1" showErrorMessage="1" sqref="WVQ982961 WLU982961 WBY982961 VSC982961 VIG982961 UYK982961 UOO982961 UES982961 TUW982961 TLA982961 TBE982961 SRI982961 SHM982961 RXQ982961 RNU982961 RDY982961 QUC982961 QKG982961 QAK982961 PQO982961 PGS982961 OWW982961 ONA982961 ODE982961 NTI982961 NJM982961 MZQ982961 MPU982961 MFY982961 LWC982961 LMG982961 LCK982961 KSO982961 KIS982961 JYW982961 JPA982961 JFE982961 IVI982961 ILM982961 IBQ982961 HRU982961 HHY982961 GYC982961 GOG982961 GEK982961 FUO982961 FKS982961 FAW982961 ERA982961 EHE982961 DXI982961 DNM982961 DDQ982961 CTU982961 CJY982961 CAC982961 BQG982961 BGK982961 AWO982961 AMS982961 ACW982961 TA982961 JE982961 K982875 WVQ917425 WLU917425 WBY917425 VSC917425 VIG917425 UYK917425 UOO917425 UES917425 TUW917425 TLA917425 TBE917425 SRI917425 SHM917425 RXQ917425 RNU917425 RDY917425 QUC917425 QKG917425 QAK917425 PQO917425 PGS917425 OWW917425 ONA917425 ODE917425 NTI917425 NJM917425 MZQ917425 MPU917425 MFY917425 LWC917425 LMG917425 LCK917425 KSO917425 KIS917425 JYW917425 JPA917425 JFE917425 IVI917425 ILM917425 IBQ917425 HRU917425 HHY917425 GYC917425 GOG917425 GEK917425 FUO917425 FKS917425 FAW917425 ERA917425 EHE917425 DXI917425 DNM917425 DDQ917425 CTU917425 CJY917425 CAC917425 BQG917425 BGK917425 AWO917425 AMS917425 ACW917425 TA917425 JE917425 K917339 WVQ851889 WLU851889 WBY851889 VSC851889 VIG851889 UYK851889 UOO851889 UES851889 TUW851889 TLA851889 TBE851889 SRI851889 SHM851889 RXQ851889 RNU851889 RDY851889 QUC851889 QKG851889 QAK851889 PQO851889 PGS851889 OWW851889 ONA851889 ODE851889 NTI851889 NJM851889 MZQ851889 MPU851889 MFY851889 LWC851889 LMG851889 LCK851889 KSO851889 KIS851889 JYW851889 JPA851889 JFE851889 IVI851889 ILM851889 IBQ851889 HRU851889 HHY851889 GYC851889 GOG851889 GEK851889 FUO851889 FKS851889 FAW851889 ERA851889 EHE851889 DXI851889 DNM851889 DDQ851889 CTU851889 CJY851889 CAC851889 BQG851889 BGK851889 AWO851889 AMS851889 ACW851889 TA851889 JE851889 K851803 WVQ786353 WLU786353 WBY786353 VSC786353 VIG786353 UYK786353 UOO786353 UES786353 TUW786353 TLA786353 TBE786353 SRI786353 SHM786353 RXQ786353 RNU786353 RDY786353 QUC786353 QKG786353 QAK786353 PQO786353 PGS786353 OWW786353 ONA786353 ODE786353 NTI786353 NJM786353 MZQ786353 MPU786353 MFY786353 LWC786353 LMG786353 LCK786353 KSO786353 KIS786353 JYW786353 JPA786353 JFE786353 IVI786353 ILM786353 IBQ786353 HRU786353 HHY786353 GYC786353 GOG786353 GEK786353 FUO786353 FKS786353 FAW786353 ERA786353 EHE786353 DXI786353 DNM786353 DDQ786353 CTU786353 CJY786353 CAC786353 BQG786353 BGK786353 AWO786353 AMS786353 ACW786353 TA786353 JE786353 K786267 WVQ720817 WLU720817 WBY720817 VSC720817 VIG720817 UYK720817 UOO720817 UES720817 TUW720817 TLA720817 TBE720817 SRI720817 SHM720817 RXQ720817 RNU720817 RDY720817 QUC720817 QKG720817 QAK720817 PQO720817 PGS720817 OWW720817 ONA720817 ODE720817 NTI720817 NJM720817 MZQ720817 MPU720817 MFY720817 LWC720817 LMG720817 LCK720817 KSO720817 KIS720817 JYW720817 JPA720817 JFE720817 IVI720817 ILM720817 IBQ720817 HRU720817 HHY720817 GYC720817 GOG720817 GEK720817 FUO720817 FKS720817 FAW720817 ERA720817 EHE720817 DXI720817 DNM720817 DDQ720817 CTU720817 CJY720817 CAC720817 BQG720817 BGK720817 AWO720817 AMS720817 ACW720817 TA720817 JE720817 K720731 WVQ655281 WLU655281 WBY655281 VSC655281 VIG655281 UYK655281 UOO655281 UES655281 TUW655281 TLA655281 TBE655281 SRI655281 SHM655281 RXQ655281 RNU655281 RDY655281 QUC655281 QKG655281 QAK655281 PQO655281 PGS655281 OWW655281 ONA655281 ODE655281 NTI655281 NJM655281 MZQ655281 MPU655281 MFY655281 LWC655281 LMG655281 LCK655281 KSO655281 KIS655281 JYW655281 JPA655281 JFE655281 IVI655281 ILM655281 IBQ655281 HRU655281 HHY655281 GYC655281 GOG655281 GEK655281 FUO655281 FKS655281 FAW655281 ERA655281 EHE655281 DXI655281 DNM655281 DDQ655281 CTU655281 CJY655281 CAC655281 BQG655281 BGK655281 AWO655281 AMS655281 ACW655281 TA655281 JE655281 K655195 WVQ589745 WLU589745 WBY589745 VSC589745 VIG589745 UYK589745 UOO589745 UES589745 TUW589745 TLA589745 TBE589745 SRI589745 SHM589745 RXQ589745 RNU589745 RDY589745 QUC589745 QKG589745 QAK589745 PQO589745 PGS589745 OWW589745 ONA589745 ODE589745 NTI589745 NJM589745 MZQ589745 MPU589745 MFY589745 LWC589745 LMG589745 LCK589745 KSO589745 KIS589745 JYW589745 JPA589745 JFE589745 IVI589745 ILM589745 IBQ589745 HRU589745 HHY589745 GYC589745 GOG589745 GEK589745 FUO589745 FKS589745 FAW589745 ERA589745 EHE589745 DXI589745 DNM589745 DDQ589745 CTU589745 CJY589745 CAC589745 BQG589745 BGK589745 AWO589745 AMS589745 ACW589745 TA589745 JE589745 K589659 WVQ524209 WLU524209 WBY524209 VSC524209 VIG524209 UYK524209 UOO524209 UES524209 TUW524209 TLA524209 TBE524209 SRI524209 SHM524209 RXQ524209 RNU524209 RDY524209 QUC524209 QKG524209 QAK524209 PQO524209 PGS524209 OWW524209 ONA524209 ODE524209 NTI524209 NJM524209 MZQ524209 MPU524209 MFY524209 LWC524209 LMG524209 LCK524209 KSO524209 KIS524209 JYW524209 JPA524209 JFE524209 IVI524209 ILM524209 IBQ524209 HRU524209 HHY524209 GYC524209 GOG524209 GEK524209 FUO524209 FKS524209 FAW524209 ERA524209 EHE524209 DXI524209 DNM524209 DDQ524209 CTU524209 CJY524209 CAC524209 BQG524209 BGK524209 AWO524209 AMS524209 ACW524209 TA524209 JE524209 K524123 WVQ458673 WLU458673 WBY458673 VSC458673 VIG458673 UYK458673 UOO458673 UES458673 TUW458673 TLA458673 TBE458673 SRI458673 SHM458673 RXQ458673 RNU458673 RDY458673 QUC458673 QKG458673 QAK458673 PQO458673 PGS458673 OWW458673 ONA458673 ODE458673 NTI458673 NJM458673 MZQ458673 MPU458673 MFY458673 LWC458673 LMG458673 LCK458673 KSO458673 KIS458673 JYW458673 JPA458673 JFE458673 IVI458673 ILM458673 IBQ458673 HRU458673 HHY458673 GYC458673 GOG458673 GEK458673 FUO458673 FKS458673 FAW458673 ERA458673 EHE458673 DXI458673 DNM458673 DDQ458673 CTU458673 CJY458673 CAC458673 BQG458673 BGK458673 AWO458673 AMS458673 ACW458673 TA458673 JE458673 K458587 WVQ393137 WLU393137 WBY393137 VSC393137 VIG393137 UYK393137 UOO393137 UES393137 TUW393137 TLA393137 TBE393137 SRI393137 SHM393137 RXQ393137 RNU393137 RDY393137 QUC393137 QKG393137 QAK393137 PQO393137 PGS393137 OWW393137 ONA393137 ODE393137 NTI393137 NJM393137 MZQ393137 MPU393137 MFY393137 LWC393137 LMG393137 LCK393137 KSO393137 KIS393137 JYW393137 JPA393137 JFE393137 IVI393137 ILM393137 IBQ393137 HRU393137 HHY393137 GYC393137 GOG393137 GEK393137 FUO393137 FKS393137 FAW393137 ERA393137 EHE393137 DXI393137 DNM393137 DDQ393137 CTU393137 CJY393137 CAC393137 BQG393137 BGK393137 AWO393137 AMS393137 ACW393137 TA393137 JE393137 K393051 WVQ327601 WLU327601 WBY327601 VSC327601 VIG327601 UYK327601 UOO327601 UES327601 TUW327601 TLA327601 TBE327601 SRI327601 SHM327601 RXQ327601 RNU327601 RDY327601 QUC327601 QKG327601 QAK327601 PQO327601 PGS327601 OWW327601 ONA327601 ODE327601 NTI327601 NJM327601 MZQ327601 MPU327601 MFY327601 LWC327601 LMG327601 LCK327601 KSO327601 KIS327601 JYW327601 JPA327601 JFE327601 IVI327601 ILM327601 IBQ327601 HRU327601 HHY327601 GYC327601 GOG327601 GEK327601 FUO327601 FKS327601 FAW327601 ERA327601 EHE327601 DXI327601 DNM327601 DDQ327601 CTU327601 CJY327601 CAC327601 BQG327601 BGK327601 AWO327601 AMS327601 ACW327601 TA327601 JE327601 K327515 WVQ262065 WLU262065 WBY262065 VSC262065 VIG262065 UYK262065 UOO262065 UES262065 TUW262065 TLA262065 TBE262065 SRI262065 SHM262065 RXQ262065 RNU262065 RDY262065 QUC262065 QKG262065 QAK262065 PQO262065 PGS262065 OWW262065 ONA262065 ODE262065 NTI262065 NJM262065 MZQ262065 MPU262065 MFY262065 LWC262065 LMG262065 LCK262065 KSO262065 KIS262065 JYW262065 JPA262065 JFE262065 IVI262065 ILM262065 IBQ262065 HRU262065 HHY262065 GYC262065 GOG262065 GEK262065 FUO262065 FKS262065 FAW262065 ERA262065 EHE262065 DXI262065 DNM262065 DDQ262065 CTU262065 CJY262065 CAC262065 BQG262065 BGK262065 AWO262065 AMS262065 ACW262065 TA262065 JE262065 K261979 WVQ196529 WLU196529 WBY196529 VSC196529 VIG196529 UYK196529 UOO196529 UES196529 TUW196529 TLA196529 TBE196529 SRI196529 SHM196529 RXQ196529 RNU196529 RDY196529 QUC196529 QKG196529 QAK196529 PQO196529 PGS196529 OWW196529 ONA196529 ODE196529 NTI196529 NJM196529 MZQ196529 MPU196529 MFY196529 LWC196529 LMG196529 LCK196529 KSO196529 KIS196529 JYW196529 JPA196529 JFE196529 IVI196529 ILM196529 IBQ196529 HRU196529 HHY196529 GYC196529 GOG196529 GEK196529 FUO196529 FKS196529 FAW196529 ERA196529 EHE196529 DXI196529 DNM196529 DDQ196529 CTU196529 CJY196529 CAC196529 BQG196529 BGK196529 AWO196529 AMS196529 ACW196529 TA196529 JE196529 K196443 WVQ130993 WLU130993 WBY130993 VSC130993 VIG130993 UYK130993 UOO130993 UES130993 TUW130993 TLA130993 TBE130993 SRI130993 SHM130993 RXQ130993 RNU130993 RDY130993 QUC130993 QKG130993 QAK130993 PQO130993 PGS130993 OWW130993 ONA130993 ODE130993 NTI130993 NJM130993 MZQ130993 MPU130993 MFY130993 LWC130993 LMG130993 LCK130993 KSO130993 KIS130993 JYW130993 JPA130993 JFE130993 IVI130993 ILM130993 IBQ130993 HRU130993 HHY130993 GYC130993 GOG130993 GEK130993 FUO130993 FKS130993 FAW130993 ERA130993 EHE130993 DXI130993 DNM130993 DDQ130993 CTU130993 CJY130993 CAC130993 BQG130993 BGK130993 AWO130993 AMS130993 ACW130993 TA130993 JE130993 K130907 WVQ65457 WLU65457 WBY65457 VSC65457 VIG65457 UYK65457 UOO65457 UES65457 TUW65457 TLA65457 TBE65457 SRI65457 SHM65457 RXQ65457 RNU65457 RDY65457 QUC65457 QKG65457 QAK65457 PQO65457 PGS65457 OWW65457 ONA65457 ODE65457 NTI65457 NJM65457 MZQ65457 MPU65457 MFY65457 LWC65457 LMG65457 LCK65457 KSO65457 KIS65457 JYW65457 JPA65457 JFE65457 IVI65457 ILM65457 IBQ65457 HRU65457 HHY65457 GYC65457 GOG65457 GEK65457 FUO65457 FKS65457 FAW65457 ERA65457 EHE65457 DXI65457 DNM65457 DDQ65457 CTU65457 CJY65457 CAC65457 BQG65457 BGK65457 AWO65457 AMS65457 ACW65457 TA65457 JE65457 K65371" xr:uid="{93A4DA0A-C6D2-42FD-88E2-2918FED9A3BF}">
      <formula1>$N$9:$N$9</formula1>
    </dataValidation>
    <dataValidation type="list" allowBlank="1" showInputMessage="1" showErrorMessage="1" sqref="K15" xr:uid="{88009EC1-55A9-4380-A517-E2AB4798476B}">
      <formula1>$N$9:$N$43</formula1>
    </dataValidation>
    <dataValidation type="list" allowBlank="1" showInputMessage="1" showErrorMessage="1" sqref="K19 JE13 TA13 ACW13 AMS13 AWO13 BGK13 BQG13 CAC13 CJY13 CTU13 DDQ13 DNM13 DXI13 EHE13 ERA13 FAW13 FKS13 FUO13 GEK13 GOG13 GYC13 HHY13 HRU13 IBQ13 ILM13 IVI13 JFE13 JPA13 JYW13 KIS13 KSO13 LCK13 LMG13 LWC13 MFY13 MPU13 MZQ13 NJM13 NTI13 ODE13 ONA13 OWW13 PGS13 PQO13 QAK13 QKG13 QUC13 RDY13 RNU13 RXQ13 SHM13 SRI13 TBE13 TLA13 TUW13 UES13 UOO13 UYK13 VIG13 VSC13 WBY13 WLU13 WVQ13 K65380 JE65466 TA65466 ACW65466 AMS65466 AWO65466 BGK65466 BQG65466 CAC65466 CJY65466 CTU65466 DDQ65466 DNM65466 DXI65466 EHE65466 ERA65466 FAW65466 FKS65466 FUO65466 GEK65466 GOG65466 GYC65466 HHY65466 HRU65466 IBQ65466 ILM65466 IVI65466 JFE65466 JPA65466 JYW65466 KIS65466 KSO65466 LCK65466 LMG65466 LWC65466 MFY65466 MPU65466 MZQ65466 NJM65466 NTI65466 ODE65466 ONA65466 OWW65466 PGS65466 PQO65466 QAK65466 QKG65466 QUC65466 RDY65466 RNU65466 RXQ65466 SHM65466 SRI65466 TBE65466 TLA65466 TUW65466 UES65466 UOO65466 UYK65466 VIG65466 VSC65466 WBY65466 WLU65466 WVQ65466 K130916 JE131002 TA131002 ACW131002 AMS131002 AWO131002 BGK131002 BQG131002 CAC131002 CJY131002 CTU131002 DDQ131002 DNM131002 DXI131002 EHE131002 ERA131002 FAW131002 FKS131002 FUO131002 GEK131002 GOG131002 GYC131002 HHY131002 HRU131002 IBQ131002 ILM131002 IVI131002 JFE131002 JPA131002 JYW131002 KIS131002 KSO131002 LCK131002 LMG131002 LWC131002 MFY131002 MPU131002 MZQ131002 NJM131002 NTI131002 ODE131002 ONA131002 OWW131002 PGS131002 PQO131002 QAK131002 QKG131002 QUC131002 RDY131002 RNU131002 RXQ131002 SHM131002 SRI131002 TBE131002 TLA131002 TUW131002 UES131002 UOO131002 UYK131002 VIG131002 VSC131002 WBY131002 WLU131002 WVQ131002 K196452 JE196538 TA196538 ACW196538 AMS196538 AWO196538 BGK196538 BQG196538 CAC196538 CJY196538 CTU196538 DDQ196538 DNM196538 DXI196538 EHE196538 ERA196538 FAW196538 FKS196538 FUO196538 GEK196538 GOG196538 GYC196538 HHY196538 HRU196538 IBQ196538 ILM196538 IVI196538 JFE196538 JPA196538 JYW196538 KIS196538 KSO196538 LCK196538 LMG196538 LWC196538 MFY196538 MPU196538 MZQ196538 NJM196538 NTI196538 ODE196538 ONA196538 OWW196538 PGS196538 PQO196538 QAK196538 QKG196538 QUC196538 RDY196538 RNU196538 RXQ196538 SHM196538 SRI196538 TBE196538 TLA196538 TUW196538 UES196538 UOO196538 UYK196538 VIG196538 VSC196538 WBY196538 WLU196538 WVQ196538 K261988 JE262074 TA262074 ACW262074 AMS262074 AWO262074 BGK262074 BQG262074 CAC262074 CJY262074 CTU262074 DDQ262074 DNM262074 DXI262074 EHE262074 ERA262074 FAW262074 FKS262074 FUO262074 GEK262074 GOG262074 GYC262074 HHY262074 HRU262074 IBQ262074 ILM262074 IVI262074 JFE262074 JPA262074 JYW262074 KIS262074 KSO262074 LCK262074 LMG262074 LWC262074 MFY262074 MPU262074 MZQ262074 NJM262074 NTI262074 ODE262074 ONA262074 OWW262074 PGS262074 PQO262074 QAK262074 QKG262074 QUC262074 RDY262074 RNU262074 RXQ262074 SHM262074 SRI262074 TBE262074 TLA262074 TUW262074 UES262074 UOO262074 UYK262074 VIG262074 VSC262074 WBY262074 WLU262074 WVQ262074 K327524 JE327610 TA327610 ACW327610 AMS327610 AWO327610 BGK327610 BQG327610 CAC327610 CJY327610 CTU327610 DDQ327610 DNM327610 DXI327610 EHE327610 ERA327610 FAW327610 FKS327610 FUO327610 GEK327610 GOG327610 GYC327610 HHY327610 HRU327610 IBQ327610 ILM327610 IVI327610 JFE327610 JPA327610 JYW327610 KIS327610 KSO327610 LCK327610 LMG327610 LWC327610 MFY327610 MPU327610 MZQ327610 NJM327610 NTI327610 ODE327610 ONA327610 OWW327610 PGS327610 PQO327610 QAK327610 QKG327610 QUC327610 RDY327610 RNU327610 RXQ327610 SHM327610 SRI327610 TBE327610 TLA327610 TUW327610 UES327610 UOO327610 UYK327610 VIG327610 VSC327610 WBY327610 WLU327610 WVQ327610 K393060 JE393146 TA393146 ACW393146 AMS393146 AWO393146 BGK393146 BQG393146 CAC393146 CJY393146 CTU393146 DDQ393146 DNM393146 DXI393146 EHE393146 ERA393146 FAW393146 FKS393146 FUO393146 GEK393146 GOG393146 GYC393146 HHY393146 HRU393146 IBQ393146 ILM393146 IVI393146 JFE393146 JPA393146 JYW393146 KIS393146 KSO393146 LCK393146 LMG393146 LWC393146 MFY393146 MPU393146 MZQ393146 NJM393146 NTI393146 ODE393146 ONA393146 OWW393146 PGS393146 PQO393146 QAK393146 QKG393146 QUC393146 RDY393146 RNU393146 RXQ393146 SHM393146 SRI393146 TBE393146 TLA393146 TUW393146 UES393146 UOO393146 UYK393146 VIG393146 VSC393146 WBY393146 WLU393146 WVQ393146 K458596 JE458682 TA458682 ACW458682 AMS458682 AWO458682 BGK458682 BQG458682 CAC458682 CJY458682 CTU458682 DDQ458682 DNM458682 DXI458682 EHE458682 ERA458682 FAW458682 FKS458682 FUO458682 GEK458682 GOG458682 GYC458682 HHY458682 HRU458682 IBQ458682 ILM458682 IVI458682 JFE458682 JPA458682 JYW458682 KIS458682 KSO458682 LCK458682 LMG458682 LWC458682 MFY458682 MPU458682 MZQ458682 NJM458682 NTI458682 ODE458682 ONA458682 OWW458682 PGS458682 PQO458682 QAK458682 QKG458682 QUC458682 RDY458682 RNU458682 RXQ458682 SHM458682 SRI458682 TBE458682 TLA458682 TUW458682 UES458682 UOO458682 UYK458682 VIG458682 VSC458682 WBY458682 WLU458682 WVQ458682 K524132 JE524218 TA524218 ACW524218 AMS524218 AWO524218 BGK524218 BQG524218 CAC524218 CJY524218 CTU524218 DDQ524218 DNM524218 DXI524218 EHE524218 ERA524218 FAW524218 FKS524218 FUO524218 GEK524218 GOG524218 GYC524218 HHY524218 HRU524218 IBQ524218 ILM524218 IVI524218 JFE524218 JPA524218 JYW524218 KIS524218 KSO524218 LCK524218 LMG524218 LWC524218 MFY524218 MPU524218 MZQ524218 NJM524218 NTI524218 ODE524218 ONA524218 OWW524218 PGS524218 PQO524218 QAK524218 QKG524218 QUC524218 RDY524218 RNU524218 RXQ524218 SHM524218 SRI524218 TBE524218 TLA524218 TUW524218 UES524218 UOO524218 UYK524218 VIG524218 VSC524218 WBY524218 WLU524218 WVQ524218 K589668 JE589754 TA589754 ACW589754 AMS589754 AWO589754 BGK589754 BQG589754 CAC589754 CJY589754 CTU589754 DDQ589754 DNM589754 DXI589754 EHE589754 ERA589754 FAW589754 FKS589754 FUO589754 GEK589754 GOG589754 GYC589754 HHY589754 HRU589754 IBQ589754 ILM589754 IVI589754 JFE589754 JPA589754 JYW589754 KIS589754 KSO589754 LCK589754 LMG589754 LWC589754 MFY589754 MPU589754 MZQ589754 NJM589754 NTI589754 ODE589754 ONA589754 OWW589754 PGS589754 PQO589754 QAK589754 QKG589754 QUC589754 RDY589754 RNU589754 RXQ589754 SHM589754 SRI589754 TBE589754 TLA589754 TUW589754 UES589754 UOO589754 UYK589754 VIG589754 VSC589754 WBY589754 WLU589754 WVQ589754 K655204 JE655290 TA655290 ACW655290 AMS655290 AWO655290 BGK655290 BQG655290 CAC655290 CJY655290 CTU655290 DDQ655290 DNM655290 DXI655290 EHE655290 ERA655290 FAW655290 FKS655290 FUO655290 GEK655290 GOG655290 GYC655290 HHY655290 HRU655290 IBQ655290 ILM655290 IVI655290 JFE655290 JPA655290 JYW655290 KIS655290 KSO655290 LCK655290 LMG655290 LWC655290 MFY655290 MPU655290 MZQ655290 NJM655290 NTI655290 ODE655290 ONA655290 OWW655290 PGS655290 PQO655290 QAK655290 QKG655290 QUC655290 RDY655290 RNU655290 RXQ655290 SHM655290 SRI655290 TBE655290 TLA655290 TUW655290 UES655290 UOO655290 UYK655290 VIG655290 VSC655290 WBY655290 WLU655290 WVQ655290 K720740 JE720826 TA720826 ACW720826 AMS720826 AWO720826 BGK720826 BQG720826 CAC720826 CJY720826 CTU720826 DDQ720826 DNM720826 DXI720826 EHE720826 ERA720826 FAW720826 FKS720826 FUO720826 GEK720826 GOG720826 GYC720826 HHY720826 HRU720826 IBQ720826 ILM720826 IVI720826 JFE720826 JPA720826 JYW720826 KIS720826 KSO720826 LCK720826 LMG720826 LWC720826 MFY720826 MPU720826 MZQ720826 NJM720826 NTI720826 ODE720826 ONA720826 OWW720826 PGS720826 PQO720826 QAK720826 QKG720826 QUC720826 RDY720826 RNU720826 RXQ720826 SHM720826 SRI720826 TBE720826 TLA720826 TUW720826 UES720826 UOO720826 UYK720826 VIG720826 VSC720826 WBY720826 WLU720826 WVQ720826 K786276 JE786362 TA786362 ACW786362 AMS786362 AWO786362 BGK786362 BQG786362 CAC786362 CJY786362 CTU786362 DDQ786362 DNM786362 DXI786362 EHE786362 ERA786362 FAW786362 FKS786362 FUO786362 GEK786362 GOG786362 GYC786362 HHY786362 HRU786362 IBQ786362 ILM786362 IVI786362 JFE786362 JPA786362 JYW786362 KIS786362 KSO786362 LCK786362 LMG786362 LWC786362 MFY786362 MPU786362 MZQ786362 NJM786362 NTI786362 ODE786362 ONA786362 OWW786362 PGS786362 PQO786362 QAK786362 QKG786362 QUC786362 RDY786362 RNU786362 RXQ786362 SHM786362 SRI786362 TBE786362 TLA786362 TUW786362 UES786362 UOO786362 UYK786362 VIG786362 VSC786362 WBY786362 WLU786362 WVQ786362 K851812 JE851898 TA851898 ACW851898 AMS851898 AWO851898 BGK851898 BQG851898 CAC851898 CJY851898 CTU851898 DDQ851898 DNM851898 DXI851898 EHE851898 ERA851898 FAW851898 FKS851898 FUO851898 GEK851898 GOG851898 GYC851898 HHY851898 HRU851898 IBQ851898 ILM851898 IVI851898 JFE851898 JPA851898 JYW851898 KIS851898 KSO851898 LCK851898 LMG851898 LWC851898 MFY851898 MPU851898 MZQ851898 NJM851898 NTI851898 ODE851898 ONA851898 OWW851898 PGS851898 PQO851898 QAK851898 QKG851898 QUC851898 RDY851898 RNU851898 RXQ851898 SHM851898 SRI851898 TBE851898 TLA851898 TUW851898 UES851898 UOO851898 UYK851898 VIG851898 VSC851898 WBY851898 WLU851898 WVQ851898 K917348 JE917434 TA917434 ACW917434 AMS917434 AWO917434 BGK917434 BQG917434 CAC917434 CJY917434 CTU917434 DDQ917434 DNM917434 DXI917434 EHE917434 ERA917434 FAW917434 FKS917434 FUO917434 GEK917434 GOG917434 GYC917434 HHY917434 HRU917434 IBQ917434 ILM917434 IVI917434 JFE917434 JPA917434 JYW917434 KIS917434 KSO917434 LCK917434 LMG917434 LWC917434 MFY917434 MPU917434 MZQ917434 NJM917434 NTI917434 ODE917434 ONA917434 OWW917434 PGS917434 PQO917434 QAK917434 QKG917434 QUC917434 RDY917434 RNU917434 RXQ917434 SHM917434 SRI917434 TBE917434 TLA917434 TUW917434 UES917434 UOO917434 UYK917434 VIG917434 VSC917434 WBY917434 WLU917434 WVQ917434 K982884 JE982970 TA982970 ACW982970 AMS982970 AWO982970 BGK982970 BQG982970 CAC982970 CJY982970 CTU982970 DDQ982970 DNM982970 DXI982970 EHE982970 ERA982970 FAW982970 FKS982970 FUO982970 GEK982970 GOG982970 GYC982970 HHY982970 HRU982970 IBQ982970 ILM982970 IVI982970 JFE982970 JPA982970 JYW982970 KIS982970 KSO982970 LCK982970 LMG982970 LWC982970 MFY982970 MPU982970 MZQ982970 NJM982970 NTI982970 ODE982970 ONA982970 OWW982970 PGS982970 PQO982970 QAK982970 QKG982970 QUC982970 RDY982970 RNU982970 RXQ982970 SHM982970 SRI982970 TBE982970 TLA982970 TUW982970 UES982970 UOO982970 UYK982970 VIG982970 VSC982970 WBY982970 WLU982970 WVQ982970" xr:uid="{06B9C9FD-6B8A-4427-9CE9-8D7A54944980}">
      <formula1>$Q$10:$Q$34</formula1>
    </dataValidation>
    <dataValidation type="list" allowBlank="1" showInputMessage="1" showErrorMessage="1" sqref="K18 JE12 TA12 ACW12 AMS12 AWO12 BGK12 BQG12 CAC12 CJY12 CTU12 DDQ12 DNM12 DXI12 EHE12 ERA12 FAW12 FKS12 FUO12 GEK12 GOG12 GYC12 HHY12 HRU12 IBQ12 ILM12 IVI12 JFE12 JPA12 JYW12 KIS12 KSO12 LCK12 LMG12 LWC12 MFY12 MPU12 MZQ12 NJM12 NTI12 ODE12 ONA12 OWW12 PGS12 PQO12 QAK12 QKG12 QUC12 RDY12 RNU12 RXQ12 SHM12 SRI12 TBE12 TLA12 TUW12 UES12 UOO12 UYK12 VIG12 VSC12 WBY12 WLU12 WVQ12 K65379 JE65465 TA65465 ACW65465 AMS65465 AWO65465 BGK65465 BQG65465 CAC65465 CJY65465 CTU65465 DDQ65465 DNM65465 DXI65465 EHE65465 ERA65465 FAW65465 FKS65465 FUO65465 GEK65465 GOG65465 GYC65465 HHY65465 HRU65465 IBQ65465 ILM65465 IVI65465 JFE65465 JPA65465 JYW65465 KIS65465 KSO65465 LCK65465 LMG65465 LWC65465 MFY65465 MPU65465 MZQ65465 NJM65465 NTI65465 ODE65465 ONA65465 OWW65465 PGS65465 PQO65465 QAK65465 QKG65465 QUC65465 RDY65465 RNU65465 RXQ65465 SHM65465 SRI65465 TBE65465 TLA65465 TUW65465 UES65465 UOO65465 UYK65465 VIG65465 VSC65465 WBY65465 WLU65465 WVQ65465 K130915 JE131001 TA131001 ACW131001 AMS131001 AWO131001 BGK131001 BQG131001 CAC131001 CJY131001 CTU131001 DDQ131001 DNM131001 DXI131001 EHE131001 ERA131001 FAW131001 FKS131001 FUO131001 GEK131001 GOG131001 GYC131001 HHY131001 HRU131001 IBQ131001 ILM131001 IVI131001 JFE131001 JPA131001 JYW131001 KIS131001 KSO131001 LCK131001 LMG131001 LWC131001 MFY131001 MPU131001 MZQ131001 NJM131001 NTI131001 ODE131001 ONA131001 OWW131001 PGS131001 PQO131001 QAK131001 QKG131001 QUC131001 RDY131001 RNU131001 RXQ131001 SHM131001 SRI131001 TBE131001 TLA131001 TUW131001 UES131001 UOO131001 UYK131001 VIG131001 VSC131001 WBY131001 WLU131001 WVQ131001 K196451 JE196537 TA196537 ACW196537 AMS196537 AWO196537 BGK196537 BQG196537 CAC196537 CJY196537 CTU196537 DDQ196537 DNM196537 DXI196537 EHE196537 ERA196537 FAW196537 FKS196537 FUO196537 GEK196537 GOG196537 GYC196537 HHY196537 HRU196537 IBQ196537 ILM196537 IVI196537 JFE196537 JPA196537 JYW196537 KIS196537 KSO196537 LCK196537 LMG196537 LWC196537 MFY196537 MPU196537 MZQ196537 NJM196537 NTI196537 ODE196537 ONA196537 OWW196537 PGS196537 PQO196537 QAK196537 QKG196537 QUC196537 RDY196537 RNU196537 RXQ196537 SHM196537 SRI196537 TBE196537 TLA196537 TUW196537 UES196537 UOO196537 UYK196537 VIG196537 VSC196537 WBY196537 WLU196537 WVQ196537 K261987 JE262073 TA262073 ACW262073 AMS262073 AWO262073 BGK262073 BQG262073 CAC262073 CJY262073 CTU262073 DDQ262073 DNM262073 DXI262073 EHE262073 ERA262073 FAW262073 FKS262073 FUO262073 GEK262073 GOG262073 GYC262073 HHY262073 HRU262073 IBQ262073 ILM262073 IVI262073 JFE262073 JPA262073 JYW262073 KIS262073 KSO262073 LCK262073 LMG262073 LWC262073 MFY262073 MPU262073 MZQ262073 NJM262073 NTI262073 ODE262073 ONA262073 OWW262073 PGS262073 PQO262073 QAK262073 QKG262073 QUC262073 RDY262073 RNU262073 RXQ262073 SHM262073 SRI262073 TBE262073 TLA262073 TUW262073 UES262073 UOO262073 UYK262073 VIG262073 VSC262073 WBY262073 WLU262073 WVQ262073 K327523 JE327609 TA327609 ACW327609 AMS327609 AWO327609 BGK327609 BQG327609 CAC327609 CJY327609 CTU327609 DDQ327609 DNM327609 DXI327609 EHE327609 ERA327609 FAW327609 FKS327609 FUO327609 GEK327609 GOG327609 GYC327609 HHY327609 HRU327609 IBQ327609 ILM327609 IVI327609 JFE327609 JPA327609 JYW327609 KIS327609 KSO327609 LCK327609 LMG327609 LWC327609 MFY327609 MPU327609 MZQ327609 NJM327609 NTI327609 ODE327609 ONA327609 OWW327609 PGS327609 PQO327609 QAK327609 QKG327609 QUC327609 RDY327609 RNU327609 RXQ327609 SHM327609 SRI327609 TBE327609 TLA327609 TUW327609 UES327609 UOO327609 UYK327609 VIG327609 VSC327609 WBY327609 WLU327609 WVQ327609 K393059 JE393145 TA393145 ACW393145 AMS393145 AWO393145 BGK393145 BQG393145 CAC393145 CJY393145 CTU393145 DDQ393145 DNM393145 DXI393145 EHE393145 ERA393145 FAW393145 FKS393145 FUO393145 GEK393145 GOG393145 GYC393145 HHY393145 HRU393145 IBQ393145 ILM393145 IVI393145 JFE393145 JPA393145 JYW393145 KIS393145 KSO393145 LCK393145 LMG393145 LWC393145 MFY393145 MPU393145 MZQ393145 NJM393145 NTI393145 ODE393145 ONA393145 OWW393145 PGS393145 PQO393145 QAK393145 QKG393145 QUC393145 RDY393145 RNU393145 RXQ393145 SHM393145 SRI393145 TBE393145 TLA393145 TUW393145 UES393145 UOO393145 UYK393145 VIG393145 VSC393145 WBY393145 WLU393145 WVQ393145 K458595 JE458681 TA458681 ACW458681 AMS458681 AWO458681 BGK458681 BQG458681 CAC458681 CJY458681 CTU458681 DDQ458681 DNM458681 DXI458681 EHE458681 ERA458681 FAW458681 FKS458681 FUO458681 GEK458681 GOG458681 GYC458681 HHY458681 HRU458681 IBQ458681 ILM458681 IVI458681 JFE458681 JPA458681 JYW458681 KIS458681 KSO458681 LCK458681 LMG458681 LWC458681 MFY458681 MPU458681 MZQ458681 NJM458681 NTI458681 ODE458681 ONA458681 OWW458681 PGS458681 PQO458681 QAK458681 QKG458681 QUC458681 RDY458681 RNU458681 RXQ458681 SHM458681 SRI458681 TBE458681 TLA458681 TUW458681 UES458681 UOO458681 UYK458681 VIG458681 VSC458681 WBY458681 WLU458681 WVQ458681 K524131 JE524217 TA524217 ACW524217 AMS524217 AWO524217 BGK524217 BQG524217 CAC524217 CJY524217 CTU524217 DDQ524217 DNM524217 DXI524217 EHE524217 ERA524217 FAW524217 FKS524217 FUO524217 GEK524217 GOG524217 GYC524217 HHY524217 HRU524217 IBQ524217 ILM524217 IVI524217 JFE524217 JPA524217 JYW524217 KIS524217 KSO524217 LCK524217 LMG524217 LWC524217 MFY524217 MPU524217 MZQ524217 NJM524217 NTI524217 ODE524217 ONA524217 OWW524217 PGS524217 PQO524217 QAK524217 QKG524217 QUC524217 RDY524217 RNU524217 RXQ524217 SHM524217 SRI524217 TBE524217 TLA524217 TUW524217 UES524217 UOO524217 UYK524217 VIG524217 VSC524217 WBY524217 WLU524217 WVQ524217 K589667 JE589753 TA589753 ACW589753 AMS589753 AWO589753 BGK589753 BQG589753 CAC589753 CJY589753 CTU589753 DDQ589753 DNM589753 DXI589753 EHE589753 ERA589753 FAW589753 FKS589753 FUO589753 GEK589753 GOG589753 GYC589753 HHY589753 HRU589753 IBQ589753 ILM589753 IVI589753 JFE589753 JPA589753 JYW589753 KIS589753 KSO589753 LCK589753 LMG589753 LWC589753 MFY589753 MPU589753 MZQ589753 NJM589753 NTI589753 ODE589753 ONA589753 OWW589753 PGS589753 PQO589753 QAK589753 QKG589753 QUC589753 RDY589753 RNU589753 RXQ589753 SHM589753 SRI589753 TBE589753 TLA589753 TUW589753 UES589753 UOO589753 UYK589753 VIG589753 VSC589753 WBY589753 WLU589753 WVQ589753 K655203 JE655289 TA655289 ACW655289 AMS655289 AWO655289 BGK655289 BQG655289 CAC655289 CJY655289 CTU655289 DDQ655289 DNM655289 DXI655289 EHE655289 ERA655289 FAW655289 FKS655289 FUO655289 GEK655289 GOG655289 GYC655289 HHY655289 HRU655289 IBQ655289 ILM655289 IVI655289 JFE655289 JPA655289 JYW655289 KIS655289 KSO655289 LCK655289 LMG655289 LWC655289 MFY655289 MPU655289 MZQ655289 NJM655289 NTI655289 ODE655289 ONA655289 OWW655289 PGS655289 PQO655289 QAK655289 QKG655289 QUC655289 RDY655289 RNU655289 RXQ655289 SHM655289 SRI655289 TBE655289 TLA655289 TUW655289 UES655289 UOO655289 UYK655289 VIG655289 VSC655289 WBY655289 WLU655289 WVQ655289 K720739 JE720825 TA720825 ACW720825 AMS720825 AWO720825 BGK720825 BQG720825 CAC720825 CJY720825 CTU720825 DDQ720825 DNM720825 DXI720825 EHE720825 ERA720825 FAW720825 FKS720825 FUO720825 GEK720825 GOG720825 GYC720825 HHY720825 HRU720825 IBQ720825 ILM720825 IVI720825 JFE720825 JPA720825 JYW720825 KIS720825 KSO720825 LCK720825 LMG720825 LWC720825 MFY720825 MPU720825 MZQ720825 NJM720825 NTI720825 ODE720825 ONA720825 OWW720825 PGS720825 PQO720825 QAK720825 QKG720825 QUC720825 RDY720825 RNU720825 RXQ720825 SHM720825 SRI720825 TBE720825 TLA720825 TUW720825 UES720825 UOO720825 UYK720825 VIG720825 VSC720825 WBY720825 WLU720825 WVQ720825 K786275 JE786361 TA786361 ACW786361 AMS786361 AWO786361 BGK786361 BQG786361 CAC786361 CJY786361 CTU786361 DDQ786361 DNM786361 DXI786361 EHE786361 ERA786361 FAW786361 FKS786361 FUO786361 GEK786361 GOG786361 GYC786361 HHY786361 HRU786361 IBQ786361 ILM786361 IVI786361 JFE786361 JPA786361 JYW786361 KIS786361 KSO786361 LCK786361 LMG786361 LWC786361 MFY786361 MPU786361 MZQ786361 NJM786361 NTI786361 ODE786361 ONA786361 OWW786361 PGS786361 PQO786361 QAK786361 QKG786361 QUC786361 RDY786361 RNU786361 RXQ786361 SHM786361 SRI786361 TBE786361 TLA786361 TUW786361 UES786361 UOO786361 UYK786361 VIG786361 VSC786361 WBY786361 WLU786361 WVQ786361 K851811 JE851897 TA851897 ACW851897 AMS851897 AWO851897 BGK851897 BQG851897 CAC851897 CJY851897 CTU851897 DDQ851897 DNM851897 DXI851897 EHE851897 ERA851897 FAW851897 FKS851897 FUO851897 GEK851897 GOG851897 GYC851897 HHY851897 HRU851897 IBQ851897 ILM851897 IVI851897 JFE851897 JPA851897 JYW851897 KIS851897 KSO851897 LCK851897 LMG851897 LWC851897 MFY851897 MPU851897 MZQ851897 NJM851897 NTI851897 ODE851897 ONA851897 OWW851897 PGS851897 PQO851897 QAK851897 QKG851897 QUC851897 RDY851897 RNU851897 RXQ851897 SHM851897 SRI851897 TBE851897 TLA851897 TUW851897 UES851897 UOO851897 UYK851897 VIG851897 VSC851897 WBY851897 WLU851897 WVQ851897 K917347 JE917433 TA917433 ACW917433 AMS917433 AWO917433 BGK917433 BQG917433 CAC917433 CJY917433 CTU917433 DDQ917433 DNM917433 DXI917433 EHE917433 ERA917433 FAW917433 FKS917433 FUO917433 GEK917433 GOG917433 GYC917433 HHY917433 HRU917433 IBQ917433 ILM917433 IVI917433 JFE917433 JPA917433 JYW917433 KIS917433 KSO917433 LCK917433 LMG917433 LWC917433 MFY917433 MPU917433 MZQ917433 NJM917433 NTI917433 ODE917433 ONA917433 OWW917433 PGS917433 PQO917433 QAK917433 QKG917433 QUC917433 RDY917433 RNU917433 RXQ917433 SHM917433 SRI917433 TBE917433 TLA917433 TUW917433 UES917433 UOO917433 UYK917433 VIG917433 VSC917433 WBY917433 WLU917433 WVQ917433 K982883 JE982969 TA982969 ACW982969 AMS982969 AWO982969 BGK982969 BQG982969 CAC982969 CJY982969 CTU982969 DDQ982969 DNM982969 DXI982969 EHE982969 ERA982969 FAW982969 FKS982969 FUO982969 GEK982969 GOG982969 GYC982969 HHY982969 HRU982969 IBQ982969 ILM982969 IVI982969 JFE982969 JPA982969 JYW982969 KIS982969 KSO982969 LCK982969 LMG982969 LWC982969 MFY982969 MPU982969 MZQ982969 NJM982969 NTI982969 ODE982969 ONA982969 OWW982969 PGS982969 PQO982969 QAK982969 QKG982969 QUC982969 RDY982969 RNU982969 RXQ982969 SHM982969 SRI982969 TBE982969 TLA982969 TUW982969 UES982969 UOO982969 UYK982969 VIG982969 VSC982969 WBY982969 WLU982969 WVQ982969" xr:uid="{7AD556B6-3FE0-4A1D-9422-E3385D1E08AF}">
      <formula1>$P$10:$P$34</formula1>
    </dataValidation>
    <dataValidation type="list" allowBlank="1" showInputMessage="1" showErrorMessage="1" sqref="K22 JE16 TA16 ACW16 AMS16 AWO16 BGK16 BQG16 CAC16 CJY16 CTU16 DDQ16 DNM16 DXI16 EHE16 ERA16 FAW16 FKS16 FUO16 GEK16 GOG16 GYC16 HHY16 HRU16 IBQ16 ILM16 IVI16 JFE16 JPA16 JYW16 KIS16 KSO16 LCK16 LMG16 LWC16 MFY16 MPU16 MZQ16 NJM16 NTI16 ODE16 ONA16 OWW16 PGS16 PQO16 QAK16 QKG16 QUC16 RDY16 RNU16 RXQ16 SHM16 SRI16 TBE16 TLA16 TUW16 UES16 UOO16 UYK16 VIG16 VSC16 WBY16 WLU16 WVQ16 K65383 JE65469 TA65469 ACW65469 AMS65469 AWO65469 BGK65469 BQG65469 CAC65469 CJY65469 CTU65469 DDQ65469 DNM65469 DXI65469 EHE65469 ERA65469 FAW65469 FKS65469 FUO65469 GEK65469 GOG65469 GYC65469 HHY65469 HRU65469 IBQ65469 ILM65469 IVI65469 JFE65469 JPA65469 JYW65469 KIS65469 KSO65469 LCK65469 LMG65469 LWC65469 MFY65469 MPU65469 MZQ65469 NJM65469 NTI65469 ODE65469 ONA65469 OWW65469 PGS65469 PQO65469 QAK65469 QKG65469 QUC65469 RDY65469 RNU65469 RXQ65469 SHM65469 SRI65469 TBE65469 TLA65469 TUW65469 UES65469 UOO65469 UYK65469 VIG65469 VSC65469 WBY65469 WLU65469 WVQ65469 K130919 JE131005 TA131005 ACW131005 AMS131005 AWO131005 BGK131005 BQG131005 CAC131005 CJY131005 CTU131005 DDQ131005 DNM131005 DXI131005 EHE131005 ERA131005 FAW131005 FKS131005 FUO131005 GEK131005 GOG131005 GYC131005 HHY131005 HRU131005 IBQ131005 ILM131005 IVI131005 JFE131005 JPA131005 JYW131005 KIS131005 KSO131005 LCK131005 LMG131005 LWC131005 MFY131005 MPU131005 MZQ131005 NJM131005 NTI131005 ODE131005 ONA131005 OWW131005 PGS131005 PQO131005 QAK131005 QKG131005 QUC131005 RDY131005 RNU131005 RXQ131005 SHM131005 SRI131005 TBE131005 TLA131005 TUW131005 UES131005 UOO131005 UYK131005 VIG131005 VSC131005 WBY131005 WLU131005 WVQ131005 K196455 JE196541 TA196541 ACW196541 AMS196541 AWO196541 BGK196541 BQG196541 CAC196541 CJY196541 CTU196541 DDQ196541 DNM196541 DXI196541 EHE196541 ERA196541 FAW196541 FKS196541 FUO196541 GEK196541 GOG196541 GYC196541 HHY196541 HRU196541 IBQ196541 ILM196541 IVI196541 JFE196541 JPA196541 JYW196541 KIS196541 KSO196541 LCK196541 LMG196541 LWC196541 MFY196541 MPU196541 MZQ196541 NJM196541 NTI196541 ODE196541 ONA196541 OWW196541 PGS196541 PQO196541 QAK196541 QKG196541 QUC196541 RDY196541 RNU196541 RXQ196541 SHM196541 SRI196541 TBE196541 TLA196541 TUW196541 UES196541 UOO196541 UYK196541 VIG196541 VSC196541 WBY196541 WLU196541 WVQ196541 K261991 JE262077 TA262077 ACW262077 AMS262077 AWO262077 BGK262077 BQG262077 CAC262077 CJY262077 CTU262077 DDQ262077 DNM262077 DXI262077 EHE262077 ERA262077 FAW262077 FKS262077 FUO262077 GEK262077 GOG262077 GYC262077 HHY262077 HRU262077 IBQ262077 ILM262077 IVI262077 JFE262077 JPA262077 JYW262077 KIS262077 KSO262077 LCK262077 LMG262077 LWC262077 MFY262077 MPU262077 MZQ262077 NJM262077 NTI262077 ODE262077 ONA262077 OWW262077 PGS262077 PQO262077 QAK262077 QKG262077 QUC262077 RDY262077 RNU262077 RXQ262077 SHM262077 SRI262077 TBE262077 TLA262077 TUW262077 UES262077 UOO262077 UYK262077 VIG262077 VSC262077 WBY262077 WLU262077 WVQ262077 K327527 JE327613 TA327613 ACW327613 AMS327613 AWO327613 BGK327613 BQG327613 CAC327613 CJY327613 CTU327613 DDQ327613 DNM327613 DXI327613 EHE327613 ERA327613 FAW327613 FKS327613 FUO327613 GEK327613 GOG327613 GYC327613 HHY327613 HRU327613 IBQ327613 ILM327613 IVI327613 JFE327613 JPA327613 JYW327613 KIS327613 KSO327613 LCK327613 LMG327613 LWC327613 MFY327613 MPU327613 MZQ327613 NJM327613 NTI327613 ODE327613 ONA327613 OWW327613 PGS327613 PQO327613 QAK327613 QKG327613 QUC327613 RDY327613 RNU327613 RXQ327613 SHM327613 SRI327613 TBE327613 TLA327613 TUW327613 UES327613 UOO327613 UYK327613 VIG327613 VSC327613 WBY327613 WLU327613 WVQ327613 K393063 JE393149 TA393149 ACW393149 AMS393149 AWO393149 BGK393149 BQG393149 CAC393149 CJY393149 CTU393149 DDQ393149 DNM393149 DXI393149 EHE393149 ERA393149 FAW393149 FKS393149 FUO393149 GEK393149 GOG393149 GYC393149 HHY393149 HRU393149 IBQ393149 ILM393149 IVI393149 JFE393149 JPA393149 JYW393149 KIS393149 KSO393149 LCK393149 LMG393149 LWC393149 MFY393149 MPU393149 MZQ393149 NJM393149 NTI393149 ODE393149 ONA393149 OWW393149 PGS393149 PQO393149 QAK393149 QKG393149 QUC393149 RDY393149 RNU393149 RXQ393149 SHM393149 SRI393149 TBE393149 TLA393149 TUW393149 UES393149 UOO393149 UYK393149 VIG393149 VSC393149 WBY393149 WLU393149 WVQ393149 K458599 JE458685 TA458685 ACW458685 AMS458685 AWO458685 BGK458685 BQG458685 CAC458685 CJY458685 CTU458685 DDQ458685 DNM458685 DXI458685 EHE458685 ERA458685 FAW458685 FKS458685 FUO458685 GEK458685 GOG458685 GYC458685 HHY458685 HRU458685 IBQ458685 ILM458685 IVI458685 JFE458685 JPA458685 JYW458685 KIS458685 KSO458685 LCK458685 LMG458685 LWC458685 MFY458685 MPU458685 MZQ458685 NJM458685 NTI458685 ODE458685 ONA458685 OWW458685 PGS458685 PQO458685 QAK458685 QKG458685 QUC458685 RDY458685 RNU458685 RXQ458685 SHM458685 SRI458685 TBE458685 TLA458685 TUW458685 UES458685 UOO458685 UYK458685 VIG458685 VSC458685 WBY458685 WLU458685 WVQ458685 K524135 JE524221 TA524221 ACW524221 AMS524221 AWO524221 BGK524221 BQG524221 CAC524221 CJY524221 CTU524221 DDQ524221 DNM524221 DXI524221 EHE524221 ERA524221 FAW524221 FKS524221 FUO524221 GEK524221 GOG524221 GYC524221 HHY524221 HRU524221 IBQ524221 ILM524221 IVI524221 JFE524221 JPA524221 JYW524221 KIS524221 KSO524221 LCK524221 LMG524221 LWC524221 MFY524221 MPU524221 MZQ524221 NJM524221 NTI524221 ODE524221 ONA524221 OWW524221 PGS524221 PQO524221 QAK524221 QKG524221 QUC524221 RDY524221 RNU524221 RXQ524221 SHM524221 SRI524221 TBE524221 TLA524221 TUW524221 UES524221 UOO524221 UYK524221 VIG524221 VSC524221 WBY524221 WLU524221 WVQ524221 K589671 JE589757 TA589757 ACW589757 AMS589757 AWO589757 BGK589757 BQG589757 CAC589757 CJY589757 CTU589757 DDQ589757 DNM589757 DXI589757 EHE589757 ERA589757 FAW589757 FKS589757 FUO589757 GEK589757 GOG589757 GYC589757 HHY589757 HRU589757 IBQ589757 ILM589757 IVI589757 JFE589757 JPA589757 JYW589757 KIS589757 KSO589757 LCK589757 LMG589757 LWC589757 MFY589757 MPU589757 MZQ589757 NJM589757 NTI589757 ODE589757 ONA589757 OWW589757 PGS589757 PQO589757 QAK589757 QKG589757 QUC589757 RDY589757 RNU589757 RXQ589757 SHM589757 SRI589757 TBE589757 TLA589757 TUW589757 UES589757 UOO589757 UYK589757 VIG589757 VSC589757 WBY589757 WLU589757 WVQ589757 K655207 JE655293 TA655293 ACW655293 AMS655293 AWO655293 BGK655293 BQG655293 CAC655293 CJY655293 CTU655293 DDQ655293 DNM655293 DXI655293 EHE655293 ERA655293 FAW655293 FKS655293 FUO655293 GEK655293 GOG655293 GYC655293 HHY655293 HRU655293 IBQ655293 ILM655293 IVI655293 JFE655293 JPA655293 JYW655293 KIS655293 KSO655293 LCK655293 LMG655293 LWC655293 MFY655293 MPU655293 MZQ655293 NJM655293 NTI655293 ODE655293 ONA655293 OWW655293 PGS655293 PQO655293 QAK655293 QKG655293 QUC655293 RDY655293 RNU655293 RXQ655293 SHM655293 SRI655293 TBE655293 TLA655293 TUW655293 UES655293 UOO655293 UYK655293 VIG655293 VSC655293 WBY655293 WLU655293 WVQ655293 K720743 JE720829 TA720829 ACW720829 AMS720829 AWO720829 BGK720829 BQG720829 CAC720829 CJY720829 CTU720829 DDQ720829 DNM720829 DXI720829 EHE720829 ERA720829 FAW720829 FKS720829 FUO720829 GEK720829 GOG720829 GYC720829 HHY720829 HRU720829 IBQ720829 ILM720829 IVI720829 JFE720829 JPA720829 JYW720829 KIS720829 KSO720829 LCK720829 LMG720829 LWC720829 MFY720829 MPU720829 MZQ720829 NJM720829 NTI720829 ODE720829 ONA720829 OWW720829 PGS720829 PQO720829 QAK720829 QKG720829 QUC720829 RDY720829 RNU720829 RXQ720829 SHM720829 SRI720829 TBE720829 TLA720829 TUW720829 UES720829 UOO720829 UYK720829 VIG720829 VSC720829 WBY720829 WLU720829 WVQ720829 K786279 JE786365 TA786365 ACW786365 AMS786365 AWO786365 BGK786365 BQG786365 CAC786365 CJY786365 CTU786365 DDQ786365 DNM786365 DXI786365 EHE786365 ERA786365 FAW786365 FKS786365 FUO786365 GEK786365 GOG786365 GYC786365 HHY786365 HRU786365 IBQ786365 ILM786365 IVI786365 JFE786365 JPA786365 JYW786365 KIS786365 KSO786365 LCK786365 LMG786365 LWC786365 MFY786365 MPU786365 MZQ786365 NJM786365 NTI786365 ODE786365 ONA786365 OWW786365 PGS786365 PQO786365 QAK786365 QKG786365 QUC786365 RDY786365 RNU786365 RXQ786365 SHM786365 SRI786365 TBE786365 TLA786365 TUW786365 UES786365 UOO786365 UYK786365 VIG786365 VSC786365 WBY786365 WLU786365 WVQ786365 K851815 JE851901 TA851901 ACW851901 AMS851901 AWO851901 BGK851901 BQG851901 CAC851901 CJY851901 CTU851901 DDQ851901 DNM851901 DXI851901 EHE851901 ERA851901 FAW851901 FKS851901 FUO851901 GEK851901 GOG851901 GYC851901 HHY851901 HRU851901 IBQ851901 ILM851901 IVI851901 JFE851901 JPA851901 JYW851901 KIS851901 KSO851901 LCK851901 LMG851901 LWC851901 MFY851901 MPU851901 MZQ851901 NJM851901 NTI851901 ODE851901 ONA851901 OWW851901 PGS851901 PQO851901 QAK851901 QKG851901 QUC851901 RDY851901 RNU851901 RXQ851901 SHM851901 SRI851901 TBE851901 TLA851901 TUW851901 UES851901 UOO851901 UYK851901 VIG851901 VSC851901 WBY851901 WLU851901 WVQ851901 K917351 JE917437 TA917437 ACW917437 AMS917437 AWO917437 BGK917437 BQG917437 CAC917437 CJY917437 CTU917437 DDQ917437 DNM917437 DXI917437 EHE917437 ERA917437 FAW917437 FKS917437 FUO917437 GEK917437 GOG917437 GYC917437 HHY917437 HRU917437 IBQ917437 ILM917437 IVI917437 JFE917437 JPA917437 JYW917437 KIS917437 KSO917437 LCK917437 LMG917437 LWC917437 MFY917437 MPU917437 MZQ917437 NJM917437 NTI917437 ODE917437 ONA917437 OWW917437 PGS917437 PQO917437 QAK917437 QKG917437 QUC917437 RDY917437 RNU917437 RXQ917437 SHM917437 SRI917437 TBE917437 TLA917437 TUW917437 UES917437 UOO917437 UYK917437 VIG917437 VSC917437 WBY917437 WLU917437 WVQ917437 K982887 JE982973 TA982973 ACW982973 AMS982973 AWO982973 BGK982973 BQG982973 CAC982973 CJY982973 CTU982973 DDQ982973 DNM982973 DXI982973 EHE982973 ERA982973 FAW982973 FKS982973 FUO982973 GEK982973 GOG982973 GYC982973 HHY982973 HRU982973 IBQ982973 ILM982973 IVI982973 JFE982973 JPA982973 JYW982973 KIS982973 KSO982973 LCK982973 LMG982973 LWC982973 MFY982973 MPU982973 MZQ982973 NJM982973 NTI982973 ODE982973 ONA982973 OWW982973 PGS982973 PQO982973 QAK982973 QKG982973 QUC982973 RDY982973 RNU982973 RXQ982973 SHM982973 SRI982973 TBE982973 TLA982973 TUW982973 UES982973 UOO982973 UYK982973 VIG982973 VSC982973 WBY982973 WLU982973 WVQ982973" xr:uid="{DEA66831-EA8E-4FC0-B2B5-D3462BA6B5F0}">
      <formula1>$R$10:$R$34</formula1>
    </dataValidation>
  </dataValidations>
  <hyperlinks>
    <hyperlink ref="P8:S8" r:id="rId1" display="Posted Price" xr:uid="{E20DB162-6937-4830-901A-651132DA88D2}"/>
  </hyperlinks>
  <printOptions horizontalCentered="1"/>
  <pageMargins left="0.25" right="0.25" top="0.75" bottom="0.75" header="0.3" footer="0.3"/>
  <pageSetup scale="54" orientation="landscape" horizontalDpi="4294967295" r:id="rId2"/>
  <rowBreaks count="4" manualBreakCount="4">
    <brk id="30" min="1" max="7" man="1"/>
    <brk id="55" min="1" max="7" man="1"/>
    <brk id="79" min="1" max="7" man="1"/>
    <brk id="91" min="1" max="7"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2752DB-5C59-4DC6-9789-16B442939EBB}">
  <dimension ref="B1:W130"/>
  <sheetViews>
    <sheetView showGridLines="0" showRowColHeaders="0" zoomScale="80" zoomScaleNormal="80" workbookViewId="0">
      <selection activeCell="F6" sqref="F6:G6"/>
    </sheetView>
  </sheetViews>
  <sheetFormatPr defaultRowHeight="12.5" x14ac:dyDescent="0.25"/>
  <cols>
    <col min="1" max="1" width="8.7265625" style="5"/>
    <col min="2" max="2" width="25.453125" style="5" customWidth="1"/>
    <col min="3" max="3" width="32.90625" style="5" customWidth="1"/>
    <col min="4" max="4" width="17.36328125" style="5" customWidth="1"/>
    <col min="5" max="5" width="17.08984375" style="5" customWidth="1"/>
    <col min="6" max="6" width="23.90625" style="5" customWidth="1"/>
    <col min="7" max="7" width="25.36328125" style="5" customWidth="1"/>
    <col min="8" max="8" width="19" style="5" customWidth="1"/>
    <col min="9" max="9" width="6.54296875" style="88" customWidth="1"/>
    <col min="10" max="10" width="33.6328125" style="4" hidden="1" customWidth="1"/>
    <col min="11" max="11" width="20.36328125" style="4" hidden="1" customWidth="1"/>
    <col min="12" max="12" width="4.08984375" style="4" hidden="1" customWidth="1"/>
    <col min="13" max="13" width="22" style="5" hidden="1" customWidth="1"/>
    <col min="14" max="14" width="22.08984375" style="5" hidden="1" customWidth="1"/>
    <col min="15" max="15" width="4.08984375" style="5" hidden="1" customWidth="1"/>
    <col min="16" max="17" width="18.90625" style="6" hidden="1" customWidth="1"/>
    <col min="18" max="18" width="20.453125" style="6" hidden="1" customWidth="1"/>
    <col min="19" max="19" width="17.36328125" style="6" hidden="1" customWidth="1"/>
    <col min="20" max="20" width="4.08984375" style="5" hidden="1" customWidth="1"/>
    <col min="21" max="21" width="4" style="5" hidden="1" customWidth="1"/>
    <col min="22" max="22" width="13.90625" style="5" customWidth="1"/>
    <col min="23" max="51" width="9.08984375" style="5" customWidth="1"/>
    <col min="52" max="255" width="8.7265625" style="5"/>
    <col min="256" max="256" width="25.453125" style="5" customWidth="1"/>
    <col min="257" max="257" width="32.90625" style="5" customWidth="1"/>
    <col min="258" max="258" width="17.36328125" style="5" customWidth="1"/>
    <col min="259" max="259" width="17.08984375" style="5" customWidth="1"/>
    <col min="260" max="260" width="23.90625" style="5" customWidth="1"/>
    <col min="261" max="261" width="25.36328125" style="5" customWidth="1"/>
    <col min="262" max="262" width="19" style="5" customWidth="1"/>
    <col min="263" max="263" width="6.54296875" style="5" customWidth="1"/>
    <col min="264" max="279" width="0" style="5" hidden="1" customWidth="1"/>
    <col min="280" max="511" width="8.7265625" style="5"/>
    <col min="512" max="512" width="25.453125" style="5" customWidth="1"/>
    <col min="513" max="513" width="32.90625" style="5" customWidth="1"/>
    <col min="514" max="514" width="17.36328125" style="5" customWidth="1"/>
    <col min="515" max="515" width="17.08984375" style="5" customWidth="1"/>
    <col min="516" max="516" width="23.90625" style="5" customWidth="1"/>
    <col min="517" max="517" width="25.36328125" style="5" customWidth="1"/>
    <col min="518" max="518" width="19" style="5" customWidth="1"/>
    <col min="519" max="519" width="6.54296875" style="5" customWidth="1"/>
    <col min="520" max="535" width="0" style="5" hidden="1" customWidth="1"/>
    <col min="536" max="767" width="8.7265625" style="5"/>
    <col min="768" max="768" width="25.453125" style="5" customWidth="1"/>
    <col min="769" max="769" width="32.90625" style="5" customWidth="1"/>
    <col min="770" max="770" width="17.36328125" style="5" customWidth="1"/>
    <col min="771" max="771" width="17.08984375" style="5" customWidth="1"/>
    <col min="772" max="772" width="23.90625" style="5" customWidth="1"/>
    <col min="773" max="773" width="25.36328125" style="5" customWidth="1"/>
    <col min="774" max="774" width="19" style="5" customWidth="1"/>
    <col min="775" max="775" width="6.54296875" style="5" customWidth="1"/>
    <col min="776" max="791" width="0" style="5" hidden="1" customWidth="1"/>
    <col min="792" max="1023" width="8.7265625" style="5"/>
    <col min="1024" max="1024" width="25.453125" style="5" customWidth="1"/>
    <col min="1025" max="1025" width="32.90625" style="5" customWidth="1"/>
    <col min="1026" max="1026" width="17.36328125" style="5" customWidth="1"/>
    <col min="1027" max="1027" width="17.08984375" style="5" customWidth="1"/>
    <col min="1028" max="1028" width="23.90625" style="5" customWidth="1"/>
    <col min="1029" max="1029" width="25.36328125" style="5" customWidth="1"/>
    <col min="1030" max="1030" width="19" style="5" customWidth="1"/>
    <col min="1031" max="1031" width="6.54296875" style="5" customWidth="1"/>
    <col min="1032" max="1047" width="0" style="5" hidden="1" customWidth="1"/>
    <col min="1048" max="1279" width="8.7265625" style="5"/>
    <col min="1280" max="1280" width="25.453125" style="5" customWidth="1"/>
    <col min="1281" max="1281" width="32.90625" style="5" customWidth="1"/>
    <col min="1282" max="1282" width="17.36328125" style="5" customWidth="1"/>
    <col min="1283" max="1283" width="17.08984375" style="5" customWidth="1"/>
    <col min="1284" max="1284" width="23.90625" style="5" customWidth="1"/>
    <col min="1285" max="1285" width="25.36328125" style="5" customWidth="1"/>
    <col min="1286" max="1286" width="19" style="5" customWidth="1"/>
    <col min="1287" max="1287" width="6.54296875" style="5" customWidth="1"/>
    <col min="1288" max="1303" width="0" style="5" hidden="1" customWidth="1"/>
    <col min="1304" max="1535" width="8.7265625" style="5"/>
    <col min="1536" max="1536" width="25.453125" style="5" customWidth="1"/>
    <col min="1537" max="1537" width="32.90625" style="5" customWidth="1"/>
    <col min="1538" max="1538" width="17.36328125" style="5" customWidth="1"/>
    <col min="1539" max="1539" width="17.08984375" style="5" customWidth="1"/>
    <col min="1540" max="1540" width="23.90625" style="5" customWidth="1"/>
    <col min="1541" max="1541" width="25.36328125" style="5" customWidth="1"/>
    <col min="1542" max="1542" width="19" style="5" customWidth="1"/>
    <col min="1543" max="1543" width="6.54296875" style="5" customWidth="1"/>
    <col min="1544" max="1559" width="0" style="5" hidden="1" customWidth="1"/>
    <col min="1560" max="1791" width="8.7265625" style="5"/>
    <col min="1792" max="1792" width="25.453125" style="5" customWidth="1"/>
    <col min="1793" max="1793" width="32.90625" style="5" customWidth="1"/>
    <col min="1794" max="1794" width="17.36328125" style="5" customWidth="1"/>
    <col min="1795" max="1795" width="17.08984375" style="5" customWidth="1"/>
    <col min="1796" max="1796" width="23.90625" style="5" customWidth="1"/>
    <col min="1797" max="1797" width="25.36328125" style="5" customWidth="1"/>
    <col min="1798" max="1798" width="19" style="5" customWidth="1"/>
    <col min="1799" max="1799" width="6.54296875" style="5" customWidth="1"/>
    <col min="1800" max="1815" width="0" style="5" hidden="1" customWidth="1"/>
    <col min="1816" max="2047" width="8.7265625" style="5"/>
    <col min="2048" max="2048" width="25.453125" style="5" customWidth="1"/>
    <col min="2049" max="2049" width="32.90625" style="5" customWidth="1"/>
    <col min="2050" max="2050" width="17.36328125" style="5" customWidth="1"/>
    <col min="2051" max="2051" width="17.08984375" style="5" customWidth="1"/>
    <col min="2052" max="2052" width="23.90625" style="5" customWidth="1"/>
    <col min="2053" max="2053" width="25.36328125" style="5" customWidth="1"/>
    <col min="2054" max="2054" width="19" style="5" customWidth="1"/>
    <col min="2055" max="2055" width="6.54296875" style="5" customWidth="1"/>
    <col min="2056" max="2071" width="0" style="5" hidden="1" customWidth="1"/>
    <col min="2072" max="2303" width="8.7265625" style="5"/>
    <col min="2304" max="2304" width="25.453125" style="5" customWidth="1"/>
    <col min="2305" max="2305" width="32.90625" style="5" customWidth="1"/>
    <col min="2306" max="2306" width="17.36328125" style="5" customWidth="1"/>
    <col min="2307" max="2307" width="17.08984375" style="5" customWidth="1"/>
    <col min="2308" max="2308" width="23.90625" style="5" customWidth="1"/>
    <col min="2309" max="2309" width="25.36328125" style="5" customWidth="1"/>
    <col min="2310" max="2310" width="19" style="5" customWidth="1"/>
    <col min="2311" max="2311" width="6.54296875" style="5" customWidth="1"/>
    <col min="2312" max="2327" width="0" style="5" hidden="1" customWidth="1"/>
    <col min="2328" max="2559" width="8.7265625" style="5"/>
    <col min="2560" max="2560" width="25.453125" style="5" customWidth="1"/>
    <col min="2561" max="2561" width="32.90625" style="5" customWidth="1"/>
    <col min="2562" max="2562" width="17.36328125" style="5" customWidth="1"/>
    <col min="2563" max="2563" width="17.08984375" style="5" customWidth="1"/>
    <col min="2564" max="2564" width="23.90625" style="5" customWidth="1"/>
    <col min="2565" max="2565" width="25.36328125" style="5" customWidth="1"/>
    <col min="2566" max="2566" width="19" style="5" customWidth="1"/>
    <col min="2567" max="2567" width="6.54296875" style="5" customWidth="1"/>
    <col min="2568" max="2583" width="0" style="5" hidden="1" customWidth="1"/>
    <col min="2584" max="2815" width="8.7265625" style="5"/>
    <col min="2816" max="2816" width="25.453125" style="5" customWidth="1"/>
    <col min="2817" max="2817" width="32.90625" style="5" customWidth="1"/>
    <col min="2818" max="2818" width="17.36328125" style="5" customWidth="1"/>
    <col min="2819" max="2819" width="17.08984375" style="5" customWidth="1"/>
    <col min="2820" max="2820" width="23.90625" style="5" customWidth="1"/>
    <col min="2821" max="2821" width="25.36328125" style="5" customWidth="1"/>
    <col min="2822" max="2822" width="19" style="5" customWidth="1"/>
    <col min="2823" max="2823" width="6.54296875" style="5" customWidth="1"/>
    <col min="2824" max="2839" width="0" style="5" hidden="1" customWidth="1"/>
    <col min="2840" max="3071" width="8.7265625" style="5"/>
    <col min="3072" max="3072" width="25.453125" style="5" customWidth="1"/>
    <col min="3073" max="3073" width="32.90625" style="5" customWidth="1"/>
    <col min="3074" max="3074" width="17.36328125" style="5" customWidth="1"/>
    <col min="3075" max="3075" width="17.08984375" style="5" customWidth="1"/>
    <col min="3076" max="3076" width="23.90625" style="5" customWidth="1"/>
    <col min="3077" max="3077" width="25.36328125" style="5" customWidth="1"/>
    <col min="3078" max="3078" width="19" style="5" customWidth="1"/>
    <col min="3079" max="3079" width="6.54296875" style="5" customWidth="1"/>
    <col min="3080" max="3095" width="0" style="5" hidden="1" customWidth="1"/>
    <col min="3096" max="3327" width="8.7265625" style="5"/>
    <col min="3328" max="3328" width="25.453125" style="5" customWidth="1"/>
    <col min="3329" max="3329" width="32.90625" style="5" customWidth="1"/>
    <col min="3330" max="3330" width="17.36328125" style="5" customWidth="1"/>
    <col min="3331" max="3331" width="17.08984375" style="5" customWidth="1"/>
    <col min="3332" max="3332" width="23.90625" style="5" customWidth="1"/>
    <col min="3333" max="3333" width="25.36328125" style="5" customWidth="1"/>
    <col min="3334" max="3334" width="19" style="5" customWidth="1"/>
    <col min="3335" max="3335" width="6.54296875" style="5" customWidth="1"/>
    <col min="3336" max="3351" width="0" style="5" hidden="1" customWidth="1"/>
    <col min="3352" max="3583" width="8.7265625" style="5"/>
    <col min="3584" max="3584" width="25.453125" style="5" customWidth="1"/>
    <col min="3585" max="3585" width="32.90625" style="5" customWidth="1"/>
    <col min="3586" max="3586" width="17.36328125" style="5" customWidth="1"/>
    <col min="3587" max="3587" width="17.08984375" style="5" customWidth="1"/>
    <col min="3588" max="3588" width="23.90625" style="5" customWidth="1"/>
    <col min="3589" max="3589" width="25.36328125" style="5" customWidth="1"/>
    <col min="3590" max="3590" width="19" style="5" customWidth="1"/>
    <col min="3591" max="3591" width="6.54296875" style="5" customWidth="1"/>
    <col min="3592" max="3607" width="0" style="5" hidden="1" customWidth="1"/>
    <col min="3608" max="3839" width="8.7265625" style="5"/>
    <col min="3840" max="3840" width="25.453125" style="5" customWidth="1"/>
    <col min="3841" max="3841" width="32.90625" style="5" customWidth="1"/>
    <col min="3842" max="3842" width="17.36328125" style="5" customWidth="1"/>
    <col min="3843" max="3843" width="17.08984375" style="5" customWidth="1"/>
    <col min="3844" max="3844" width="23.90625" style="5" customWidth="1"/>
    <col min="3845" max="3845" width="25.36328125" style="5" customWidth="1"/>
    <col min="3846" max="3846" width="19" style="5" customWidth="1"/>
    <col min="3847" max="3847" width="6.54296875" style="5" customWidth="1"/>
    <col min="3848" max="3863" width="0" style="5" hidden="1" customWidth="1"/>
    <col min="3864" max="4095" width="8.7265625" style="5"/>
    <col min="4096" max="4096" width="25.453125" style="5" customWidth="1"/>
    <col min="4097" max="4097" width="32.90625" style="5" customWidth="1"/>
    <col min="4098" max="4098" width="17.36328125" style="5" customWidth="1"/>
    <col min="4099" max="4099" width="17.08984375" style="5" customWidth="1"/>
    <col min="4100" max="4100" width="23.90625" style="5" customWidth="1"/>
    <col min="4101" max="4101" width="25.36328125" style="5" customWidth="1"/>
    <col min="4102" max="4102" width="19" style="5" customWidth="1"/>
    <col min="4103" max="4103" width="6.54296875" style="5" customWidth="1"/>
    <col min="4104" max="4119" width="0" style="5" hidden="1" customWidth="1"/>
    <col min="4120" max="4351" width="8.7265625" style="5"/>
    <col min="4352" max="4352" width="25.453125" style="5" customWidth="1"/>
    <col min="4353" max="4353" width="32.90625" style="5" customWidth="1"/>
    <col min="4354" max="4354" width="17.36328125" style="5" customWidth="1"/>
    <col min="4355" max="4355" width="17.08984375" style="5" customWidth="1"/>
    <col min="4356" max="4356" width="23.90625" style="5" customWidth="1"/>
    <col min="4357" max="4357" width="25.36328125" style="5" customWidth="1"/>
    <col min="4358" max="4358" width="19" style="5" customWidth="1"/>
    <col min="4359" max="4359" width="6.54296875" style="5" customWidth="1"/>
    <col min="4360" max="4375" width="0" style="5" hidden="1" customWidth="1"/>
    <col min="4376" max="4607" width="8.7265625" style="5"/>
    <col min="4608" max="4608" width="25.453125" style="5" customWidth="1"/>
    <col min="4609" max="4609" width="32.90625" style="5" customWidth="1"/>
    <col min="4610" max="4610" width="17.36328125" style="5" customWidth="1"/>
    <col min="4611" max="4611" width="17.08984375" style="5" customWidth="1"/>
    <col min="4612" max="4612" width="23.90625" style="5" customWidth="1"/>
    <col min="4613" max="4613" width="25.36328125" style="5" customWidth="1"/>
    <col min="4614" max="4614" width="19" style="5" customWidth="1"/>
    <col min="4615" max="4615" width="6.54296875" style="5" customWidth="1"/>
    <col min="4616" max="4631" width="0" style="5" hidden="1" customWidth="1"/>
    <col min="4632" max="4863" width="8.7265625" style="5"/>
    <col min="4864" max="4864" width="25.453125" style="5" customWidth="1"/>
    <col min="4865" max="4865" width="32.90625" style="5" customWidth="1"/>
    <col min="4866" max="4866" width="17.36328125" style="5" customWidth="1"/>
    <col min="4867" max="4867" width="17.08984375" style="5" customWidth="1"/>
    <col min="4868" max="4868" width="23.90625" style="5" customWidth="1"/>
    <col min="4869" max="4869" width="25.36328125" style="5" customWidth="1"/>
    <col min="4870" max="4870" width="19" style="5" customWidth="1"/>
    <col min="4871" max="4871" width="6.54296875" style="5" customWidth="1"/>
    <col min="4872" max="4887" width="0" style="5" hidden="1" customWidth="1"/>
    <col min="4888" max="5119" width="8.7265625" style="5"/>
    <col min="5120" max="5120" width="25.453125" style="5" customWidth="1"/>
    <col min="5121" max="5121" width="32.90625" style="5" customWidth="1"/>
    <col min="5122" max="5122" width="17.36328125" style="5" customWidth="1"/>
    <col min="5123" max="5123" width="17.08984375" style="5" customWidth="1"/>
    <col min="5124" max="5124" width="23.90625" style="5" customWidth="1"/>
    <col min="5125" max="5125" width="25.36328125" style="5" customWidth="1"/>
    <col min="5126" max="5126" width="19" style="5" customWidth="1"/>
    <col min="5127" max="5127" width="6.54296875" style="5" customWidth="1"/>
    <col min="5128" max="5143" width="0" style="5" hidden="1" customWidth="1"/>
    <col min="5144" max="5375" width="8.7265625" style="5"/>
    <col min="5376" max="5376" width="25.453125" style="5" customWidth="1"/>
    <col min="5377" max="5377" width="32.90625" style="5" customWidth="1"/>
    <col min="5378" max="5378" width="17.36328125" style="5" customWidth="1"/>
    <col min="5379" max="5379" width="17.08984375" style="5" customWidth="1"/>
    <col min="5380" max="5380" width="23.90625" style="5" customWidth="1"/>
    <col min="5381" max="5381" width="25.36328125" style="5" customWidth="1"/>
    <col min="5382" max="5382" width="19" style="5" customWidth="1"/>
    <col min="5383" max="5383" width="6.54296875" style="5" customWidth="1"/>
    <col min="5384" max="5399" width="0" style="5" hidden="1" customWidth="1"/>
    <col min="5400" max="5631" width="8.7265625" style="5"/>
    <col min="5632" max="5632" width="25.453125" style="5" customWidth="1"/>
    <col min="5633" max="5633" width="32.90625" style="5" customWidth="1"/>
    <col min="5634" max="5634" width="17.36328125" style="5" customWidth="1"/>
    <col min="5635" max="5635" width="17.08984375" style="5" customWidth="1"/>
    <col min="5636" max="5636" width="23.90625" style="5" customWidth="1"/>
    <col min="5637" max="5637" width="25.36328125" style="5" customWidth="1"/>
    <col min="5638" max="5638" width="19" style="5" customWidth="1"/>
    <col min="5639" max="5639" width="6.54296875" style="5" customWidth="1"/>
    <col min="5640" max="5655" width="0" style="5" hidden="1" customWidth="1"/>
    <col min="5656" max="5887" width="8.7265625" style="5"/>
    <col min="5888" max="5888" width="25.453125" style="5" customWidth="1"/>
    <col min="5889" max="5889" width="32.90625" style="5" customWidth="1"/>
    <col min="5890" max="5890" width="17.36328125" style="5" customWidth="1"/>
    <col min="5891" max="5891" width="17.08984375" style="5" customWidth="1"/>
    <col min="5892" max="5892" width="23.90625" style="5" customWidth="1"/>
    <col min="5893" max="5893" width="25.36328125" style="5" customWidth="1"/>
    <col min="5894" max="5894" width="19" style="5" customWidth="1"/>
    <col min="5895" max="5895" width="6.54296875" style="5" customWidth="1"/>
    <col min="5896" max="5911" width="0" style="5" hidden="1" customWidth="1"/>
    <col min="5912" max="6143" width="8.7265625" style="5"/>
    <col min="6144" max="6144" width="25.453125" style="5" customWidth="1"/>
    <col min="6145" max="6145" width="32.90625" style="5" customWidth="1"/>
    <col min="6146" max="6146" width="17.36328125" style="5" customWidth="1"/>
    <col min="6147" max="6147" width="17.08984375" style="5" customWidth="1"/>
    <col min="6148" max="6148" width="23.90625" style="5" customWidth="1"/>
    <col min="6149" max="6149" width="25.36328125" style="5" customWidth="1"/>
    <col min="6150" max="6150" width="19" style="5" customWidth="1"/>
    <col min="6151" max="6151" width="6.54296875" style="5" customWidth="1"/>
    <col min="6152" max="6167" width="0" style="5" hidden="1" customWidth="1"/>
    <col min="6168" max="6399" width="8.7265625" style="5"/>
    <col min="6400" max="6400" width="25.453125" style="5" customWidth="1"/>
    <col min="6401" max="6401" width="32.90625" style="5" customWidth="1"/>
    <col min="6402" max="6402" width="17.36328125" style="5" customWidth="1"/>
    <col min="6403" max="6403" width="17.08984375" style="5" customWidth="1"/>
    <col min="6404" max="6404" width="23.90625" style="5" customWidth="1"/>
    <col min="6405" max="6405" width="25.36328125" style="5" customWidth="1"/>
    <col min="6406" max="6406" width="19" style="5" customWidth="1"/>
    <col min="6407" max="6407" width="6.54296875" style="5" customWidth="1"/>
    <col min="6408" max="6423" width="0" style="5" hidden="1" customWidth="1"/>
    <col min="6424" max="6655" width="8.7265625" style="5"/>
    <col min="6656" max="6656" width="25.453125" style="5" customWidth="1"/>
    <col min="6657" max="6657" width="32.90625" style="5" customWidth="1"/>
    <col min="6658" max="6658" width="17.36328125" style="5" customWidth="1"/>
    <col min="6659" max="6659" width="17.08984375" style="5" customWidth="1"/>
    <col min="6660" max="6660" width="23.90625" style="5" customWidth="1"/>
    <col min="6661" max="6661" width="25.36328125" style="5" customWidth="1"/>
    <col min="6662" max="6662" width="19" style="5" customWidth="1"/>
    <col min="6663" max="6663" width="6.54296875" style="5" customWidth="1"/>
    <col min="6664" max="6679" width="0" style="5" hidden="1" customWidth="1"/>
    <col min="6680" max="6911" width="8.7265625" style="5"/>
    <col min="6912" max="6912" width="25.453125" style="5" customWidth="1"/>
    <col min="6913" max="6913" width="32.90625" style="5" customWidth="1"/>
    <col min="6914" max="6914" width="17.36328125" style="5" customWidth="1"/>
    <col min="6915" max="6915" width="17.08984375" style="5" customWidth="1"/>
    <col min="6916" max="6916" width="23.90625" style="5" customWidth="1"/>
    <col min="6917" max="6917" width="25.36328125" style="5" customWidth="1"/>
    <col min="6918" max="6918" width="19" style="5" customWidth="1"/>
    <col min="6919" max="6919" width="6.54296875" style="5" customWidth="1"/>
    <col min="6920" max="6935" width="0" style="5" hidden="1" customWidth="1"/>
    <col min="6936" max="7167" width="8.7265625" style="5"/>
    <col min="7168" max="7168" width="25.453125" style="5" customWidth="1"/>
    <col min="7169" max="7169" width="32.90625" style="5" customWidth="1"/>
    <col min="7170" max="7170" width="17.36328125" style="5" customWidth="1"/>
    <col min="7171" max="7171" width="17.08984375" style="5" customWidth="1"/>
    <col min="7172" max="7172" width="23.90625" style="5" customWidth="1"/>
    <col min="7173" max="7173" width="25.36328125" style="5" customWidth="1"/>
    <col min="7174" max="7174" width="19" style="5" customWidth="1"/>
    <col min="7175" max="7175" width="6.54296875" style="5" customWidth="1"/>
    <col min="7176" max="7191" width="0" style="5" hidden="1" customWidth="1"/>
    <col min="7192" max="7423" width="8.7265625" style="5"/>
    <col min="7424" max="7424" width="25.453125" style="5" customWidth="1"/>
    <col min="7425" max="7425" width="32.90625" style="5" customWidth="1"/>
    <col min="7426" max="7426" width="17.36328125" style="5" customWidth="1"/>
    <col min="7427" max="7427" width="17.08984375" style="5" customWidth="1"/>
    <col min="7428" max="7428" width="23.90625" style="5" customWidth="1"/>
    <col min="7429" max="7429" width="25.36328125" style="5" customWidth="1"/>
    <col min="7430" max="7430" width="19" style="5" customWidth="1"/>
    <col min="7431" max="7431" width="6.54296875" style="5" customWidth="1"/>
    <col min="7432" max="7447" width="0" style="5" hidden="1" customWidth="1"/>
    <col min="7448" max="7679" width="8.7265625" style="5"/>
    <col min="7680" max="7680" width="25.453125" style="5" customWidth="1"/>
    <col min="7681" max="7681" width="32.90625" style="5" customWidth="1"/>
    <col min="7682" max="7682" width="17.36328125" style="5" customWidth="1"/>
    <col min="7683" max="7683" width="17.08984375" style="5" customWidth="1"/>
    <col min="7684" max="7684" width="23.90625" style="5" customWidth="1"/>
    <col min="7685" max="7685" width="25.36328125" style="5" customWidth="1"/>
    <col min="7686" max="7686" width="19" style="5" customWidth="1"/>
    <col min="7687" max="7687" width="6.54296875" style="5" customWidth="1"/>
    <col min="7688" max="7703" width="0" style="5" hidden="1" customWidth="1"/>
    <col min="7704" max="7935" width="8.7265625" style="5"/>
    <col min="7936" max="7936" width="25.453125" style="5" customWidth="1"/>
    <col min="7937" max="7937" width="32.90625" style="5" customWidth="1"/>
    <col min="7938" max="7938" width="17.36328125" style="5" customWidth="1"/>
    <col min="7939" max="7939" width="17.08984375" style="5" customWidth="1"/>
    <col min="7940" max="7940" width="23.90625" style="5" customWidth="1"/>
    <col min="7941" max="7941" width="25.36328125" style="5" customWidth="1"/>
    <col min="7942" max="7942" width="19" style="5" customWidth="1"/>
    <col min="7943" max="7943" width="6.54296875" style="5" customWidth="1"/>
    <col min="7944" max="7959" width="0" style="5" hidden="1" customWidth="1"/>
    <col min="7960" max="8191" width="8.7265625" style="5"/>
    <col min="8192" max="8192" width="25.453125" style="5" customWidth="1"/>
    <col min="8193" max="8193" width="32.90625" style="5" customWidth="1"/>
    <col min="8194" max="8194" width="17.36328125" style="5" customWidth="1"/>
    <col min="8195" max="8195" width="17.08984375" style="5" customWidth="1"/>
    <col min="8196" max="8196" width="23.90625" style="5" customWidth="1"/>
    <col min="8197" max="8197" width="25.36328125" style="5" customWidth="1"/>
    <col min="8198" max="8198" width="19" style="5" customWidth="1"/>
    <col min="8199" max="8199" width="6.54296875" style="5" customWidth="1"/>
    <col min="8200" max="8215" width="0" style="5" hidden="1" customWidth="1"/>
    <col min="8216" max="8447" width="8.7265625" style="5"/>
    <col min="8448" max="8448" width="25.453125" style="5" customWidth="1"/>
    <col min="8449" max="8449" width="32.90625" style="5" customWidth="1"/>
    <col min="8450" max="8450" width="17.36328125" style="5" customWidth="1"/>
    <col min="8451" max="8451" width="17.08984375" style="5" customWidth="1"/>
    <col min="8452" max="8452" width="23.90625" style="5" customWidth="1"/>
    <col min="8453" max="8453" width="25.36328125" style="5" customWidth="1"/>
    <col min="8454" max="8454" width="19" style="5" customWidth="1"/>
    <col min="8455" max="8455" width="6.54296875" style="5" customWidth="1"/>
    <col min="8456" max="8471" width="0" style="5" hidden="1" customWidth="1"/>
    <col min="8472" max="8703" width="8.7265625" style="5"/>
    <col min="8704" max="8704" width="25.453125" style="5" customWidth="1"/>
    <col min="8705" max="8705" width="32.90625" style="5" customWidth="1"/>
    <col min="8706" max="8706" width="17.36328125" style="5" customWidth="1"/>
    <col min="8707" max="8707" width="17.08984375" style="5" customWidth="1"/>
    <col min="8708" max="8708" width="23.90625" style="5" customWidth="1"/>
    <col min="8709" max="8709" width="25.36328125" style="5" customWidth="1"/>
    <col min="8710" max="8710" width="19" style="5" customWidth="1"/>
    <col min="8711" max="8711" width="6.54296875" style="5" customWidth="1"/>
    <col min="8712" max="8727" width="0" style="5" hidden="1" customWidth="1"/>
    <col min="8728" max="8959" width="8.7265625" style="5"/>
    <col min="8960" max="8960" width="25.453125" style="5" customWidth="1"/>
    <col min="8961" max="8961" width="32.90625" style="5" customWidth="1"/>
    <col min="8962" max="8962" width="17.36328125" style="5" customWidth="1"/>
    <col min="8963" max="8963" width="17.08984375" style="5" customWidth="1"/>
    <col min="8964" max="8964" width="23.90625" style="5" customWidth="1"/>
    <col min="8965" max="8965" width="25.36328125" style="5" customWidth="1"/>
    <col min="8966" max="8966" width="19" style="5" customWidth="1"/>
    <col min="8967" max="8967" width="6.54296875" style="5" customWidth="1"/>
    <col min="8968" max="8983" width="0" style="5" hidden="1" customWidth="1"/>
    <col min="8984" max="9215" width="8.7265625" style="5"/>
    <col min="9216" max="9216" width="25.453125" style="5" customWidth="1"/>
    <col min="9217" max="9217" width="32.90625" style="5" customWidth="1"/>
    <col min="9218" max="9218" width="17.36328125" style="5" customWidth="1"/>
    <col min="9219" max="9219" width="17.08984375" style="5" customWidth="1"/>
    <col min="9220" max="9220" width="23.90625" style="5" customWidth="1"/>
    <col min="9221" max="9221" width="25.36328125" style="5" customWidth="1"/>
    <col min="9222" max="9222" width="19" style="5" customWidth="1"/>
    <col min="9223" max="9223" width="6.54296875" style="5" customWidth="1"/>
    <col min="9224" max="9239" width="0" style="5" hidden="1" customWidth="1"/>
    <col min="9240" max="9471" width="8.7265625" style="5"/>
    <col min="9472" max="9472" width="25.453125" style="5" customWidth="1"/>
    <col min="9473" max="9473" width="32.90625" style="5" customWidth="1"/>
    <col min="9474" max="9474" width="17.36328125" style="5" customWidth="1"/>
    <col min="9475" max="9475" width="17.08984375" style="5" customWidth="1"/>
    <col min="9476" max="9476" width="23.90625" style="5" customWidth="1"/>
    <col min="9477" max="9477" width="25.36328125" style="5" customWidth="1"/>
    <col min="9478" max="9478" width="19" style="5" customWidth="1"/>
    <col min="9479" max="9479" width="6.54296875" style="5" customWidth="1"/>
    <col min="9480" max="9495" width="0" style="5" hidden="1" customWidth="1"/>
    <col min="9496" max="9727" width="8.7265625" style="5"/>
    <col min="9728" max="9728" width="25.453125" style="5" customWidth="1"/>
    <col min="9729" max="9729" width="32.90625" style="5" customWidth="1"/>
    <col min="9730" max="9730" width="17.36328125" style="5" customWidth="1"/>
    <col min="9731" max="9731" width="17.08984375" style="5" customWidth="1"/>
    <col min="9732" max="9732" width="23.90625" style="5" customWidth="1"/>
    <col min="9733" max="9733" width="25.36328125" style="5" customWidth="1"/>
    <col min="9734" max="9734" width="19" style="5" customWidth="1"/>
    <col min="9735" max="9735" width="6.54296875" style="5" customWidth="1"/>
    <col min="9736" max="9751" width="0" style="5" hidden="1" customWidth="1"/>
    <col min="9752" max="9983" width="8.7265625" style="5"/>
    <col min="9984" max="9984" width="25.453125" style="5" customWidth="1"/>
    <col min="9985" max="9985" width="32.90625" style="5" customWidth="1"/>
    <col min="9986" max="9986" width="17.36328125" style="5" customWidth="1"/>
    <col min="9987" max="9987" width="17.08984375" style="5" customWidth="1"/>
    <col min="9988" max="9988" width="23.90625" style="5" customWidth="1"/>
    <col min="9989" max="9989" width="25.36328125" style="5" customWidth="1"/>
    <col min="9990" max="9990" width="19" style="5" customWidth="1"/>
    <col min="9991" max="9991" width="6.54296875" style="5" customWidth="1"/>
    <col min="9992" max="10007" width="0" style="5" hidden="1" customWidth="1"/>
    <col min="10008" max="10239" width="8.7265625" style="5"/>
    <col min="10240" max="10240" width="25.453125" style="5" customWidth="1"/>
    <col min="10241" max="10241" width="32.90625" style="5" customWidth="1"/>
    <col min="10242" max="10242" width="17.36328125" style="5" customWidth="1"/>
    <col min="10243" max="10243" width="17.08984375" style="5" customWidth="1"/>
    <col min="10244" max="10244" width="23.90625" style="5" customWidth="1"/>
    <col min="10245" max="10245" width="25.36328125" style="5" customWidth="1"/>
    <col min="10246" max="10246" width="19" style="5" customWidth="1"/>
    <col min="10247" max="10247" width="6.54296875" style="5" customWidth="1"/>
    <col min="10248" max="10263" width="0" style="5" hidden="1" customWidth="1"/>
    <col min="10264" max="10495" width="8.7265625" style="5"/>
    <col min="10496" max="10496" width="25.453125" style="5" customWidth="1"/>
    <col min="10497" max="10497" width="32.90625" style="5" customWidth="1"/>
    <col min="10498" max="10498" width="17.36328125" style="5" customWidth="1"/>
    <col min="10499" max="10499" width="17.08984375" style="5" customWidth="1"/>
    <col min="10500" max="10500" width="23.90625" style="5" customWidth="1"/>
    <col min="10501" max="10501" width="25.36328125" style="5" customWidth="1"/>
    <col min="10502" max="10502" width="19" style="5" customWidth="1"/>
    <col min="10503" max="10503" width="6.54296875" style="5" customWidth="1"/>
    <col min="10504" max="10519" width="0" style="5" hidden="1" customWidth="1"/>
    <col min="10520" max="10751" width="8.7265625" style="5"/>
    <col min="10752" max="10752" width="25.453125" style="5" customWidth="1"/>
    <col min="10753" max="10753" width="32.90625" style="5" customWidth="1"/>
    <col min="10754" max="10754" width="17.36328125" style="5" customWidth="1"/>
    <col min="10755" max="10755" width="17.08984375" style="5" customWidth="1"/>
    <col min="10756" max="10756" width="23.90625" style="5" customWidth="1"/>
    <col min="10757" max="10757" width="25.36328125" style="5" customWidth="1"/>
    <col min="10758" max="10758" width="19" style="5" customWidth="1"/>
    <col min="10759" max="10759" width="6.54296875" style="5" customWidth="1"/>
    <col min="10760" max="10775" width="0" style="5" hidden="1" customWidth="1"/>
    <col min="10776" max="11007" width="8.7265625" style="5"/>
    <col min="11008" max="11008" width="25.453125" style="5" customWidth="1"/>
    <col min="11009" max="11009" width="32.90625" style="5" customWidth="1"/>
    <col min="11010" max="11010" width="17.36328125" style="5" customWidth="1"/>
    <col min="11011" max="11011" width="17.08984375" style="5" customWidth="1"/>
    <col min="11012" max="11012" width="23.90625" style="5" customWidth="1"/>
    <col min="11013" max="11013" width="25.36328125" style="5" customWidth="1"/>
    <col min="11014" max="11014" width="19" style="5" customWidth="1"/>
    <col min="11015" max="11015" width="6.54296875" style="5" customWidth="1"/>
    <col min="11016" max="11031" width="0" style="5" hidden="1" customWidth="1"/>
    <col min="11032" max="11263" width="8.7265625" style="5"/>
    <col min="11264" max="11264" width="25.453125" style="5" customWidth="1"/>
    <col min="11265" max="11265" width="32.90625" style="5" customWidth="1"/>
    <col min="11266" max="11266" width="17.36328125" style="5" customWidth="1"/>
    <col min="11267" max="11267" width="17.08984375" style="5" customWidth="1"/>
    <col min="11268" max="11268" width="23.90625" style="5" customWidth="1"/>
    <col min="11269" max="11269" width="25.36328125" style="5" customWidth="1"/>
    <col min="11270" max="11270" width="19" style="5" customWidth="1"/>
    <col min="11271" max="11271" width="6.54296875" style="5" customWidth="1"/>
    <col min="11272" max="11287" width="0" style="5" hidden="1" customWidth="1"/>
    <col min="11288" max="11519" width="8.7265625" style="5"/>
    <col min="11520" max="11520" width="25.453125" style="5" customWidth="1"/>
    <col min="11521" max="11521" width="32.90625" style="5" customWidth="1"/>
    <col min="11522" max="11522" width="17.36328125" style="5" customWidth="1"/>
    <col min="11523" max="11523" width="17.08984375" style="5" customWidth="1"/>
    <col min="11524" max="11524" width="23.90625" style="5" customWidth="1"/>
    <col min="11525" max="11525" width="25.36328125" style="5" customWidth="1"/>
    <col min="11526" max="11526" width="19" style="5" customWidth="1"/>
    <col min="11527" max="11527" width="6.54296875" style="5" customWidth="1"/>
    <col min="11528" max="11543" width="0" style="5" hidden="1" customWidth="1"/>
    <col min="11544" max="11775" width="8.7265625" style="5"/>
    <col min="11776" max="11776" width="25.453125" style="5" customWidth="1"/>
    <col min="11777" max="11777" width="32.90625" style="5" customWidth="1"/>
    <col min="11778" max="11778" width="17.36328125" style="5" customWidth="1"/>
    <col min="11779" max="11779" width="17.08984375" style="5" customWidth="1"/>
    <col min="11780" max="11780" width="23.90625" style="5" customWidth="1"/>
    <col min="11781" max="11781" width="25.36328125" style="5" customWidth="1"/>
    <col min="11782" max="11782" width="19" style="5" customWidth="1"/>
    <col min="11783" max="11783" width="6.54296875" style="5" customWidth="1"/>
    <col min="11784" max="11799" width="0" style="5" hidden="1" customWidth="1"/>
    <col min="11800" max="12031" width="8.7265625" style="5"/>
    <col min="12032" max="12032" width="25.453125" style="5" customWidth="1"/>
    <col min="12033" max="12033" width="32.90625" style="5" customWidth="1"/>
    <col min="12034" max="12034" width="17.36328125" style="5" customWidth="1"/>
    <col min="12035" max="12035" width="17.08984375" style="5" customWidth="1"/>
    <col min="12036" max="12036" width="23.90625" style="5" customWidth="1"/>
    <col min="12037" max="12037" width="25.36328125" style="5" customWidth="1"/>
    <col min="12038" max="12038" width="19" style="5" customWidth="1"/>
    <col min="12039" max="12039" width="6.54296875" style="5" customWidth="1"/>
    <col min="12040" max="12055" width="0" style="5" hidden="1" customWidth="1"/>
    <col min="12056" max="12287" width="8.7265625" style="5"/>
    <col min="12288" max="12288" width="25.453125" style="5" customWidth="1"/>
    <col min="12289" max="12289" width="32.90625" style="5" customWidth="1"/>
    <col min="12290" max="12290" width="17.36328125" style="5" customWidth="1"/>
    <col min="12291" max="12291" width="17.08984375" style="5" customWidth="1"/>
    <col min="12292" max="12292" width="23.90625" style="5" customWidth="1"/>
    <col min="12293" max="12293" width="25.36328125" style="5" customWidth="1"/>
    <col min="12294" max="12294" width="19" style="5" customWidth="1"/>
    <col min="12295" max="12295" width="6.54296875" style="5" customWidth="1"/>
    <col min="12296" max="12311" width="0" style="5" hidden="1" customWidth="1"/>
    <col min="12312" max="12543" width="8.7265625" style="5"/>
    <col min="12544" max="12544" width="25.453125" style="5" customWidth="1"/>
    <col min="12545" max="12545" width="32.90625" style="5" customWidth="1"/>
    <col min="12546" max="12546" width="17.36328125" style="5" customWidth="1"/>
    <col min="12547" max="12547" width="17.08984375" style="5" customWidth="1"/>
    <col min="12548" max="12548" width="23.90625" style="5" customWidth="1"/>
    <col min="12549" max="12549" width="25.36328125" style="5" customWidth="1"/>
    <col min="12550" max="12550" width="19" style="5" customWidth="1"/>
    <col min="12551" max="12551" width="6.54296875" style="5" customWidth="1"/>
    <col min="12552" max="12567" width="0" style="5" hidden="1" customWidth="1"/>
    <col min="12568" max="12799" width="8.7265625" style="5"/>
    <col min="12800" max="12800" width="25.453125" style="5" customWidth="1"/>
    <col min="12801" max="12801" width="32.90625" style="5" customWidth="1"/>
    <col min="12802" max="12802" width="17.36328125" style="5" customWidth="1"/>
    <col min="12803" max="12803" width="17.08984375" style="5" customWidth="1"/>
    <col min="12804" max="12804" width="23.90625" style="5" customWidth="1"/>
    <col min="12805" max="12805" width="25.36328125" style="5" customWidth="1"/>
    <col min="12806" max="12806" width="19" style="5" customWidth="1"/>
    <col min="12807" max="12807" width="6.54296875" style="5" customWidth="1"/>
    <col min="12808" max="12823" width="0" style="5" hidden="1" customWidth="1"/>
    <col min="12824" max="13055" width="8.7265625" style="5"/>
    <col min="13056" max="13056" width="25.453125" style="5" customWidth="1"/>
    <col min="13057" max="13057" width="32.90625" style="5" customWidth="1"/>
    <col min="13058" max="13058" width="17.36328125" style="5" customWidth="1"/>
    <col min="13059" max="13059" width="17.08984375" style="5" customWidth="1"/>
    <col min="13060" max="13060" width="23.90625" style="5" customWidth="1"/>
    <col min="13061" max="13061" width="25.36328125" style="5" customWidth="1"/>
    <col min="13062" max="13062" width="19" style="5" customWidth="1"/>
    <col min="13063" max="13063" width="6.54296875" style="5" customWidth="1"/>
    <col min="13064" max="13079" width="0" style="5" hidden="1" customWidth="1"/>
    <col min="13080" max="13311" width="8.7265625" style="5"/>
    <col min="13312" max="13312" width="25.453125" style="5" customWidth="1"/>
    <col min="13313" max="13313" width="32.90625" style="5" customWidth="1"/>
    <col min="13314" max="13314" width="17.36328125" style="5" customWidth="1"/>
    <col min="13315" max="13315" width="17.08984375" style="5" customWidth="1"/>
    <col min="13316" max="13316" width="23.90625" style="5" customWidth="1"/>
    <col min="13317" max="13317" width="25.36328125" style="5" customWidth="1"/>
    <col min="13318" max="13318" width="19" style="5" customWidth="1"/>
    <col min="13319" max="13319" width="6.54296875" style="5" customWidth="1"/>
    <col min="13320" max="13335" width="0" style="5" hidden="1" customWidth="1"/>
    <col min="13336" max="13567" width="8.7265625" style="5"/>
    <col min="13568" max="13568" width="25.453125" style="5" customWidth="1"/>
    <col min="13569" max="13569" width="32.90625" style="5" customWidth="1"/>
    <col min="13570" max="13570" width="17.36328125" style="5" customWidth="1"/>
    <col min="13571" max="13571" width="17.08984375" style="5" customWidth="1"/>
    <col min="13572" max="13572" width="23.90625" style="5" customWidth="1"/>
    <col min="13573" max="13573" width="25.36328125" style="5" customWidth="1"/>
    <col min="13574" max="13574" width="19" style="5" customWidth="1"/>
    <col min="13575" max="13575" width="6.54296875" style="5" customWidth="1"/>
    <col min="13576" max="13591" width="0" style="5" hidden="1" customWidth="1"/>
    <col min="13592" max="13823" width="8.7265625" style="5"/>
    <col min="13824" max="13824" width="25.453125" style="5" customWidth="1"/>
    <col min="13825" max="13825" width="32.90625" style="5" customWidth="1"/>
    <col min="13826" max="13826" width="17.36328125" style="5" customWidth="1"/>
    <col min="13827" max="13827" width="17.08984375" style="5" customWidth="1"/>
    <col min="13828" max="13828" width="23.90625" style="5" customWidth="1"/>
    <col min="13829" max="13829" width="25.36328125" style="5" customWidth="1"/>
    <col min="13830" max="13830" width="19" style="5" customWidth="1"/>
    <col min="13831" max="13831" width="6.54296875" style="5" customWidth="1"/>
    <col min="13832" max="13847" width="0" style="5" hidden="1" customWidth="1"/>
    <col min="13848" max="14079" width="8.7265625" style="5"/>
    <col min="14080" max="14080" width="25.453125" style="5" customWidth="1"/>
    <col min="14081" max="14081" width="32.90625" style="5" customWidth="1"/>
    <col min="14082" max="14082" width="17.36328125" style="5" customWidth="1"/>
    <col min="14083" max="14083" width="17.08984375" style="5" customWidth="1"/>
    <col min="14084" max="14084" width="23.90625" style="5" customWidth="1"/>
    <col min="14085" max="14085" width="25.36328125" style="5" customWidth="1"/>
    <col min="14086" max="14086" width="19" style="5" customWidth="1"/>
    <col min="14087" max="14087" width="6.54296875" style="5" customWidth="1"/>
    <col min="14088" max="14103" width="0" style="5" hidden="1" customWidth="1"/>
    <col min="14104" max="14335" width="8.7265625" style="5"/>
    <col min="14336" max="14336" width="25.453125" style="5" customWidth="1"/>
    <col min="14337" max="14337" width="32.90625" style="5" customWidth="1"/>
    <col min="14338" max="14338" width="17.36328125" style="5" customWidth="1"/>
    <col min="14339" max="14339" width="17.08984375" style="5" customWidth="1"/>
    <col min="14340" max="14340" width="23.90625" style="5" customWidth="1"/>
    <col min="14341" max="14341" width="25.36328125" style="5" customWidth="1"/>
    <col min="14342" max="14342" width="19" style="5" customWidth="1"/>
    <col min="14343" max="14343" width="6.54296875" style="5" customWidth="1"/>
    <col min="14344" max="14359" width="0" style="5" hidden="1" customWidth="1"/>
    <col min="14360" max="14591" width="8.7265625" style="5"/>
    <col min="14592" max="14592" width="25.453125" style="5" customWidth="1"/>
    <col min="14593" max="14593" width="32.90625" style="5" customWidth="1"/>
    <col min="14594" max="14594" width="17.36328125" style="5" customWidth="1"/>
    <col min="14595" max="14595" width="17.08984375" style="5" customWidth="1"/>
    <col min="14596" max="14596" width="23.90625" style="5" customWidth="1"/>
    <col min="14597" max="14597" width="25.36328125" style="5" customWidth="1"/>
    <col min="14598" max="14598" width="19" style="5" customWidth="1"/>
    <col min="14599" max="14599" width="6.54296875" style="5" customWidth="1"/>
    <col min="14600" max="14615" width="0" style="5" hidden="1" customWidth="1"/>
    <col min="14616" max="14847" width="8.7265625" style="5"/>
    <col min="14848" max="14848" width="25.453125" style="5" customWidth="1"/>
    <col min="14849" max="14849" width="32.90625" style="5" customWidth="1"/>
    <col min="14850" max="14850" width="17.36328125" style="5" customWidth="1"/>
    <col min="14851" max="14851" width="17.08984375" style="5" customWidth="1"/>
    <col min="14852" max="14852" width="23.90625" style="5" customWidth="1"/>
    <col min="14853" max="14853" width="25.36328125" style="5" customWidth="1"/>
    <col min="14854" max="14854" width="19" style="5" customWidth="1"/>
    <col min="14855" max="14855" width="6.54296875" style="5" customWidth="1"/>
    <col min="14856" max="14871" width="0" style="5" hidden="1" customWidth="1"/>
    <col min="14872" max="15103" width="8.7265625" style="5"/>
    <col min="15104" max="15104" width="25.453125" style="5" customWidth="1"/>
    <col min="15105" max="15105" width="32.90625" style="5" customWidth="1"/>
    <col min="15106" max="15106" width="17.36328125" style="5" customWidth="1"/>
    <col min="15107" max="15107" width="17.08984375" style="5" customWidth="1"/>
    <col min="15108" max="15108" width="23.90625" style="5" customWidth="1"/>
    <col min="15109" max="15109" width="25.36328125" style="5" customWidth="1"/>
    <col min="15110" max="15110" width="19" style="5" customWidth="1"/>
    <col min="15111" max="15111" width="6.54296875" style="5" customWidth="1"/>
    <col min="15112" max="15127" width="0" style="5" hidden="1" customWidth="1"/>
    <col min="15128" max="15359" width="8.7265625" style="5"/>
    <col min="15360" max="15360" width="25.453125" style="5" customWidth="1"/>
    <col min="15361" max="15361" width="32.90625" style="5" customWidth="1"/>
    <col min="15362" max="15362" width="17.36328125" style="5" customWidth="1"/>
    <col min="15363" max="15363" width="17.08984375" style="5" customWidth="1"/>
    <col min="15364" max="15364" width="23.90625" style="5" customWidth="1"/>
    <col min="15365" max="15365" width="25.36328125" style="5" customWidth="1"/>
    <col min="15366" max="15366" width="19" style="5" customWidth="1"/>
    <col min="15367" max="15367" width="6.54296875" style="5" customWidth="1"/>
    <col min="15368" max="15383" width="0" style="5" hidden="1" customWidth="1"/>
    <col min="15384" max="15615" width="8.7265625" style="5"/>
    <col min="15616" max="15616" width="25.453125" style="5" customWidth="1"/>
    <col min="15617" max="15617" width="32.90625" style="5" customWidth="1"/>
    <col min="15618" max="15618" width="17.36328125" style="5" customWidth="1"/>
    <col min="15619" max="15619" width="17.08984375" style="5" customWidth="1"/>
    <col min="15620" max="15620" width="23.90625" style="5" customWidth="1"/>
    <col min="15621" max="15621" width="25.36328125" style="5" customWidth="1"/>
    <col min="15622" max="15622" width="19" style="5" customWidth="1"/>
    <col min="15623" max="15623" width="6.54296875" style="5" customWidth="1"/>
    <col min="15624" max="15639" width="0" style="5" hidden="1" customWidth="1"/>
    <col min="15640" max="15871" width="8.7265625" style="5"/>
    <col min="15872" max="15872" width="25.453125" style="5" customWidth="1"/>
    <col min="15873" max="15873" width="32.90625" style="5" customWidth="1"/>
    <col min="15874" max="15874" width="17.36328125" style="5" customWidth="1"/>
    <col min="15875" max="15875" width="17.08984375" style="5" customWidth="1"/>
    <col min="15876" max="15876" width="23.90625" style="5" customWidth="1"/>
    <col min="15877" max="15877" width="25.36328125" style="5" customWidth="1"/>
    <col min="15878" max="15878" width="19" style="5" customWidth="1"/>
    <col min="15879" max="15879" width="6.54296875" style="5" customWidth="1"/>
    <col min="15880" max="15895" width="0" style="5" hidden="1" customWidth="1"/>
    <col min="15896" max="16127" width="8.7265625" style="5"/>
    <col min="16128" max="16128" width="25.453125" style="5" customWidth="1"/>
    <col min="16129" max="16129" width="32.90625" style="5" customWidth="1"/>
    <col min="16130" max="16130" width="17.36328125" style="5" customWidth="1"/>
    <col min="16131" max="16131" width="17.08984375" style="5" customWidth="1"/>
    <col min="16132" max="16132" width="23.90625" style="5" customWidth="1"/>
    <col min="16133" max="16133" width="25.36328125" style="5" customWidth="1"/>
    <col min="16134" max="16134" width="19" style="5" customWidth="1"/>
    <col min="16135" max="16135" width="6.54296875" style="5" customWidth="1"/>
    <col min="16136" max="16151" width="0" style="5" hidden="1" customWidth="1"/>
    <col min="16152" max="16384" width="8.7265625" style="5"/>
  </cols>
  <sheetData>
    <row r="1" spans="2:23" ht="42.75" customHeight="1" thickBot="1" x14ac:dyDescent="0.3">
      <c r="B1" s="314" t="s">
        <v>0</v>
      </c>
      <c r="C1" s="315"/>
      <c r="D1" s="315"/>
      <c r="E1" s="1" t="s">
        <v>1</v>
      </c>
      <c r="F1" s="2" t="str">
        <f>K98</f>
        <v>June</v>
      </c>
      <c r="G1" s="2">
        <f>K97</f>
        <v>2022</v>
      </c>
      <c r="H1" s="3"/>
      <c r="I1" s="107"/>
      <c r="J1" s="101" t="s">
        <v>117</v>
      </c>
      <c r="K1" s="101"/>
      <c r="L1" s="101"/>
      <c r="M1" s="102"/>
      <c r="N1" s="102"/>
      <c r="O1" s="102"/>
      <c r="P1" s="103"/>
      <c r="Q1" s="103"/>
      <c r="R1" s="103"/>
      <c r="S1" s="103"/>
      <c r="T1" s="102"/>
      <c r="U1" s="102"/>
    </row>
    <row r="2" spans="2:23" ht="8.25" customHeight="1" thickBot="1" x14ac:dyDescent="0.3">
      <c r="B2" s="7"/>
      <c r="C2" s="8"/>
      <c r="D2" s="8"/>
      <c r="E2" s="8"/>
      <c r="F2" s="8"/>
      <c r="G2" s="8"/>
      <c r="H2" s="8"/>
      <c r="I2" s="108"/>
    </row>
    <row r="3" spans="2:23" ht="20.25" customHeight="1" x14ac:dyDescent="0.25">
      <c r="B3" s="9" t="s">
        <v>2</v>
      </c>
      <c r="C3" s="316" t="s">
        <v>3</v>
      </c>
      <c r="D3" s="316"/>
      <c r="E3" s="316"/>
      <c r="F3" s="10" t="s">
        <v>4</v>
      </c>
      <c r="G3" s="316" t="s">
        <v>5</v>
      </c>
      <c r="H3" s="317"/>
      <c r="I3" s="108"/>
    </row>
    <row r="4" spans="2:23" ht="62.25" customHeight="1" thickBot="1" x14ac:dyDescent="0.3">
      <c r="B4" s="11" t="s">
        <v>7</v>
      </c>
      <c r="C4" s="318" t="s">
        <v>118</v>
      </c>
      <c r="D4" s="319"/>
      <c r="E4" s="319"/>
      <c r="F4" s="202" t="s">
        <v>119</v>
      </c>
      <c r="G4" s="319" t="s">
        <v>120</v>
      </c>
      <c r="H4" s="320"/>
      <c r="I4" s="109"/>
    </row>
    <row r="5" spans="2:23" ht="20.25" customHeight="1" x14ac:dyDescent="0.25">
      <c r="B5" s="8"/>
      <c r="C5" s="8"/>
      <c r="D5" s="8"/>
      <c r="E5" s="8"/>
      <c r="F5" s="8"/>
      <c r="G5" s="8"/>
      <c r="H5" s="8"/>
      <c r="I5" s="108"/>
    </row>
    <row r="6" spans="2:23" ht="24" customHeight="1" x14ac:dyDescent="0.25">
      <c r="B6" s="321" t="s">
        <v>22</v>
      </c>
      <c r="C6" s="321"/>
      <c r="D6" s="321"/>
      <c r="E6" s="321"/>
      <c r="F6" s="322" t="str">
        <f>CONCATENATE(F1," 1, ",G1)</f>
        <v>June 1, 2022</v>
      </c>
      <c r="G6" s="322" t="e">
        <f>CONCATENATE(#REF!," 1, ",#REF!)</f>
        <v>#REF!</v>
      </c>
      <c r="H6" s="23"/>
      <c r="I6" s="108"/>
    </row>
    <row r="7" spans="2:23" ht="24" customHeight="1" x14ac:dyDescent="0.25">
      <c r="B7" s="308" t="s">
        <v>121</v>
      </c>
      <c r="C7" s="308"/>
      <c r="D7" s="308"/>
      <c r="E7" s="308"/>
      <c r="F7" s="28">
        <f>K101</f>
        <v>471</v>
      </c>
      <c r="G7" s="29" t="s">
        <v>25</v>
      </c>
      <c r="H7" s="29"/>
      <c r="I7" s="110"/>
    </row>
    <row r="8" spans="2:23" ht="24" customHeight="1" x14ac:dyDescent="0.25">
      <c r="B8" s="257" t="s">
        <v>122</v>
      </c>
      <c r="C8" s="257"/>
      <c r="D8" s="257"/>
      <c r="E8" s="257"/>
      <c r="F8" s="257"/>
      <c r="G8" s="257"/>
      <c r="H8" s="257"/>
      <c r="I8" s="111"/>
    </row>
    <row r="9" spans="2:23" ht="24" customHeight="1" x14ac:dyDescent="0.25">
      <c r="B9" s="257" t="s">
        <v>31</v>
      </c>
      <c r="C9" s="257"/>
      <c r="D9" s="257"/>
      <c r="E9" s="257"/>
      <c r="F9" s="257"/>
      <c r="G9" s="257"/>
      <c r="H9" s="257"/>
      <c r="I9" s="111"/>
    </row>
    <row r="10" spans="2:23" ht="24" customHeight="1" x14ac:dyDescent="0.25">
      <c r="B10" s="275" t="s">
        <v>34</v>
      </c>
      <c r="C10" s="275"/>
      <c r="D10" s="292" t="str">
        <f>CONCATENATE("The ",F1," ",G1," Average is")</f>
        <v>The June 2022 Average is</v>
      </c>
      <c r="E10" s="292"/>
      <c r="F10" s="292"/>
      <c r="G10" s="34">
        <f>K102</f>
        <v>779</v>
      </c>
      <c r="H10" s="35" t="s">
        <v>35</v>
      </c>
      <c r="I10" s="112"/>
    </row>
    <row r="11" spans="2:23" ht="24" customHeight="1" x14ac:dyDescent="0.25">
      <c r="B11" s="296" t="s">
        <v>37</v>
      </c>
      <c r="C11" s="296"/>
      <c r="D11" s="296"/>
      <c r="E11" s="296"/>
      <c r="F11" s="296"/>
      <c r="G11" s="296"/>
      <c r="H11" s="296"/>
      <c r="I11" s="113"/>
      <c r="V11" s="36"/>
      <c r="W11" s="36"/>
    </row>
    <row r="12" spans="2:23" ht="24" customHeight="1" x14ac:dyDescent="0.25">
      <c r="B12" s="257" t="s">
        <v>124</v>
      </c>
      <c r="C12" s="257"/>
      <c r="D12" s="257"/>
      <c r="E12" s="257"/>
      <c r="F12" s="28">
        <f>K101</f>
        <v>471</v>
      </c>
      <c r="G12" s="29" t="s">
        <v>25</v>
      </c>
      <c r="I12" s="110"/>
      <c r="V12" s="36"/>
      <c r="W12" s="36"/>
    </row>
    <row r="13" spans="2:23" ht="24" customHeight="1" x14ac:dyDescent="0.25">
      <c r="B13" s="257" t="s">
        <v>42</v>
      </c>
      <c r="C13" s="257"/>
      <c r="D13" s="257"/>
      <c r="E13" s="257"/>
      <c r="F13" s="257"/>
      <c r="G13" s="257"/>
      <c r="H13" s="257"/>
      <c r="I13" s="111"/>
      <c r="V13" s="36"/>
      <c r="W13" s="36"/>
    </row>
    <row r="14" spans="2:23" ht="24" customHeight="1" x14ac:dyDescent="0.25">
      <c r="B14" s="257" t="s">
        <v>45</v>
      </c>
      <c r="C14" s="257"/>
      <c r="D14" s="257"/>
      <c r="E14" s="257"/>
      <c r="F14" s="257"/>
      <c r="G14" s="257"/>
      <c r="H14" s="257"/>
      <c r="I14" s="111"/>
      <c r="V14" s="36"/>
      <c r="W14" s="36"/>
    </row>
    <row r="15" spans="2:23" ht="24" customHeight="1" x14ac:dyDescent="0.25">
      <c r="B15" s="284" t="s">
        <v>48</v>
      </c>
      <c r="C15" s="285"/>
      <c r="D15" s="285"/>
      <c r="E15" s="285"/>
      <c r="F15" s="285"/>
      <c r="G15" s="285"/>
      <c r="H15" s="285"/>
      <c r="I15" s="114"/>
      <c r="V15" s="36"/>
      <c r="W15" s="36"/>
    </row>
    <row r="16" spans="2:23" ht="24" customHeight="1" thickBot="1" x14ac:dyDescent="0.3">
      <c r="B16" s="286" t="s">
        <v>51</v>
      </c>
      <c r="C16" s="285"/>
      <c r="D16" s="285"/>
      <c r="E16" s="285"/>
      <c r="F16" s="285"/>
      <c r="G16" s="285"/>
      <c r="H16" s="285"/>
      <c r="I16" s="115"/>
      <c r="V16" s="36"/>
      <c r="W16" s="36"/>
    </row>
    <row r="17" spans="2:23" ht="43.5" customHeight="1" thickBot="1" x14ac:dyDescent="0.3">
      <c r="B17" s="287" t="s">
        <v>131</v>
      </c>
      <c r="C17" s="288"/>
      <c r="D17" s="288"/>
      <c r="E17" s="288"/>
      <c r="F17" s="288"/>
      <c r="G17" s="288"/>
      <c r="H17" s="289"/>
      <c r="I17" s="116"/>
      <c r="V17" s="36"/>
      <c r="W17" s="36"/>
    </row>
    <row r="18" spans="2:23" ht="40.5" customHeight="1" thickBot="1" x14ac:dyDescent="0.3">
      <c r="B18" s="266" t="s">
        <v>133</v>
      </c>
      <c r="C18" s="267"/>
      <c r="D18" s="267"/>
      <c r="E18" s="267"/>
      <c r="F18" s="267"/>
      <c r="G18" s="267"/>
      <c r="H18" s="268"/>
      <c r="I18" s="108"/>
      <c r="V18" s="36"/>
      <c r="W18" s="36"/>
    </row>
    <row r="19" spans="2:23" ht="56.25" customHeight="1" thickBot="1" x14ac:dyDescent="0.3">
      <c r="B19" s="46" t="s">
        <v>55</v>
      </c>
      <c r="C19" s="47" t="s">
        <v>56</v>
      </c>
      <c r="D19" s="48" t="s">
        <v>57</v>
      </c>
      <c r="E19" s="48" t="s">
        <v>58</v>
      </c>
      <c r="F19" s="48" t="s">
        <v>59</v>
      </c>
      <c r="G19" s="280" t="s">
        <v>60</v>
      </c>
      <c r="H19" s="281"/>
      <c r="I19" s="117"/>
      <c r="V19" s="36"/>
      <c r="W19" s="36"/>
    </row>
    <row r="20" spans="2:23" ht="21.75" customHeight="1" x14ac:dyDescent="0.3">
      <c r="B20" s="49">
        <v>302.01</v>
      </c>
      <c r="C20" s="50" t="s">
        <v>61</v>
      </c>
      <c r="D20" s="51">
        <v>3.75</v>
      </c>
      <c r="E20" s="52">
        <v>0</v>
      </c>
      <c r="F20" s="53">
        <f t="shared" ref="F20:F30" si="0">D20+E20</f>
        <v>3.75</v>
      </c>
      <c r="G20" s="282">
        <f t="shared" ref="G20:G30" si="1">IF((ABS(($K$102-$K$101)*F20/100))&gt;0.1, ($K$102-$K$101)*F20/100, 0)</f>
        <v>11.55</v>
      </c>
      <c r="H20" s="283" t="e">
        <f>IF((ABS((J102-J101)*E20/100))&gt;0.1, (J102-J101)*E20/100, 0)</f>
        <v>#VALUE!</v>
      </c>
      <c r="I20" s="118"/>
      <c r="V20" s="36"/>
      <c r="W20" s="36"/>
    </row>
    <row r="21" spans="2:23" ht="21.75" customHeight="1" x14ac:dyDescent="0.3">
      <c r="B21" s="54" t="s">
        <v>62</v>
      </c>
      <c r="C21" s="55" t="s">
        <v>111</v>
      </c>
      <c r="D21" s="56">
        <v>6.85</v>
      </c>
      <c r="E21" s="56">
        <v>1</v>
      </c>
      <c r="F21" s="57">
        <f t="shared" si="0"/>
        <v>7.85</v>
      </c>
      <c r="G21" s="276">
        <f t="shared" si="1"/>
        <v>24.178000000000001</v>
      </c>
      <c r="H21" s="277" t="e">
        <f>IF((ABS((#REF!-J102)*E21/100))&gt;0.1, (#REF!-J102)*E21/100, 0)</f>
        <v>#REF!</v>
      </c>
      <c r="I21" s="118"/>
    </row>
    <row r="22" spans="2:23" ht="21.75" customHeight="1" x14ac:dyDescent="0.3">
      <c r="B22" s="54" t="s">
        <v>64</v>
      </c>
      <c r="C22" s="55" t="s">
        <v>112</v>
      </c>
      <c r="D22" s="56">
        <v>6.85</v>
      </c>
      <c r="E22" s="56">
        <v>1</v>
      </c>
      <c r="F22" s="57">
        <f t="shared" si="0"/>
        <v>7.85</v>
      </c>
      <c r="G22" s="276">
        <f t="shared" si="1"/>
        <v>24.178000000000001</v>
      </c>
      <c r="H22" s="277" t="e">
        <f>IF((ABS((#REF!-#REF!)*E22/100))&gt;0.1, (#REF!-#REF!)*E22/100, 0)</f>
        <v>#REF!</v>
      </c>
      <c r="I22" s="118"/>
    </row>
    <row r="23" spans="2:23" ht="21.75" customHeight="1" x14ac:dyDescent="0.3">
      <c r="B23" s="54" t="s">
        <v>66</v>
      </c>
      <c r="C23" s="55" t="s">
        <v>113</v>
      </c>
      <c r="D23" s="56">
        <v>6.85</v>
      </c>
      <c r="E23" s="56">
        <v>1</v>
      </c>
      <c r="F23" s="57">
        <f t="shared" si="0"/>
        <v>7.85</v>
      </c>
      <c r="G23" s="276">
        <f t="shared" si="1"/>
        <v>24.178000000000001</v>
      </c>
      <c r="H23" s="277" t="e">
        <f>IF((ABS((#REF!-#REF!)*E23/100))&gt;0.1, (#REF!-#REF!)*E23/100, 0)</f>
        <v>#REF!</v>
      </c>
      <c r="I23" s="118"/>
    </row>
    <row r="24" spans="2:23" ht="21.75" customHeight="1" x14ac:dyDescent="0.3">
      <c r="B24" s="54" t="s">
        <v>68</v>
      </c>
      <c r="C24" s="55" t="s">
        <v>114</v>
      </c>
      <c r="D24" s="56">
        <v>6.85</v>
      </c>
      <c r="E24" s="56">
        <v>1</v>
      </c>
      <c r="F24" s="57">
        <f t="shared" si="0"/>
        <v>7.85</v>
      </c>
      <c r="G24" s="276">
        <f t="shared" si="1"/>
        <v>24.178000000000001</v>
      </c>
      <c r="H24" s="277" t="e">
        <f>IF((ABS((#REF!-#REF!)*E24/100))&gt;0.1, (#REF!-#REF!)*E24/100, 0)</f>
        <v>#REF!</v>
      </c>
      <c r="I24" s="118"/>
    </row>
    <row r="25" spans="2:23" ht="21.75" customHeight="1" x14ac:dyDescent="0.3">
      <c r="B25" s="54" t="s">
        <v>125</v>
      </c>
      <c r="C25" s="55" t="s">
        <v>115</v>
      </c>
      <c r="D25" s="56">
        <v>8.25</v>
      </c>
      <c r="E25" s="56">
        <v>1</v>
      </c>
      <c r="F25" s="58">
        <f t="shared" si="0"/>
        <v>9.25</v>
      </c>
      <c r="G25" s="276">
        <f t="shared" si="1"/>
        <v>28.49</v>
      </c>
      <c r="H25" s="277" t="e">
        <f>IF((ABS((#REF!-#REF!)*E25/100))&gt;0.1, (#REF!-#REF!)*E25/100, 0)</f>
        <v>#REF!</v>
      </c>
      <c r="I25" s="118"/>
    </row>
    <row r="26" spans="2:23" ht="21.75" customHeight="1" x14ac:dyDescent="0.3">
      <c r="B26" s="54" t="s">
        <v>126</v>
      </c>
      <c r="C26" s="55" t="s">
        <v>71</v>
      </c>
      <c r="D26" s="56">
        <v>6.2</v>
      </c>
      <c r="E26" s="56">
        <v>1</v>
      </c>
      <c r="F26" s="58">
        <f t="shared" si="0"/>
        <v>7.2</v>
      </c>
      <c r="G26" s="276">
        <f t="shared" si="1"/>
        <v>22.175999999999998</v>
      </c>
      <c r="H26" s="277" t="e">
        <f>IF((ABS((#REF!-#REF!)*E26/100))&gt;0.1, (#REF!-#REF!)*E26/100, 0)</f>
        <v>#REF!</v>
      </c>
      <c r="I26" s="118"/>
    </row>
    <row r="27" spans="2:23" ht="21.75" customHeight="1" x14ac:dyDescent="0.3">
      <c r="B27" s="54" t="s">
        <v>127</v>
      </c>
      <c r="C27" s="55" t="s">
        <v>72</v>
      </c>
      <c r="D27" s="56">
        <v>5.5</v>
      </c>
      <c r="E27" s="56">
        <v>1</v>
      </c>
      <c r="F27" s="57">
        <f t="shared" si="0"/>
        <v>6.5</v>
      </c>
      <c r="G27" s="276">
        <f t="shared" si="1"/>
        <v>20.02</v>
      </c>
      <c r="H27" s="277" t="e">
        <f>IF((ABS((#REF!-#REF!)*E27/100))&gt;0.1, (#REF!-#REF!)*E27/100, 0)</f>
        <v>#REF!</v>
      </c>
      <c r="I27" s="118"/>
      <c r="J27" s="5"/>
      <c r="K27" s="5"/>
      <c r="L27" s="5"/>
      <c r="P27" s="5"/>
      <c r="Q27" s="5"/>
      <c r="R27" s="5"/>
      <c r="S27" s="5"/>
    </row>
    <row r="28" spans="2:23" ht="21.75" customHeight="1" x14ac:dyDescent="0.3">
      <c r="B28" s="54" t="s">
        <v>128</v>
      </c>
      <c r="C28" s="55" t="s">
        <v>73</v>
      </c>
      <c r="D28" s="56">
        <v>4.9000000000000004</v>
      </c>
      <c r="E28" s="56">
        <v>1</v>
      </c>
      <c r="F28" s="57">
        <f t="shared" si="0"/>
        <v>5.9</v>
      </c>
      <c r="G28" s="276">
        <f t="shared" si="1"/>
        <v>18.172000000000001</v>
      </c>
      <c r="H28" s="277" t="e">
        <f>IF((ABS((#REF!-#REF!)*E28/100))&gt;0.1, (#REF!-#REF!)*E28/100, 0)</f>
        <v>#REF!</v>
      </c>
      <c r="I28" s="118"/>
      <c r="J28" s="5"/>
      <c r="K28" s="5"/>
      <c r="L28" s="5"/>
      <c r="P28" s="5"/>
      <c r="Q28" s="5"/>
      <c r="R28" s="5"/>
      <c r="S28" s="5"/>
    </row>
    <row r="29" spans="2:23" ht="21.75" customHeight="1" x14ac:dyDescent="0.3">
      <c r="B29" s="54" t="s">
        <v>129</v>
      </c>
      <c r="C29" s="55" t="s">
        <v>74</v>
      </c>
      <c r="D29" s="56">
        <v>4.5</v>
      </c>
      <c r="E29" s="60">
        <v>1</v>
      </c>
      <c r="F29" s="57">
        <f t="shared" si="0"/>
        <v>5.5</v>
      </c>
      <c r="G29" s="276">
        <f t="shared" si="1"/>
        <v>16.940000000000001</v>
      </c>
      <c r="H29" s="277" t="e">
        <f>IF((ABS((#REF!-#REF!)*E29/100))&gt;0.1, (#REF!-#REF!)*E29/100, 0)</f>
        <v>#REF!</v>
      </c>
      <c r="I29" s="118"/>
      <c r="J29" s="5"/>
      <c r="K29" s="5"/>
      <c r="L29" s="5"/>
      <c r="P29" s="5"/>
      <c r="Q29" s="5"/>
      <c r="R29" s="5"/>
      <c r="S29" s="5"/>
    </row>
    <row r="30" spans="2:23" ht="21.75" customHeight="1" thickBot="1" x14ac:dyDescent="0.35">
      <c r="B30" s="61" t="s">
        <v>130</v>
      </c>
      <c r="C30" s="62" t="s">
        <v>75</v>
      </c>
      <c r="D30" s="63">
        <v>6.7</v>
      </c>
      <c r="E30" s="64">
        <v>1</v>
      </c>
      <c r="F30" s="65">
        <f t="shared" si="0"/>
        <v>7.7</v>
      </c>
      <c r="G30" s="278">
        <f t="shared" si="1"/>
        <v>23.716000000000001</v>
      </c>
      <c r="H30" s="279" t="e">
        <f>IF((ABS((#REF!-#REF!)*E30/100))&gt;0.1, (#REF!-#REF!)*E30/100, 0)</f>
        <v>#REF!</v>
      </c>
      <c r="I30" s="118"/>
      <c r="J30" s="5"/>
      <c r="K30" s="5"/>
      <c r="L30" s="5"/>
      <c r="P30" s="5"/>
      <c r="Q30" s="5"/>
      <c r="R30" s="5"/>
      <c r="S30" s="5"/>
    </row>
    <row r="31" spans="2:23" ht="21.75" customHeight="1" x14ac:dyDescent="0.3">
      <c r="B31" s="66"/>
      <c r="C31" s="67"/>
      <c r="D31" s="68"/>
      <c r="E31" s="69"/>
      <c r="F31" s="70"/>
      <c r="G31" s="132"/>
      <c r="H31" s="132"/>
      <c r="I31" s="118"/>
      <c r="J31" s="5"/>
      <c r="K31" s="5"/>
      <c r="L31" s="5"/>
      <c r="P31" s="5"/>
      <c r="Q31" s="5"/>
      <c r="R31" s="5"/>
      <c r="S31" s="5"/>
    </row>
    <row r="32" spans="2:23" ht="21.75" customHeight="1" x14ac:dyDescent="0.3">
      <c r="B32" s="275" t="s">
        <v>140</v>
      </c>
      <c r="C32" s="275"/>
      <c r="D32" s="275"/>
      <c r="E32" s="275"/>
      <c r="F32" s="275"/>
      <c r="G32" s="275"/>
      <c r="H32" s="275"/>
      <c r="I32" s="118"/>
      <c r="J32" s="5"/>
      <c r="K32" s="5"/>
      <c r="L32" s="5"/>
      <c r="P32" s="5"/>
      <c r="Q32" s="5"/>
      <c r="R32" s="5"/>
      <c r="S32" s="5"/>
    </row>
    <row r="33" spans="2:22" ht="21.75" customHeight="1" x14ac:dyDescent="0.3">
      <c r="B33" s="257" t="s">
        <v>77</v>
      </c>
      <c r="C33" s="257"/>
      <c r="D33" s="257"/>
      <c r="E33" s="257"/>
      <c r="F33" s="257"/>
      <c r="G33" s="257"/>
      <c r="H33" s="257"/>
      <c r="I33" s="118"/>
      <c r="J33" s="5"/>
      <c r="K33" s="5"/>
      <c r="L33" s="5"/>
      <c r="P33" s="5"/>
      <c r="Q33" s="5"/>
      <c r="R33" s="5"/>
      <c r="S33" s="5"/>
    </row>
    <row r="34" spans="2:22" ht="21.75" customHeight="1" x14ac:dyDescent="0.3">
      <c r="B34" s="257" t="s">
        <v>78</v>
      </c>
      <c r="C34" s="257"/>
      <c r="D34" s="257"/>
      <c r="E34" s="257"/>
      <c r="F34" s="257"/>
      <c r="G34" s="257"/>
      <c r="H34" s="257"/>
      <c r="I34" s="118"/>
      <c r="J34" s="5"/>
      <c r="K34" s="5"/>
      <c r="L34" s="5"/>
      <c r="P34" s="5"/>
      <c r="Q34" s="5"/>
      <c r="R34" s="5"/>
      <c r="S34" s="5"/>
    </row>
    <row r="35" spans="2:22" ht="21.75" customHeight="1" x14ac:dyDescent="0.3">
      <c r="B35" s="257" t="s">
        <v>79</v>
      </c>
      <c r="C35" s="257"/>
      <c r="D35" s="257"/>
      <c r="E35" s="257"/>
      <c r="F35" s="257"/>
      <c r="G35" s="257"/>
      <c r="H35" s="257"/>
      <c r="I35" s="118"/>
      <c r="J35" s="5"/>
      <c r="K35" s="5"/>
      <c r="L35" s="5"/>
      <c r="P35" s="5"/>
      <c r="Q35" s="5"/>
      <c r="R35" s="5"/>
      <c r="S35" s="5"/>
    </row>
    <row r="36" spans="2:22" ht="21.75" customHeight="1" x14ac:dyDescent="0.3">
      <c r="B36" s="257" t="s">
        <v>80</v>
      </c>
      <c r="C36" s="257"/>
      <c r="D36" s="257"/>
      <c r="E36" s="257"/>
      <c r="F36" s="257"/>
      <c r="G36" s="257"/>
      <c r="H36" s="257"/>
      <c r="I36" s="118"/>
      <c r="J36" s="5"/>
      <c r="K36" s="5"/>
      <c r="L36" s="5"/>
      <c r="P36" s="5"/>
      <c r="Q36" s="5"/>
      <c r="R36" s="5"/>
      <c r="S36" s="5"/>
    </row>
    <row r="37" spans="2:22" ht="21.75" customHeight="1" x14ac:dyDescent="0.3">
      <c r="B37" s="71" t="s">
        <v>81</v>
      </c>
      <c r="C37" s="72" t="str">
        <f>K107</f>
        <v>September 2020</v>
      </c>
      <c r="D37" s="258" t="s">
        <v>82</v>
      </c>
      <c r="E37" s="258"/>
      <c r="F37" s="73">
        <f>K108</f>
        <v>326.3</v>
      </c>
      <c r="G37" s="71"/>
      <c r="H37" s="71"/>
      <c r="I37" s="118"/>
      <c r="J37" s="5"/>
      <c r="K37" s="5"/>
      <c r="L37" s="5"/>
      <c r="P37" s="5"/>
      <c r="Q37" s="5"/>
      <c r="R37" s="5"/>
      <c r="S37" s="5"/>
    </row>
    <row r="38" spans="2:22" ht="21.75" customHeight="1" x14ac:dyDescent="0.3">
      <c r="B38" s="71"/>
      <c r="C38" s="72"/>
      <c r="D38" s="203"/>
      <c r="E38" s="203"/>
      <c r="F38" s="73"/>
      <c r="G38" s="71"/>
      <c r="H38" s="71"/>
      <c r="I38" s="118"/>
      <c r="J38" s="5"/>
      <c r="K38" s="5"/>
      <c r="L38" s="5"/>
      <c r="P38" s="5"/>
      <c r="Q38" s="5"/>
      <c r="R38" s="5"/>
      <c r="S38" s="5"/>
    </row>
    <row r="39" spans="2:22" ht="21.75" customHeight="1" x14ac:dyDescent="0.3">
      <c r="B39" s="259" t="s">
        <v>83</v>
      </c>
      <c r="C39" s="259"/>
      <c r="D39" s="259"/>
      <c r="E39" s="124">
        <f>K105</f>
        <v>44593</v>
      </c>
      <c r="F39" s="74" t="s">
        <v>84</v>
      </c>
      <c r="G39" s="104">
        <f>K106</f>
        <v>366.12799999999999</v>
      </c>
      <c r="H39" s="71"/>
      <c r="I39" s="118"/>
      <c r="J39" s="5"/>
      <c r="K39" s="5"/>
      <c r="L39" s="5"/>
      <c r="P39" s="5"/>
      <c r="Q39" s="5"/>
      <c r="R39" s="5"/>
      <c r="S39" s="5"/>
    </row>
    <row r="40" spans="2:22" ht="21.75" customHeight="1" thickBot="1" x14ac:dyDescent="0.35">
      <c r="B40" s="71"/>
      <c r="C40" s="71"/>
      <c r="D40" s="71"/>
      <c r="E40" s="71"/>
      <c r="F40" s="71"/>
      <c r="G40" s="71"/>
      <c r="H40" s="71"/>
      <c r="I40" s="118"/>
      <c r="J40" s="5"/>
      <c r="K40" s="5"/>
      <c r="L40" s="5"/>
      <c r="P40" s="5"/>
      <c r="Q40" s="5"/>
      <c r="R40" s="5"/>
      <c r="S40" s="5"/>
    </row>
    <row r="41" spans="2:22" ht="40.5" customHeight="1" thickBot="1" x14ac:dyDescent="0.3">
      <c r="B41" s="260" t="s">
        <v>139</v>
      </c>
      <c r="C41" s="261"/>
      <c r="D41" s="261"/>
      <c r="E41" s="261"/>
      <c r="F41" s="261"/>
      <c r="G41" s="261"/>
      <c r="H41" s="262"/>
      <c r="I41" s="108"/>
      <c r="J41" s="5"/>
      <c r="K41" s="5"/>
      <c r="L41" s="5"/>
      <c r="P41" s="5"/>
      <c r="Q41" s="5"/>
      <c r="R41" s="5"/>
      <c r="S41" s="5"/>
    </row>
    <row r="42" spans="2:22" ht="62.5" thickBot="1" x14ac:dyDescent="0.3">
      <c r="B42" s="156" t="s">
        <v>55</v>
      </c>
      <c r="C42" s="157" t="s">
        <v>56</v>
      </c>
      <c r="D42" s="158" t="s">
        <v>57</v>
      </c>
      <c r="E42" s="158" t="s">
        <v>85</v>
      </c>
      <c r="F42" s="158" t="s">
        <v>59</v>
      </c>
      <c r="G42" s="159" t="s">
        <v>86</v>
      </c>
      <c r="H42" s="155" t="s">
        <v>87</v>
      </c>
      <c r="I42" s="117"/>
      <c r="J42" s="5"/>
      <c r="K42" s="5"/>
      <c r="L42" s="5"/>
      <c r="P42" s="5"/>
      <c r="Q42" s="5"/>
      <c r="R42" s="5"/>
      <c r="S42" s="5"/>
    </row>
    <row r="43" spans="2:22" ht="21.75" customHeight="1" x14ac:dyDescent="0.3">
      <c r="B43" s="160">
        <v>302.01</v>
      </c>
      <c r="C43" s="161" t="s">
        <v>61</v>
      </c>
      <c r="D43" s="162">
        <v>3.75</v>
      </c>
      <c r="E43" s="163">
        <v>0</v>
      </c>
      <c r="F43" s="164">
        <f>D43+E43</f>
        <v>3.75</v>
      </c>
      <c r="G43" s="196">
        <v>0.96250000000000002</v>
      </c>
      <c r="H43" s="197" t="str">
        <f>(IF((($K$106-$K$108)/$K$108)&gt;0.05, "5.00%",($K$106-$K$108)/$K$108))</f>
        <v>5.00%</v>
      </c>
      <c r="I43" s="119"/>
      <c r="J43" s="78"/>
      <c r="K43" s="5"/>
      <c r="L43" s="5"/>
      <c r="P43" s="5"/>
      <c r="Q43" s="5"/>
      <c r="R43" s="5"/>
      <c r="S43" s="5"/>
    </row>
    <row r="44" spans="2:22" ht="21.75" customHeight="1" x14ac:dyDescent="0.3">
      <c r="B44" s="54" t="s">
        <v>62</v>
      </c>
      <c r="C44" s="79" t="s">
        <v>63</v>
      </c>
      <c r="D44" s="56">
        <v>6.85</v>
      </c>
      <c r="E44" s="56">
        <v>1</v>
      </c>
      <c r="F44" s="57">
        <f t="shared" ref="F44:F53" si="2">D44+E44</f>
        <v>7.85</v>
      </c>
      <c r="G44" s="198">
        <v>0.92149999999999999</v>
      </c>
      <c r="H44" s="199" t="str">
        <f>(IF((($K$106-$K$108)/$K$108)&gt;0.05, "5.00%",($K$106-$K$108)/$K$108))</f>
        <v>5.00%</v>
      </c>
      <c r="I44" s="119"/>
      <c r="J44" s="5"/>
      <c r="K44" s="5"/>
      <c r="L44" s="5"/>
      <c r="P44" s="5"/>
      <c r="Q44" s="5"/>
      <c r="R44" s="5"/>
      <c r="S44" s="5"/>
      <c r="U44" s="81"/>
      <c r="V44" s="81"/>
    </row>
    <row r="45" spans="2:22" ht="21.75" customHeight="1" x14ac:dyDescent="0.3">
      <c r="B45" s="54" t="s">
        <v>64</v>
      </c>
      <c r="C45" s="79" t="s">
        <v>65</v>
      </c>
      <c r="D45" s="56">
        <v>6.85</v>
      </c>
      <c r="E45" s="56">
        <v>1</v>
      </c>
      <c r="F45" s="57">
        <f t="shared" si="2"/>
        <v>7.85</v>
      </c>
      <c r="G45" s="198">
        <v>0.92149999999999999</v>
      </c>
      <c r="H45" s="199" t="str">
        <f t="shared" ref="H45:H53" si="3">(IF((($K$106-$K$108)/$K$108)&gt;0.05, "5.00%",($K$106-$K$108)/$K$108))</f>
        <v>5.00%</v>
      </c>
      <c r="I45" s="119"/>
      <c r="J45" s="5"/>
      <c r="K45" s="5"/>
      <c r="L45" s="5"/>
      <c r="P45" s="5"/>
      <c r="Q45" s="5"/>
      <c r="R45" s="5"/>
      <c r="S45" s="5"/>
    </row>
    <row r="46" spans="2:22" ht="21.75" customHeight="1" x14ac:dyDescent="0.3">
      <c r="B46" s="54" t="s">
        <v>66</v>
      </c>
      <c r="C46" s="79" t="s">
        <v>67</v>
      </c>
      <c r="D46" s="56">
        <v>6.85</v>
      </c>
      <c r="E46" s="56">
        <v>1</v>
      </c>
      <c r="F46" s="57">
        <f t="shared" si="2"/>
        <v>7.85</v>
      </c>
      <c r="G46" s="198">
        <v>0.92149999999999999</v>
      </c>
      <c r="H46" s="199" t="str">
        <f t="shared" si="3"/>
        <v>5.00%</v>
      </c>
      <c r="I46" s="119"/>
      <c r="J46" s="5"/>
      <c r="K46" s="5"/>
      <c r="L46" s="5"/>
      <c r="P46" s="5"/>
      <c r="Q46" s="5"/>
      <c r="R46" s="5"/>
      <c r="S46" s="5"/>
    </row>
    <row r="47" spans="2:22" ht="21.75" customHeight="1" x14ac:dyDescent="0.3">
      <c r="B47" s="54" t="s">
        <v>68</v>
      </c>
      <c r="C47" s="79" t="s">
        <v>69</v>
      </c>
      <c r="D47" s="56">
        <v>6.85</v>
      </c>
      <c r="E47" s="56">
        <v>1</v>
      </c>
      <c r="F47" s="57">
        <f t="shared" si="2"/>
        <v>7.85</v>
      </c>
      <c r="G47" s="198">
        <v>0.92149999999999999</v>
      </c>
      <c r="H47" s="199" t="str">
        <f t="shared" si="3"/>
        <v>5.00%</v>
      </c>
      <c r="I47" s="119"/>
      <c r="J47" s="5"/>
      <c r="K47" s="5"/>
      <c r="L47" s="5"/>
      <c r="P47" s="5"/>
      <c r="Q47" s="5"/>
      <c r="R47" s="5"/>
      <c r="S47" s="5"/>
    </row>
    <row r="48" spans="2:22" ht="21.75" customHeight="1" x14ac:dyDescent="0.3">
      <c r="B48" s="54" t="s">
        <v>125</v>
      </c>
      <c r="C48" s="79" t="s">
        <v>70</v>
      </c>
      <c r="D48" s="56">
        <v>8.25</v>
      </c>
      <c r="E48" s="56">
        <v>1</v>
      </c>
      <c r="F48" s="58">
        <f t="shared" si="2"/>
        <v>9.25</v>
      </c>
      <c r="G48" s="198">
        <v>0.90749999999999997</v>
      </c>
      <c r="H48" s="199" t="str">
        <f t="shared" si="3"/>
        <v>5.00%</v>
      </c>
      <c r="I48" s="119"/>
      <c r="J48" s="5" t="s">
        <v>88</v>
      </c>
      <c r="K48" s="5"/>
      <c r="L48" s="5"/>
      <c r="P48" s="5"/>
      <c r="Q48" s="5"/>
      <c r="R48" s="5"/>
      <c r="S48" s="5"/>
    </row>
    <row r="49" spans="2:23" ht="21.75" customHeight="1" x14ac:dyDescent="0.3">
      <c r="B49" s="54" t="s">
        <v>126</v>
      </c>
      <c r="C49" s="79" t="s">
        <v>71</v>
      </c>
      <c r="D49" s="56">
        <v>6.2</v>
      </c>
      <c r="E49" s="56">
        <v>1</v>
      </c>
      <c r="F49" s="58">
        <f t="shared" si="2"/>
        <v>7.2</v>
      </c>
      <c r="G49" s="198">
        <v>0.92800000000000005</v>
      </c>
      <c r="H49" s="199" t="str">
        <f t="shared" si="3"/>
        <v>5.00%</v>
      </c>
      <c r="I49" s="119"/>
      <c r="J49" s="5"/>
      <c r="K49" s="5"/>
      <c r="L49" s="5"/>
      <c r="P49" s="5"/>
      <c r="Q49" s="5"/>
      <c r="R49" s="5"/>
      <c r="S49" s="5"/>
    </row>
    <row r="50" spans="2:23" ht="21.75" customHeight="1" x14ac:dyDescent="0.3">
      <c r="B50" s="54" t="s">
        <v>127</v>
      </c>
      <c r="C50" s="79" t="s">
        <v>72</v>
      </c>
      <c r="D50" s="56">
        <v>5.5</v>
      </c>
      <c r="E50" s="56">
        <v>1</v>
      </c>
      <c r="F50" s="57">
        <f t="shared" si="2"/>
        <v>6.5</v>
      </c>
      <c r="G50" s="198">
        <v>0.93500000000000005</v>
      </c>
      <c r="H50" s="199" t="str">
        <f t="shared" si="3"/>
        <v>5.00%</v>
      </c>
      <c r="I50" s="119"/>
      <c r="J50" s="5"/>
      <c r="K50" s="5"/>
      <c r="L50" s="5"/>
      <c r="P50" s="5"/>
      <c r="Q50" s="5"/>
      <c r="R50" s="5"/>
      <c r="S50" s="5"/>
    </row>
    <row r="51" spans="2:23" ht="21.75" customHeight="1" x14ac:dyDescent="0.3">
      <c r="B51" s="54" t="s">
        <v>128</v>
      </c>
      <c r="C51" s="79" t="s">
        <v>73</v>
      </c>
      <c r="D51" s="56">
        <v>4.9000000000000004</v>
      </c>
      <c r="E51" s="56">
        <v>1</v>
      </c>
      <c r="F51" s="57">
        <f t="shared" si="2"/>
        <v>5.9</v>
      </c>
      <c r="G51" s="198">
        <v>0.94099999999999995</v>
      </c>
      <c r="H51" s="199" t="str">
        <f t="shared" si="3"/>
        <v>5.00%</v>
      </c>
      <c r="I51" s="119"/>
      <c r="J51" s="5"/>
      <c r="K51" s="5"/>
      <c r="L51" s="5"/>
      <c r="P51" s="5"/>
      <c r="Q51" s="5"/>
      <c r="R51" s="5"/>
      <c r="S51" s="5"/>
      <c r="U51" s="36"/>
      <c r="V51" s="36"/>
    </row>
    <row r="52" spans="2:23" ht="21.75" customHeight="1" x14ac:dyDescent="0.3">
      <c r="B52" s="54" t="s">
        <v>129</v>
      </c>
      <c r="C52" s="79" t="s">
        <v>74</v>
      </c>
      <c r="D52" s="56">
        <v>4.5</v>
      </c>
      <c r="E52" s="60">
        <v>1</v>
      </c>
      <c r="F52" s="57">
        <f t="shared" si="2"/>
        <v>5.5</v>
      </c>
      <c r="G52" s="198">
        <v>0.94499999999999995</v>
      </c>
      <c r="H52" s="199" t="str">
        <f t="shared" si="3"/>
        <v>5.00%</v>
      </c>
      <c r="I52" s="119"/>
      <c r="J52" s="5"/>
      <c r="K52" s="5"/>
      <c r="L52" s="5"/>
      <c r="P52" s="5"/>
      <c r="Q52" s="5"/>
      <c r="R52" s="5"/>
      <c r="S52" s="5"/>
      <c r="U52" s="36"/>
      <c r="V52" s="36"/>
    </row>
    <row r="53" spans="2:23" ht="21.75" customHeight="1" thickBot="1" x14ac:dyDescent="0.35">
      <c r="B53" s="61" t="s">
        <v>130</v>
      </c>
      <c r="C53" s="82" t="s">
        <v>75</v>
      </c>
      <c r="D53" s="63">
        <v>6.7</v>
      </c>
      <c r="E53" s="64">
        <v>1</v>
      </c>
      <c r="F53" s="65">
        <f t="shared" si="2"/>
        <v>7.7</v>
      </c>
      <c r="G53" s="200">
        <v>0.92300000000000004</v>
      </c>
      <c r="H53" s="201" t="str">
        <f t="shared" si="3"/>
        <v>5.00%</v>
      </c>
      <c r="I53" s="119"/>
      <c r="J53" s="5"/>
      <c r="K53" s="5"/>
      <c r="L53" s="5"/>
      <c r="P53" s="5"/>
      <c r="Q53" s="5"/>
      <c r="R53" s="5"/>
      <c r="S53" s="5"/>
      <c r="U53" s="36"/>
      <c r="V53" s="36"/>
    </row>
    <row r="54" spans="2:23" x14ac:dyDescent="0.25">
      <c r="B54" s="87"/>
      <c r="C54" s="86"/>
      <c r="D54" s="86"/>
      <c r="E54" s="86"/>
      <c r="F54" s="86"/>
      <c r="G54" s="86"/>
      <c r="H54" s="86"/>
      <c r="I54" s="120"/>
      <c r="J54" s="5"/>
      <c r="K54" s="5"/>
      <c r="L54" s="5"/>
      <c r="P54" s="5"/>
      <c r="Q54" s="5"/>
      <c r="R54" s="5"/>
      <c r="S54" s="5"/>
      <c r="U54" s="36"/>
      <c r="V54" s="36"/>
    </row>
    <row r="55" spans="2:23" ht="21" customHeight="1" thickBot="1" x14ac:dyDescent="0.3">
      <c r="B55" s="87"/>
      <c r="C55" s="86"/>
      <c r="D55" s="86"/>
      <c r="E55" s="86"/>
      <c r="F55" s="86"/>
      <c r="G55" s="86"/>
      <c r="H55" s="86"/>
      <c r="I55" s="120"/>
      <c r="J55" s="5"/>
      <c r="K55" s="5"/>
      <c r="L55" s="5"/>
      <c r="P55" s="5"/>
      <c r="Q55" s="5"/>
      <c r="R55" s="5"/>
      <c r="S55" s="5"/>
      <c r="U55" s="36"/>
      <c r="V55" s="36"/>
    </row>
    <row r="56" spans="2:23" ht="41.25" customHeight="1" thickBot="1" x14ac:dyDescent="0.3">
      <c r="B56" s="263" t="s">
        <v>131</v>
      </c>
      <c r="C56" s="264"/>
      <c r="D56" s="264"/>
      <c r="E56" s="264"/>
      <c r="F56" s="264"/>
      <c r="G56" s="264"/>
      <c r="H56" s="265"/>
      <c r="I56" s="121"/>
      <c r="V56" s="36"/>
    </row>
    <row r="57" spans="2:23" ht="40.5" customHeight="1" thickBot="1" x14ac:dyDescent="0.3">
      <c r="B57" s="266" t="s">
        <v>134</v>
      </c>
      <c r="C57" s="267"/>
      <c r="D57" s="267"/>
      <c r="E57" s="267"/>
      <c r="F57" s="267"/>
      <c r="G57" s="267"/>
      <c r="H57" s="268"/>
      <c r="I57" s="108"/>
      <c r="V57" s="81"/>
    </row>
    <row r="58" spans="2:23" ht="47" thickBot="1" x14ac:dyDescent="0.3">
      <c r="B58" s="46" t="s">
        <v>55</v>
      </c>
      <c r="C58" s="47" t="s">
        <v>56</v>
      </c>
      <c r="D58" s="48" t="s">
        <v>57</v>
      </c>
      <c r="E58" s="48" t="s">
        <v>85</v>
      </c>
      <c r="F58" s="48" t="s">
        <v>59</v>
      </c>
      <c r="G58" s="249" t="s">
        <v>60</v>
      </c>
      <c r="H58" s="250"/>
      <c r="I58" s="117"/>
      <c r="V58" s="81"/>
    </row>
    <row r="59" spans="2:23" ht="21.75" customHeight="1" x14ac:dyDescent="0.3">
      <c r="B59" s="49" t="s">
        <v>89</v>
      </c>
      <c r="C59" s="89" t="s">
        <v>90</v>
      </c>
      <c r="D59" s="51">
        <v>6</v>
      </c>
      <c r="E59" s="51">
        <v>1</v>
      </c>
      <c r="F59" s="51">
        <f>D59+E59</f>
        <v>7</v>
      </c>
      <c r="G59" s="251">
        <f>IF((ABS(($K$102-$K$101)*F59/100))&gt;0.1, ($K$102-$K$101)*F59/100, 0)</f>
        <v>21.56</v>
      </c>
      <c r="H59" s="252" t="e">
        <f>IF((ABS((#REF!-#REF!)*E59/100))&gt;0.1, (#REF!-#REF!)*E59/100, 0)</f>
        <v>#REF!</v>
      </c>
      <c r="I59" s="118"/>
      <c r="V59" s="81"/>
    </row>
    <row r="60" spans="2:23" ht="21.75" customHeight="1" x14ac:dyDescent="0.3">
      <c r="B60" s="54" t="s">
        <v>91</v>
      </c>
      <c r="C60" s="90" t="s">
        <v>92</v>
      </c>
      <c r="D60" s="56">
        <v>6</v>
      </c>
      <c r="E60" s="56">
        <v>1</v>
      </c>
      <c r="F60" s="56">
        <f>D60+E60</f>
        <v>7</v>
      </c>
      <c r="G60" s="253">
        <f>IF((ABS(($K$102-$K$101)*F60/100))&gt;0.1, ($K$102-$K$101)*F60/100, 0)</f>
        <v>21.56</v>
      </c>
      <c r="H60" s="254" t="e">
        <f>IF((ABS((#REF!-#REF!)*E60/100))&gt;0.1, (#REF!-#REF!)*E60/100, 0)</f>
        <v>#REF!</v>
      </c>
      <c r="I60" s="118"/>
    </row>
    <row r="61" spans="2:23" ht="21" customHeight="1" thickBot="1" x14ac:dyDescent="0.35">
      <c r="B61" s="61" t="s">
        <v>93</v>
      </c>
      <c r="C61" s="91" t="s">
        <v>94</v>
      </c>
      <c r="D61" s="63">
        <v>6</v>
      </c>
      <c r="E61" s="63">
        <v>1</v>
      </c>
      <c r="F61" s="63">
        <f>D61+E61</f>
        <v>7</v>
      </c>
      <c r="G61" s="255">
        <f>IF((ABS(($K$102-$K$101)*F61/100))&gt;0.1, ($K$102-$K$101)*F61/100, 0)</f>
        <v>21.56</v>
      </c>
      <c r="H61" s="256" t="e">
        <f>IF((ABS((#REF!-#REF!)*E61/100))&gt;0.1, (#REF!-#REF!)*E61/100, 0)</f>
        <v>#REF!</v>
      </c>
      <c r="I61" s="118"/>
    </row>
    <row r="62" spans="2:23" ht="61.5" customHeight="1" thickBot="1" x14ac:dyDescent="0.3">
      <c r="I62" s="121"/>
      <c r="V62" s="92"/>
    </row>
    <row r="63" spans="2:23" ht="43.5" customHeight="1" thickBot="1" x14ac:dyDescent="0.3">
      <c r="B63" s="245" t="s">
        <v>95</v>
      </c>
      <c r="C63" s="246"/>
      <c r="D63" s="246"/>
      <c r="E63" s="246"/>
      <c r="F63" s="246"/>
      <c r="G63" s="246"/>
      <c r="H63" s="247"/>
      <c r="I63" s="121"/>
    </row>
    <row r="64" spans="2:23" s="4" customFormat="1" ht="15" customHeight="1" x14ac:dyDescent="0.25">
      <c r="B64" s="243"/>
      <c r="C64" s="243"/>
      <c r="D64" s="243"/>
      <c r="E64" s="243"/>
      <c r="F64" s="243"/>
      <c r="G64" s="243"/>
      <c r="H64" s="243"/>
      <c r="I64" s="121"/>
      <c r="M64" s="5"/>
      <c r="N64" s="5"/>
      <c r="O64" s="5"/>
      <c r="P64" s="6"/>
      <c r="Q64" s="6"/>
      <c r="R64" s="6"/>
      <c r="S64" s="6"/>
      <c r="T64" s="5"/>
      <c r="U64" s="5"/>
      <c r="V64" s="5"/>
      <c r="W64" s="5"/>
    </row>
    <row r="65" spans="2:23" s="4" customFormat="1" ht="21.75" customHeight="1" x14ac:dyDescent="0.25">
      <c r="B65" s="248" t="s">
        <v>96</v>
      </c>
      <c r="C65" s="248"/>
      <c r="D65" s="248"/>
      <c r="E65" s="248"/>
      <c r="F65" s="248"/>
      <c r="G65" s="248"/>
      <c r="H65" s="248"/>
      <c r="I65" s="121"/>
      <c r="M65" s="5"/>
      <c r="N65" s="5"/>
      <c r="O65" s="5"/>
      <c r="P65" s="6"/>
      <c r="Q65" s="6"/>
      <c r="R65" s="6"/>
      <c r="S65" s="6"/>
      <c r="T65" s="5"/>
      <c r="U65" s="5"/>
      <c r="V65" s="5"/>
      <c r="W65" s="5"/>
    </row>
    <row r="66" spans="2:23" s="4" customFormat="1" ht="14.25" customHeight="1" thickBot="1" x14ac:dyDescent="0.3">
      <c r="B66" s="243"/>
      <c r="C66" s="243"/>
      <c r="D66" s="243"/>
      <c r="E66" s="243"/>
      <c r="F66" s="243"/>
      <c r="G66" s="243"/>
      <c r="H66" s="243"/>
      <c r="I66" s="121"/>
      <c r="M66" s="5"/>
      <c r="N66" s="5"/>
      <c r="O66" s="5"/>
      <c r="P66" s="6"/>
      <c r="Q66" s="6"/>
      <c r="R66" s="6"/>
      <c r="S66" s="6"/>
      <c r="T66" s="5"/>
      <c r="U66" s="5"/>
      <c r="V66" s="5"/>
      <c r="W66" s="5"/>
    </row>
    <row r="67" spans="2:23" s="4" customFormat="1" ht="46.5" customHeight="1" x14ac:dyDescent="0.25">
      <c r="B67" s="235" t="s">
        <v>97</v>
      </c>
      <c r="C67" s="237" t="s">
        <v>98</v>
      </c>
      <c r="D67" s="239" t="s">
        <v>99</v>
      </c>
      <c r="E67" s="237" t="s">
        <v>100</v>
      </c>
      <c r="F67" s="237"/>
      <c r="G67" s="237" t="s">
        <v>101</v>
      </c>
      <c r="H67" s="241"/>
      <c r="I67" s="121"/>
      <c r="M67" s="5"/>
      <c r="N67" s="5"/>
      <c r="O67" s="5"/>
      <c r="P67" s="6"/>
      <c r="Q67" s="6"/>
      <c r="R67" s="6"/>
      <c r="S67" s="6"/>
      <c r="T67" s="5"/>
      <c r="U67" s="5"/>
      <c r="V67" s="5"/>
      <c r="W67" s="5"/>
    </row>
    <row r="68" spans="2:23" s="4" customFormat="1" ht="46.5" customHeight="1" thickBot="1" x14ac:dyDescent="0.3">
      <c r="B68" s="236"/>
      <c r="C68" s="238"/>
      <c r="D68" s="240"/>
      <c r="E68" s="238"/>
      <c r="F68" s="238"/>
      <c r="G68" s="238"/>
      <c r="H68" s="242"/>
      <c r="I68" s="121"/>
      <c r="M68" s="5"/>
      <c r="N68" s="5"/>
      <c r="O68" s="5"/>
      <c r="P68" s="6"/>
      <c r="Q68" s="6"/>
      <c r="R68" s="6"/>
      <c r="S68" s="6"/>
      <c r="T68" s="5"/>
      <c r="U68" s="5"/>
      <c r="V68" s="5"/>
      <c r="W68" s="5"/>
    </row>
    <row r="69" spans="2:23" s="4" customFormat="1" ht="18.75" customHeight="1" x14ac:dyDescent="0.25">
      <c r="B69" s="243"/>
      <c r="C69" s="243"/>
      <c r="D69" s="243"/>
      <c r="E69" s="243"/>
      <c r="F69" s="243"/>
      <c r="G69" s="243"/>
      <c r="H69" s="243"/>
      <c r="I69" s="121"/>
      <c r="M69" s="5"/>
      <c r="N69" s="5"/>
      <c r="O69" s="5"/>
      <c r="P69" s="6"/>
      <c r="Q69" s="6"/>
      <c r="R69" s="6"/>
      <c r="S69" s="6"/>
      <c r="T69" s="5"/>
      <c r="U69" s="5"/>
      <c r="V69" s="5"/>
      <c r="W69" s="5"/>
    </row>
    <row r="70" spans="2:23" s="4" customFormat="1" ht="21.75" customHeight="1" x14ac:dyDescent="0.25">
      <c r="B70" s="248" t="s">
        <v>102</v>
      </c>
      <c r="C70" s="248"/>
      <c r="D70" s="248"/>
      <c r="E70" s="248"/>
      <c r="F70" s="248"/>
      <c r="G70" s="248"/>
      <c r="H70" s="248"/>
      <c r="I70" s="121"/>
      <c r="M70" s="5"/>
      <c r="N70" s="5"/>
      <c r="O70" s="5"/>
      <c r="P70" s="6"/>
      <c r="Q70" s="6"/>
      <c r="R70" s="6"/>
      <c r="S70" s="6"/>
      <c r="T70" s="5"/>
      <c r="U70" s="5"/>
      <c r="V70" s="5"/>
      <c r="W70" s="5"/>
    </row>
    <row r="71" spans="2:23" s="4" customFormat="1" ht="15.75" customHeight="1" x14ac:dyDescent="0.25">
      <c r="B71" s="243"/>
      <c r="C71" s="243"/>
      <c r="D71" s="243"/>
      <c r="E71" s="243"/>
      <c r="F71" s="243"/>
      <c r="G71" s="243"/>
      <c r="H71" s="243"/>
      <c r="I71" s="121"/>
      <c r="M71" s="5"/>
      <c r="N71" s="5"/>
      <c r="O71" s="5"/>
      <c r="P71" s="6"/>
      <c r="Q71" s="6"/>
      <c r="R71" s="6"/>
      <c r="S71" s="6"/>
      <c r="T71" s="5"/>
      <c r="U71" s="5"/>
      <c r="V71" s="5"/>
      <c r="W71" s="5"/>
    </row>
    <row r="72" spans="2:23" s="4" customFormat="1" ht="33" customHeight="1" x14ac:dyDescent="0.25">
      <c r="B72" s="232" t="s">
        <v>103</v>
      </c>
      <c r="C72" s="232"/>
      <c r="D72" s="232"/>
      <c r="E72" s="232"/>
      <c r="F72" s="232"/>
      <c r="G72" s="232"/>
      <c r="H72" s="232"/>
      <c r="I72" s="121"/>
      <c r="M72" s="5"/>
      <c r="N72" s="5"/>
      <c r="O72" s="5"/>
      <c r="P72" s="6"/>
      <c r="Q72" s="6"/>
      <c r="R72" s="6"/>
      <c r="S72" s="6"/>
      <c r="T72" s="5"/>
      <c r="U72" s="5"/>
      <c r="V72" s="5"/>
      <c r="W72" s="5"/>
    </row>
    <row r="73" spans="2:23" s="93" customFormat="1" ht="33" customHeight="1" x14ac:dyDescent="0.35">
      <c r="B73" s="233" t="s">
        <v>104</v>
      </c>
      <c r="C73" s="233"/>
      <c r="E73" s="94"/>
      <c r="F73" s="94"/>
      <c r="G73" s="94"/>
      <c r="H73" s="94"/>
      <c r="I73" s="122"/>
    </row>
    <row r="74" spans="2:23" s="93" customFormat="1" ht="33" customHeight="1" x14ac:dyDescent="0.35">
      <c r="C74" s="100" t="str">
        <f>CONCATENATE(" $45.000"," + ($",G20,") =")</f>
        <v xml:space="preserve"> $45.000 + ($11.55) =</v>
      </c>
      <c r="D74" s="95">
        <f>(45+G20)</f>
        <v>56.55</v>
      </c>
      <c r="E74" s="29"/>
      <c r="F74" s="29"/>
      <c r="G74" s="29"/>
      <c r="H74" s="29"/>
      <c r="I74" s="122"/>
    </row>
    <row r="75" spans="2:23" s="93" customFormat="1" ht="33" customHeight="1" x14ac:dyDescent="0.35">
      <c r="B75" s="233" t="s">
        <v>105</v>
      </c>
      <c r="C75" s="233"/>
      <c r="D75" s="96"/>
      <c r="E75" s="29"/>
      <c r="F75" s="29"/>
      <c r="G75" s="29"/>
      <c r="H75" s="29"/>
      <c r="I75" s="122"/>
    </row>
    <row r="76" spans="2:23" s="93" customFormat="1" ht="33" customHeight="1" x14ac:dyDescent="0.35">
      <c r="C76" s="105" t="str">
        <f>CONCATENATE(" $45.000"," x ",H43, " =")</f>
        <v xml:space="preserve"> $45.000 x 5.00% =</v>
      </c>
      <c r="D76" s="106">
        <f>(45*H43)</f>
        <v>2.25</v>
      </c>
      <c r="E76" s="29"/>
      <c r="F76" s="29"/>
      <c r="G76" s="29"/>
      <c r="H76" s="29"/>
      <c r="I76" s="122"/>
    </row>
    <row r="77" spans="2:23" s="93" customFormat="1" ht="33" customHeight="1" x14ac:dyDescent="0.35">
      <c r="C77" s="244" t="str">
        <f>CONCATENATE("$",D76," x 96.25% (Difference of 100% Material Minus Total % Asphalt + Fuel Allowance) =")</f>
        <v>$2.25 x 96.25% (Difference of 100% Material Minus Total % Asphalt + Fuel Allowance) =</v>
      </c>
      <c r="D77" s="244"/>
      <c r="E77" s="244"/>
      <c r="F77" s="244"/>
      <c r="G77" s="244"/>
      <c r="H77" s="95">
        <f>D76*96.25/100</f>
        <v>2.1659999999999999</v>
      </c>
      <c r="I77" s="122"/>
    </row>
    <row r="78" spans="2:23" s="93" customFormat="1" ht="33" customHeight="1" x14ac:dyDescent="0.35">
      <c r="B78" s="233" t="s">
        <v>106</v>
      </c>
      <c r="C78" s="233"/>
      <c r="D78" s="233"/>
      <c r="E78" s="233"/>
      <c r="F78" s="233"/>
      <c r="G78" s="29"/>
      <c r="H78" s="29"/>
      <c r="I78" s="122"/>
    </row>
    <row r="79" spans="2:23" s="93" customFormat="1" ht="33" customHeight="1" x14ac:dyDescent="0.35">
      <c r="C79" s="204" t="str">
        <f>CONCATENATE("$",D74," + $",H77, "  =")</f>
        <v>$56.55 + $2.166  =</v>
      </c>
      <c r="D79" s="97">
        <f>D74+H77</f>
        <v>58.716000000000001</v>
      </c>
      <c r="E79" s="29"/>
      <c r="F79" s="29"/>
      <c r="G79" s="29"/>
      <c r="H79" s="29"/>
      <c r="I79" s="122"/>
    </row>
    <row r="80" spans="2:23" ht="29.25" customHeight="1" thickBot="1" x14ac:dyDescent="0.3">
      <c r="I80" s="121"/>
    </row>
    <row r="81" spans="2:22" ht="43.5" customHeight="1" thickBot="1" x14ac:dyDescent="0.3">
      <c r="B81" s="245" t="s">
        <v>107</v>
      </c>
      <c r="C81" s="246"/>
      <c r="D81" s="246"/>
      <c r="E81" s="246"/>
      <c r="F81" s="246"/>
      <c r="G81" s="246"/>
      <c r="H81" s="247"/>
      <c r="I81" s="121"/>
    </row>
    <row r="82" spans="2:22" ht="21.75" customHeight="1" x14ac:dyDescent="0.25">
      <c r="B82" s="243"/>
      <c r="C82" s="243"/>
      <c r="D82" s="243"/>
      <c r="E82" s="243"/>
      <c r="F82" s="243"/>
      <c r="G82" s="243"/>
      <c r="H82" s="243"/>
      <c r="I82" s="121"/>
    </row>
    <row r="83" spans="2:22" ht="21.75" customHeight="1" x14ac:dyDescent="0.25">
      <c r="B83" s="248" t="s">
        <v>108</v>
      </c>
      <c r="C83" s="248"/>
      <c r="D83" s="248"/>
      <c r="E83" s="248"/>
      <c r="F83" s="248"/>
      <c r="G83" s="248"/>
      <c r="H83" s="248"/>
      <c r="I83" s="121"/>
    </row>
    <row r="84" spans="2:22" ht="14.25" customHeight="1" thickBot="1" x14ac:dyDescent="0.3">
      <c r="B84" s="243"/>
      <c r="C84" s="243"/>
      <c r="D84" s="243"/>
      <c r="E84" s="243"/>
      <c r="F84" s="243"/>
      <c r="G84" s="243"/>
      <c r="H84" s="243"/>
      <c r="I84" s="121"/>
    </row>
    <row r="85" spans="2:22" ht="46.5" customHeight="1" x14ac:dyDescent="0.25">
      <c r="B85" s="235" t="s">
        <v>97</v>
      </c>
      <c r="C85" s="237" t="s">
        <v>98</v>
      </c>
      <c r="D85" s="239" t="s">
        <v>99</v>
      </c>
      <c r="E85" s="237" t="s">
        <v>100</v>
      </c>
      <c r="F85" s="237"/>
      <c r="G85" s="237" t="s">
        <v>101</v>
      </c>
      <c r="H85" s="241"/>
      <c r="I85" s="121"/>
    </row>
    <row r="86" spans="2:22" ht="46.5" customHeight="1" thickBot="1" x14ac:dyDescent="0.3">
      <c r="B86" s="236"/>
      <c r="C86" s="238"/>
      <c r="D86" s="240"/>
      <c r="E86" s="238"/>
      <c r="F86" s="238"/>
      <c r="G86" s="238"/>
      <c r="H86" s="242"/>
      <c r="I86" s="121"/>
    </row>
    <row r="87" spans="2:22" ht="18.75" customHeight="1" x14ac:dyDescent="0.25">
      <c r="B87" s="243"/>
      <c r="C87" s="243"/>
      <c r="D87" s="243"/>
      <c r="E87" s="243"/>
      <c r="F87" s="243"/>
      <c r="G87" s="243"/>
      <c r="H87" s="243"/>
      <c r="I87" s="121"/>
    </row>
    <row r="88" spans="2:22" ht="33" customHeight="1" x14ac:dyDescent="0.25">
      <c r="B88" s="232" t="s">
        <v>109</v>
      </c>
      <c r="C88" s="232"/>
      <c r="D88" s="232"/>
      <c r="E88" s="232"/>
      <c r="F88" s="232"/>
      <c r="G88" s="232"/>
      <c r="H88" s="232"/>
      <c r="I88" s="121"/>
    </row>
    <row r="89" spans="2:22" s="93" customFormat="1" ht="33" customHeight="1" x14ac:dyDescent="0.35">
      <c r="B89" s="233" t="s">
        <v>104</v>
      </c>
      <c r="C89" s="233"/>
      <c r="E89" s="94"/>
      <c r="F89" s="94"/>
      <c r="G89" s="94"/>
      <c r="H89" s="94"/>
      <c r="I89" s="122"/>
    </row>
    <row r="90" spans="2:22" s="93" customFormat="1" ht="33" customHeight="1" x14ac:dyDescent="0.35">
      <c r="C90" s="100" t="str">
        <f>CONCATENATE(" $45.000"," + ($",G59,") =")</f>
        <v xml:space="preserve"> $45.000 + ($21.56) =</v>
      </c>
      <c r="D90" s="95">
        <f>(45+G59)</f>
        <v>66.56</v>
      </c>
      <c r="E90" s="29"/>
      <c r="F90" s="29"/>
      <c r="G90" s="29"/>
      <c r="H90" s="29"/>
      <c r="I90" s="122"/>
    </row>
    <row r="91" spans="2:22" s="93" customFormat="1" ht="40.5" customHeight="1" x14ac:dyDescent="0.4">
      <c r="B91" s="234" t="s">
        <v>110</v>
      </c>
      <c r="C91" s="234"/>
      <c r="D91" s="98">
        <f>D90</f>
        <v>66.56</v>
      </c>
      <c r="E91" s="29"/>
      <c r="F91" s="29"/>
      <c r="G91" s="29"/>
      <c r="H91" s="29"/>
      <c r="I91" s="122"/>
    </row>
    <row r="92" spans="2:22" s="93" customFormat="1" ht="33" customHeight="1" thickBot="1" x14ac:dyDescent="0.4">
      <c r="D92" s="95"/>
      <c r="E92" s="29"/>
      <c r="F92" s="29"/>
      <c r="G92" s="29"/>
      <c r="H92" s="29"/>
    </row>
    <row r="93" spans="2:22" ht="15.5" x14ac:dyDescent="0.35">
      <c r="M93" s="297" t="s">
        <v>116</v>
      </c>
      <c r="N93" s="241"/>
      <c r="P93" s="302" t="s">
        <v>6</v>
      </c>
      <c r="Q93" s="303"/>
      <c r="R93" s="303"/>
      <c r="S93" s="304"/>
      <c r="V93" s="93"/>
    </row>
    <row r="94" spans="2:22" ht="13" thickBot="1" x14ac:dyDescent="0.3">
      <c r="M94" s="298"/>
      <c r="N94" s="299"/>
      <c r="P94" s="305"/>
      <c r="Q94" s="306"/>
      <c r="R94" s="306"/>
      <c r="S94" s="307"/>
    </row>
    <row r="95" spans="2:22" ht="50.25" customHeight="1" thickBot="1" x14ac:dyDescent="0.3">
      <c r="M95" s="300"/>
      <c r="N95" s="301"/>
      <c r="P95" s="309" t="s">
        <v>9</v>
      </c>
      <c r="Q95" s="310"/>
      <c r="R95" s="310"/>
      <c r="S95" s="311"/>
      <c r="U95" s="12" t="s">
        <v>10</v>
      </c>
    </row>
    <row r="96" spans="2:22" ht="56.25" customHeight="1" thickBot="1" x14ac:dyDescent="0.3">
      <c r="J96" s="312" t="s">
        <v>8</v>
      </c>
      <c r="K96" s="313"/>
      <c r="L96" s="15"/>
      <c r="M96" s="16" t="s">
        <v>9</v>
      </c>
      <c r="N96" s="17">
        <v>2021</v>
      </c>
      <c r="P96" s="18" t="s">
        <v>12</v>
      </c>
      <c r="Q96" s="19" t="s">
        <v>13</v>
      </c>
      <c r="R96" s="19" t="s">
        <v>14</v>
      </c>
      <c r="S96" s="19" t="s">
        <v>15</v>
      </c>
      <c r="U96" s="20" t="s">
        <v>16</v>
      </c>
    </row>
    <row r="97" spans="10:21" ht="18" customHeight="1" thickBot="1" x14ac:dyDescent="0.3">
      <c r="J97" s="13" t="s">
        <v>11</v>
      </c>
      <c r="K97" s="14">
        <v>2022</v>
      </c>
      <c r="M97" s="21" t="s">
        <v>19</v>
      </c>
      <c r="N97" s="17" t="s">
        <v>20</v>
      </c>
      <c r="P97" s="269">
        <v>44317</v>
      </c>
      <c r="Q97" s="272">
        <v>338.9</v>
      </c>
      <c r="R97" s="99">
        <v>44378</v>
      </c>
      <c r="S97" s="293">
        <v>44075</v>
      </c>
      <c r="U97" s="22" t="s">
        <v>21</v>
      </c>
    </row>
    <row r="98" spans="10:21" ht="18" customHeight="1" thickBot="1" x14ac:dyDescent="0.3">
      <c r="J98" s="13" t="s">
        <v>17</v>
      </c>
      <c r="K98" s="14" t="s">
        <v>18</v>
      </c>
      <c r="M98" s="21" t="s">
        <v>23</v>
      </c>
      <c r="N98" s="26" t="s">
        <v>99</v>
      </c>
      <c r="P98" s="270"/>
      <c r="Q98" s="273"/>
      <c r="R98" s="27">
        <v>44409</v>
      </c>
      <c r="S98" s="294"/>
      <c r="U98" s="22" t="s">
        <v>24</v>
      </c>
    </row>
    <row r="99" spans="10:21" ht="18" customHeight="1" thickBot="1" x14ac:dyDescent="0.3">
      <c r="J99" s="24"/>
      <c r="K99" s="25"/>
      <c r="M99" s="21" t="s">
        <v>26</v>
      </c>
      <c r="N99" s="26" t="s">
        <v>99</v>
      </c>
      <c r="P99" s="271"/>
      <c r="Q99" s="274"/>
      <c r="R99" s="27">
        <v>44440</v>
      </c>
      <c r="S99" s="294"/>
      <c r="U99" s="22" t="s">
        <v>27</v>
      </c>
    </row>
    <row r="100" spans="10:21" ht="18" customHeight="1" thickBot="1" x14ac:dyDescent="0.3">
      <c r="J100" s="290" t="s">
        <v>0</v>
      </c>
      <c r="K100" s="291"/>
      <c r="M100" s="21" t="s">
        <v>29</v>
      </c>
      <c r="N100" s="26" t="s">
        <v>99</v>
      </c>
      <c r="P100" s="269">
        <v>44409</v>
      </c>
      <c r="Q100" s="272">
        <v>340.3</v>
      </c>
      <c r="R100" s="99">
        <v>44470</v>
      </c>
      <c r="S100" s="294"/>
      <c r="U100" s="31" t="s">
        <v>30</v>
      </c>
    </row>
    <row r="101" spans="10:21" ht="18" customHeight="1" thickBot="1" x14ac:dyDescent="0.3">
      <c r="J101" s="13" t="s">
        <v>28</v>
      </c>
      <c r="K101" s="30">
        <v>471</v>
      </c>
      <c r="M101" s="21" t="s">
        <v>33</v>
      </c>
      <c r="N101" s="26">
        <v>518</v>
      </c>
      <c r="P101" s="270"/>
      <c r="Q101" s="273"/>
      <c r="R101" s="27">
        <v>44501</v>
      </c>
      <c r="S101" s="294"/>
    </row>
    <row r="102" spans="10:21" ht="18" customHeight="1" thickBot="1" x14ac:dyDescent="0.3">
      <c r="J102" s="32" t="s">
        <v>32</v>
      </c>
      <c r="K102" s="33">
        <v>779</v>
      </c>
      <c r="M102" s="21" t="s">
        <v>36</v>
      </c>
      <c r="N102" s="26">
        <v>546</v>
      </c>
      <c r="P102" s="271"/>
      <c r="Q102" s="274"/>
      <c r="R102" s="27">
        <v>44531</v>
      </c>
      <c r="S102" s="294"/>
    </row>
    <row r="103" spans="10:21" ht="18" customHeight="1" thickBot="1" x14ac:dyDescent="0.3">
      <c r="J103" s="24"/>
      <c r="K103" s="25"/>
      <c r="M103" s="21" t="s">
        <v>18</v>
      </c>
      <c r="N103" s="26">
        <v>552</v>
      </c>
      <c r="P103" s="269">
        <v>44501</v>
      </c>
      <c r="Q103" s="272">
        <v>341.02199999999999</v>
      </c>
      <c r="R103" s="99">
        <v>44562</v>
      </c>
      <c r="S103" s="294"/>
      <c r="U103" s="36"/>
    </row>
    <row r="104" spans="10:21" ht="18" customHeight="1" thickBot="1" x14ac:dyDescent="0.3">
      <c r="J104" s="290" t="s">
        <v>38</v>
      </c>
      <c r="K104" s="291"/>
      <c r="M104" s="21" t="s">
        <v>41</v>
      </c>
      <c r="N104" s="26">
        <v>568</v>
      </c>
      <c r="P104" s="270"/>
      <c r="Q104" s="273"/>
      <c r="R104" s="27">
        <v>44593</v>
      </c>
      <c r="S104" s="294"/>
      <c r="U104" s="36"/>
    </row>
    <row r="105" spans="10:21" ht="18" customHeight="1" thickBot="1" x14ac:dyDescent="0.3">
      <c r="J105" s="37" t="s">
        <v>39</v>
      </c>
      <c r="K105" s="123">
        <v>44593</v>
      </c>
      <c r="M105" s="21" t="s">
        <v>44</v>
      </c>
      <c r="N105" s="26">
        <v>573</v>
      </c>
      <c r="P105" s="271"/>
      <c r="Q105" s="274"/>
      <c r="R105" s="27">
        <v>44621</v>
      </c>
      <c r="S105" s="294"/>
      <c r="U105" s="36"/>
    </row>
    <row r="106" spans="10:21" ht="18" customHeight="1" thickBot="1" x14ac:dyDescent="0.3">
      <c r="J106" s="38" t="s">
        <v>43</v>
      </c>
      <c r="K106" s="39">
        <v>366.12799999999999</v>
      </c>
      <c r="M106" s="21" t="s">
        <v>47</v>
      </c>
      <c r="N106" s="26">
        <v>575</v>
      </c>
      <c r="P106" s="269">
        <v>44593</v>
      </c>
      <c r="Q106" s="272">
        <v>366.12799999999999</v>
      </c>
      <c r="R106" s="99">
        <v>44652</v>
      </c>
      <c r="S106" s="294"/>
      <c r="U106" s="36"/>
    </row>
    <row r="107" spans="10:21" ht="18" customHeight="1" thickBot="1" x14ac:dyDescent="0.3">
      <c r="J107" s="40" t="s">
        <v>46</v>
      </c>
      <c r="K107" s="41" t="s">
        <v>123</v>
      </c>
      <c r="M107" s="21" t="s">
        <v>50</v>
      </c>
      <c r="N107" s="26">
        <v>572</v>
      </c>
      <c r="P107" s="270"/>
      <c r="Q107" s="273"/>
      <c r="R107" s="27">
        <v>44682</v>
      </c>
      <c r="S107" s="294"/>
      <c r="U107" s="36"/>
    </row>
    <row r="108" spans="10:21" ht="18" customHeight="1" thickBot="1" x14ac:dyDescent="0.3">
      <c r="J108" s="40" t="s">
        <v>49</v>
      </c>
      <c r="K108" s="42">
        <v>326.3</v>
      </c>
      <c r="M108" s="21" t="s">
        <v>53</v>
      </c>
      <c r="N108" s="26">
        <v>570</v>
      </c>
      <c r="P108" s="271"/>
      <c r="Q108" s="274"/>
      <c r="R108" s="27">
        <v>44713</v>
      </c>
      <c r="S108" s="294"/>
      <c r="U108" s="36"/>
    </row>
    <row r="109" spans="10:21" ht="18" customHeight="1" thickBot="1" x14ac:dyDescent="0.3">
      <c r="J109" s="43" t="s">
        <v>52</v>
      </c>
      <c r="K109" s="44">
        <v>44652</v>
      </c>
      <c r="L109" s="5"/>
      <c r="M109" s="45" t="s">
        <v>54</v>
      </c>
      <c r="N109" s="126">
        <v>574</v>
      </c>
      <c r="P109" s="269">
        <v>44682</v>
      </c>
      <c r="Q109" s="272" t="s">
        <v>88</v>
      </c>
      <c r="R109" s="99">
        <v>44743</v>
      </c>
      <c r="S109" s="294"/>
      <c r="U109" s="36"/>
    </row>
    <row r="110" spans="10:21" ht="18" customHeight="1" thickBot="1" x14ac:dyDescent="0.3">
      <c r="K110" s="5"/>
      <c r="L110" s="5"/>
      <c r="M110" s="16"/>
      <c r="N110" s="125">
        <v>2022</v>
      </c>
      <c r="P110" s="270"/>
      <c r="Q110" s="273"/>
      <c r="R110" s="27">
        <v>44774</v>
      </c>
      <c r="S110" s="294"/>
      <c r="U110" s="36"/>
    </row>
    <row r="111" spans="10:21" ht="18" customHeight="1" thickBot="1" x14ac:dyDescent="0.3">
      <c r="J111" s="5"/>
      <c r="K111" s="5"/>
      <c r="L111" s="5"/>
      <c r="M111" s="21" t="s">
        <v>19</v>
      </c>
      <c r="N111" s="17" t="s">
        <v>20</v>
      </c>
      <c r="P111" s="271"/>
      <c r="Q111" s="274"/>
      <c r="R111" s="27">
        <v>44805</v>
      </c>
      <c r="S111" s="294"/>
      <c r="U111" s="36"/>
    </row>
    <row r="112" spans="10:21" ht="18" customHeight="1" thickBot="1" x14ac:dyDescent="0.3">
      <c r="J112" s="5"/>
      <c r="K112" s="5"/>
      <c r="L112" s="5"/>
      <c r="M112" s="21" t="s">
        <v>23</v>
      </c>
      <c r="N112" s="26">
        <v>580</v>
      </c>
      <c r="P112" s="269">
        <v>44774</v>
      </c>
      <c r="Q112" s="272" t="s">
        <v>88</v>
      </c>
      <c r="R112" s="99">
        <v>44835</v>
      </c>
      <c r="S112" s="294"/>
      <c r="U112" s="36"/>
    </row>
    <row r="113" spans="10:19" ht="18" customHeight="1" thickBot="1" x14ac:dyDescent="0.3">
      <c r="J113" s="5"/>
      <c r="K113" s="5"/>
      <c r="L113" s="5"/>
      <c r="M113" s="21" t="s">
        <v>26</v>
      </c>
      <c r="N113" s="26">
        <v>605</v>
      </c>
      <c r="P113" s="270"/>
      <c r="Q113" s="273"/>
      <c r="R113" s="27">
        <v>44866</v>
      </c>
      <c r="S113" s="294"/>
    </row>
    <row r="114" spans="10:19" ht="18" customHeight="1" thickBot="1" x14ac:dyDescent="0.3">
      <c r="J114" s="5"/>
      <c r="K114" s="5"/>
      <c r="L114" s="5"/>
      <c r="M114" s="21" t="s">
        <v>29</v>
      </c>
      <c r="N114" s="26">
        <v>624</v>
      </c>
      <c r="P114" s="271"/>
      <c r="Q114" s="274"/>
      <c r="R114" s="27">
        <v>44896</v>
      </c>
      <c r="S114" s="294"/>
    </row>
    <row r="115" spans="10:19" ht="18" customHeight="1" thickBot="1" x14ac:dyDescent="0.3">
      <c r="J115" s="5"/>
      <c r="K115" s="5"/>
      <c r="L115" s="5"/>
      <c r="M115" s="21" t="s">
        <v>33</v>
      </c>
      <c r="N115" s="26">
        <v>655</v>
      </c>
      <c r="P115" s="269">
        <v>44866</v>
      </c>
      <c r="Q115" s="272" t="s">
        <v>88</v>
      </c>
      <c r="R115" s="99">
        <v>44927</v>
      </c>
      <c r="S115" s="294"/>
    </row>
    <row r="116" spans="10:19" ht="18" customHeight="1" thickBot="1" x14ac:dyDescent="0.3">
      <c r="J116" s="5"/>
      <c r="K116" s="5"/>
      <c r="L116" s="5"/>
      <c r="M116" s="21" t="s">
        <v>36</v>
      </c>
      <c r="N116" s="26">
        <v>719</v>
      </c>
      <c r="P116" s="270"/>
      <c r="Q116" s="273"/>
      <c r="R116" s="27">
        <v>44958</v>
      </c>
      <c r="S116" s="294"/>
    </row>
    <row r="117" spans="10:19" ht="18" customHeight="1" thickBot="1" x14ac:dyDescent="0.3">
      <c r="J117" s="5"/>
      <c r="K117" s="5"/>
      <c r="L117" s="5"/>
      <c r="M117" s="21" t="s">
        <v>18</v>
      </c>
      <c r="N117" s="26">
        <v>779</v>
      </c>
      <c r="P117" s="271"/>
      <c r="Q117" s="274"/>
      <c r="R117" s="27">
        <v>44986</v>
      </c>
      <c r="S117" s="295"/>
    </row>
    <row r="118" spans="10:19" ht="18" customHeight="1" thickBot="1" x14ac:dyDescent="0.3">
      <c r="J118" s="5"/>
      <c r="K118" s="5"/>
      <c r="L118" s="5"/>
      <c r="M118" s="21" t="s">
        <v>41</v>
      </c>
      <c r="N118" s="26"/>
      <c r="P118" s="269">
        <v>44978</v>
      </c>
      <c r="Q118" s="272" t="s">
        <v>88</v>
      </c>
      <c r="R118" s="99">
        <v>45017</v>
      </c>
      <c r="S118" s="5"/>
    </row>
    <row r="119" spans="10:19" ht="16" thickBot="1" x14ac:dyDescent="0.3">
      <c r="J119" s="5"/>
      <c r="K119" s="5"/>
      <c r="M119" s="21" t="s">
        <v>44</v>
      </c>
      <c r="N119" s="26"/>
      <c r="P119" s="270"/>
      <c r="Q119" s="273"/>
      <c r="R119" s="27">
        <v>45047</v>
      </c>
    </row>
    <row r="120" spans="10:19" ht="16" thickBot="1" x14ac:dyDescent="0.3">
      <c r="M120" s="21" t="s">
        <v>47</v>
      </c>
      <c r="N120" s="26"/>
      <c r="P120" s="271"/>
      <c r="Q120" s="274"/>
      <c r="R120" s="27">
        <v>45078</v>
      </c>
    </row>
    <row r="121" spans="10:19" ht="15.5" x14ac:dyDescent="0.25">
      <c r="M121" s="21" t="s">
        <v>50</v>
      </c>
      <c r="N121" s="26"/>
      <c r="P121" s="5" t="s">
        <v>40</v>
      </c>
      <c r="Q121" s="59">
        <v>326.3</v>
      </c>
      <c r="R121" s="5" t="s">
        <v>40</v>
      </c>
    </row>
    <row r="122" spans="10:19" ht="15.5" x14ac:dyDescent="0.25">
      <c r="M122" s="21" t="s">
        <v>53</v>
      </c>
      <c r="N122" s="26"/>
    </row>
    <row r="123" spans="10:19" ht="16" thickBot="1" x14ac:dyDescent="0.3">
      <c r="M123" s="45" t="s">
        <v>54</v>
      </c>
      <c r="N123" s="126"/>
    </row>
    <row r="124" spans="10:19" ht="15.5" x14ac:dyDescent="0.25">
      <c r="M124" s="16"/>
      <c r="N124" s="125">
        <v>2023</v>
      </c>
    </row>
    <row r="125" spans="10:19" ht="15.5" x14ac:dyDescent="0.25">
      <c r="M125" s="21" t="s">
        <v>19</v>
      </c>
      <c r="N125" s="17" t="s">
        <v>20</v>
      </c>
    </row>
    <row r="126" spans="10:19" ht="15.5" x14ac:dyDescent="0.25">
      <c r="M126" s="21" t="s">
        <v>23</v>
      </c>
      <c r="N126" s="26"/>
    </row>
    <row r="127" spans="10:19" ht="15.5" x14ac:dyDescent="0.25">
      <c r="M127" s="21" t="s">
        <v>26</v>
      </c>
      <c r="N127" s="26"/>
    </row>
    <row r="128" spans="10:19" ht="15.5" x14ac:dyDescent="0.25">
      <c r="M128" s="21" t="s">
        <v>29</v>
      </c>
      <c r="N128" s="26"/>
    </row>
    <row r="129" spans="13:14" ht="15.5" x14ac:dyDescent="0.25">
      <c r="M129" s="21" t="s">
        <v>33</v>
      </c>
      <c r="N129" s="26"/>
    </row>
    <row r="130" spans="13:14" ht="16" thickBot="1" x14ac:dyDescent="0.3">
      <c r="M130" s="45" t="s">
        <v>36</v>
      </c>
      <c r="N130" s="126"/>
    </row>
  </sheetData>
  <sheetProtection algorithmName="SHA-512" hashValue="I1eYyPiTZYfCRc+ma5//8y5shC8Zkat8S9wnydNtZZmbxaR1T1O4s2hr5jSmiOLDLoD2L3IJgEu5BRkvP6Pwng==" saltValue="Krf8EuotJRSEWqzE7SPJPw==" spinCount="100000" sheet="1" formatColumns="0" formatRows="0"/>
  <mergeCells count="99">
    <mergeCell ref="B11:H11"/>
    <mergeCell ref="B1:D1"/>
    <mergeCell ref="C3:E3"/>
    <mergeCell ref="G3:H3"/>
    <mergeCell ref="C4:E4"/>
    <mergeCell ref="G4:H4"/>
    <mergeCell ref="B6:E6"/>
    <mergeCell ref="F6:G6"/>
    <mergeCell ref="B7:E7"/>
    <mergeCell ref="B8:H8"/>
    <mergeCell ref="B9:H9"/>
    <mergeCell ref="B10:C10"/>
    <mergeCell ref="D10:F10"/>
    <mergeCell ref="G23:H23"/>
    <mergeCell ref="B12:E12"/>
    <mergeCell ref="B13:H13"/>
    <mergeCell ref="B14:H14"/>
    <mergeCell ref="B15:H15"/>
    <mergeCell ref="B16:H16"/>
    <mergeCell ref="B17:H17"/>
    <mergeCell ref="B18:H18"/>
    <mergeCell ref="G19:H19"/>
    <mergeCell ref="G20:H20"/>
    <mergeCell ref="G21:H21"/>
    <mergeCell ref="G22:H22"/>
    <mergeCell ref="B36:H36"/>
    <mergeCell ref="G24:H24"/>
    <mergeCell ref="G25:H25"/>
    <mergeCell ref="G26:H26"/>
    <mergeCell ref="G27:H27"/>
    <mergeCell ref="G28:H28"/>
    <mergeCell ref="G29:H29"/>
    <mergeCell ref="G30:H30"/>
    <mergeCell ref="B32:H32"/>
    <mergeCell ref="B33:H33"/>
    <mergeCell ref="B34:H34"/>
    <mergeCell ref="B35:H35"/>
    <mergeCell ref="B65:H65"/>
    <mergeCell ref="D37:E37"/>
    <mergeCell ref="B39:D39"/>
    <mergeCell ref="B41:H41"/>
    <mergeCell ref="B56:H56"/>
    <mergeCell ref="B57:H57"/>
    <mergeCell ref="G58:H58"/>
    <mergeCell ref="G59:H59"/>
    <mergeCell ref="G60:H60"/>
    <mergeCell ref="G61:H61"/>
    <mergeCell ref="B63:H63"/>
    <mergeCell ref="B64:H64"/>
    <mergeCell ref="B75:C75"/>
    <mergeCell ref="B66:H66"/>
    <mergeCell ref="B67:B68"/>
    <mergeCell ref="C67:C68"/>
    <mergeCell ref="D67:D68"/>
    <mergeCell ref="E67:F68"/>
    <mergeCell ref="G67:H68"/>
    <mergeCell ref="B69:H69"/>
    <mergeCell ref="B70:H70"/>
    <mergeCell ref="B71:H71"/>
    <mergeCell ref="B72:H72"/>
    <mergeCell ref="B73:C73"/>
    <mergeCell ref="B87:H87"/>
    <mergeCell ref="C77:G77"/>
    <mergeCell ref="B78:F78"/>
    <mergeCell ref="B81:H81"/>
    <mergeCell ref="B82:H82"/>
    <mergeCell ref="B83:H83"/>
    <mergeCell ref="B84:H84"/>
    <mergeCell ref="B85:B86"/>
    <mergeCell ref="C85:C86"/>
    <mergeCell ref="D85:D86"/>
    <mergeCell ref="E85:F86"/>
    <mergeCell ref="G85:H86"/>
    <mergeCell ref="B88:H88"/>
    <mergeCell ref="B89:C89"/>
    <mergeCell ref="B91:C91"/>
    <mergeCell ref="M93:N95"/>
    <mergeCell ref="P93:S94"/>
    <mergeCell ref="P95:S95"/>
    <mergeCell ref="J96:K96"/>
    <mergeCell ref="P97:P99"/>
    <mergeCell ref="Q97:Q99"/>
    <mergeCell ref="S97:S117"/>
    <mergeCell ref="J100:K100"/>
    <mergeCell ref="P100:P102"/>
    <mergeCell ref="Q100:Q102"/>
    <mergeCell ref="P103:P105"/>
    <mergeCell ref="Q103:Q105"/>
    <mergeCell ref="J104:K104"/>
    <mergeCell ref="P115:P117"/>
    <mergeCell ref="Q115:Q117"/>
    <mergeCell ref="P118:P120"/>
    <mergeCell ref="Q118:Q120"/>
    <mergeCell ref="P106:P108"/>
    <mergeCell ref="Q106:Q108"/>
    <mergeCell ref="P109:P111"/>
    <mergeCell ref="Q109:Q111"/>
    <mergeCell ref="P112:P114"/>
    <mergeCell ref="Q112:Q114"/>
  </mergeCells>
  <dataValidations count="8">
    <dataValidation type="list" allowBlank="1" showInputMessage="1" showErrorMessage="1" sqref="K109 WVQ982973 WLU982973 WBY982973 VSC982973 VIG982973 UYK982973 UOO982973 UES982973 TUW982973 TLA982973 TBE982973 SRI982973 SHM982973 RXQ982973 RNU982973 RDY982973 QUC982973 QKG982973 QAK982973 PQO982973 PGS982973 OWW982973 ONA982973 ODE982973 NTI982973 NJM982973 MZQ982973 MPU982973 MFY982973 LWC982973 LMG982973 LCK982973 KSO982973 KIS982973 JYW982973 JPA982973 JFE982973 IVI982973 ILM982973 IBQ982973 HRU982973 HHY982973 GYC982973 GOG982973 GEK982973 FUO982973 FKS982973 FAW982973 ERA982973 EHE982973 DXI982973 DNM982973 DDQ982973 CTU982973 CJY982973 CAC982973 BQG982973 BGK982973 AWO982973 AMS982973 ACW982973 TA982973 JE982973 K982974 WVQ917437 WLU917437 WBY917437 VSC917437 VIG917437 UYK917437 UOO917437 UES917437 TUW917437 TLA917437 TBE917437 SRI917437 SHM917437 RXQ917437 RNU917437 RDY917437 QUC917437 QKG917437 QAK917437 PQO917437 PGS917437 OWW917437 ONA917437 ODE917437 NTI917437 NJM917437 MZQ917437 MPU917437 MFY917437 LWC917437 LMG917437 LCK917437 KSO917437 KIS917437 JYW917437 JPA917437 JFE917437 IVI917437 ILM917437 IBQ917437 HRU917437 HHY917437 GYC917437 GOG917437 GEK917437 FUO917437 FKS917437 FAW917437 ERA917437 EHE917437 DXI917437 DNM917437 DDQ917437 CTU917437 CJY917437 CAC917437 BQG917437 BGK917437 AWO917437 AMS917437 ACW917437 TA917437 JE917437 K917438 WVQ851901 WLU851901 WBY851901 VSC851901 VIG851901 UYK851901 UOO851901 UES851901 TUW851901 TLA851901 TBE851901 SRI851901 SHM851901 RXQ851901 RNU851901 RDY851901 QUC851901 QKG851901 QAK851901 PQO851901 PGS851901 OWW851901 ONA851901 ODE851901 NTI851901 NJM851901 MZQ851901 MPU851901 MFY851901 LWC851901 LMG851901 LCK851901 KSO851901 KIS851901 JYW851901 JPA851901 JFE851901 IVI851901 ILM851901 IBQ851901 HRU851901 HHY851901 GYC851901 GOG851901 GEK851901 FUO851901 FKS851901 FAW851901 ERA851901 EHE851901 DXI851901 DNM851901 DDQ851901 CTU851901 CJY851901 CAC851901 BQG851901 BGK851901 AWO851901 AMS851901 ACW851901 TA851901 JE851901 K851902 WVQ786365 WLU786365 WBY786365 VSC786365 VIG786365 UYK786365 UOO786365 UES786365 TUW786365 TLA786365 TBE786365 SRI786365 SHM786365 RXQ786365 RNU786365 RDY786365 QUC786365 QKG786365 QAK786365 PQO786365 PGS786365 OWW786365 ONA786365 ODE786365 NTI786365 NJM786365 MZQ786365 MPU786365 MFY786365 LWC786365 LMG786365 LCK786365 KSO786365 KIS786365 JYW786365 JPA786365 JFE786365 IVI786365 ILM786365 IBQ786365 HRU786365 HHY786365 GYC786365 GOG786365 GEK786365 FUO786365 FKS786365 FAW786365 ERA786365 EHE786365 DXI786365 DNM786365 DDQ786365 CTU786365 CJY786365 CAC786365 BQG786365 BGK786365 AWO786365 AMS786365 ACW786365 TA786365 JE786365 K786366 WVQ720829 WLU720829 WBY720829 VSC720829 VIG720829 UYK720829 UOO720829 UES720829 TUW720829 TLA720829 TBE720829 SRI720829 SHM720829 RXQ720829 RNU720829 RDY720829 QUC720829 QKG720829 QAK720829 PQO720829 PGS720829 OWW720829 ONA720829 ODE720829 NTI720829 NJM720829 MZQ720829 MPU720829 MFY720829 LWC720829 LMG720829 LCK720829 KSO720829 KIS720829 JYW720829 JPA720829 JFE720829 IVI720829 ILM720829 IBQ720829 HRU720829 HHY720829 GYC720829 GOG720829 GEK720829 FUO720829 FKS720829 FAW720829 ERA720829 EHE720829 DXI720829 DNM720829 DDQ720829 CTU720829 CJY720829 CAC720829 BQG720829 BGK720829 AWO720829 AMS720829 ACW720829 TA720829 JE720829 K720830 WVQ655293 WLU655293 WBY655293 VSC655293 VIG655293 UYK655293 UOO655293 UES655293 TUW655293 TLA655293 TBE655293 SRI655293 SHM655293 RXQ655293 RNU655293 RDY655293 QUC655293 QKG655293 QAK655293 PQO655293 PGS655293 OWW655293 ONA655293 ODE655293 NTI655293 NJM655293 MZQ655293 MPU655293 MFY655293 LWC655293 LMG655293 LCK655293 KSO655293 KIS655293 JYW655293 JPA655293 JFE655293 IVI655293 ILM655293 IBQ655293 HRU655293 HHY655293 GYC655293 GOG655293 GEK655293 FUO655293 FKS655293 FAW655293 ERA655293 EHE655293 DXI655293 DNM655293 DDQ655293 CTU655293 CJY655293 CAC655293 BQG655293 BGK655293 AWO655293 AMS655293 ACW655293 TA655293 JE655293 K655294 WVQ589757 WLU589757 WBY589757 VSC589757 VIG589757 UYK589757 UOO589757 UES589757 TUW589757 TLA589757 TBE589757 SRI589757 SHM589757 RXQ589757 RNU589757 RDY589757 QUC589757 QKG589757 QAK589757 PQO589757 PGS589757 OWW589757 ONA589757 ODE589757 NTI589757 NJM589757 MZQ589757 MPU589757 MFY589757 LWC589757 LMG589757 LCK589757 KSO589757 KIS589757 JYW589757 JPA589757 JFE589757 IVI589757 ILM589757 IBQ589757 HRU589757 HHY589757 GYC589757 GOG589757 GEK589757 FUO589757 FKS589757 FAW589757 ERA589757 EHE589757 DXI589757 DNM589757 DDQ589757 CTU589757 CJY589757 CAC589757 BQG589757 BGK589757 AWO589757 AMS589757 ACW589757 TA589757 JE589757 K589758 WVQ524221 WLU524221 WBY524221 VSC524221 VIG524221 UYK524221 UOO524221 UES524221 TUW524221 TLA524221 TBE524221 SRI524221 SHM524221 RXQ524221 RNU524221 RDY524221 QUC524221 QKG524221 QAK524221 PQO524221 PGS524221 OWW524221 ONA524221 ODE524221 NTI524221 NJM524221 MZQ524221 MPU524221 MFY524221 LWC524221 LMG524221 LCK524221 KSO524221 KIS524221 JYW524221 JPA524221 JFE524221 IVI524221 ILM524221 IBQ524221 HRU524221 HHY524221 GYC524221 GOG524221 GEK524221 FUO524221 FKS524221 FAW524221 ERA524221 EHE524221 DXI524221 DNM524221 DDQ524221 CTU524221 CJY524221 CAC524221 BQG524221 BGK524221 AWO524221 AMS524221 ACW524221 TA524221 JE524221 K524222 WVQ458685 WLU458685 WBY458685 VSC458685 VIG458685 UYK458685 UOO458685 UES458685 TUW458685 TLA458685 TBE458685 SRI458685 SHM458685 RXQ458685 RNU458685 RDY458685 QUC458685 QKG458685 QAK458685 PQO458685 PGS458685 OWW458685 ONA458685 ODE458685 NTI458685 NJM458685 MZQ458685 MPU458685 MFY458685 LWC458685 LMG458685 LCK458685 KSO458685 KIS458685 JYW458685 JPA458685 JFE458685 IVI458685 ILM458685 IBQ458685 HRU458685 HHY458685 GYC458685 GOG458685 GEK458685 FUO458685 FKS458685 FAW458685 ERA458685 EHE458685 DXI458685 DNM458685 DDQ458685 CTU458685 CJY458685 CAC458685 BQG458685 BGK458685 AWO458685 AMS458685 ACW458685 TA458685 JE458685 K458686 WVQ393149 WLU393149 WBY393149 VSC393149 VIG393149 UYK393149 UOO393149 UES393149 TUW393149 TLA393149 TBE393149 SRI393149 SHM393149 RXQ393149 RNU393149 RDY393149 QUC393149 QKG393149 QAK393149 PQO393149 PGS393149 OWW393149 ONA393149 ODE393149 NTI393149 NJM393149 MZQ393149 MPU393149 MFY393149 LWC393149 LMG393149 LCK393149 KSO393149 KIS393149 JYW393149 JPA393149 JFE393149 IVI393149 ILM393149 IBQ393149 HRU393149 HHY393149 GYC393149 GOG393149 GEK393149 FUO393149 FKS393149 FAW393149 ERA393149 EHE393149 DXI393149 DNM393149 DDQ393149 CTU393149 CJY393149 CAC393149 BQG393149 BGK393149 AWO393149 AMS393149 ACW393149 TA393149 JE393149 K393150 WVQ327613 WLU327613 WBY327613 VSC327613 VIG327613 UYK327613 UOO327613 UES327613 TUW327613 TLA327613 TBE327613 SRI327613 SHM327613 RXQ327613 RNU327613 RDY327613 QUC327613 QKG327613 QAK327613 PQO327613 PGS327613 OWW327613 ONA327613 ODE327613 NTI327613 NJM327613 MZQ327613 MPU327613 MFY327613 LWC327613 LMG327613 LCK327613 KSO327613 KIS327613 JYW327613 JPA327613 JFE327613 IVI327613 ILM327613 IBQ327613 HRU327613 HHY327613 GYC327613 GOG327613 GEK327613 FUO327613 FKS327613 FAW327613 ERA327613 EHE327613 DXI327613 DNM327613 DDQ327613 CTU327613 CJY327613 CAC327613 BQG327613 BGK327613 AWO327613 AMS327613 ACW327613 TA327613 JE327613 K327614 WVQ262077 WLU262077 WBY262077 VSC262077 VIG262077 UYK262077 UOO262077 UES262077 TUW262077 TLA262077 TBE262077 SRI262077 SHM262077 RXQ262077 RNU262077 RDY262077 QUC262077 QKG262077 QAK262077 PQO262077 PGS262077 OWW262077 ONA262077 ODE262077 NTI262077 NJM262077 MZQ262077 MPU262077 MFY262077 LWC262077 LMG262077 LCK262077 KSO262077 KIS262077 JYW262077 JPA262077 JFE262077 IVI262077 ILM262077 IBQ262077 HRU262077 HHY262077 GYC262077 GOG262077 GEK262077 FUO262077 FKS262077 FAW262077 ERA262077 EHE262077 DXI262077 DNM262077 DDQ262077 CTU262077 CJY262077 CAC262077 BQG262077 BGK262077 AWO262077 AMS262077 ACW262077 TA262077 JE262077 K262078 WVQ196541 WLU196541 WBY196541 VSC196541 VIG196541 UYK196541 UOO196541 UES196541 TUW196541 TLA196541 TBE196541 SRI196541 SHM196541 RXQ196541 RNU196541 RDY196541 QUC196541 QKG196541 QAK196541 PQO196541 PGS196541 OWW196541 ONA196541 ODE196541 NTI196541 NJM196541 MZQ196541 MPU196541 MFY196541 LWC196541 LMG196541 LCK196541 KSO196541 KIS196541 JYW196541 JPA196541 JFE196541 IVI196541 ILM196541 IBQ196541 HRU196541 HHY196541 GYC196541 GOG196541 GEK196541 FUO196541 FKS196541 FAW196541 ERA196541 EHE196541 DXI196541 DNM196541 DDQ196541 CTU196541 CJY196541 CAC196541 BQG196541 BGK196541 AWO196541 AMS196541 ACW196541 TA196541 JE196541 K196542 WVQ131005 WLU131005 WBY131005 VSC131005 VIG131005 UYK131005 UOO131005 UES131005 TUW131005 TLA131005 TBE131005 SRI131005 SHM131005 RXQ131005 RNU131005 RDY131005 QUC131005 QKG131005 QAK131005 PQO131005 PGS131005 OWW131005 ONA131005 ODE131005 NTI131005 NJM131005 MZQ131005 MPU131005 MFY131005 LWC131005 LMG131005 LCK131005 KSO131005 KIS131005 JYW131005 JPA131005 JFE131005 IVI131005 ILM131005 IBQ131005 HRU131005 HHY131005 GYC131005 GOG131005 GEK131005 FUO131005 FKS131005 FAW131005 ERA131005 EHE131005 DXI131005 DNM131005 DDQ131005 CTU131005 CJY131005 CAC131005 BQG131005 BGK131005 AWO131005 AMS131005 ACW131005 TA131005 JE131005 K131006 WVQ65469 WLU65469 WBY65469 VSC65469 VIG65469 UYK65469 UOO65469 UES65469 TUW65469 TLA65469 TBE65469 SRI65469 SHM65469 RXQ65469 RNU65469 RDY65469 QUC65469 QKG65469 QAK65469 PQO65469 PGS65469 OWW65469 ONA65469 ODE65469 NTI65469 NJM65469 MZQ65469 MPU65469 MFY65469 LWC65469 LMG65469 LCK65469 KSO65469 KIS65469 JYW65469 JPA65469 JFE65469 IVI65469 ILM65469 IBQ65469 HRU65469 HHY65469 GYC65469 GOG65469 GEK65469 FUO65469 FKS65469 FAW65469 ERA65469 EHE65469 DXI65469 DNM65469 DDQ65469 CTU65469 CJY65469 CAC65469 BQG65469 BGK65469 AWO65469 AMS65469 ACW65469 TA65469 JE65469 K65470 WVQ16 WLU16 WBY16 VSC16 VIG16 UYK16 UOO16 UES16 TUW16 TLA16 TBE16 SRI16 SHM16 RXQ16 RNU16 RDY16 QUC16 QKG16 QAK16 PQO16 PGS16 OWW16 ONA16 ODE16 NTI16 NJM16 MZQ16 MPU16 MFY16 LWC16 LMG16 LCK16 KSO16 KIS16 JYW16 JPA16 JFE16 IVI16 ILM16 IBQ16 HRU16 HHY16 GYC16 GOG16 GEK16 FUO16 FKS16 FAW16 ERA16 EHE16 DXI16 DNM16 DDQ16 CTU16 CJY16 CAC16 BQG16 BGK16 AWO16 AMS16 ACW16 TA16 JE16" xr:uid="{B885B38A-4A3F-4169-81DD-5F605E77E86D}">
      <formula1>$R$97:$R$121</formula1>
    </dataValidation>
    <dataValidation type="list" allowBlank="1" showInputMessage="1" showErrorMessage="1" sqref="K105 WVQ982969 WLU982969 WBY982969 VSC982969 VIG982969 UYK982969 UOO982969 UES982969 TUW982969 TLA982969 TBE982969 SRI982969 SHM982969 RXQ982969 RNU982969 RDY982969 QUC982969 QKG982969 QAK982969 PQO982969 PGS982969 OWW982969 ONA982969 ODE982969 NTI982969 NJM982969 MZQ982969 MPU982969 MFY982969 LWC982969 LMG982969 LCK982969 KSO982969 KIS982969 JYW982969 JPA982969 JFE982969 IVI982969 ILM982969 IBQ982969 HRU982969 HHY982969 GYC982969 GOG982969 GEK982969 FUO982969 FKS982969 FAW982969 ERA982969 EHE982969 DXI982969 DNM982969 DDQ982969 CTU982969 CJY982969 CAC982969 BQG982969 BGK982969 AWO982969 AMS982969 ACW982969 TA982969 JE982969 K982970 WVQ917433 WLU917433 WBY917433 VSC917433 VIG917433 UYK917433 UOO917433 UES917433 TUW917433 TLA917433 TBE917433 SRI917433 SHM917433 RXQ917433 RNU917433 RDY917433 QUC917433 QKG917433 QAK917433 PQO917433 PGS917433 OWW917433 ONA917433 ODE917433 NTI917433 NJM917433 MZQ917433 MPU917433 MFY917433 LWC917433 LMG917433 LCK917433 KSO917433 KIS917433 JYW917433 JPA917433 JFE917433 IVI917433 ILM917433 IBQ917433 HRU917433 HHY917433 GYC917433 GOG917433 GEK917433 FUO917433 FKS917433 FAW917433 ERA917433 EHE917433 DXI917433 DNM917433 DDQ917433 CTU917433 CJY917433 CAC917433 BQG917433 BGK917433 AWO917433 AMS917433 ACW917433 TA917433 JE917433 K917434 WVQ851897 WLU851897 WBY851897 VSC851897 VIG851897 UYK851897 UOO851897 UES851897 TUW851897 TLA851897 TBE851897 SRI851897 SHM851897 RXQ851897 RNU851897 RDY851897 QUC851897 QKG851897 QAK851897 PQO851897 PGS851897 OWW851897 ONA851897 ODE851897 NTI851897 NJM851897 MZQ851897 MPU851897 MFY851897 LWC851897 LMG851897 LCK851897 KSO851897 KIS851897 JYW851897 JPA851897 JFE851897 IVI851897 ILM851897 IBQ851897 HRU851897 HHY851897 GYC851897 GOG851897 GEK851897 FUO851897 FKS851897 FAW851897 ERA851897 EHE851897 DXI851897 DNM851897 DDQ851897 CTU851897 CJY851897 CAC851897 BQG851897 BGK851897 AWO851897 AMS851897 ACW851897 TA851897 JE851897 K851898 WVQ786361 WLU786361 WBY786361 VSC786361 VIG786361 UYK786361 UOO786361 UES786361 TUW786361 TLA786361 TBE786361 SRI786361 SHM786361 RXQ786361 RNU786361 RDY786361 QUC786361 QKG786361 QAK786361 PQO786361 PGS786361 OWW786361 ONA786361 ODE786361 NTI786361 NJM786361 MZQ786361 MPU786361 MFY786361 LWC786361 LMG786361 LCK786361 KSO786361 KIS786361 JYW786361 JPA786361 JFE786361 IVI786361 ILM786361 IBQ786361 HRU786361 HHY786361 GYC786361 GOG786361 GEK786361 FUO786361 FKS786361 FAW786361 ERA786361 EHE786361 DXI786361 DNM786361 DDQ786361 CTU786361 CJY786361 CAC786361 BQG786361 BGK786361 AWO786361 AMS786361 ACW786361 TA786361 JE786361 K786362 WVQ720825 WLU720825 WBY720825 VSC720825 VIG720825 UYK720825 UOO720825 UES720825 TUW720825 TLA720825 TBE720825 SRI720825 SHM720825 RXQ720825 RNU720825 RDY720825 QUC720825 QKG720825 QAK720825 PQO720825 PGS720825 OWW720825 ONA720825 ODE720825 NTI720825 NJM720825 MZQ720825 MPU720825 MFY720825 LWC720825 LMG720825 LCK720825 KSO720825 KIS720825 JYW720825 JPA720825 JFE720825 IVI720825 ILM720825 IBQ720825 HRU720825 HHY720825 GYC720825 GOG720825 GEK720825 FUO720825 FKS720825 FAW720825 ERA720825 EHE720825 DXI720825 DNM720825 DDQ720825 CTU720825 CJY720825 CAC720825 BQG720825 BGK720825 AWO720825 AMS720825 ACW720825 TA720825 JE720825 K720826 WVQ655289 WLU655289 WBY655289 VSC655289 VIG655289 UYK655289 UOO655289 UES655289 TUW655289 TLA655289 TBE655289 SRI655289 SHM655289 RXQ655289 RNU655289 RDY655289 QUC655289 QKG655289 QAK655289 PQO655289 PGS655289 OWW655289 ONA655289 ODE655289 NTI655289 NJM655289 MZQ655289 MPU655289 MFY655289 LWC655289 LMG655289 LCK655289 KSO655289 KIS655289 JYW655289 JPA655289 JFE655289 IVI655289 ILM655289 IBQ655289 HRU655289 HHY655289 GYC655289 GOG655289 GEK655289 FUO655289 FKS655289 FAW655289 ERA655289 EHE655289 DXI655289 DNM655289 DDQ655289 CTU655289 CJY655289 CAC655289 BQG655289 BGK655289 AWO655289 AMS655289 ACW655289 TA655289 JE655289 K655290 WVQ589753 WLU589753 WBY589753 VSC589753 VIG589753 UYK589753 UOO589753 UES589753 TUW589753 TLA589753 TBE589753 SRI589753 SHM589753 RXQ589753 RNU589753 RDY589753 QUC589753 QKG589753 QAK589753 PQO589753 PGS589753 OWW589753 ONA589753 ODE589753 NTI589753 NJM589753 MZQ589753 MPU589753 MFY589753 LWC589753 LMG589753 LCK589753 KSO589753 KIS589753 JYW589753 JPA589753 JFE589753 IVI589753 ILM589753 IBQ589753 HRU589753 HHY589753 GYC589753 GOG589753 GEK589753 FUO589753 FKS589753 FAW589753 ERA589753 EHE589753 DXI589753 DNM589753 DDQ589753 CTU589753 CJY589753 CAC589753 BQG589753 BGK589753 AWO589753 AMS589753 ACW589753 TA589753 JE589753 K589754 WVQ524217 WLU524217 WBY524217 VSC524217 VIG524217 UYK524217 UOO524217 UES524217 TUW524217 TLA524217 TBE524217 SRI524217 SHM524217 RXQ524217 RNU524217 RDY524217 QUC524217 QKG524217 QAK524217 PQO524217 PGS524217 OWW524217 ONA524217 ODE524217 NTI524217 NJM524217 MZQ524217 MPU524217 MFY524217 LWC524217 LMG524217 LCK524217 KSO524217 KIS524217 JYW524217 JPA524217 JFE524217 IVI524217 ILM524217 IBQ524217 HRU524217 HHY524217 GYC524217 GOG524217 GEK524217 FUO524217 FKS524217 FAW524217 ERA524217 EHE524217 DXI524217 DNM524217 DDQ524217 CTU524217 CJY524217 CAC524217 BQG524217 BGK524217 AWO524217 AMS524217 ACW524217 TA524217 JE524217 K524218 WVQ458681 WLU458681 WBY458681 VSC458681 VIG458681 UYK458681 UOO458681 UES458681 TUW458681 TLA458681 TBE458681 SRI458681 SHM458681 RXQ458681 RNU458681 RDY458681 QUC458681 QKG458681 QAK458681 PQO458681 PGS458681 OWW458681 ONA458681 ODE458681 NTI458681 NJM458681 MZQ458681 MPU458681 MFY458681 LWC458681 LMG458681 LCK458681 KSO458681 KIS458681 JYW458681 JPA458681 JFE458681 IVI458681 ILM458681 IBQ458681 HRU458681 HHY458681 GYC458681 GOG458681 GEK458681 FUO458681 FKS458681 FAW458681 ERA458681 EHE458681 DXI458681 DNM458681 DDQ458681 CTU458681 CJY458681 CAC458681 BQG458681 BGK458681 AWO458681 AMS458681 ACW458681 TA458681 JE458681 K458682 WVQ393145 WLU393145 WBY393145 VSC393145 VIG393145 UYK393145 UOO393145 UES393145 TUW393145 TLA393145 TBE393145 SRI393145 SHM393145 RXQ393145 RNU393145 RDY393145 QUC393145 QKG393145 QAK393145 PQO393145 PGS393145 OWW393145 ONA393145 ODE393145 NTI393145 NJM393145 MZQ393145 MPU393145 MFY393145 LWC393145 LMG393145 LCK393145 KSO393145 KIS393145 JYW393145 JPA393145 JFE393145 IVI393145 ILM393145 IBQ393145 HRU393145 HHY393145 GYC393145 GOG393145 GEK393145 FUO393145 FKS393145 FAW393145 ERA393145 EHE393145 DXI393145 DNM393145 DDQ393145 CTU393145 CJY393145 CAC393145 BQG393145 BGK393145 AWO393145 AMS393145 ACW393145 TA393145 JE393145 K393146 WVQ327609 WLU327609 WBY327609 VSC327609 VIG327609 UYK327609 UOO327609 UES327609 TUW327609 TLA327609 TBE327609 SRI327609 SHM327609 RXQ327609 RNU327609 RDY327609 QUC327609 QKG327609 QAK327609 PQO327609 PGS327609 OWW327609 ONA327609 ODE327609 NTI327609 NJM327609 MZQ327609 MPU327609 MFY327609 LWC327609 LMG327609 LCK327609 KSO327609 KIS327609 JYW327609 JPA327609 JFE327609 IVI327609 ILM327609 IBQ327609 HRU327609 HHY327609 GYC327609 GOG327609 GEK327609 FUO327609 FKS327609 FAW327609 ERA327609 EHE327609 DXI327609 DNM327609 DDQ327609 CTU327609 CJY327609 CAC327609 BQG327609 BGK327609 AWO327609 AMS327609 ACW327609 TA327609 JE327609 K327610 WVQ262073 WLU262073 WBY262073 VSC262073 VIG262073 UYK262073 UOO262073 UES262073 TUW262073 TLA262073 TBE262073 SRI262073 SHM262073 RXQ262073 RNU262073 RDY262073 QUC262073 QKG262073 QAK262073 PQO262073 PGS262073 OWW262073 ONA262073 ODE262073 NTI262073 NJM262073 MZQ262073 MPU262073 MFY262073 LWC262073 LMG262073 LCK262073 KSO262073 KIS262073 JYW262073 JPA262073 JFE262073 IVI262073 ILM262073 IBQ262073 HRU262073 HHY262073 GYC262073 GOG262073 GEK262073 FUO262073 FKS262073 FAW262073 ERA262073 EHE262073 DXI262073 DNM262073 DDQ262073 CTU262073 CJY262073 CAC262073 BQG262073 BGK262073 AWO262073 AMS262073 ACW262073 TA262073 JE262073 K262074 WVQ196537 WLU196537 WBY196537 VSC196537 VIG196537 UYK196537 UOO196537 UES196537 TUW196537 TLA196537 TBE196537 SRI196537 SHM196537 RXQ196537 RNU196537 RDY196537 QUC196537 QKG196537 QAK196537 PQO196537 PGS196537 OWW196537 ONA196537 ODE196537 NTI196537 NJM196537 MZQ196537 MPU196537 MFY196537 LWC196537 LMG196537 LCK196537 KSO196537 KIS196537 JYW196537 JPA196537 JFE196537 IVI196537 ILM196537 IBQ196537 HRU196537 HHY196537 GYC196537 GOG196537 GEK196537 FUO196537 FKS196537 FAW196537 ERA196537 EHE196537 DXI196537 DNM196537 DDQ196537 CTU196537 CJY196537 CAC196537 BQG196537 BGK196537 AWO196537 AMS196537 ACW196537 TA196537 JE196537 K196538 WVQ131001 WLU131001 WBY131001 VSC131001 VIG131001 UYK131001 UOO131001 UES131001 TUW131001 TLA131001 TBE131001 SRI131001 SHM131001 RXQ131001 RNU131001 RDY131001 QUC131001 QKG131001 QAK131001 PQO131001 PGS131001 OWW131001 ONA131001 ODE131001 NTI131001 NJM131001 MZQ131001 MPU131001 MFY131001 LWC131001 LMG131001 LCK131001 KSO131001 KIS131001 JYW131001 JPA131001 JFE131001 IVI131001 ILM131001 IBQ131001 HRU131001 HHY131001 GYC131001 GOG131001 GEK131001 FUO131001 FKS131001 FAW131001 ERA131001 EHE131001 DXI131001 DNM131001 DDQ131001 CTU131001 CJY131001 CAC131001 BQG131001 BGK131001 AWO131001 AMS131001 ACW131001 TA131001 JE131001 K131002 WVQ65465 WLU65465 WBY65465 VSC65465 VIG65465 UYK65465 UOO65465 UES65465 TUW65465 TLA65465 TBE65465 SRI65465 SHM65465 RXQ65465 RNU65465 RDY65465 QUC65465 QKG65465 QAK65465 PQO65465 PGS65465 OWW65465 ONA65465 ODE65465 NTI65465 NJM65465 MZQ65465 MPU65465 MFY65465 LWC65465 LMG65465 LCK65465 KSO65465 KIS65465 JYW65465 JPA65465 JFE65465 IVI65465 ILM65465 IBQ65465 HRU65465 HHY65465 GYC65465 GOG65465 GEK65465 FUO65465 FKS65465 FAW65465 ERA65465 EHE65465 DXI65465 DNM65465 DDQ65465 CTU65465 CJY65465 CAC65465 BQG65465 BGK65465 AWO65465 AMS65465 ACW65465 TA65465 JE65465 K65466 WVQ12 WLU12 WBY12 VSC12 VIG12 UYK12 UOO12 UES12 TUW12 TLA12 TBE12 SRI12 SHM12 RXQ12 RNU12 RDY12 QUC12 QKG12 QAK12 PQO12 PGS12 OWW12 ONA12 ODE12 NTI12 NJM12 MZQ12 MPU12 MFY12 LWC12 LMG12 LCK12 KSO12 KIS12 JYW12 JPA12 JFE12 IVI12 ILM12 IBQ12 HRU12 HHY12 GYC12 GOG12 GEK12 FUO12 FKS12 FAW12 ERA12 EHE12 DXI12 DNM12 DDQ12 CTU12 CJY12 CAC12 BQG12 BGK12 AWO12 AMS12 ACW12 TA12 JE12" xr:uid="{8AF8E2D7-E75E-4FF8-A113-A35DDCFAB1B6}">
      <formula1>$P$97:$P$121</formula1>
    </dataValidation>
    <dataValidation type="list" allowBlank="1" showInputMessage="1" showErrorMessage="1" sqref="K106 WVQ982970 WLU982970 WBY982970 VSC982970 VIG982970 UYK982970 UOO982970 UES982970 TUW982970 TLA982970 TBE982970 SRI982970 SHM982970 RXQ982970 RNU982970 RDY982970 QUC982970 QKG982970 QAK982970 PQO982970 PGS982970 OWW982970 ONA982970 ODE982970 NTI982970 NJM982970 MZQ982970 MPU982970 MFY982970 LWC982970 LMG982970 LCK982970 KSO982970 KIS982970 JYW982970 JPA982970 JFE982970 IVI982970 ILM982970 IBQ982970 HRU982970 HHY982970 GYC982970 GOG982970 GEK982970 FUO982970 FKS982970 FAW982970 ERA982970 EHE982970 DXI982970 DNM982970 DDQ982970 CTU982970 CJY982970 CAC982970 BQG982970 BGK982970 AWO982970 AMS982970 ACW982970 TA982970 JE982970 K982971 WVQ917434 WLU917434 WBY917434 VSC917434 VIG917434 UYK917434 UOO917434 UES917434 TUW917434 TLA917434 TBE917434 SRI917434 SHM917434 RXQ917434 RNU917434 RDY917434 QUC917434 QKG917434 QAK917434 PQO917434 PGS917434 OWW917434 ONA917434 ODE917434 NTI917434 NJM917434 MZQ917434 MPU917434 MFY917434 LWC917434 LMG917434 LCK917434 KSO917434 KIS917434 JYW917434 JPA917434 JFE917434 IVI917434 ILM917434 IBQ917434 HRU917434 HHY917434 GYC917434 GOG917434 GEK917434 FUO917434 FKS917434 FAW917434 ERA917434 EHE917434 DXI917434 DNM917434 DDQ917434 CTU917434 CJY917434 CAC917434 BQG917434 BGK917434 AWO917434 AMS917434 ACW917434 TA917434 JE917434 K917435 WVQ851898 WLU851898 WBY851898 VSC851898 VIG851898 UYK851898 UOO851898 UES851898 TUW851898 TLA851898 TBE851898 SRI851898 SHM851898 RXQ851898 RNU851898 RDY851898 QUC851898 QKG851898 QAK851898 PQO851898 PGS851898 OWW851898 ONA851898 ODE851898 NTI851898 NJM851898 MZQ851898 MPU851898 MFY851898 LWC851898 LMG851898 LCK851898 KSO851898 KIS851898 JYW851898 JPA851898 JFE851898 IVI851898 ILM851898 IBQ851898 HRU851898 HHY851898 GYC851898 GOG851898 GEK851898 FUO851898 FKS851898 FAW851898 ERA851898 EHE851898 DXI851898 DNM851898 DDQ851898 CTU851898 CJY851898 CAC851898 BQG851898 BGK851898 AWO851898 AMS851898 ACW851898 TA851898 JE851898 K851899 WVQ786362 WLU786362 WBY786362 VSC786362 VIG786362 UYK786362 UOO786362 UES786362 TUW786362 TLA786362 TBE786362 SRI786362 SHM786362 RXQ786362 RNU786362 RDY786362 QUC786362 QKG786362 QAK786362 PQO786362 PGS786362 OWW786362 ONA786362 ODE786362 NTI786362 NJM786362 MZQ786362 MPU786362 MFY786362 LWC786362 LMG786362 LCK786362 KSO786362 KIS786362 JYW786362 JPA786362 JFE786362 IVI786362 ILM786362 IBQ786362 HRU786362 HHY786362 GYC786362 GOG786362 GEK786362 FUO786362 FKS786362 FAW786362 ERA786362 EHE786362 DXI786362 DNM786362 DDQ786362 CTU786362 CJY786362 CAC786362 BQG786362 BGK786362 AWO786362 AMS786362 ACW786362 TA786362 JE786362 K786363 WVQ720826 WLU720826 WBY720826 VSC720826 VIG720826 UYK720826 UOO720826 UES720826 TUW720826 TLA720826 TBE720826 SRI720826 SHM720826 RXQ720826 RNU720826 RDY720826 QUC720826 QKG720826 QAK720826 PQO720826 PGS720826 OWW720826 ONA720826 ODE720826 NTI720826 NJM720826 MZQ720826 MPU720826 MFY720826 LWC720826 LMG720826 LCK720826 KSO720826 KIS720826 JYW720826 JPA720826 JFE720826 IVI720826 ILM720826 IBQ720826 HRU720826 HHY720826 GYC720826 GOG720826 GEK720826 FUO720826 FKS720826 FAW720826 ERA720826 EHE720826 DXI720826 DNM720826 DDQ720826 CTU720826 CJY720826 CAC720826 BQG720826 BGK720826 AWO720826 AMS720826 ACW720826 TA720826 JE720826 K720827 WVQ655290 WLU655290 WBY655290 VSC655290 VIG655290 UYK655290 UOO655290 UES655290 TUW655290 TLA655290 TBE655290 SRI655290 SHM655290 RXQ655290 RNU655290 RDY655290 QUC655290 QKG655290 QAK655290 PQO655290 PGS655290 OWW655290 ONA655290 ODE655290 NTI655290 NJM655290 MZQ655290 MPU655290 MFY655290 LWC655290 LMG655290 LCK655290 KSO655290 KIS655290 JYW655290 JPA655290 JFE655290 IVI655290 ILM655290 IBQ655290 HRU655290 HHY655290 GYC655290 GOG655290 GEK655290 FUO655290 FKS655290 FAW655290 ERA655290 EHE655290 DXI655290 DNM655290 DDQ655290 CTU655290 CJY655290 CAC655290 BQG655290 BGK655290 AWO655290 AMS655290 ACW655290 TA655290 JE655290 K655291 WVQ589754 WLU589754 WBY589754 VSC589754 VIG589754 UYK589754 UOO589754 UES589754 TUW589754 TLA589754 TBE589754 SRI589754 SHM589754 RXQ589754 RNU589754 RDY589754 QUC589754 QKG589754 QAK589754 PQO589754 PGS589754 OWW589754 ONA589754 ODE589754 NTI589754 NJM589754 MZQ589754 MPU589754 MFY589754 LWC589754 LMG589754 LCK589754 KSO589754 KIS589754 JYW589754 JPA589754 JFE589754 IVI589754 ILM589754 IBQ589754 HRU589754 HHY589754 GYC589754 GOG589754 GEK589754 FUO589754 FKS589754 FAW589754 ERA589754 EHE589754 DXI589754 DNM589754 DDQ589754 CTU589754 CJY589754 CAC589754 BQG589754 BGK589754 AWO589754 AMS589754 ACW589754 TA589754 JE589754 K589755 WVQ524218 WLU524218 WBY524218 VSC524218 VIG524218 UYK524218 UOO524218 UES524218 TUW524218 TLA524218 TBE524218 SRI524218 SHM524218 RXQ524218 RNU524218 RDY524218 QUC524218 QKG524218 QAK524218 PQO524218 PGS524218 OWW524218 ONA524218 ODE524218 NTI524218 NJM524218 MZQ524218 MPU524218 MFY524218 LWC524218 LMG524218 LCK524218 KSO524218 KIS524218 JYW524218 JPA524218 JFE524218 IVI524218 ILM524218 IBQ524218 HRU524218 HHY524218 GYC524218 GOG524218 GEK524218 FUO524218 FKS524218 FAW524218 ERA524218 EHE524218 DXI524218 DNM524218 DDQ524218 CTU524218 CJY524218 CAC524218 BQG524218 BGK524218 AWO524218 AMS524218 ACW524218 TA524218 JE524218 K524219 WVQ458682 WLU458682 WBY458682 VSC458682 VIG458682 UYK458682 UOO458682 UES458682 TUW458682 TLA458682 TBE458682 SRI458682 SHM458682 RXQ458682 RNU458682 RDY458682 QUC458682 QKG458682 QAK458682 PQO458682 PGS458682 OWW458682 ONA458682 ODE458682 NTI458682 NJM458682 MZQ458682 MPU458682 MFY458682 LWC458682 LMG458682 LCK458682 KSO458682 KIS458682 JYW458682 JPA458682 JFE458682 IVI458682 ILM458682 IBQ458682 HRU458682 HHY458682 GYC458682 GOG458682 GEK458682 FUO458682 FKS458682 FAW458682 ERA458682 EHE458682 DXI458682 DNM458682 DDQ458682 CTU458682 CJY458682 CAC458682 BQG458682 BGK458682 AWO458682 AMS458682 ACW458682 TA458682 JE458682 K458683 WVQ393146 WLU393146 WBY393146 VSC393146 VIG393146 UYK393146 UOO393146 UES393146 TUW393146 TLA393146 TBE393146 SRI393146 SHM393146 RXQ393146 RNU393146 RDY393146 QUC393146 QKG393146 QAK393146 PQO393146 PGS393146 OWW393146 ONA393146 ODE393146 NTI393146 NJM393146 MZQ393146 MPU393146 MFY393146 LWC393146 LMG393146 LCK393146 KSO393146 KIS393146 JYW393146 JPA393146 JFE393146 IVI393146 ILM393146 IBQ393146 HRU393146 HHY393146 GYC393146 GOG393146 GEK393146 FUO393146 FKS393146 FAW393146 ERA393146 EHE393146 DXI393146 DNM393146 DDQ393146 CTU393146 CJY393146 CAC393146 BQG393146 BGK393146 AWO393146 AMS393146 ACW393146 TA393146 JE393146 K393147 WVQ327610 WLU327610 WBY327610 VSC327610 VIG327610 UYK327610 UOO327610 UES327610 TUW327610 TLA327610 TBE327610 SRI327610 SHM327610 RXQ327610 RNU327610 RDY327610 QUC327610 QKG327610 QAK327610 PQO327610 PGS327610 OWW327610 ONA327610 ODE327610 NTI327610 NJM327610 MZQ327610 MPU327610 MFY327610 LWC327610 LMG327610 LCK327610 KSO327610 KIS327610 JYW327610 JPA327610 JFE327610 IVI327610 ILM327610 IBQ327610 HRU327610 HHY327610 GYC327610 GOG327610 GEK327610 FUO327610 FKS327610 FAW327610 ERA327610 EHE327610 DXI327610 DNM327610 DDQ327610 CTU327610 CJY327610 CAC327610 BQG327610 BGK327610 AWO327610 AMS327610 ACW327610 TA327610 JE327610 K327611 WVQ262074 WLU262074 WBY262074 VSC262074 VIG262074 UYK262074 UOO262074 UES262074 TUW262074 TLA262074 TBE262074 SRI262074 SHM262074 RXQ262074 RNU262074 RDY262074 QUC262074 QKG262074 QAK262074 PQO262074 PGS262074 OWW262074 ONA262074 ODE262074 NTI262074 NJM262074 MZQ262074 MPU262074 MFY262074 LWC262074 LMG262074 LCK262074 KSO262074 KIS262074 JYW262074 JPA262074 JFE262074 IVI262074 ILM262074 IBQ262074 HRU262074 HHY262074 GYC262074 GOG262074 GEK262074 FUO262074 FKS262074 FAW262074 ERA262074 EHE262074 DXI262074 DNM262074 DDQ262074 CTU262074 CJY262074 CAC262074 BQG262074 BGK262074 AWO262074 AMS262074 ACW262074 TA262074 JE262074 K262075 WVQ196538 WLU196538 WBY196538 VSC196538 VIG196538 UYK196538 UOO196538 UES196538 TUW196538 TLA196538 TBE196538 SRI196538 SHM196538 RXQ196538 RNU196538 RDY196538 QUC196538 QKG196538 QAK196538 PQO196538 PGS196538 OWW196538 ONA196538 ODE196538 NTI196538 NJM196538 MZQ196538 MPU196538 MFY196538 LWC196538 LMG196538 LCK196538 KSO196538 KIS196538 JYW196538 JPA196538 JFE196538 IVI196538 ILM196538 IBQ196538 HRU196538 HHY196538 GYC196538 GOG196538 GEK196538 FUO196538 FKS196538 FAW196538 ERA196538 EHE196538 DXI196538 DNM196538 DDQ196538 CTU196538 CJY196538 CAC196538 BQG196538 BGK196538 AWO196538 AMS196538 ACW196538 TA196538 JE196538 K196539 WVQ131002 WLU131002 WBY131002 VSC131002 VIG131002 UYK131002 UOO131002 UES131002 TUW131002 TLA131002 TBE131002 SRI131002 SHM131002 RXQ131002 RNU131002 RDY131002 QUC131002 QKG131002 QAK131002 PQO131002 PGS131002 OWW131002 ONA131002 ODE131002 NTI131002 NJM131002 MZQ131002 MPU131002 MFY131002 LWC131002 LMG131002 LCK131002 KSO131002 KIS131002 JYW131002 JPA131002 JFE131002 IVI131002 ILM131002 IBQ131002 HRU131002 HHY131002 GYC131002 GOG131002 GEK131002 FUO131002 FKS131002 FAW131002 ERA131002 EHE131002 DXI131002 DNM131002 DDQ131002 CTU131002 CJY131002 CAC131002 BQG131002 BGK131002 AWO131002 AMS131002 ACW131002 TA131002 JE131002 K131003 WVQ65466 WLU65466 WBY65466 VSC65466 VIG65466 UYK65466 UOO65466 UES65466 TUW65466 TLA65466 TBE65466 SRI65466 SHM65466 RXQ65466 RNU65466 RDY65466 QUC65466 QKG65466 QAK65466 PQO65466 PGS65466 OWW65466 ONA65466 ODE65466 NTI65466 NJM65466 MZQ65466 MPU65466 MFY65466 LWC65466 LMG65466 LCK65466 KSO65466 KIS65466 JYW65466 JPA65466 JFE65466 IVI65466 ILM65466 IBQ65466 HRU65466 HHY65466 GYC65466 GOG65466 GEK65466 FUO65466 FKS65466 FAW65466 ERA65466 EHE65466 DXI65466 DNM65466 DDQ65466 CTU65466 CJY65466 CAC65466 BQG65466 BGK65466 AWO65466 AMS65466 ACW65466 TA65466 JE65466 K65467 WVQ13 WLU13 WBY13 VSC13 VIG13 UYK13 UOO13 UES13 TUW13 TLA13 TBE13 SRI13 SHM13 RXQ13 RNU13 RDY13 QUC13 QKG13 QAK13 PQO13 PGS13 OWW13 ONA13 ODE13 NTI13 NJM13 MZQ13 MPU13 MFY13 LWC13 LMG13 LCK13 KSO13 KIS13 JYW13 JPA13 JFE13 IVI13 ILM13 IBQ13 HRU13 HHY13 GYC13 GOG13 GEK13 FUO13 FKS13 FAW13 ERA13 EHE13 DXI13 DNM13 DDQ13 CTU13 CJY13 CAC13 BQG13 BGK13 AWO13 AMS13 ACW13 TA13 JE13" xr:uid="{074CD1BC-3161-45C5-9405-FC775C9B2428}">
      <formula1>$Q$97:$Q$121</formula1>
    </dataValidation>
    <dataValidation type="list" allowBlank="1" showInputMessage="1" showErrorMessage="1" sqref="K102" xr:uid="{09DD67C2-CF54-4B04-85E0-013BE5531942}">
      <formula1>$N$96:$N$130</formula1>
    </dataValidation>
    <dataValidation type="list" allowBlank="1" showInputMessage="1" showErrorMessage="1" sqref="WVQ982961 K65458 JE65457 TA65457 ACW65457 AMS65457 AWO65457 BGK65457 BQG65457 CAC65457 CJY65457 CTU65457 DDQ65457 DNM65457 DXI65457 EHE65457 ERA65457 FAW65457 FKS65457 FUO65457 GEK65457 GOG65457 GYC65457 HHY65457 HRU65457 IBQ65457 ILM65457 IVI65457 JFE65457 JPA65457 JYW65457 KIS65457 KSO65457 LCK65457 LMG65457 LWC65457 MFY65457 MPU65457 MZQ65457 NJM65457 NTI65457 ODE65457 ONA65457 OWW65457 PGS65457 PQO65457 QAK65457 QKG65457 QUC65457 RDY65457 RNU65457 RXQ65457 SHM65457 SRI65457 TBE65457 TLA65457 TUW65457 UES65457 UOO65457 UYK65457 VIG65457 VSC65457 WBY65457 WLU65457 WVQ65457 K130994 JE130993 TA130993 ACW130993 AMS130993 AWO130993 BGK130993 BQG130993 CAC130993 CJY130993 CTU130993 DDQ130993 DNM130993 DXI130993 EHE130993 ERA130993 FAW130993 FKS130993 FUO130993 GEK130993 GOG130993 GYC130993 HHY130993 HRU130993 IBQ130993 ILM130993 IVI130993 JFE130993 JPA130993 JYW130993 KIS130993 KSO130993 LCK130993 LMG130993 LWC130993 MFY130993 MPU130993 MZQ130993 NJM130993 NTI130993 ODE130993 ONA130993 OWW130993 PGS130993 PQO130993 QAK130993 QKG130993 QUC130993 RDY130993 RNU130993 RXQ130993 SHM130993 SRI130993 TBE130993 TLA130993 TUW130993 UES130993 UOO130993 UYK130993 VIG130993 VSC130993 WBY130993 WLU130993 WVQ130993 K196530 JE196529 TA196529 ACW196529 AMS196529 AWO196529 BGK196529 BQG196529 CAC196529 CJY196529 CTU196529 DDQ196529 DNM196529 DXI196529 EHE196529 ERA196529 FAW196529 FKS196529 FUO196529 GEK196529 GOG196529 GYC196529 HHY196529 HRU196529 IBQ196529 ILM196529 IVI196529 JFE196529 JPA196529 JYW196529 KIS196529 KSO196529 LCK196529 LMG196529 LWC196529 MFY196529 MPU196529 MZQ196529 NJM196529 NTI196529 ODE196529 ONA196529 OWW196529 PGS196529 PQO196529 QAK196529 QKG196529 QUC196529 RDY196529 RNU196529 RXQ196529 SHM196529 SRI196529 TBE196529 TLA196529 TUW196529 UES196529 UOO196529 UYK196529 VIG196529 VSC196529 WBY196529 WLU196529 WVQ196529 K262066 JE262065 TA262065 ACW262065 AMS262065 AWO262065 BGK262065 BQG262065 CAC262065 CJY262065 CTU262065 DDQ262065 DNM262065 DXI262065 EHE262065 ERA262065 FAW262065 FKS262065 FUO262065 GEK262065 GOG262065 GYC262065 HHY262065 HRU262065 IBQ262065 ILM262065 IVI262065 JFE262065 JPA262065 JYW262065 KIS262065 KSO262065 LCK262065 LMG262065 LWC262065 MFY262065 MPU262065 MZQ262065 NJM262065 NTI262065 ODE262065 ONA262065 OWW262065 PGS262065 PQO262065 QAK262065 QKG262065 QUC262065 RDY262065 RNU262065 RXQ262065 SHM262065 SRI262065 TBE262065 TLA262065 TUW262065 UES262065 UOO262065 UYK262065 VIG262065 VSC262065 WBY262065 WLU262065 WVQ262065 K327602 JE327601 TA327601 ACW327601 AMS327601 AWO327601 BGK327601 BQG327601 CAC327601 CJY327601 CTU327601 DDQ327601 DNM327601 DXI327601 EHE327601 ERA327601 FAW327601 FKS327601 FUO327601 GEK327601 GOG327601 GYC327601 HHY327601 HRU327601 IBQ327601 ILM327601 IVI327601 JFE327601 JPA327601 JYW327601 KIS327601 KSO327601 LCK327601 LMG327601 LWC327601 MFY327601 MPU327601 MZQ327601 NJM327601 NTI327601 ODE327601 ONA327601 OWW327601 PGS327601 PQO327601 QAK327601 QKG327601 QUC327601 RDY327601 RNU327601 RXQ327601 SHM327601 SRI327601 TBE327601 TLA327601 TUW327601 UES327601 UOO327601 UYK327601 VIG327601 VSC327601 WBY327601 WLU327601 WVQ327601 K393138 JE393137 TA393137 ACW393137 AMS393137 AWO393137 BGK393137 BQG393137 CAC393137 CJY393137 CTU393137 DDQ393137 DNM393137 DXI393137 EHE393137 ERA393137 FAW393137 FKS393137 FUO393137 GEK393137 GOG393137 GYC393137 HHY393137 HRU393137 IBQ393137 ILM393137 IVI393137 JFE393137 JPA393137 JYW393137 KIS393137 KSO393137 LCK393137 LMG393137 LWC393137 MFY393137 MPU393137 MZQ393137 NJM393137 NTI393137 ODE393137 ONA393137 OWW393137 PGS393137 PQO393137 QAK393137 QKG393137 QUC393137 RDY393137 RNU393137 RXQ393137 SHM393137 SRI393137 TBE393137 TLA393137 TUW393137 UES393137 UOO393137 UYK393137 VIG393137 VSC393137 WBY393137 WLU393137 WVQ393137 K458674 JE458673 TA458673 ACW458673 AMS458673 AWO458673 BGK458673 BQG458673 CAC458673 CJY458673 CTU458673 DDQ458673 DNM458673 DXI458673 EHE458673 ERA458673 FAW458673 FKS458673 FUO458673 GEK458673 GOG458673 GYC458673 HHY458673 HRU458673 IBQ458673 ILM458673 IVI458673 JFE458673 JPA458673 JYW458673 KIS458673 KSO458673 LCK458673 LMG458673 LWC458673 MFY458673 MPU458673 MZQ458673 NJM458673 NTI458673 ODE458673 ONA458673 OWW458673 PGS458673 PQO458673 QAK458673 QKG458673 QUC458673 RDY458673 RNU458673 RXQ458673 SHM458673 SRI458673 TBE458673 TLA458673 TUW458673 UES458673 UOO458673 UYK458673 VIG458673 VSC458673 WBY458673 WLU458673 WVQ458673 K524210 JE524209 TA524209 ACW524209 AMS524209 AWO524209 BGK524209 BQG524209 CAC524209 CJY524209 CTU524209 DDQ524209 DNM524209 DXI524209 EHE524209 ERA524209 FAW524209 FKS524209 FUO524209 GEK524209 GOG524209 GYC524209 HHY524209 HRU524209 IBQ524209 ILM524209 IVI524209 JFE524209 JPA524209 JYW524209 KIS524209 KSO524209 LCK524209 LMG524209 LWC524209 MFY524209 MPU524209 MZQ524209 NJM524209 NTI524209 ODE524209 ONA524209 OWW524209 PGS524209 PQO524209 QAK524209 QKG524209 QUC524209 RDY524209 RNU524209 RXQ524209 SHM524209 SRI524209 TBE524209 TLA524209 TUW524209 UES524209 UOO524209 UYK524209 VIG524209 VSC524209 WBY524209 WLU524209 WVQ524209 K589746 JE589745 TA589745 ACW589745 AMS589745 AWO589745 BGK589745 BQG589745 CAC589745 CJY589745 CTU589745 DDQ589745 DNM589745 DXI589745 EHE589745 ERA589745 FAW589745 FKS589745 FUO589745 GEK589745 GOG589745 GYC589745 HHY589745 HRU589745 IBQ589745 ILM589745 IVI589745 JFE589745 JPA589745 JYW589745 KIS589745 KSO589745 LCK589745 LMG589745 LWC589745 MFY589745 MPU589745 MZQ589745 NJM589745 NTI589745 ODE589745 ONA589745 OWW589745 PGS589745 PQO589745 QAK589745 QKG589745 QUC589745 RDY589745 RNU589745 RXQ589745 SHM589745 SRI589745 TBE589745 TLA589745 TUW589745 UES589745 UOO589745 UYK589745 VIG589745 VSC589745 WBY589745 WLU589745 WVQ589745 K655282 JE655281 TA655281 ACW655281 AMS655281 AWO655281 BGK655281 BQG655281 CAC655281 CJY655281 CTU655281 DDQ655281 DNM655281 DXI655281 EHE655281 ERA655281 FAW655281 FKS655281 FUO655281 GEK655281 GOG655281 GYC655281 HHY655281 HRU655281 IBQ655281 ILM655281 IVI655281 JFE655281 JPA655281 JYW655281 KIS655281 KSO655281 LCK655281 LMG655281 LWC655281 MFY655281 MPU655281 MZQ655281 NJM655281 NTI655281 ODE655281 ONA655281 OWW655281 PGS655281 PQO655281 QAK655281 QKG655281 QUC655281 RDY655281 RNU655281 RXQ655281 SHM655281 SRI655281 TBE655281 TLA655281 TUW655281 UES655281 UOO655281 UYK655281 VIG655281 VSC655281 WBY655281 WLU655281 WVQ655281 K720818 JE720817 TA720817 ACW720817 AMS720817 AWO720817 BGK720817 BQG720817 CAC720817 CJY720817 CTU720817 DDQ720817 DNM720817 DXI720817 EHE720817 ERA720817 FAW720817 FKS720817 FUO720817 GEK720817 GOG720817 GYC720817 HHY720817 HRU720817 IBQ720817 ILM720817 IVI720817 JFE720817 JPA720817 JYW720817 KIS720817 KSO720817 LCK720817 LMG720817 LWC720817 MFY720817 MPU720817 MZQ720817 NJM720817 NTI720817 ODE720817 ONA720817 OWW720817 PGS720817 PQO720817 QAK720817 QKG720817 QUC720817 RDY720817 RNU720817 RXQ720817 SHM720817 SRI720817 TBE720817 TLA720817 TUW720817 UES720817 UOO720817 UYK720817 VIG720817 VSC720817 WBY720817 WLU720817 WVQ720817 K786354 JE786353 TA786353 ACW786353 AMS786353 AWO786353 BGK786353 BQG786353 CAC786353 CJY786353 CTU786353 DDQ786353 DNM786353 DXI786353 EHE786353 ERA786353 FAW786353 FKS786353 FUO786353 GEK786353 GOG786353 GYC786353 HHY786353 HRU786353 IBQ786353 ILM786353 IVI786353 JFE786353 JPA786353 JYW786353 KIS786353 KSO786353 LCK786353 LMG786353 LWC786353 MFY786353 MPU786353 MZQ786353 NJM786353 NTI786353 ODE786353 ONA786353 OWW786353 PGS786353 PQO786353 QAK786353 QKG786353 QUC786353 RDY786353 RNU786353 RXQ786353 SHM786353 SRI786353 TBE786353 TLA786353 TUW786353 UES786353 UOO786353 UYK786353 VIG786353 VSC786353 WBY786353 WLU786353 WVQ786353 K851890 JE851889 TA851889 ACW851889 AMS851889 AWO851889 BGK851889 BQG851889 CAC851889 CJY851889 CTU851889 DDQ851889 DNM851889 DXI851889 EHE851889 ERA851889 FAW851889 FKS851889 FUO851889 GEK851889 GOG851889 GYC851889 HHY851889 HRU851889 IBQ851889 ILM851889 IVI851889 JFE851889 JPA851889 JYW851889 KIS851889 KSO851889 LCK851889 LMG851889 LWC851889 MFY851889 MPU851889 MZQ851889 NJM851889 NTI851889 ODE851889 ONA851889 OWW851889 PGS851889 PQO851889 QAK851889 QKG851889 QUC851889 RDY851889 RNU851889 RXQ851889 SHM851889 SRI851889 TBE851889 TLA851889 TUW851889 UES851889 UOO851889 UYK851889 VIG851889 VSC851889 WBY851889 WLU851889 WVQ851889 K917426 JE917425 TA917425 ACW917425 AMS917425 AWO917425 BGK917425 BQG917425 CAC917425 CJY917425 CTU917425 DDQ917425 DNM917425 DXI917425 EHE917425 ERA917425 FAW917425 FKS917425 FUO917425 GEK917425 GOG917425 GYC917425 HHY917425 HRU917425 IBQ917425 ILM917425 IVI917425 JFE917425 JPA917425 JYW917425 KIS917425 KSO917425 LCK917425 LMG917425 LWC917425 MFY917425 MPU917425 MZQ917425 NJM917425 NTI917425 ODE917425 ONA917425 OWW917425 PGS917425 PQO917425 QAK917425 QKG917425 QUC917425 RDY917425 RNU917425 RXQ917425 SHM917425 SRI917425 TBE917425 TLA917425 TUW917425 UES917425 UOO917425 UYK917425 VIG917425 VSC917425 WBY917425 WLU917425 WVQ917425 K982962 JE982961 TA982961 ACW982961 AMS982961 AWO982961 BGK982961 BQG982961 CAC982961 CJY982961 CTU982961 DDQ982961 DNM982961 DXI982961 EHE982961 ERA982961 FAW982961 FKS982961 FUO982961 GEK982961 GOG982961 GYC982961 HHY982961 HRU982961 IBQ982961 ILM982961 IVI982961 JFE982961 JPA982961 JYW982961 KIS982961 KSO982961 LCK982961 LMG982961 LWC982961 MFY982961 MPU982961 MZQ982961 NJM982961 NTI982961 ODE982961 ONA982961 OWW982961 PGS982961 PQO982961 QAK982961 QKG982961 QUC982961 RDY982961 RNU982961 RXQ982961 SHM982961 SRI982961 TBE982961 TLA982961 TUW982961 UES982961 UOO982961 UYK982961 VIG982961 VSC982961 WBY982961 WLU982961" xr:uid="{6D1C74D2-1179-4480-82DE-DD50B8FC6A48}">
      <formula1>$N$96:$N$96</formula1>
    </dataValidation>
    <dataValidation type="list" allowBlank="1" showInputMessage="1" showErrorMessage="1" sqref="JE9 WVQ982966 WLU982966 WBY982966 VSC982966 VIG982966 UYK982966 UOO982966 UES982966 TUW982966 TLA982966 TBE982966 SRI982966 SHM982966 RXQ982966 RNU982966 RDY982966 QUC982966 QKG982966 QAK982966 PQO982966 PGS982966 OWW982966 ONA982966 ODE982966 NTI982966 NJM982966 MZQ982966 MPU982966 MFY982966 LWC982966 LMG982966 LCK982966 KSO982966 KIS982966 JYW982966 JPA982966 JFE982966 IVI982966 ILM982966 IBQ982966 HRU982966 HHY982966 GYC982966 GOG982966 GEK982966 FUO982966 FKS982966 FAW982966 ERA982966 EHE982966 DXI982966 DNM982966 DDQ982966 CTU982966 CJY982966 CAC982966 BQG982966 BGK982966 AWO982966 AMS982966 ACW982966 TA982966 JE982966 K982967 WVQ917430 WLU917430 WBY917430 VSC917430 VIG917430 UYK917430 UOO917430 UES917430 TUW917430 TLA917430 TBE917430 SRI917430 SHM917430 RXQ917430 RNU917430 RDY917430 QUC917430 QKG917430 QAK917430 PQO917430 PGS917430 OWW917430 ONA917430 ODE917430 NTI917430 NJM917430 MZQ917430 MPU917430 MFY917430 LWC917430 LMG917430 LCK917430 KSO917430 KIS917430 JYW917430 JPA917430 JFE917430 IVI917430 ILM917430 IBQ917430 HRU917430 HHY917430 GYC917430 GOG917430 GEK917430 FUO917430 FKS917430 FAW917430 ERA917430 EHE917430 DXI917430 DNM917430 DDQ917430 CTU917430 CJY917430 CAC917430 BQG917430 BGK917430 AWO917430 AMS917430 ACW917430 TA917430 JE917430 K917431 WVQ851894 WLU851894 WBY851894 VSC851894 VIG851894 UYK851894 UOO851894 UES851894 TUW851894 TLA851894 TBE851894 SRI851894 SHM851894 RXQ851894 RNU851894 RDY851894 QUC851894 QKG851894 QAK851894 PQO851894 PGS851894 OWW851894 ONA851894 ODE851894 NTI851894 NJM851894 MZQ851894 MPU851894 MFY851894 LWC851894 LMG851894 LCK851894 KSO851894 KIS851894 JYW851894 JPA851894 JFE851894 IVI851894 ILM851894 IBQ851894 HRU851894 HHY851894 GYC851894 GOG851894 GEK851894 FUO851894 FKS851894 FAW851894 ERA851894 EHE851894 DXI851894 DNM851894 DDQ851894 CTU851894 CJY851894 CAC851894 BQG851894 BGK851894 AWO851894 AMS851894 ACW851894 TA851894 JE851894 K851895 WVQ786358 WLU786358 WBY786358 VSC786358 VIG786358 UYK786358 UOO786358 UES786358 TUW786358 TLA786358 TBE786358 SRI786358 SHM786358 RXQ786358 RNU786358 RDY786358 QUC786358 QKG786358 QAK786358 PQO786358 PGS786358 OWW786358 ONA786358 ODE786358 NTI786358 NJM786358 MZQ786358 MPU786358 MFY786358 LWC786358 LMG786358 LCK786358 KSO786358 KIS786358 JYW786358 JPA786358 JFE786358 IVI786358 ILM786358 IBQ786358 HRU786358 HHY786358 GYC786358 GOG786358 GEK786358 FUO786358 FKS786358 FAW786358 ERA786358 EHE786358 DXI786358 DNM786358 DDQ786358 CTU786358 CJY786358 CAC786358 BQG786358 BGK786358 AWO786358 AMS786358 ACW786358 TA786358 JE786358 K786359 WVQ720822 WLU720822 WBY720822 VSC720822 VIG720822 UYK720822 UOO720822 UES720822 TUW720822 TLA720822 TBE720822 SRI720822 SHM720822 RXQ720822 RNU720822 RDY720822 QUC720822 QKG720822 QAK720822 PQO720822 PGS720822 OWW720822 ONA720822 ODE720822 NTI720822 NJM720822 MZQ720822 MPU720822 MFY720822 LWC720822 LMG720822 LCK720822 KSO720822 KIS720822 JYW720822 JPA720822 JFE720822 IVI720822 ILM720822 IBQ720822 HRU720822 HHY720822 GYC720822 GOG720822 GEK720822 FUO720822 FKS720822 FAW720822 ERA720822 EHE720822 DXI720822 DNM720822 DDQ720822 CTU720822 CJY720822 CAC720822 BQG720822 BGK720822 AWO720822 AMS720822 ACW720822 TA720822 JE720822 K720823 WVQ655286 WLU655286 WBY655286 VSC655286 VIG655286 UYK655286 UOO655286 UES655286 TUW655286 TLA655286 TBE655286 SRI655286 SHM655286 RXQ655286 RNU655286 RDY655286 QUC655286 QKG655286 QAK655286 PQO655286 PGS655286 OWW655286 ONA655286 ODE655286 NTI655286 NJM655286 MZQ655286 MPU655286 MFY655286 LWC655286 LMG655286 LCK655286 KSO655286 KIS655286 JYW655286 JPA655286 JFE655286 IVI655286 ILM655286 IBQ655286 HRU655286 HHY655286 GYC655286 GOG655286 GEK655286 FUO655286 FKS655286 FAW655286 ERA655286 EHE655286 DXI655286 DNM655286 DDQ655286 CTU655286 CJY655286 CAC655286 BQG655286 BGK655286 AWO655286 AMS655286 ACW655286 TA655286 JE655286 K655287 WVQ589750 WLU589750 WBY589750 VSC589750 VIG589750 UYK589750 UOO589750 UES589750 TUW589750 TLA589750 TBE589750 SRI589750 SHM589750 RXQ589750 RNU589750 RDY589750 QUC589750 QKG589750 QAK589750 PQO589750 PGS589750 OWW589750 ONA589750 ODE589750 NTI589750 NJM589750 MZQ589750 MPU589750 MFY589750 LWC589750 LMG589750 LCK589750 KSO589750 KIS589750 JYW589750 JPA589750 JFE589750 IVI589750 ILM589750 IBQ589750 HRU589750 HHY589750 GYC589750 GOG589750 GEK589750 FUO589750 FKS589750 FAW589750 ERA589750 EHE589750 DXI589750 DNM589750 DDQ589750 CTU589750 CJY589750 CAC589750 BQG589750 BGK589750 AWO589750 AMS589750 ACW589750 TA589750 JE589750 K589751 WVQ524214 WLU524214 WBY524214 VSC524214 VIG524214 UYK524214 UOO524214 UES524214 TUW524214 TLA524214 TBE524214 SRI524214 SHM524214 RXQ524214 RNU524214 RDY524214 QUC524214 QKG524214 QAK524214 PQO524214 PGS524214 OWW524214 ONA524214 ODE524214 NTI524214 NJM524214 MZQ524214 MPU524214 MFY524214 LWC524214 LMG524214 LCK524214 KSO524214 KIS524214 JYW524214 JPA524214 JFE524214 IVI524214 ILM524214 IBQ524214 HRU524214 HHY524214 GYC524214 GOG524214 GEK524214 FUO524214 FKS524214 FAW524214 ERA524214 EHE524214 DXI524214 DNM524214 DDQ524214 CTU524214 CJY524214 CAC524214 BQG524214 BGK524214 AWO524214 AMS524214 ACW524214 TA524214 JE524214 K524215 WVQ458678 WLU458678 WBY458678 VSC458678 VIG458678 UYK458678 UOO458678 UES458678 TUW458678 TLA458678 TBE458678 SRI458678 SHM458678 RXQ458678 RNU458678 RDY458678 QUC458678 QKG458678 QAK458678 PQO458678 PGS458678 OWW458678 ONA458678 ODE458678 NTI458678 NJM458678 MZQ458678 MPU458678 MFY458678 LWC458678 LMG458678 LCK458678 KSO458678 KIS458678 JYW458678 JPA458678 JFE458678 IVI458678 ILM458678 IBQ458678 HRU458678 HHY458678 GYC458678 GOG458678 GEK458678 FUO458678 FKS458678 FAW458678 ERA458678 EHE458678 DXI458678 DNM458678 DDQ458678 CTU458678 CJY458678 CAC458678 BQG458678 BGK458678 AWO458678 AMS458678 ACW458678 TA458678 JE458678 K458679 WVQ393142 WLU393142 WBY393142 VSC393142 VIG393142 UYK393142 UOO393142 UES393142 TUW393142 TLA393142 TBE393142 SRI393142 SHM393142 RXQ393142 RNU393142 RDY393142 QUC393142 QKG393142 QAK393142 PQO393142 PGS393142 OWW393142 ONA393142 ODE393142 NTI393142 NJM393142 MZQ393142 MPU393142 MFY393142 LWC393142 LMG393142 LCK393142 KSO393142 KIS393142 JYW393142 JPA393142 JFE393142 IVI393142 ILM393142 IBQ393142 HRU393142 HHY393142 GYC393142 GOG393142 GEK393142 FUO393142 FKS393142 FAW393142 ERA393142 EHE393142 DXI393142 DNM393142 DDQ393142 CTU393142 CJY393142 CAC393142 BQG393142 BGK393142 AWO393142 AMS393142 ACW393142 TA393142 JE393142 K393143 WVQ327606 WLU327606 WBY327606 VSC327606 VIG327606 UYK327606 UOO327606 UES327606 TUW327606 TLA327606 TBE327606 SRI327606 SHM327606 RXQ327606 RNU327606 RDY327606 QUC327606 QKG327606 QAK327606 PQO327606 PGS327606 OWW327606 ONA327606 ODE327606 NTI327606 NJM327606 MZQ327606 MPU327606 MFY327606 LWC327606 LMG327606 LCK327606 KSO327606 KIS327606 JYW327606 JPA327606 JFE327606 IVI327606 ILM327606 IBQ327606 HRU327606 HHY327606 GYC327606 GOG327606 GEK327606 FUO327606 FKS327606 FAW327606 ERA327606 EHE327606 DXI327606 DNM327606 DDQ327606 CTU327606 CJY327606 CAC327606 BQG327606 BGK327606 AWO327606 AMS327606 ACW327606 TA327606 JE327606 K327607 WVQ262070 WLU262070 WBY262070 VSC262070 VIG262070 UYK262070 UOO262070 UES262070 TUW262070 TLA262070 TBE262070 SRI262070 SHM262070 RXQ262070 RNU262070 RDY262070 QUC262070 QKG262070 QAK262070 PQO262070 PGS262070 OWW262070 ONA262070 ODE262070 NTI262070 NJM262070 MZQ262070 MPU262070 MFY262070 LWC262070 LMG262070 LCK262070 KSO262070 KIS262070 JYW262070 JPA262070 JFE262070 IVI262070 ILM262070 IBQ262070 HRU262070 HHY262070 GYC262070 GOG262070 GEK262070 FUO262070 FKS262070 FAW262070 ERA262070 EHE262070 DXI262070 DNM262070 DDQ262070 CTU262070 CJY262070 CAC262070 BQG262070 BGK262070 AWO262070 AMS262070 ACW262070 TA262070 JE262070 K262071 WVQ196534 WLU196534 WBY196534 VSC196534 VIG196534 UYK196534 UOO196534 UES196534 TUW196534 TLA196534 TBE196534 SRI196534 SHM196534 RXQ196534 RNU196534 RDY196534 QUC196534 QKG196534 QAK196534 PQO196534 PGS196534 OWW196534 ONA196534 ODE196534 NTI196534 NJM196534 MZQ196534 MPU196534 MFY196534 LWC196534 LMG196534 LCK196534 KSO196534 KIS196534 JYW196534 JPA196534 JFE196534 IVI196534 ILM196534 IBQ196534 HRU196534 HHY196534 GYC196534 GOG196534 GEK196534 FUO196534 FKS196534 FAW196534 ERA196534 EHE196534 DXI196534 DNM196534 DDQ196534 CTU196534 CJY196534 CAC196534 BQG196534 BGK196534 AWO196534 AMS196534 ACW196534 TA196534 JE196534 K196535 WVQ130998 WLU130998 WBY130998 VSC130998 VIG130998 UYK130998 UOO130998 UES130998 TUW130998 TLA130998 TBE130998 SRI130998 SHM130998 RXQ130998 RNU130998 RDY130998 QUC130998 QKG130998 QAK130998 PQO130998 PGS130998 OWW130998 ONA130998 ODE130998 NTI130998 NJM130998 MZQ130998 MPU130998 MFY130998 LWC130998 LMG130998 LCK130998 KSO130998 KIS130998 JYW130998 JPA130998 JFE130998 IVI130998 ILM130998 IBQ130998 HRU130998 HHY130998 GYC130998 GOG130998 GEK130998 FUO130998 FKS130998 FAW130998 ERA130998 EHE130998 DXI130998 DNM130998 DDQ130998 CTU130998 CJY130998 CAC130998 BQG130998 BGK130998 AWO130998 AMS130998 ACW130998 TA130998 JE130998 K130999 WVQ65462 WLU65462 WBY65462 VSC65462 VIG65462 UYK65462 UOO65462 UES65462 TUW65462 TLA65462 TBE65462 SRI65462 SHM65462 RXQ65462 RNU65462 RDY65462 QUC65462 QKG65462 QAK65462 PQO65462 PGS65462 OWW65462 ONA65462 ODE65462 NTI65462 NJM65462 MZQ65462 MPU65462 MFY65462 LWC65462 LMG65462 LCK65462 KSO65462 KIS65462 JYW65462 JPA65462 JFE65462 IVI65462 ILM65462 IBQ65462 HRU65462 HHY65462 GYC65462 GOG65462 GEK65462 FUO65462 FKS65462 FAW65462 ERA65462 EHE65462 DXI65462 DNM65462 DDQ65462 CTU65462 CJY65462 CAC65462 BQG65462 BGK65462 AWO65462 AMS65462 ACW65462 TA65462 JE65462 K65463 WVQ9 WLU9 WBY9 VSC9 VIG9 UYK9 UOO9 UES9 TUW9 TLA9 TBE9 SRI9 SHM9 RXQ9 RNU9 RDY9 QUC9 QKG9 QAK9 PQO9 PGS9 OWW9 ONA9 ODE9 NTI9 NJM9 MZQ9 MPU9 MFY9 LWC9 LMG9 LCK9 KSO9 KIS9 JYW9 JPA9 JFE9 IVI9 ILM9 IBQ9 HRU9 HHY9 GYC9 GOG9 GEK9 FUO9 FKS9 FAW9 ERA9 EHE9 DXI9 DNM9 DDQ9 CTU9 CJY9 CAC9 BQG9 BGK9 AWO9 AMS9 ACW9 TA9" xr:uid="{E37B5846-7C09-47CC-9489-C6B63A928406}">
      <formula1>$N$98:$N$109</formula1>
    </dataValidation>
    <dataValidation type="list" allowBlank="1" showInputMessage="1" showErrorMessage="1" sqref="K98 WVQ982962 WLU982962 WBY982962 VSC982962 VIG982962 UYK982962 UOO982962 UES982962 TUW982962 TLA982962 TBE982962 SRI982962 SHM982962 RXQ982962 RNU982962 RDY982962 QUC982962 QKG982962 QAK982962 PQO982962 PGS982962 OWW982962 ONA982962 ODE982962 NTI982962 NJM982962 MZQ982962 MPU982962 MFY982962 LWC982962 LMG982962 LCK982962 KSO982962 KIS982962 JYW982962 JPA982962 JFE982962 IVI982962 ILM982962 IBQ982962 HRU982962 HHY982962 GYC982962 GOG982962 GEK982962 FUO982962 FKS982962 FAW982962 ERA982962 EHE982962 DXI982962 DNM982962 DDQ982962 CTU982962 CJY982962 CAC982962 BQG982962 BGK982962 AWO982962 AMS982962 ACW982962 TA982962 JE982962 K982963 WVQ917426 WLU917426 WBY917426 VSC917426 VIG917426 UYK917426 UOO917426 UES917426 TUW917426 TLA917426 TBE917426 SRI917426 SHM917426 RXQ917426 RNU917426 RDY917426 QUC917426 QKG917426 QAK917426 PQO917426 PGS917426 OWW917426 ONA917426 ODE917426 NTI917426 NJM917426 MZQ917426 MPU917426 MFY917426 LWC917426 LMG917426 LCK917426 KSO917426 KIS917426 JYW917426 JPA917426 JFE917426 IVI917426 ILM917426 IBQ917426 HRU917426 HHY917426 GYC917426 GOG917426 GEK917426 FUO917426 FKS917426 FAW917426 ERA917426 EHE917426 DXI917426 DNM917426 DDQ917426 CTU917426 CJY917426 CAC917426 BQG917426 BGK917426 AWO917426 AMS917426 ACW917426 TA917426 JE917426 K917427 WVQ851890 WLU851890 WBY851890 VSC851890 VIG851890 UYK851890 UOO851890 UES851890 TUW851890 TLA851890 TBE851890 SRI851890 SHM851890 RXQ851890 RNU851890 RDY851890 QUC851890 QKG851890 QAK851890 PQO851890 PGS851890 OWW851890 ONA851890 ODE851890 NTI851890 NJM851890 MZQ851890 MPU851890 MFY851890 LWC851890 LMG851890 LCK851890 KSO851890 KIS851890 JYW851890 JPA851890 JFE851890 IVI851890 ILM851890 IBQ851890 HRU851890 HHY851890 GYC851890 GOG851890 GEK851890 FUO851890 FKS851890 FAW851890 ERA851890 EHE851890 DXI851890 DNM851890 DDQ851890 CTU851890 CJY851890 CAC851890 BQG851890 BGK851890 AWO851890 AMS851890 ACW851890 TA851890 JE851890 K851891 WVQ786354 WLU786354 WBY786354 VSC786354 VIG786354 UYK786354 UOO786354 UES786354 TUW786354 TLA786354 TBE786354 SRI786354 SHM786354 RXQ786354 RNU786354 RDY786354 QUC786354 QKG786354 QAK786354 PQO786354 PGS786354 OWW786354 ONA786354 ODE786354 NTI786354 NJM786354 MZQ786354 MPU786354 MFY786354 LWC786354 LMG786354 LCK786354 KSO786354 KIS786354 JYW786354 JPA786354 JFE786354 IVI786354 ILM786354 IBQ786354 HRU786354 HHY786354 GYC786354 GOG786354 GEK786354 FUO786354 FKS786354 FAW786354 ERA786354 EHE786354 DXI786354 DNM786354 DDQ786354 CTU786354 CJY786354 CAC786354 BQG786354 BGK786354 AWO786354 AMS786354 ACW786354 TA786354 JE786354 K786355 WVQ720818 WLU720818 WBY720818 VSC720818 VIG720818 UYK720818 UOO720818 UES720818 TUW720818 TLA720818 TBE720818 SRI720818 SHM720818 RXQ720818 RNU720818 RDY720818 QUC720818 QKG720818 QAK720818 PQO720818 PGS720818 OWW720818 ONA720818 ODE720818 NTI720818 NJM720818 MZQ720818 MPU720818 MFY720818 LWC720818 LMG720818 LCK720818 KSO720818 KIS720818 JYW720818 JPA720818 JFE720818 IVI720818 ILM720818 IBQ720818 HRU720818 HHY720818 GYC720818 GOG720818 GEK720818 FUO720818 FKS720818 FAW720818 ERA720818 EHE720818 DXI720818 DNM720818 DDQ720818 CTU720818 CJY720818 CAC720818 BQG720818 BGK720818 AWO720818 AMS720818 ACW720818 TA720818 JE720818 K720819 WVQ655282 WLU655282 WBY655282 VSC655282 VIG655282 UYK655282 UOO655282 UES655282 TUW655282 TLA655282 TBE655282 SRI655282 SHM655282 RXQ655282 RNU655282 RDY655282 QUC655282 QKG655282 QAK655282 PQO655282 PGS655282 OWW655282 ONA655282 ODE655282 NTI655282 NJM655282 MZQ655282 MPU655282 MFY655282 LWC655282 LMG655282 LCK655282 KSO655282 KIS655282 JYW655282 JPA655282 JFE655282 IVI655282 ILM655282 IBQ655282 HRU655282 HHY655282 GYC655282 GOG655282 GEK655282 FUO655282 FKS655282 FAW655282 ERA655282 EHE655282 DXI655282 DNM655282 DDQ655282 CTU655282 CJY655282 CAC655282 BQG655282 BGK655282 AWO655282 AMS655282 ACW655282 TA655282 JE655282 K655283 WVQ589746 WLU589746 WBY589746 VSC589746 VIG589746 UYK589746 UOO589746 UES589746 TUW589746 TLA589746 TBE589746 SRI589746 SHM589746 RXQ589746 RNU589746 RDY589746 QUC589746 QKG589746 QAK589746 PQO589746 PGS589746 OWW589746 ONA589746 ODE589746 NTI589746 NJM589746 MZQ589746 MPU589746 MFY589746 LWC589746 LMG589746 LCK589746 KSO589746 KIS589746 JYW589746 JPA589746 JFE589746 IVI589746 ILM589746 IBQ589746 HRU589746 HHY589746 GYC589746 GOG589746 GEK589746 FUO589746 FKS589746 FAW589746 ERA589746 EHE589746 DXI589746 DNM589746 DDQ589746 CTU589746 CJY589746 CAC589746 BQG589746 BGK589746 AWO589746 AMS589746 ACW589746 TA589746 JE589746 K589747 WVQ524210 WLU524210 WBY524210 VSC524210 VIG524210 UYK524210 UOO524210 UES524210 TUW524210 TLA524210 TBE524210 SRI524210 SHM524210 RXQ524210 RNU524210 RDY524210 QUC524210 QKG524210 QAK524210 PQO524210 PGS524210 OWW524210 ONA524210 ODE524210 NTI524210 NJM524210 MZQ524210 MPU524210 MFY524210 LWC524210 LMG524210 LCK524210 KSO524210 KIS524210 JYW524210 JPA524210 JFE524210 IVI524210 ILM524210 IBQ524210 HRU524210 HHY524210 GYC524210 GOG524210 GEK524210 FUO524210 FKS524210 FAW524210 ERA524210 EHE524210 DXI524210 DNM524210 DDQ524210 CTU524210 CJY524210 CAC524210 BQG524210 BGK524210 AWO524210 AMS524210 ACW524210 TA524210 JE524210 K524211 WVQ458674 WLU458674 WBY458674 VSC458674 VIG458674 UYK458674 UOO458674 UES458674 TUW458674 TLA458674 TBE458674 SRI458674 SHM458674 RXQ458674 RNU458674 RDY458674 QUC458674 QKG458674 QAK458674 PQO458674 PGS458674 OWW458674 ONA458674 ODE458674 NTI458674 NJM458674 MZQ458674 MPU458674 MFY458674 LWC458674 LMG458674 LCK458674 KSO458674 KIS458674 JYW458674 JPA458674 JFE458674 IVI458674 ILM458674 IBQ458674 HRU458674 HHY458674 GYC458674 GOG458674 GEK458674 FUO458674 FKS458674 FAW458674 ERA458674 EHE458674 DXI458674 DNM458674 DDQ458674 CTU458674 CJY458674 CAC458674 BQG458674 BGK458674 AWO458674 AMS458674 ACW458674 TA458674 JE458674 K458675 WVQ393138 WLU393138 WBY393138 VSC393138 VIG393138 UYK393138 UOO393138 UES393138 TUW393138 TLA393138 TBE393138 SRI393138 SHM393138 RXQ393138 RNU393138 RDY393138 QUC393138 QKG393138 QAK393138 PQO393138 PGS393138 OWW393138 ONA393138 ODE393138 NTI393138 NJM393138 MZQ393138 MPU393138 MFY393138 LWC393138 LMG393138 LCK393138 KSO393138 KIS393138 JYW393138 JPA393138 JFE393138 IVI393138 ILM393138 IBQ393138 HRU393138 HHY393138 GYC393138 GOG393138 GEK393138 FUO393138 FKS393138 FAW393138 ERA393138 EHE393138 DXI393138 DNM393138 DDQ393138 CTU393138 CJY393138 CAC393138 BQG393138 BGK393138 AWO393138 AMS393138 ACW393138 TA393138 JE393138 K393139 WVQ327602 WLU327602 WBY327602 VSC327602 VIG327602 UYK327602 UOO327602 UES327602 TUW327602 TLA327602 TBE327602 SRI327602 SHM327602 RXQ327602 RNU327602 RDY327602 QUC327602 QKG327602 QAK327602 PQO327602 PGS327602 OWW327602 ONA327602 ODE327602 NTI327602 NJM327602 MZQ327602 MPU327602 MFY327602 LWC327602 LMG327602 LCK327602 KSO327602 KIS327602 JYW327602 JPA327602 JFE327602 IVI327602 ILM327602 IBQ327602 HRU327602 HHY327602 GYC327602 GOG327602 GEK327602 FUO327602 FKS327602 FAW327602 ERA327602 EHE327602 DXI327602 DNM327602 DDQ327602 CTU327602 CJY327602 CAC327602 BQG327602 BGK327602 AWO327602 AMS327602 ACW327602 TA327602 JE327602 K327603 WVQ262066 WLU262066 WBY262066 VSC262066 VIG262066 UYK262066 UOO262066 UES262066 TUW262066 TLA262066 TBE262066 SRI262066 SHM262066 RXQ262066 RNU262066 RDY262066 QUC262066 QKG262066 QAK262066 PQO262066 PGS262066 OWW262066 ONA262066 ODE262066 NTI262066 NJM262066 MZQ262066 MPU262066 MFY262066 LWC262066 LMG262066 LCK262066 KSO262066 KIS262066 JYW262066 JPA262066 JFE262066 IVI262066 ILM262066 IBQ262066 HRU262066 HHY262066 GYC262066 GOG262066 GEK262066 FUO262066 FKS262066 FAW262066 ERA262066 EHE262066 DXI262066 DNM262066 DDQ262066 CTU262066 CJY262066 CAC262066 BQG262066 BGK262066 AWO262066 AMS262066 ACW262066 TA262066 JE262066 K262067 WVQ196530 WLU196530 WBY196530 VSC196530 VIG196530 UYK196530 UOO196530 UES196530 TUW196530 TLA196530 TBE196530 SRI196530 SHM196530 RXQ196530 RNU196530 RDY196530 QUC196530 QKG196530 QAK196530 PQO196530 PGS196530 OWW196530 ONA196530 ODE196530 NTI196530 NJM196530 MZQ196530 MPU196530 MFY196530 LWC196530 LMG196530 LCK196530 KSO196530 KIS196530 JYW196530 JPA196530 JFE196530 IVI196530 ILM196530 IBQ196530 HRU196530 HHY196530 GYC196530 GOG196530 GEK196530 FUO196530 FKS196530 FAW196530 ERA196530 EHE196530 DXI196530 DNM196530 DDQ196530 CTU196530 CJY196530 CAC196530 BQG196530 BGK196530 AWO196530 AMS196530 ACW196530 TA196530 JE196530 K196531 WVQ130994 WLU130994 WBY130994 VSC130994 VIG130994 UYK130994 UOO130994 UES130994 TUW130994 TLA130994 TBE130994 SRI130994 SHM130994 RXQ130994 RNU130994 RDY130994 QUC130994 QKG130994 QAK130994 PQO130994 PGS130994 OWW130994 ONA130994 ODE130994 NTI130994 NJM130994 MZQ130994 MPU130994 MFY130994 LWC130994 LMG130994 LCK130994 KSO130994 KIS130994 JYW130994 JPA130994 JFE130994 IVI130994 ILM130994 IBQ130994 HRU130994 HHY130994 GYC130994 GOG130994 GEK130994 FUO130994 FKS130994 FAW130994 ERA130994 EHE130994 DXI130994 DNM130994 DDQ130994 CTU130994 CJY130994 CAC130994 BQG130994 BGK130994 AWO130994 AMS130994 ACW130994 TA130994 JE130994 K130995 WVQ65458 WLU65458 WBY65458 VSC65458 VIG65458 UYK65458 UOO65458 UES65458 TUW65458 TLA65458 TBE65458 SRI65458 SHM65458 RXQ65458 RNU65458 RDY65458 QUC65458 QKG65458 QAK65458 PQO65458 PGS65458 OWW65458 ONA65458 ODE65458 NTI65458 NJM65458 MZQ65458 MPU65458 MFY65458 LWC65458 LMG65458 LCK65458 KSO65458 KIS65458 JYW65458 JPA65458 JFE65458 IVI65458 ILM65458 IBQ65458 HRU65458 HHY65458 GYC65458 GOG65458 GEK65458 FUO65458 FKS65458 FAW65458 ERA65458 EHE65458 DXI65458 DNM65458 DDQ65458 CTU65458 CJY65458 CAC65458 BQG65458 BGK65458 AWO65458 AMS65458 ACW65458 TA65458 JE65458 K65459 WVQ5 WLU5 WBY5 VSC5 VIG5 UYK5 UOO5 UES5 TUW5 TLA5 TBE5 SRI5 SHM5 RXQ5 RNU5 RDY5 QUC5 QKG5 QAK5 PQO5 PGS5 OWW5 ONA5 ODE5 NTI5 NJM5 MZQ5 MPU5 MFY5 LWC5 LMG5 LCK5 KSO5 KIS5 JYW5 JPA5 JFE5 IVI5 ILM5 IBQ5 HRU5 HHY5 GYC5 GOG5 GEK5 FUO5 FKS5 FAW5 ERA5 EHE5 DXI5 DNM5 DDQ5 CTU5 CJY5 CAC5 BQG5 BGK5 AWO5 AMS5 ACW5 TA5 JE5" xr:uid="{7B93BE47-6FBF-4617-AF9F-BC28DE39CE88}">
      <formula1>$M$98:$M$109</formula1>
    </dataValidation>
    <dataValidation type="list" allowBlank="1" showInputMessage="1" showErrorMessage="1" sqref="K97" xr:uid="{411CB3D5-5A6F-4787-9FBB-AC4FB1B6F5DA}">
      <formula1>"2019, 2020, 2021, 2022"</formula1>
    </dataValidation>
  </dataValidations>
  <printOptions horizontalCentered="1"/>
  <pageMargins left="0.25" right="0.25" top="0.75" bottom="0.75" header="0.3" footer="0.3"/>
  <pageSetup scale="60" orientation="landscape" horizontalDpi="4294967295" r:id="rId1"/>
  <rowBreaks count="3" manualBreakCount="3">
    <brk id="30" min="1" max="7" man="1"/>
    <brk id="79" min="1" max="7" man="1"/>
    <brk id="91" min="1" max="7" man="1"/>
  </rowBreaks>
  <ignoredErrors>
    <ignoredError sqref="B4 F4 B21:B25 B44:B48 B59:B61"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06BFB3-E87C-4E16-930E-E37E66A2BAF5}">
  <dimension ref="B1:W130"/>
  <sheetViews>
    <sheetView showGridLines="0" showRowColHeaders="0" zoomScale="80" zoomScaleNormal="80" workbookViewId="0">
      <selection activeCell="F6" sqref="F6:G6"/>
    </sheetView>
  </sheetViews>
  <sheetFormatPr defaultRowHeight="12.5" x14ac:dyDescent="0.25"/>
  <cols>
    <col min="1" max="1" width="8.7265625" style="5"/>
    <col min="2" max="2" width="25.453125" style="5" customWidth="1"/>
    <col min="3" max="3" width="32.90625" style="5" customWidth="1"/>
    <col min="4" max="4" width="17.36328125" style="5" customWidth="1"/>
    <col min="5" max="5" width="17.08984375" style="5" customWidth="1"/>
    <col min="6" max="6" width="23.90625" style="5" customWidth="1"/>
    <col min="7" max="7" width="25.36328125" style="5" customWidth="1"/>
    <col min="8" max="8" width="19" style="5" customWidth="1"/>
    <col min="9" max="9" width="6.54296875" style="88" customWidth="1"/>
    <col min="10" max="10" width="33.6328125" style="4" hidden="1" customWidth="1"/>
    <col min="11" max="11" width="20.36328125" style="4" hidden="1" customWidth="1"/>
    <col min="12" max="12" width="4.08984375" style="4" hidden="1" customWidth="1"/>
    <col min="13" max="13" width="22" style="5" hidden="1" customWidth="1"/>
    <col min="14" max="14" width="22.08984375" style="5" hidden="1" customWidth="1"/>
    <col min="15" max="15" width="4.08984375" style="5" hidden="1" customWidth="1"/>
    <col min="16" max="17" width="18.90625" style="6" hidden="1" customWidth="1"/>
    <col min="18" max="18" width="20.453125" style="6" hidden="1" customWidth="1"/>
    <col min="19" max="19" width="17.36328125" style="6" hidden="1" customWidth="1"/>
    <col min="20" max="20" width="4.08984375" style="5" hidden="1" customWidth="1"/>
    <col min="21" max="21" width="4" style="5" hidden="1" customWidth="1"/>
    <col min="22" max="22" width="13.90625" style="5" customWidth="1"/>
    <col min="23" max="51" width="9.08984375" style="5" customWidth="1"/>
    <col min="52" max="255" width="8.7265625" style="5"/>
    <col min="256" max="256" width="25.453125" style="5" customWidth="1"/>
    <col min="257" max="257" width="32.90625" style="5" customWidth="1"/>
    <col min="258" max="258" width="17.36328125" style="5" customWidth="1"/>
    <col min="259" max="259" width="17.08984375" style="5" customWidth="1"/>
    <col min="260" max="260" width="23.90625" style="5" customWidth="1"/>
    <col min="261" max="261" width="25.36328125" style="5" customWidth="1"/>
    <col min="262" max="262" width="19" style="5" customWidth="1"/>
    <col min="263" max="263" width="6.54296875" style="5" customWidth="1"/>
    <col min="264" max="279" width="0" style="5" hidden="1" customWidth="1"/>
    <col min="280" max="511" width="8.7265625" style="5"/>
    <col min="512" max="512" width="25.453125" style="5" customWidth="1"/>
    <col min="513" max="513" width="32.90625" style="5" customWidth="1"/>
    <col min="514" max="514" width="17.36328125" style="5" customWidth="1"/>
    <col min="515" max="515" width="17.08984375" style="5" customWidth="1"/>
    <col min="516" max="516" width="23.90625" style="5" customWidth="1"/>
    <col min="517" max="517" width="25.36328125" style="5" customWidth="1"/>
    <col min="518" max="518" width="19" style="5" customWidth="1"/>
    <col min="519" max="519" width="6.54296875" style="5" customWidth="1"/>
    <col min="520" max="535" width="0" style="5" hidden="1" customWidth="1"/>
    <col min="536" max="767" width="8.7265625" style="5"/>
    <col min="768" max="768" width="25.453125" style="5" customWidth="1"/>
    <col min="769" max="769" width="32.90625" style="5" customWidth="1"/>
    <col min="770" max="770" width="17.36328125" style="5" customWidth="1"/>
    <col min="771" max="771" width="17.08984375" style="5" customWidth="1"/>
    <col min="772" max="772" width="23.90625" style="5" customWidth="1"/>
    <col min="773" max="773" width="25.36328125" style="5" customWidth="1"/>
    <col min="774" max="774" width="19" style="5" customWidth="1"/>
    <col min="775" max="775" width="6.54296875" style="5" customWidth="1"/>
    <col min="776" max="791" width="0" style="5" hidden="1" customWidth="1"/>
    <col min="792" max="1023" width="8.7265625" style="5"/>
    <col min="1024" max="1024" width="25.453125" style="5" customWidth="1"/>
    <col min="1025" max="1025" width="32.90625" style="5" customWidth="1"/>
    <col min="1026" max="1026" width="17.36328125" style="5" customWidth="1"/>
    <col min="1027" max="1027" width="17.08984375" style="5" customWidth="1"/>
    <col min="1028" max="1028" width="23.90625" style="5" customWidth="1"/>
    <col min="1029" max="1029" width="25.36328125" style="5" customWidth="1"/>
    <col min="1030" max="1030" width="19" style="5" customWidth="1"/>
    <col min="1031" max="1031" width="6.54296875" style="5" customWidth="1"/>
    <col min="1032" max="1047" width="0" style="5" hidden="1" customWidth="1"/>
    <col min="1048" max="1279" width="8.7265625" style="5"/>
    <col min="1280" max="1280" width="25.453125" style="5" customWidth="1"/>
    <col min="1281" max="1281" width="32.90625" style="5" customWidth="1"/>
    <col min="1282" max="1282" width="17.36328125" style="5" customWidth="1"/>
    <col min="1283" max="1283" width="17.08984375" style="5" customWidth="1"/>
    <col min="1284" max="1284" width="23.90625" style="5" customWidth="1"/>
    <col min="1285" max="1285" width="25.36328125" style="5" customWidth="1"/>
    <col min="1286" max="1286" width="19" style="5" customWidth="1"/>
    <col min="1287" max="1287" width="6.54296875" style="5" customWidth="1"/>
    <col min="1288" max="1303" width="0" style="5" hidden="1" customWidth="1"/>
    <col min="1304" max="1535" width="8.7265625" style="5"/>
    <col min="1536" max="1536" width="25.453125" style="5" customWidth="1"/>
    <col min="1537" max="1537" width="32.90625" style="5" customWidth="1"/>
    <col min="1538" max="1538" width="17.36328125" style="5" customWidth="1"/>
    <col min="1539" max="1539" width="17.08984375" style="5" customWidth="1"/>
    <col min="1540" max="1540" width="23.90625" style="5" customWidth="1"/>
    <col min="1541" max="1541" width="25.36328125" style="5" customWidth="1"/>
    <col min="1542" max="1542" width="19" style="5" customWidth="1"/>
    <col min="1543" max="1543" width="6.54296875" style="5" customWidth="1"/>
    <col min="1544" max="1559" width="0" style="5" hidden="1" customWidth="1"/>
    <col min="1560" max="1791" width="8.7265625" style="5"/>
    <col min="1792" max="1792" width="25.453125" style="5" customWidth="1"/>
    <col min="1793" max="1793" width="32.90625" style="5" customWidth="1"/>
    <col min="1794" max="1794" width="17.36328125" style="5" customWidth="1"/>
    <col min="1795" max="1795" width="17.08984375" style="5" customWidth="1"/>
    <col min="1796" max="1796" width="23.90625" style="5" customWidth="1"/>
    <col min="1797" max="1797" width="25.36328125" style="5" customWidth="1"/>
    <col min="1798" max="1798" width="19" style="5" customWidth="1"/>
    <col min="1799" max="1799" width="6.54296875" style="5" customWidth="1"/>
    <col min="1800" max="1815" width="0" style="5" hidden="1" customWidth="1"/>
    <col min="1816" max="2047" width="8.7265625" style="5"/>
    <col min="2048" max="2048" width="25.453125" style="5" customWidth="1"/>
    <col min="2049" max="2049" width="32.90625" style="5" customWidth="1"/>
    <col min="2050" max="2050" width="17.36328125" style="5" customWidth="1"/>
    <col min="2051" max="2051" width="17.08984375" style="5" customWidth="1"/>
    <col min="2052" max="2052" width="23.90625" style="5" customWidth="1"/>
    <col min="2053" max="2053" width="25.36328125" style="5" customWidth="1"/>
    <col min="2054" max="2054" width="19" style="5" customWidth="1"/>
    <col min="2055" max="2055" width="6.54296875" style="5" customWidth="1"/>
    <col min="2056" max="2071" width="0" style="5" hidden="1" customWidth="1"/>
    <col min="2072" max="2303" width="8.7265625" style="5"/>
    <col min="2304" max="2304" width="25.453125" style="5" customWidth="1"/>
    <col min="2305" max="2305" width="32.90625" style="5" customWidth="1"/>
    <col min="2306" max="2306" width="17.36328125" style="5" customWidth="1"/>
    <col min="2307" max="2307" width="17.08984375" style="5" customWidth="1"/>
    <col min="2308" max="2308" width="23.90625" style="5" customWidth="1"/>
    <col min="2309" max="2309" width="25.36328125" style="5" customWidth="1"/>
    <col min="2310" max="2310" width="19" style="5" customWidth="1"/>
    <col min="2311" max="2311" width="6.54296875" style="5" customWidth="1"/>
    <col min="2312" max="2327" width="0" style="5" hidden="1" customWidth="1"/>
    <col min="2328" max="2559" width="8.7265625" style="5"/>
    <col min="2560" max="2560" width="25.453125" style="5" customWidth="1"/>
    <col min="2561" max="2561" width="32.90625" style="5" customWidth="1"/>
    <col min="2562" max="2562" width="17.36328125" style="5" customWidth="1"/>
    <col min="2563" max="2563" width="17.08984375" style="5" customWidth="1"/>
    <col min="2564" max="2564" width="23.90625" style="5" customWidth="1"/>
    <col min="2565" max="2565" width="25.36328125" style="5" customWidth="1"/>
    <col min="2566" max="2566" width="19" style="5" customWidth="1"/>
    <col min="2567" max="2567" width="6.54296875" style="5" customWidth="1"/>
    <col min="2568" max="2583" width="0" style="5" hidden="1" customWidth="1"/>
    <col min="2584" max="2815" width="8.7265625" style="5"/>
    <col min="2816" max="2816" width="25.453125" style="5" customWidth="1"/>
    <col min="2817" max="2817" width="32.90625" style="5" customWidth="1"/>
    <col min="2818" max="2818" width="17.36328125" style="5" customWidth="1"/>
    <col min="2819" max="2819" width="17.08984375" style="5" customWidth="1"/>
    <col min="2820" max="2820" width="23.90625" style="5" customWidth="1"/>
    <col min="2821" max="2821" width="25.36328125" style="5" customWidth="1"/>
    <col min="2822" max="2822" width="19" style="5" customWidth="1"/>
    <col min="2823" max="2823" width="6.54296875" style="5" customWidth="1"/>
    <col min="2824" max="2839" width="0" style="5" hidden="1" customWidth="1"/>
    <col min="2840" max="3071" width="8.7265625" style="5"/>
    <col min="3072" max="3072" width="25.453125" style="5" customWidth="1"/>
    <col min="3073" max="3073" width="32.90625" style="5" customWidth="1"/>
    <col min="3074" max="3074" width="17.36328125" style="5" customWidth="1"/>
    <col min="3075" max="3075" width="17.08984375" style="5" customWidth="1"/>
    <col min="3076" max="3076" width="23.90625" style="5" customWidth="1"/>
    <col min="3077" max="3077" width="25.36328125" style="5" customWidth="1"/>
    <col min="3078" max="3078" width="19" style="5" customWidth="1"/>
    <col min="3079" max="3079" width="6.54296875" style="5" customWidth="1"/>
    <col min="3080" max="3095" width="0" style="5" hidden="1" customWidth="1"/>
    <col min="3096" max="3327" width="8.7265625" style="5"/>
    <col min="3328" max="3328" width="25.453125" style="5" customWidth="1"/>
    <col min="3329" max="3329" width="32.90625" style="5" customWidth="1"/>
    <col min="3330" max="3330" width="17.36328125" style="5" customWidth="1"/>
    <col min="3331" max="3331" width="17.08984375" style="5" customWidth="1"/>
    <col min="3332" max="3332" width="23.90625" style="5" customWidth="1"/>
    <col min="3333" max="3333" width="25.36328125" style="5" customWidth="1"/>
    <col min="3334" max="3334" width="19" style="5" customWidth="1"/>
    <col min="3335" max="3335" width="6.54296875" style="5" customWidth="1"/>
    <col min="3336" max="3351" width="0" style="5" hidden="1" customWidth="1"/>
    <col min="3352" max="3583" width="8.7265625" style="5"/>
    <col min="3584" max="3584" width="25.453125" style="5" customWidth="1"/>
    <col min="3585" max="3585" width="32.90625" style="5" customWidth="1"/>
    <col min="3586" max="3586" width="17.36328125" style="5" customWidth="1"/>
    <col min="3587" max="3587" width="17.08984375" style="5" customWidth="1"/>
    <col min="3588" max="3588" width="23.90625" style="5" customWidth="1"/>
    <col min="3589" max="3589" width="25.36328125" style="5" customWidth="1"/>
    <col min="3590" max="3590" width="19" style="5" customWidth="1"/>
    <col min="3591" max="3591" width="6.54296875" style="5" customWidth="1"/>
    <col min="3592" max="3607" width="0" style="5" hidden="1" customWidth="1"/>
    <col min="3608" max="3839" width="8.7265625" style="5"/>
    <col min="3840" max="3840" width="25.453125" style="5" customWidth="1"/>
    <col min="3841" max="3841" width="32.90625" style="5" customWidth="1"/>
    <col min="3842" max="3842" width="17.36328125" style="5" customWidth="1"/>
    <col min="3843" max="3843" width="17.08984375" style="5" customWidth="1"/>
    <col min="3844" max="3844" width="23.90625" style="5" customWidth="1"/>
    <col min="3845" max="3845" width="25.36328125" style="5" customWidth="1"/>
    <col min="3846" max="3846" width="19" style="5" customWidth="1"/>
    <col min="3847" max="3847" width="6.54296875" style="5" customWidth="1"/>
    <col min="3848" max="3863" width="0" style="5" hidden="1" customWidth="1"/>
    <col min="3864" max="4095" width="8.7265625" style="5"/>
    <col min="4096" max="4096" width="25.453125" style="5" customWidth="1"/>
    <col min="4097" max="4097" width="32.90625" style="5" customWidth="1"/>
    <col min="4098" max="4098" width="17.36328125" style="5" customWidth="1"/>
    <col min="4099" max="4099" width="17.08984375" style="5" customWidth="1"/>
    <col min="4100" max="4100" width="23.90625" style="5" customWidth="1"/>
    <col min="4101" max="4101" width="25.36328125" style="5" customWidth="1"/>
    <col min="4102" max="4102" width="19" style="5" customWidth="1"/>
    <col min="4103" max="4103" width="6.54296875" style="5" customWidth="1"/>
    <col min="4104" max="4119" width="0" style="5" hidden="1" customWidth="1"/>
    <col min="4120" max="4351" width="8.7265625" style="5"/>
    <col min="4352" max="4352" width="25.453125" style="5" customWidth="1"/>
    <col min="4353" max="4353" width="32.90625" style="5" customWidth="1"/>
    <col min="4354" max="4354" width="17.36328125" style="5" customWidth="1"/>
    <col min="4355" max="4355" width="17.08984375" style="5" customWidth="1"/>
    <col min="4356" max="4356" width="23.90625" style="5" customWidth="1"/>
    <col min="4357" max="4357" width="25.36328125" style="5" customWidth="1"/>
    <col min="4358" max="4358" width="19" style="5" customWidth="1"/>
    <col min="4359" max="4359" width="6.54296875" style="5" customWidth="1"/>
    <col min="4360" max="4375" width="0" style="5" hidden="1" customWidth="1"/>
    <col min="4376" max="4607" width="8.7265625" style="5"/>
    <col min="4608" max="4608" width="25.453125" style="5" customWidth="1"/>
    <col min="4609" max="4609" width="32.90625" style="5" customWidth="1"/>
    <col min="4610" max="4610" width="17.36328125" style="5" customWidth="1"/>
    <col min="4611" max="4611" width="17.08984375" style="5" customWidth="1"/>
    <col min="4612" max="4612" width="23.90625" style="5" customWidth="1"/>
    <col min="4613" max="4613" width="25.36328125" style="5" customWidth="1"/>
    <col min="4614" max="4614" width="19" style="5" customWidth="1"/>
    <col min="4615" max="4615" width="6.54296875" style="5" customWidth="1"/>
    <col min="4616" max="4631" width="0" style="5" hidden="1" customWidth="1"/>
    <col min="4632" max="4863" width="8.7265625" style="5"/>
    <col min="4864" max="4864" width="25.453125" style="5" customWidth="1"/>
    <col min="4865" max="4865" width="32.90625" style="5" customWidth="1"/>
    <col min="4866" max="4866" width="17.36328125" style="5" customWidth="1"/>
    <col min="4867" max="4867" width="17.08984375" style="5" customWidth="1"/>
    <col min="4868" max="4868" width="23.90625" style="5" customWidth="1"/>
    <col min="4869" max="4869" width="25.36328125" style="5" customWidth="1"/>
    <col min="4870" max="4870" width="19" style="5" customWidth="1"/>
    <col min="4871" max="4871" width="6.54296875" style="5" customWidth="1"/>
    <col min="4872" max="4887" width="0" style="5" hidden="1" customWidth="1"/>
    <col min="4888" max="5119" width="8.7265625" style="5"/>
    <col min="5120" max="5120" width="25.453125" style="5" customWidth="1"/>
    <col min="5121" max="5121" width="32.90625" style="5" customWidth="1"/>
    <col min="5122" max="5122" width="17.36328125" style="5" customWidth="1"/>
    <col min="5123" max="5123" width="17.08984375" style="5" customWidth="1"/>
    <col min="5124" max="5124" width="23.90625" style="5" customWidth="1"/>
    <col min="5125" max="5125" width="25.36328125" style="5" customWidth="1"/>
    <col min="5126" max="5126" width="19" style="5" customWidth="1"/>
    <col min="5127" max="5127" width="6.54296875" style="5" customWidth="1"/>
    <col min="5128" max="5143" width="0" style="5" hidden="1" customWidth="1"/>
    <col min="5144" max="5375" width="8.7265625" style="5"/>
    <col min="5376" max="5376" width="25.453125" style="5" customWidth="1"/>
    <col min="5377" max="5377" width="32.90625" style="5" customWidth="1"/>
    <col min="5378" max="5378" width="17.36328125" style="5" customWidth="1"/>
    <col min="5379" max="5379" width="17.08984375" style="5" customWidth="1"/>
    <col min="5380" max="5380" width="23.90625" style="5" customWidth="1"/>
    <col min="5381" max="5381" width="25.36328125" style="5" customWidth="1"/>
    <col min="5382" max="5382" width="19" style="5" customWidth="1"/>
    <col min="5383" max="5383" width="6.54296875" style="5" customWidth="1"/>
    <col min="5384" max="5399" width="0" style="5" hidden="1" customWidth="1"/>
    <col min="5400" max="5631" width="8.7265625" style="5"/>
    <col min="5632" max="5632" width="25.453125" style="5" customWidth="1"/>
    <col min="5633" max="5633" width="32.90625" style="5" customWidth="1"/>
    <col min="5634" max="5634" width="17.36328125" style="5" customWidth="1"/>
    <col min="5635" max="5635" width="17.08984375" style="5" customWidth="1"/>
    <col min="5636" max="5636" width="23.90625" style="5" customWidth="1"/>
    <col min="5637" max="5637" width="25.36328125" style="5" customWidth="1"/>
    <col min="5638" max="5638" width="19" style="5" customWidth="1"/>
    <col min="5639" max="5639" width="6.54296875" style="5" customWidth="1"/>
    <col min="5640" max="5655" width="0" style="5" hidden="1" customWidth="1"/>
    <col min="5656" max="5887" width="8.7265625" style="5"/>
    <col min="5888" max="5888" width="25.453125" style="5" customWidth="1"/>
    <col min="5889" max="5889" width="32.90625" style="5" customWidth="1"/>
    <col min="5890" max="5890" width="17.36328125" style="5" customWidth="1"/>
    <col min="5891" max="5891" width="17.08984375" style="5" customWidth="1"/>
    <col min="5892" max="5892" width="23.90625" style="5" customWidth="1"/>
    <col min="5893" max="5893" width="25.36328125" style="5" customWidth="1"/>
    <col min="5894" max="5894" width="19" style="5" customWidth="1"/>
    <col min="5895" max="5895" width="6.54296875" style="5" customWidth="1"/>
    <col min="5896" max="5911" width="0" style="5" hidden="1" customWidth="1"/>
    <col min="5912" max="6143" width="8.7265625" style="5"/>
    <col min="6144" max="6144" width="25.453125" style="5" customWidth="1"/>
    <col min="6145" max="6145" width="32.90625" style="5" customWidth="1"/>
    <col min="6146" max="6146" width="17.36328125" style="5" customWidth="1"/>
    <col min="6147" max="6147" width="17.08984375" style="5" customWidth="1"/>
    <col min="6148" max="6148" width="23.90625" style="5" customWidth="1"/>
    <col min="6149" max="6149" width="25.36328125" style="5" customWidth="1"/>
    <col min="6150" max="6150" width="19" style="5" customWidth="1"/>
    <col min="6151" max="6151" width="6.54296875" style="5" customWidth="1"/>
    <col min="6152" max="6167" width="0" style="5" hidden="1" customWidth="1"/>
    <col min="6168" max="6399" width="8.7265625" style="5"/>
    <col min="6400" max="6400" width="25.453125" style="5" customWidth="1"/>
    <col min="6401" max="6401" width="32.90625" style="5" customWidth="1"/>
    <col min="6402" max="6402" width="17.36328125" style="5" customWidth="1"/>
    <col min="6403" max="6403" width="17.08984375" style="5" customWidth="1"/>
    <col min="6404" max="6404" width="23.90625" style="5" customWidth="1"/>
    <col min="6405" max="6405" width="25.36328125" style="5" customWidth="1"/>
    <col min="6406" max="6406" width="19" style="5" customWidth="1"/>
    <col min="6407" max="6407" width="6.54296875" style="5" customWidth="1"/>
    <col min="6408" max="6423" width="0" style="5" hidden="1" customWidth="1"/>
    <col min="6424" max="6655" width="8.7265625" style="5"/>
    <col min="6656" max="6656" width="25.453125" style="5" customWidth="1"/>
    <col min="6657" max="6657" width="32.90625" style="5" customWidth="1"/>
    <col min="6658" max="6658" width="17.36328125" style="5" customWidth="1"/>
    <col min="6659" max="6659" width="17.08984375" style="5" customWidth="1"/>
    <col min="6660" max="6660" width="23.90625" style="5" customWidth="1"/>
    <col min="6661" max="6661" width="25.36328125" style="5" customWidth="1"/>
    <col min="6662" max="6662" width="19" style="5" customWidth="1"/>
    <col min="6663" max="6663" width="6.54296875" style="5" customWidth="1"/>
    <col min="6664" max="6679" width="0" style="5" hidden="1" customWidth="1"/>
    <col min="6680" max="6911" width="8.7265625" style="5"/>
    <col min="6912" max="6912" width="25.453125" style="5" customWidth="1"/>
    <col min="6913" max="6913" width="32.90625" style="5" customWidth="1"/>
    <col min="6914" max="6914" width="17.36328125" style="5" customWidth="1"/>
    <col min="6915" max="6915" width="17.08984375" style="5" customWidth="1"/>
    <col min="6916" max="6916" width="23.90625" style="5" customWidth="1"/>
    <col min="6917" max="6917" width="25.36328125" style="5" customWidth="1"/>
    <col min="6918" max="6918" width="19" style="5" customWidth="1"/>
    <col min="6919" max="6919" width="6.54296875" style="5" customWidth="1"/>
    <col min="6920" max="6935" width="0" style="5" hidden="1" customWidth="1"/>
    <col min="6936" max="7167" width="8.7265625" style="5"/>
    <col min="7168" max="7168" width="25.453125" style="5" customWidth="1"/>
    <col min="7169" max="7169" width="32.90625" style="5" customWidth="1"/>
    <col min="7170" max="7170" width="17.36328125" style="5" customWidth="1"/>
    <col min="7171" max="7171" width="17.08984375" style="5" customWidth="1"/>
    <col min="7172" max="7172" width="23.90625" style="5" customWidth="1"/>
    <col min="7173" max="7173" width="25.36328125" style="5" customWidth="1"/>
    <col min="7174" max="7174" width="19" style="5" customWidth="1"/>
    <col min="7175" max="7175" width="6.54296875" style="5" customWidth="1"/>
    <col min="7176" max="7191" width="0" style="5" hidden="1" customWidth="1"/>
    <col min="7192" max="7423" width="8.7265625" style="5"/>
    <col min="7424" max="7424" width="25.453125" style="5" customWidth="1"/>
    <col min="7425" max="7425" width="32.90625" style="5" customWidth="1"/>
    <col min="7426" max="7426" width="17.36328125" style="5" customWidth="1"/>
    <col min="7427" max="7427" width="17.08984375" style="5" customWidth="1"/>
    <col min="7428" max="7428" width="23.90625" style="5" customWidth="1"/>
    <col min="7429" max="7429" width="25.36328125" style="5" customWidth="1"/>
    <col min="7430" max="7430" width="19" style="5" customWidth="1"/>
    <col min="7431" max="7431" width="6.54296875" style="5" customWidth="1"/>
    <col min="7432" max="7447" width="0" style="5" hidden="1" customWidth="1"/>
    <col min="7448" max="7679" width="8.7265625" style="5"/>
    <col min="7680" max="7680" width="25.453125" style="5" customWidth="1"/>
    <col min="7681" max="7681" width="32.90625" style="5" customWidth="1"/>
    <col min="7682" max="7682" width="17.36328125" style="5" customWidth="1"/>
    <col min="7683" max="7683" width="17.08984375" style="5" customWidth="1"/>
    <col min="7684" max="7684" width="23.90625" style="5" customWidth="1"/>
    <col min="7685" max="7685" width="25.36328125" style="5" customWidth="1"/>
    <col min="7686" max="7686" width="19" style="5" customWidth="1"/>
    <col min="7687" max="7687" width="6.54296875" style="5" customWidth="1"/>
    <col min="7688" max="7703" width="0" style="5" hidden="1" customWidth="1"/>
    <col min="7704" max="7935" width="8.7265625" style="5"/>
    <col min="7936" max="7936" width="25.453125" style="5" customWidth="1"/>
    <col min="7937" max="7937" width="32.90625" style="5" customWidth="1"/>
    <col min="7938" max="7938" width="17.36328125" style="5" customWidth="1"/>
    <col min="7939" max="7939" width="17.08984375" style="5" customWidth="1"/>
    <col min="7940" max="7940" width="23.90625" style="5" customWidth="1"/>
    <col min="7941" max="7941" width="25.36328125" style="5" customWidth="1"/>
    <col min="7942" max="7942" width="19" style="5" customWidth="1"/>
    <col min="7943" max="7943" width="6.54296875" style="5" customWidth="1"/>
    <col min="7944" max="7959" width="0" style="5" hidden="1" customWidth="1"/>
    <col min="7960" max="8191" width="8.7265625" style="5"/>
    <col min="8192" max="8192" width="25.453125" style="5" customWidth="1"/>
    <col min="8193" max="8193" width="32.90625" style="5" customWidth="1"/>
    <col min="8194" max="8194" width="17.36328125" style="5" customWidth="1"/>
    <col min="8195" max="8195" width="17.08984375" style="5" customWidth="1"/>
    <col min="8196" max="8196" width="23.90625" style="5" customWidth="1"/>
    <col min="8197" max="8197" width="25.36328125" style="5" customWidth="1"/>
    <col min="8198" max="8198" width="19" style="5" customWidth="1"/>
    <col min="8199" max="8199" width="6.54296875" style="5" customWidth="1"/>
    <col min="8200" max="8215" width="0" style="5" hidden="1" customWidth="1"/>
    <col min="8216" max="8447" width="8.7265625" style="5"/>
    <col min="8448" max="8448" width="25.453125" style="5" customWidth="1"/>
    <col min="8449" max="8449" width="32.90625" style="5" customWidth="1"/>
    <col min="8450" max="8450" width="17.36328125" style="5" customWidth="1"/>
    <col min="8451" max="8451" width="17.08984375" style="5" customWidth="1"/>
    <col min="8452" max="8452" width="23.90625" style="5" customWidth="1"/>
    <col min="8453" max="8453" width="25.36328125" style="5" customWidth="1"/>
    <col min="8454" max="8454" width="19" style="5" customWidth="1"/>
    <col min="8455" max="8455" width="6.54296875" style="5" customWidth="1"/>
    <col min="8456" max="8471" width="0" style="5" hidden="1" customWidth="1"/>
    <col min="8472" max="8703" width="8.7265625" style="5"/>
    <col min="8704" max="8704" width="25.453125" style="5" customWidth="1"/>
    <col min="8705" max="8705" width="32.90625" style="5" customWidth="1"/>
    <col min="8706" max="8706" width="17.36328125" style="5" customWidth="1"/>
    <col min="8707" max="8707" width="17.08984375" style="5" customWidth="1"/>
    <col min="8708" max="8708" width="23.90625" style="5" customWidth="1"/>
    <col min="8709" max="8709" width="25.36328125" style="5" customWidth="1"/>
    <col min="8710" max="8710" width="19" style="5" customWidth="1"/>
    <col min="8711" max="8711" width="6.54296875" style="5" customWidth="1"/>
    <col min="8712" max="8727" width="0" style="5" hidden="1" customWidth="1"/>
    <col min="8728" max="8959" width="8.7265625" style="5"/>
    <col min="8960" max="8960" width="25.453125" style="5" customWidth="1"/>
    <col min="8961" max="8961" width="32.90625" style="5" customWidth="1"/>
    <col min="8962" max="8962" width="17.36328125" style="5" customWidth="1"/>
    <col min="8963" max="8963" width="17.08984375" style="5" customWidth="1"/>
    <col min="8964" max="8964" width="23.90625" style="5" customWidth="1"/>
    <col min="8965" max="8965" width="25.36328125" style="5" customWidth="1"/>
    <col min="8966" max="8966" width="19" style="5" customWidth="1"/>
    <col min="8967" max="8967" width="6.54296875" style="5" customWidth="1"/>
    <col min="8968" max="8983" width="0" style="5" hidden="1" customWidth="1"/>
    <col min="8984" max="9215" width="8.7265625" style="5"/>
    <col min="9216" max="9216" width="25.453125" style="5" customWidth="1"/>
    <col min="9217" max="9217" width="32.90625" style="5" customWidth="1"/>
    <col min="9218" max="9218" width="17.36328125" style="5" customWidth="1"/>
    <col min="9219" max="9219" width="17.08984375" style="5" customWidth="1"/>
    <col min="9220" max="9220" width="23.90625" style="5" customWidth="1"/>
    <col min="9221" max="9221" width="25.36328125" style="5" customWidth="1"/>
    <col min="9222" max="9222" width="19" style="5" customWidth="1"/>
    <col min="9223" max="9223" width="6.54296875" style="5" customWidth="1"/>
    <col min="9224" max="9239" width="0" style="5" hidden="1" customWidth="1"/>
    <col min="9240" max="9471" width="8.7265625" style="5"/>
    <col min="9472" max="9472" width="25.453125" style="5" customWidth="1"/>
    <col min="9473" max="9473" width="32.90625" style="5" customWidth="1"/>
    <col min="9474" max="9474" width="17.36328125" style="5" customWidth="1"/>
    <col min="9475" max="9475" width="17.08984375" style="5" customWidth="1"/>
    <col min="9476" max="9476" width="23.90625" style="5" customWidth="1"/>
    <col min="9477" max="9477" width="25.36328125" style="5" customWidth="1"/>
    <col min="9478" max="9478" width="19" style="5" customWidth="1"/>
    <col min="9479" max="9479" width="6.54296875" style="5" customWidth="1"/>
    <col min="9480" max="9495" width="0" style="5" hidden="1" customWidth="1"/>
    <col min="9496" max="9727" width="8.7265625" style="5"/>
    <col min="9728" max="9728" width="25.453125" style="5" customWidth="1"/>
    <col min="9729" max="9729" width="32.90625" style="5" customWidth="1"/>
    <col min="9730" max="9730" width="17.36328125" style="5" customWidth="1"/>
    <col min="9731" max="9731" width="17.08984375" style="5" customWidth="1"/>
    <col min="9732" max="9732" width="23.90625" style="5" customWidth="1"/>
    <col min="9733" max="9733" width="25.36328125" style="5" customWidth="1"/>
    <col min="9734" max="9734" width="19" style="5" customWidth="1"/>
    <col min="9735" max="9735" width="6.54296875" style="5" customWidth="1"/>
    <col min="9736" max="9751" width="0" style="5" hidden="1" customWidth="1"/>
    <col min="9752" max="9983" width="8.7265625" style="5"/>
    <col min="9984" max="9984" width="25.453125" style="5" customWidth="1"/>
    <col min="9985" max="9985" width="32.90625" style="5" customWidth="1"/>
    <col min="9986" max="9986" width="17.36328125" style="5" customWidth="1"/>
    <col min="9987" max="9987" width="17.08984375" style="5" customWidth="1"/>
    <col min="9988" max="9988" width="23.90625" style="5" customWidth="1"/>
    <col min="9989" max="9989" width="25.36328125" style="5" customWidth="1"/>
    <col min="9990" max="9990" width="19" style="5" customWidth="1"/>
    <col min="9991" max="9991" width="6.54296875" style="5" customWidth="1"/>
    <col min="9992" max="10007" width="0" style="5" hidden="1" customWidth="1"/>
    <col min="10008" max="10239" width="8.7265625" style="5"/>
    <col min="10240" max="10240" width="25.453125" style="5" customWidth="1"/>
    <col min="10241" max="10241" width="32.90625" style="5" customWidth="1"/>
    <col min="10242" max="10242" width="17.36328125" style="5" customWidth="1"/>
    <col min="10243" max="10243" width="17.08984375" style="5" customWidth="1"/>
    <col min="10244" max="10244" width="23.90625" style="5" customWidth="1"/>
    <col min="10245" max="10245" width="25.36328125" style="5" customWidth="1"/>
    <col min="10246" max="10246" width="19" style="5" customWidth="1"/>
    <col min="10247" max="10247" width="6.54296875" style="5" customWidth="1"/>
    <col min="10248" max="10263" width="0" style="5" hidden="1" customWidth="1"/>
    <col min="10264" max="10495" width="8.7265625" style="5"/>
    <col min="10496" max="10496" width="25.453125" style="5" customWidth="1"/>
    <col min="10497" max="10497" width="32.90625" style="5" customWidth="1"/>
    <col min="10498" max="10498" width="17.36328125" style="5" customWidth="1"/>
    <col min="10499" max="10499" width="17.08984375" style="5" customWidth="1"/>
    <col min="10500" max="10500" width="23.90625" style="5" customWidth="1"/>
    <col min="10501" max="10501" width="25.36328125" style="5" customWidth="1"/>
    <col min="10502" max="10502" width="19" style="5" customWidth="1"/>
    <col min="10503" max="10503" width="6.54296875" style="5" customWidth="1"/>
    <col min="10504" max="10519" width="0" style="5" hidden="1" customWidth="1"/>
    <col min="10520" max="10751" width="8.7265625" style="5"/>
    <col min="10752" max="10752" width="25.453125" style="5" customWidth="1"/>
    <col min="10753" max="10753" width="32.90625" style="5" customWidth="1"/>
    <col min="10754" max="10754" width="17.36328125" style="5" customWidth="1"/>
    <col min="10755" max="10755" width="17.08984375" style="5" customWidth="1"/>
    <col min="10756" max="10756" width="23.90625" style="5" customWidth="1"/>
    <col min="10757" max="10757" width="25.36328125" style="5" customWidth="1"/>
    <col min="10758" max="10758" width="19" style="5" customWidth="1"/>
    <col min="10759" max="10759" width="6.54296875" style="5" customWidth="1"/>
    <col min="10760" max="10775" width="0" style="5" hidden="1" customWidth="1"/>
    <col min="10776" max="11007" width="8.7265625" style="5"/>
    <col min="11008" max="11008" width="25.453125" style="5" customWidth="1"/>
    <col min="11009" max="11009" width="32.90625" style="5" customWidth="1"/>
    <col min="11010" max="11010" width="17.36328125" style="5" customWidth="1"/>
    <col min="11011" max="11011" width="17.08984375" style="5" customWidth="1"/>
    <col min="11012" max="11012" width="23.90625" style="5" customWidth="1"/>
    <col min="11013" max="11013" width="25.36328125" style="5" customWidth="1"/>
    <col min="11014" max="11014" width="19" style="5" customWidth="1"/>
    <col min="11015" max="11015" width="6.54296875" style="5" customWidth="1"/>
    <col min="11016" max="11031" width="0" style="5" hidden="1" customWidth="1"/>
    <col min="11032" max="11263" width="8.7265625" style="5"/>
    <col min="11264" max="11264" width="25.453125" style="5" customWidth="1"/>
    <col min="11265" max="11265" width="32.90625" style="5" customWidth="1"/>
    <col min="11266" max="11266" width="17.36328125" style="5" customWidth="1"/>
    <col min="11267" max="11267" width="17.08984375" style="5" customWidth="1"/>
    <col min="11268" max="11268" width="23.90625" style="5" customWidth="1"/>
    <col min="11269" max="11269" width="25.36328125" style="5" customWidth="1"/>
    <col min="11270" max="11270" width="19" style="5" customWidth="1"/>
    <col min="11271" max="11271" width="6.54296875" style="5" customWidth="1"/>
    <col min="11272" max="11287" width="0" style="5" hidden="1" customWidth="1"/>
    <col min="11288" max="11519" width="8.7265625" style="5"/>
    <col min="11520" max="11520" width="25.453125" style="5" customWidth="1"/>
    <col min="11521" max="11521" width="32.90625" style="5" customWidth="1"/>
    <col min="11522" max="11522" width="17.36328125" style="5" customWidth="1"/>
    <col min="11523" max="11523" width="17.08984375" style="5" customWidth="1"/>
    <col min="11524" max="11524" width="23.90625" style="5" customWidth="1"/>
    <col min="11525" max="11525" width="25.36328125" style="5" customWidth="1"/>
    <col min="11526" max="11526" width="19" style="5" customWidth="1"/>
    <col min="11527" max="11527" width="6.54296875" style="5" customWidth="1"/>
    <col min="11528" max="11543" width="0" style="5" hidden="1" customWidth="1"/>
    <col min="11544" max="11775" width="8.7265625" style="5"/>
    <col min="11776" max="11776" width="25.453125" style="5" customWidth="1"/>
    <col min="11777" max="11777" width="32.90625" style="5" customWidth="1"/>
    <col min="11778" max="11778" width="17.36328125" style="5" customWidth="1"/>
    <col min="11779" max="11779" width="17.08984375" style="5" customWidth="1"/>
    <col min="11780" max="11780" width="23.90625" style="5" customWidth="1"/>
    <col min="11781" max="11781" width="25.36328125" style="5" customWidth="1"/>
    <col min="11782" max="11782" width="19" style="5" customWidth="1"/>
    <col min="11783" max="11783" width="6.54296875" style="5" customWidth="1"/>
    <col min="11784" max="11799" width="0" style="5" hidden="1" customWidth="1"/>
    <col min="11800" max="12031" width="8.7265625" style="5"/>
    <col min="12032" max="12032" width="25.453125" style="5" customWidth="1"/>
    <col min="12033" max="12033" width="32.90625" style="5" customWidth="1"/>
    <col min="12034" max="12034" width="17.36328125" style="5" customWidth="1"/>
    <col min="12035" max="12035" width="17.08984375" style="5" customWidth="1"/>
    <col min="12036" max="12036" width="23.90625" style="5" customWidth="1"/>
    <col min="12037" max="12037" width="25.36328125" style="5" customWidth="1"/>
    <col min="12038" max="12038" width="19" style="5" customWidth="1"/>
    <col min="12039" max="12039" width="6.54296875" style="5" customWidth="1"/>
    <col min="12040" max="12055" width="0" style="5" hidden="1" customWidth="1"/>
    <col min="12056" max="12287" width="8.7265625" style="5"/>
    <col min="12288" max="12288" width="25.453125" style="5" customWidth="1"/>
    <col min="12289" max="12289" width="32.90625" style="5" customWidth="1"/>
    <col min="12290" max="12290" width="17.36328125" style="5" customWidth="1"/>
    <col min="12291" max="12291" width="17.08984375" style="5" customWidth="1"/>
    <col min="12292" max="12292" width="23.90625" style="5" customWidth="1"/>
    <col min="12293" max="12293" width="25.36328125" style="5" customWidth="1"/>
    <col min="12294" max="12294" width="19" style="5" customWidth="1"/>
    <col min="12295" max="12295" width="6.54296875" style="5" customWidth="1"/>
    <col min="12296" max="12311" width="0" style="5" hidden="1" customWidth="1"/>
    <col min="12312" max="12543" width="8.7265625" style="5"/>
    <col min="12544" max="12544" width="25.453125" style="5" customWidth="1"/>
    <col min="12545" max="12545" width="32.90625" style="5" customWidth="1"/>
    <col min="12546" max="12546" width="17.36328125" style="5" customWidth="1"/>
    <col min="12547" max="12547" width="17.08984375" style="5" customWidth="1"/>
    <col min="12548" max="12548" width="23.90625" style="5" customWidth="1"/>
    <col min="12549" max="12549" width="25.36328125" style="5" customWidth="1"/>
    <col min="12550" max="12550" width="19" style="5" customWidth="1"/>
    <col min="12551" max="12551" width="6.54296875" style="5" customWidth="1"/>
    <col min="12552" max="12567" width="0" style="5" hidden="1" customWidth="1"/>
    <col min="12568" max="12799" width="8.7265625" style="5"/>
    <col min="12800" max="12800" width="25.453125" style="5" customWidth="1"/>
    <col min="12801" max="12801" width="32.90625" style="5" customWidth="1"/>
    <col min="12802" max="12802" width="17.36328125" style="5" customWidth="1"/>
    <col min="12803" max="12803" width="17.08984375" style="5" customWidth="1"/>
    <col min="12804" max="12804" width="23.90625" style="5" customWidth="1"/>
    <col min="12805" max="12805" width="25.36328125" style="5" customWidth="1"/>
    <col min="12806" max="12806" width="19" style="5" customWidth="1"/>
    <col min="12807" max="12807" width="6.54296875" style="5" customWidth="1"/>
    <col min="12808" max="12823" width="0" style="5" hidden="1" customWidth="1"/>
    <col min="12824" max="13055" width="8.7265625" style="5"/>
    <col min="13056" max="13056" width="25.453125" style="5" customWidth="1"/>
    <col min="13057" max="13057" width="32.90625" style="5" customWidth="1"/>
    <col min="13058" max="13058" width="17.36328125" style="5" customWidth="1"/>
    <col min="13059" max="13059" width="17.08984375" style="5" customWidth="1"/>
    <col min="13060" max="13060" width="23.90625" style="5" customWidth="1"/>
    <col min="13061" max="13061" width="25.36328125" style="5" customWidth="1"/>
    <col min="13062" max="13062" width="19" style="5" customWidth="1"/>
    <col min="13063" max="13063" width="6.54296875" style="5" customWidth="1"/>
    <col min="13064" max="13079" width="0" style="5" hidden="1" customWidth="1"/>
    <col min="13080" max="13311" width="8.7265625" style="5"/>
    <col min="13312" max="13312" width="25.453125" style="5" customWidth="1"/>
    <col min="13313" max="13313" width="32.90625" style="5" customWidth="1"/>
    <col min="13314" max="13314" width="17.36328125" style="5" customWidth="1"/>
    <col min="13315" max="13315" width="17.08984375" style="5" customWidth="1"/>
    <col min="13316" max="13316" width="23.90625" style="5" customWidth="1"/>
    <col min="13317" max="13317" width="25.36328125" style="5" customWidth="1"/>
    <col min="13318" max="13318" width="19" style="5" customWidth="1"/>
    <col min="13319" max="13319" width="6.54296875" style="5" customWidth="1"/>
    <col min="13320" max="13335" width="0" style="5" hidden="1" customWidth="1"/>
    <col min="13336" max="13567" width="8.7265625" style="5"/>
    <col min="13568" max="13568" width="25.453125" style="5" customWidth="1"/>
    <col min="13569" max="13569" width="32.90625" style="5" customWidth="1"/>
    <col min="13570" max="13570" width="17.36328125" style="5" customWidth="1"/>
    <col min="13571" max="13571" width="17.08984375" style="5" customWidth="1"/>
    <col min="13572" max="13572" width="23.90625" style="5" customWidth="1"/>
    <col min="13573" max="13573" width="25.36328125" style="5" customWidth="1"/>
    <col min="13574" max="13574" width="19" style="5" customWidth="1"/>
    <col min="13575" max="13575" width="6.54296875" style="5" customWidth="1"/>
    <col min="13576" max="13591" width="0" style="5" hidden="1" customWidth="1"/>
    <col min="13592" max="13823" width="8.7265625" style="5"/>
    <col min="13824" max="13824" width="25.453125" style="5" customWidth="1"/>
    <col min="13825" max="13825" width="32.90625" style="5" customWidth="1"/>
    <col min="13826" max="13826" width="17.36328125" style="5" customWidth="1"/>
    <col min="13827" max="13827" width="17.08984375" style="5" customWidth="1"/>
    <col min="13828" max="13828" width="23.90625" style="5" customWidth="1"/>
    <col min="13829" max="13829" width="25.36328125" style="5" customWidth="1"/>
    <col min="13830" max="13830" width="19" style="5" customWidth="1"/>
    <col min="13831" max="13831" width="6.54296875" style="5" customWidth="1"/>
    <col min="13832" max="13847" width="0" style="5" hidden="1" customWidth="1"/>
    <col min="13848" max="14079" width="8.7265625" style="5"/>
    <col min="14080" max="14080" width="25.453125" style="5" customWidth="1"/>
    <col min="14081" max="14081" width="32.90625" style="5" customWidth="1"/>
    <col min="14082" max="14082" width="17.36328125" style="5" customWidth="1"/>
    <col min="14083" max="14083" width="17.08984375" style="5" customWidth="1"/>
    <col min="14084" max="14084" width="23.90625" style="5" customWidth="1"/>
    <col min="14085" max="14085" width="25.36328125" style="5" customWidth="1"/>
    <col min="14086" max="14086" width="19" style="5" customWidth="1"/>
    <col min="14087" max="14087" width="6.54296875" style="5" customWidth="1"/>
    <col min="14088" max="14103" width="0" style="5" hidden="1" customWidth="1"/>
    <col min="14104" max="14335" width="8.7265625" style="5"/>
    <col min="14336" max="14336" width="25.453125" style="5" customWidth="1"/>
    <col min="14337" max="14337" width="32.90625" style="5" customWidth="1"/>
    <col min="14338" max="14338" width="17.36328125" style="5" customWidth="1"/>
    <col min="14339" max="14339" width="17.08984375" style="5" customWidth="1"/>
    <col min="14340" max="14340" width="23.90625" style="5" customWidth="1"/>
    <col min="14341" max="14341" width="25.36328125" style="5" customWidth="1"/>
    <col min="14342" max="14342" width="19" style="5" customWidth="1"/>
    <col min="14343" max="14343" width="6.54296875" style="5" customWidth="1"/>
    <col min="14344" max="14359" width="0" style="5" hidden="1" customWidth="1"/>
    <col min="14360" max="14591" width="8.7265625" style="5"/>
    <col min="14592" max="14592" width="25.453125" style="5" customWidth="1"/>
    <col min="14593" max="14593" width="32.90625" style="5" customWidth="1"/>
    <col min="14594" max="14594" width="17.36328125" style="5" customWidth="1"/>
    <col min="14595" max="14595" width="17.08984375" style="5" customWidth="1"/>
    <col min="14596" max="14596" width="23.90625" style="5" customWidth="1"/>
    <col min="14597" max="14597" width="25.36328125" style="5" customWidth="1"/>
    <col min="14598" max="14598" width="19" style="5" customWidth="1"/>
    <col min="14599" max="14599" width="6.54296875" style="5" customWidth="1"/>
    <col min="14600" max="14615" width="0" style="5" hidden="1" customWidth="1"/>
    <col min="14616" max="14847" width="8.7265625" style="5"/>
    <col min="14848" max="14848" width="25.453125" style="5" customWidth="1"/>
    <col min="14849" max="14849" width="32.90625" style="5" customWidth="1"/>
    <col min="14850" max="14850" width="17.36328125" style="5" customWidth="1"/>
    <col min="14851" max="14851" width="17.08984375" style="5" customWidth="1"/>
    <col min="14852" max="14852" width="23.90625" style="5" customWidth="1"/>
    <col min="14853" max="14853" width="25.36328125" style="5" customWidth="1"/>
    <col min="14854" max="14854" width="19" style="5" customWidth="1"/>
    <col min="14855" max="14855" width="6.54296875" style="5" customWidth="1"/>
    <col min="14856" max="14871" width="0" style="5" hidden="1" customWidth="1"/>
    <col min="14872" max="15103" width="8.7265625" style="5"/>
    <col min="15104" max="15104" width="25.453125" style="5" customWidth="1"/>
    <col min="15105" max="15105" width="32.90625" style="5" customWidth="1"/>
    <col min="15106" max="15106" width="17.36328125" style="5" customWidth="1"/>
    <col min="15107" max="15107" width="17.08984375" style="5" customWidth="1"/>
    <col min="15108" max="15108" width="23.90625" style="5" customWidth="1"/>
    <col min="15109" max="15109" width="25.36328125" style="5" customWidth="1"/>
    <col min="15110" max="15110" width="19" style="5" customWidth="1"/>
    <col min="15111" max="15111" width="6.54296875" style="5" customWidth="1"/>
    <col min="15112" max="15127" width="0" style="5" hidden="1" customWidth="1"/>
    <col min="15128" max="15359" width="8.7265625" style="5"/>
    <col min="15360" max="15360" width="25.453125" style="5" customWidth="1"/>
    <col min="15361" max="15361" width="32.90625" style="5" customWidth="1"/>
    <col min="15362" max="15362" width="17.36328125" style="5" customWidth="1"/>
    <col min="15363" max="15363" width="17.08984375" style="5" customWidth="1"/>
    <col min="15364" max="15364" width="23.90625" style="5" customWidth="1"/>
    <col min="15365" max="15365" width="25.36328125" style="5" customWidth="1"/>
    <col min="15366" max="15366" width="19" style="5" customWidth="1"/>
    <col min="15367" max="15367" width="6.54296875" style="5" customWidth="1"/>
    <col min="15368" max="15383" width="0" style="5" hidden="1" customWidth="1"/>
    <col min="15384" max="15615" width="8.7265625" style="5"/>
    <col min="15616" max="15616" width="25.453125" style="5" customWidth="1"/>
    <col min="15617" max="15617" width="32.90625" style="5" customWidth="1"/>
    <col min="15618" max="15618" width="17.36328125" style="5" customWidth="1"/>
    <col min="15619" max="15619" width="17.08984375" style="5" customWidth="1"/>
    <col min="15620" max="15620" width="23.90625" style="5" customWidth="1"/>
    <col min="15621" max="15621" width="25.36328125" style="5" customWidth="1"/>
    <col min="15622" max="15622" width="19" style="5" customWidth="1"/>
    <col min="15623" max="15623" width="6.54296875" style="5" customWidth="1"/>
    <col min="15624" max="15639" width="0" style="5" hidden="1" customWidth="1"/>
    <col min="15640" max="15871" width="8.7265625" style="5"/>
    <col min="15872" max="15872" width="25.453125" style="5" customWidth="1"/>
    <col min="15873" max="15873" width="32.90625" style="5" customWidth="1"/>
    <col min="15874" max="15874" width="17.36328125" style="5" customWidth="1"/>
    <col min="15875" max="15875" width="17.08984375" style="5" customWidth="1"/>
    <col min="15876" max="15876" width="23.90625" style="5" customWidth="1"/>
    <col min="15877" max="15877" width="25.36328125" style="5" customWidth="1"/>
    <col min="15878" max="15878" width="19" style="5" customWidth="1"/>
    <col min="15879" max="15879" width="6.54296875" style="5" customWidth="1"/>
    <col min="15880" max="15895" width="0" style="5" hidden="1" customWidth="1"/>
    <col min="15896" max="16127" width="8.7265625" style="5"/>
    <col min="16128" max="16128" width="25.453125" style="5" customWidth="1"/>
    <col min="16129" max="16129" width="32.90625" style="5" customWidth="1"/>
    <col min="16130" max="16130" width="17.36328125" style="5" customWidth="1"/>
    <col min="16131" max="16131" width="17.08984375" style="5" customWidth="1"/>
    <col min="16132" max="16132" width="23.90625" style="5" customWidth="1"/>
    <col min="16133" max="16133" width="25.36328125" style="5" customWidth="1"/>
    <col min="16134" max="16134" width="19" style="5" customWidth="1"/>
    <col min="16135" max="16135" width="6.54296875" style="5" customWidth="1"/>
    <col min="16136" max="16151" width="0" style="5" hidden="1" customWidth="1"/>
    <col min="16152" max="16384" width="8.7265625" style="5"/>
  </cols>
  <sheetData>
    <row r="1" spans="2:23" ht="42.75" customHeight="1" thickBot="1" x14ac:dyDescent="0.3">
      <c r="B1" s="314" t="s">
        <v>0</v>
      </c>
      <c r="C1" s="315"/>
      <c r="D1" s="315"/>
      <c r="E1" s="1" t="s">
        <v>1</v>
      </c>
      <c r="F1" s="2" t="str">
        <f>K98</f>
        <v>May</v>
      </c>
      <c r="G1" s="2">
        <f>K97</f>
        <v>2022</v>
      </c>
      <c r="H1" s="3"/>
      <c r="I1" s="107"/>
      <c r="J1" s="101" t="s">
        <v>117</v>
      </c>
      <c r="K1" s="101"/>
      <c r="L1" s="101"/>
      <c r="M1" s="102"/>
      <c r="N1" s="102"/>
      <c r="O1" s="102"/>
      <c r="P1" s="103"/>
      <c r="Q1" s="103"/>
      <c r="R1" s="103"/>
      <c r="S1" s="103"/>
      <c r="T1" s="102"/>
      <c r="U1" s="102"/>
    </row>
    <row r="2" spans="2:23" ht="8.25" customHeight="1" thickBot="1" x14ac:dyDescent="0.3">
      <c r="B2" s="7"/>
      <c r="C2" s="8"/>
      <c r="D2" s="8"/>
      <c r="E2" s="8"/>
      <c r="F2" s="8"/>
      <c r="G2" s="8"/>
      <c r="H2" s="8"/>
      <c r="I2" s="108"/>
    </row>
    <row r="3" spans="2:23" ht="20.25" customHeight="1" x14ac:dyDescent="0.25">
      <c r="B3" s="9" t="s">
        <v>2</v>
      </c>
      <c r="C3" s="316" t="s">
        <v>3</v>
      </c>
      <c r="D3" s="316"/>
      <c r="E3" s="316"/>
      <c r="F3" s="10" t="s">
        <v>4</v>
      </c>
      <c r="G3" s="316" t="s">
        <v>5</v>
      </c>
      <c r="H3" s="317"/>
      <c r="I3" s="108"/>
    </row>
    <row r="4" spans="2:23" ht="62.25" customHeight="1" thickBot="1" x14ac:dyDescent="0.3">
      <c r="B4" s="11" t="s">
        <v>7</v>
      </c>
      <c r="C4" s="318" t="s">
        <v>118</v>
      </c>
      <c r="D4" s="319"/>
      <c r="E4" s="319"/>
      <c r="F4" s="195" t="s">
        <v>119</v>
      </c>
      <c r="G4" s="319" t="s">
        <v>120</v>
      </c>
      <c r="H4" s="320"/>
      <c r="I4" s="109"/>
    </row>
    <row r="5" spans="2:23" ht="20.25" customHeight="1" x14ac:dyDescent="0.25">
      <c r="B5" s="8"/>
      <c r="C5" s="8"/>
      <c r="D5" s="8"/>
      <c r="E5" s="8"/>
      <c r="F5" s="8"/>
      <c r="G5" s="8"/>
      <c r="H5" s="8"/>
      <c r="I5" s="108"/>
    </row>
    <row r="6" spans="2:23" ht="24" customHeight="1" x14ac:dyDescent="0.25">
      <c r="B6" s="321" t="s">
        <v>22</v>
      </c>
      <c r="C6" s="321"/>
      <c r="D6" s="321"/>
      <c r="E6" s="321"/>
      <c r="F6" s="322" t="str">
        <f>CONCATENATE(F1," 1, ",G1)</f>
        <v>May 1, 2022</v>
      </c>
      <c r="G6" s="322" t="e">
        <f>CONCATENATE(#REF!," 1, ",#REF!)</f>
        <v>#REF!</v>
      </c>
      <c r="H6" s="23"/>
      <c r="I6" s="108"/>
    </row>
    <row r="7" spans="2:23" ht="24" customHeight="1" x14ac:dyDescent="0.25">
      <c r="B7" s="308" t="s">
        <v>121</v>
      </c>
      <c r="C7" s="308"/>
      <c r="D7" s="308"/>
      <c r="E7" s="308"/>
      <c r="F7" s="28">
        <f>K101</f>
        <v>471</v>
      </c>
      <c r="G7" s="29" t="s">
        <v>25</v>
      </c>
      <c r="H7" s="29"/>
      <c r="I7" s="110"/>
    </row>
    <row r="8" spans="2:23" ht="24" customHeight="1" x14ac:dyDescent="0.25">
      <c r="B8" s="257" t="s">
        <v>122</v>
      </c>
      <c r="C8" s="257"/>
      <c r="D8" s="257"/>
      <c r="E8" s="257"/>
      <c r="F8" s="257"/>
      <c r="G8" s="257"/>
      <c r="H8" s="257"/>
      <c r="I8" s="111"/>
    </row>
    <row r="9" spans="2:23" ht="24" customHeight="1" x14ac:dyDescent="0.25">
      <c r="B9" s="257" t="s">
        <v>31</v>
      </c>
      <c r="C9" s="257"/>
      <c r="D9" s="257"/>
      <c r="E9" s="257"/>
      <c r="F9" s="257"/>
      <c r="G9" s="257"/>
      <c r="H9" s="257"/>
      <c r="I9" s="111"/>
    </row>
    <row r="10" spans="2:23" ht="24" customHeight="1" x14ac:dyDescent="0.25">
      <c r="B10" s="275" t="s">
        <v>34</v>
      </c>
      <c r="C10" s="275"/>
      <c r="D10" s="292" t="str">
        <f>CONCATENATE("The ",F1," ",G1," Average is")</f>
        <v>The May 2022 Average is</v>
      </c>
      <c r="E10" s="292"/>
      <c r="F10" s="292"/>
      <c r="G10" s="34">
        <f>K102</f>
        <v>719</v>
      </c>
      <c r="H10" s="35" t="s">
        <v>35</v>
      </c>
      <c r="I10" s="112"/>
    </row>
    <row r="11" spans="2:23" ht="24" customHeight="1" x14ac:dyDescent="0.25">
      <c r="B11" s="296" t="s">
        <v>37</v>
      </c>
      <c r="C11" s="296"/>
      <c r="D11" s="296"/>
      <c r="E11" s="296"/>
      <c r="F11" s="296"/>
      <c r="G11" s="296"/>
      <c r="H11" s="296"/>
      <c r="I11" s="113"/>
      <c r="V11" s="36"/>
      <c r="W11" s="36"/>
    </row>
    <row r="12" spans="2:23" ht="24" customHeight="1" x14ac:dyDescent="0.25">
      <c r="B12" s="257" t="s">
        <v>124</v>
      </c>
      <c r="C12" s="257"/>
      <c r="D12" s="257"/>
      <c r="E12" s="257"/>
      <c r="F12" s="28">
        <f>K101</f>
        <v>471</v>
      </c>
      <c r="G12" s="29" t="s">
        <v>25</v>
      </c>
      <c r="I12" s="110"/>
      <c r="V12" s="36"/>
      <c r="W12" s="36"/>
    </row>
    <row r="13" spans="2:23" ht="24" customHeight="1" x14ac:dyDescent="0.25">
      <c r="B13" s="257" t="s">
        <v>42</v>
      </c>
      <c r="C13" s="257"/>
      <c r="D13" s="257"/>
      <c r="E13" s="257"/>
      <c r="F13" s="257"/>
      <c r="G13" s="257"/>
      <c r="H13" s="257"/>
      <c r="I13" s="111"/>
      <c r="V13" s="36"/>
      <c r="W13" s="36"/>
    </row>
    <row r="14" spans="2:23" ht="24" customHeight="1" x14ac:dyDescent="0.25">
      <c r="B14" s="257" t="s">
        <v>45</v>
      </c>
      <c r="C14" s="257"/>
      <c r="D14" s="257"/>
      <c r="E14" s="257"/>
      <c r="F14" s="257"/>
      <c r="G14" s="257"/>
      <c r="H14" s="257"/>
      <c r="I14" s="111"/>
      <c r="V14" s="36"/>
      <c r="W14" s="36"/>
    </row>
    <row r="15" spans="2:23" ht="24" customHeight="1" x14ac:dyDescent="0.25">
      <c r="B15" s="284" t="s">
        <v>48</v>
      </c>
      <c r="C15" s="285"/>
      <c r="D15" s="285"/>
      <c r="E15" s="285"/>
      <c r="F15" s="285"/>
      <c r="G15" s="285"/>
      <c r="H15" s="285"/>
      <c r="I15" s="114"/>
      <c r="V15" s="36"/>
      <c r="W15" s="36"/>
    </row>
    <row r="16" spans="2:23" ht="24" customHeight="1" thickBot="1" x14ac:dyDescent="0.3">
      <c r="B16" s="286" t="s">
        <v>51</v>
      </c>
      <c r="C16" s="285"/>
      <c r="D16" s="285"/>
      <c r="E16" s="285"/>
      <c r="F16" s="285"/>
      <c r="G16" s="285"/>
      <c r="H16" s="285"/>
      <c r="I16" s="115"/>
      <c r="V16" s="36"/>
      <c r="W16" s="36"/>
    </row>
    <row r="17" spans="2:23" ht="43.5" customHeight="1" thickBot="1" x14ac:dyDescent="0.3">
      <c r="B17" s="287" t="s">
        <v>131</v>
      </c>
      <c r="C17" s="288"/>
      <c r="D17" s="288"/>
      <c r="E17" s="288"/>
      <c r="F17" s="288"/>
      <c r="G17" s="288"/>
      <c r="H17" s="289"/>
      <c r="I17" s="116"/>
      <c r="V17" s="36"/>
      <c r="W17" s="36"/>
    </row>
    <row r="18" spans="2:23" ht="40.5" customHeight="1" thickBot="1" x14ac:dyDescent="0.3">
      <c r="B18" s="266" t="s">
        <v>133</v>
      </c>
      <c r="C18" s="267"/>
      <c r="D18" s="267"/>
      <c r="E18" s="267"/>
      <c r="F18" s="267"/>
      <c r="G18" s="267"/>
      <c r="H18" s="268"/>
      <c r="I18" s="108"/>
      <c r="V18" s="36"/>
      <c r="W18" s="36"/>
    </row>
    <row r="19" spans="2:23" ht="56.25" customHeight="1" thickBot="1" x14ac:dyDescent="0.3">
      <c r="B19" s="46" t="s">
        <v>55</v>
      </c>
      <c r="C19" s="47" t="s">
        <v>56</v>
      </c>
      <c r="D19" s="48" t="s">
        <v>57</v>
      </c>
      <c r="E19" s="48" t="s">
        <v>58</v>
      </c>
      <c r="F19" s="48" t="s">
        <v>59</v>
      </c>
      <c r="G19" s="280" t="s">
        <v>60</v>
      </c>
      <c r="H19" s="281"/>
      <c r="I19" s="117"/>
      <c r="V19" s="36"/>
      <c r="W19" s="36"/>
    </row>
    <row r="20" spans="2:23" ht="21.75" customHeight="1" x14ac:dyDescent="0.3">
      <c r="B20" s="49">
        <v>302.01</v>
      </c>
      <c r="C20" s="50" t="s">
        <v>61</v>
      </c>
      <c r="D20" s="51">
        <v>3.75</v>
      </c>
      <c r="E20" s="52">
        <v>0</v>
      </c>
      <c r="F20" s="53">
        <f t="shared" ref="F20:F30" si="0">D20+E20</f>
        <v>3.75</v>
      </c>
      <c r="G20" s="282">
        <f t="shared" ref="G20:G30" si="1">IF((ABS(($K$102-$K$101)*F20/100))&gt;0.1, ($K$102-$K$101)*F20/100, 0)</f>
        <v>9.3000000000000007</v>
      </c>
      <c r="H20" s="283" t="e">
        <f>IF((ABS((J102-J101)*E20/100))&gt;0.1, (J102-J101)*E20/100, 0)</f>
        <v>#VALUE!</v>
      </c>
      <c r="I20" s="118"/>
      <c r="V20" s="36"/>
      <c r="W20" s="36"/>
    </row>
    <row r="21" spans="2:23" ht="21.75" customHeight="1" x14ac:dyDescent="0.3">
      <c r="B21" s="54" t="s">
        <v>62</v>
      </c>
      <c r="C21" s="55" t="s">
        <v>111</v>
      </c>
      <c r="D21" s="56">
        <v>6.85</v>
      </c>
      <c r="E21" s="56">
        <v>1</v>
      </c>
      <c r="F21" s="57">
        <f t="shared" si="0"/>
        <v>7.85</v>
      </c>
      <c r="G21" s="276">
        <f t="shared" si="1"/>
        <v>19.468</v>
      </c>
      <c r="H21" s="277" t="e">
        <f>IF((ABS((#REF!-J102)*E21/100))&gt;0.1, (#REF!-J102)*E21/100, 0)</f>
        <v>#REF!</v>
      </c>
      <c r="I21" s="118"/>
    </row>
    <row r="22" spans="2:23" ht="21.75" customHeight="1" x14ac:dyDescent="0.3">
      <c r="B22" s="54" t="s">
        <v>64</v>
      </c>
      <c r="C22" s="55" t="s">
        <v>112</v>
      </c>
      <c r="D22" s="56">
        <v>6.85</v>
      </c>
      <c r="E22" s="56">
        <v>1</v>
      </c>
      <c r="F22" s="57">
        <f t="shared" si="0"/>
        <v>7.85</v>
      </c>
      <c r="G22" s="276">
        <f t="shared" si="1"/>
        <v>19.468</v>
      </c>
      <c r="H22" s="277" t="e">
        <f>IF((ABS((#REF!-#REF!)*E22/100))&gt;0.1, (#REF!-#REF!)*E22/100, 0)</f>
        <v>#REF!</v>
      </c>
      <c r="I22" s="118"/>
    </row>
    <row r="23" spans="2:23" ht="21.75" customHeight="1" x14ac:dyDescent="0.3">
      <c r="B23" s="54" t="s">
        <v>66</v>
      </c>
      <c r="C23" s="55" t="s">
        <v>113</v>
      </c>
      <c r="D23" s="56">
        <v>6.85</v>
      </c>
      <c r="E23" s="56">
        <v>1</v>
      </c>
      <c r="F23" s="57">
        <f t="shared" si="0"/>
        <v>7.85</v>
      </c>
      <c r="G23" s="276">
        <f t="shared" si="1"/>
        <v>19.468</v>
      </c>
      <c r="H23" s="277" t="e">
        <f>IF((ABS((#REF!-#REF!)*E23/100))&gt;0.1, (#REF!-#REF!)*E23/100, 0)</f>
        <v>#REF!</v>
      </c>
      <c r="I23" s="118"/>
    </row>
    <row r="24" spans="2:23" ht="21.75" customHeight="1" x14ac:dyDescent="0.3">
      <c r="B24" s="54" t="s">
        <v>68</v>
      </c>
      <c r="C24" s="55" t="s">
        <v>114</v>
      </c>
      <c r="D24" s="56">
        <v>6.85</v>
      </c>
      <c r="E24" s="56">
        <v>1</v>
      </c>
      <c r="F24" s="57">
        <f t="shared" si="0"/>
        <v>7.85</v>
      </c>
      <c r="G24" s="276">
        <f t="shared" si="1"/>
        <v>19.468</v>
      </c>
      <c r="H24" s="277" t="e">
        <f>IF((ABS((#REF!-#REF!)*E24/100))&gt;0.1, (#REF!-#REF!)*E24/100, 0)</f>
        <v>#REF!</v>
      </c>
      <c r="I24" s="118"/>
    </row>
    <row r="25" spans="2:23" ht="21.75" customHeight="1" x14ac:dyDescent="0.3">
      <c r="B25" s="54" t="s">
        <v>125</v>
      </c>
      <c r="C25" s="55" t="s">
        <v>115</v>
      </c>
      <c r="D25" s="56">
        <v>8.25</v>
      </c>
      <c r="E25" s="56">
        <v>1</v>
      </c>
      <c r="F25" s="58">
        <f t="shared" si="0"/>
        <v>9.25</v>
      </c>
      <c r="G25" s="276">
        <f t="shared" si="1"/>
        <v>22.94</v>
      </c>
      <c r="H25" s="277" t="e">
        <f>IF((ABS((#REF!-#REF!)*E25/100))&gt;0.1, (#REF!-#REF!)*E25/100, 0)</f>
        <v>#REF!</v>
      </c>
      <c r="I25" s="118"/>
    </row>
    <row r="26" spans="2:23" ht="21.75" customHeight="1" x14ac:dyDescent="0.3">
      <c r="B26" s="54" t="s">
        <v>126</v>
      </c>
      <c r="C26" s="55" t="s">
        <v>71</v>
      </c>
      <c r="D26" s="56">
        <v>6.2</v>
      </c>
      <c r="E26" s="56">
        <v>1</v>
      </c>
      <c r="F26" s="58">
        <f t="shared" si="0"/>
        <v>7.2</v>
      </c>
      <c r="G26" s="276">
        <f t="shared" si="1"/>
        <v>17.856000000000002</v>
      </c>
      <c r="H26" s="277" t="e">
        <f>IF((ABS((#REF!-#REF!)*E26/100))&gt;0.1, (#REF!-#REF!)*E26/100, 0)</f>
        <v>#REF!</v>
      </c>
      <c r="I26" s="118"/>
    </row>
    <row r="27" spans="2:23" ht="21.75" customHeight="1" x14ac:dyDescent="0.3">
      <c r="B27" s="54" t="s">
        <v>127</v>
      </c>
      <c r="C27" s="55" t="s">
        <v>72</v>
      </c>
      <c r="D27" s="56">
        <v>5.5</v>
      </c>
      <c r="E27" s="56">
        <v>1</v>
      </c>
      <c r="F27" s="57">
        <f t="shared" si="0"/>
        <v>6.5</v>
      </c>
      <c r="G27" s="276">
        <f t="shared" si="1"/>
        <v>16.12</v>
      </c>
      <c r="H27" s="277" t="e">
        <f>IF((ABS((#REF!-#REF!)*E27/100))&gt;0.1, (#REF!-#REF!)*E27/100, 0)</f>
        <v>#REF!</v>
      </c>
      <c r="I27" s="118"/>
      <c r="J27" s="5"/>
      <c r="K27" s="5"/>
      <c r="L27" s="5"/>
      <c r="P27" s="5"/>
      <c r="Q27" s="5"/>
      <c r="R27" s="5"/>
      <c r="S27" s="5"/>
    </row>
    <row r="28" spans="2:23" ht="21.75" customHeight="1" x14ac:dyDescent="0.3">
      <c r="B28" s="54" t="s">
        <v>128</v>
      </c>
      <c r="C28" s="55" t="s">
        <v>73</v>
      </c>
      <c r="D28" s="56">
        <v>4.9000000000000004</v>
      </c>
      <c r="E28" s="56">
        <v>1</v>
      </c>
      <c r="F28" s="57">
        <f t="shared" si="0"/>
        <v>5.9</v>
      </c>
      <c r="G28" s="276">
        <f t="shared" si="1"/>
        <v>14.632</v>
      </c>
      <c r="H28" s="277" t="e">
        <f>IF((ABS((#REF!-#REF!)*E28/100))&gt;0.1, (#REF!-#REF!)*E28/100, 0)</f>
        <v>#REF!</v>
      </c>
      <c r="I28" s="118"/>
      <c r="J28" s="5"/>
      <c r="K28" s="5"/>
      <c r="L28" s="5"/>
      <c r="P28" s="5"/>
      <c r="Q28" s="5"/>
      <c r="R28" s="5"/>
      <c r="S28" s="5"/>
    </row>
    <row r="29" spans="2:23" ht="21.75" customHeight="1" x14ac:dyDescent="0.3">
      <c r="B29" s="54" t="s">
        <v>129</v>
      </c>
      <c r="C29" s="55" t="s">
        <v>74</v>
      </c>
      <c r="D29" s="56">
        <v>4.5</v>
      </c>
      <c r="E29" s="60">
        <v>1</v>
      </c>
      <c r="F29" s="57">
        <f t="shared" si="0"/>
        <v>5.5</v>
      </c>
      <c r="G29" s="276">
        <f t="shared" si="1"/>
        <v>13.64</v>
      </c>
      <c r="H29" s="277" t="e">
        <f>IF((ABS((#REF!-#REF!)*E29/100))&gt;0.1, (#REF!-#REF!)*E29/100, 0)</f>
        <v>#REF!</v>
      </c>
      <c r="I29" s="118"/>
      <c r="J29" s="5"/>
      <c r="K29" s="5"/>
      <c r="L29" s="5"/>
      <c r="P29" s="5"/>
      <c r="Q29" s="5"/>
      <c r="R29" s="5"/>
      <c r="S29" s="5"/>
    </row>
    <row r="30" spans="2:23" ht="21.75" customHeight="1" thickBot="1" x14ac:dyDescent="0.35">
      <c r="B30" s="61" t="s">
        <v>130</v>
      </c>
      <c r="C30" s="62" t="s">
        <v>75</v>
      </c>
      <c r="D30" s="63">
        <v>6.7</v>
      </c>
      <c r="E30" s="64">
        <v>1</v>
      </c>
      <c r="F30" s="65">
        <f t="shared" si="0"/>
        <v>7.7</v>
      </c>
      <c r="G30" s="278">
        <f t="shared" si="1"/>
        <v>19.096</v>
      </c>
      <c r="H30" s="279" t="e">
        <f>IF((ABS((#REF!-#REF!)*E30/100))&gt;0.1, (#REF!-#REF!)*E30/100, 0)</f>
        <v>#REF!</v>
      </c>
      <c r="I30" s="118"/>
      <c r="J30" s="5"/>
      <c r="K30" s="5"/>
      <c r="L30" s="5"/>
      <c r="P30" s="5"/>
      <c r="Q30" s="5"/>
      <c r="R30" s="5"/>
      <c r="S30" s="5"/>
    </row>
    <row r="31" spans="2:23" ht="21.75" customHeight="1" x14ac:dyDescent="0.3">
      <c r="B31" s="66"/>
      <c r="C31" s="67"/>
      <c r="D31" s="68"/>
      <c r="E31" s="69"/>
      <c r="F31" s="70"/>
      <c r="G31" s="132"/>
      <c r="H31" s="132"/>
      <c r="I31" s="118"/>
      <c r="J31" s="5"/>
      <c r="K31" s="5"/>
      <c r="L31" s="5"/>
      <c r="P31" s="5"/>
      <c r="Q31" s="5"/>
      <c r="R31" s="5"/>
      <c r="S31" s="5"/>
    </row>
    <row r="32" spans="2:23" ht="21.75" customHeight="1" x14ac:dyDescent="0.3">
      <c r="B32" s="275" t="s">
        <v>140</v>
      </c>
      <c r="C32" s="275"/>
      <c r="D32" s="275"/>
      <c r="E32" s="275"/>
      <c r="F32" s="275"/>
      <c r="G32" s="275"/>
      <c r="H32" s="275"/>
      <c r="I32" s="118"/>
      <c r="J32" s="5"/>
      <c r="K32" s="5"/>
      <c r="L32" s="5"/>
      <c r="P32" s="5"/>
      <c r="Q32" s="5"/>
      <c r="R32" s="5"/>
      <c r="S32" s="5"/>
    </row>
    <row r="33" spans="2:22" ht="21.75" customHeight="1" x14ac:dyDescent="0.3">
      <c r="B33" s="257" t="s">
        <v>77</v>
      </c>
      <c r="C33" s="257"/>
      <c r="D33" s="257"/>
      <c r="E33" s="257"/>
      <c r="F33" s="257"/>
      <c r="G33" s="257"/>
      <c r="H33" s="257"/>
      <c r="I33" s="118"/>
      <c r="J33" s="5"/>
      <c r="K33" s="5"/>
      <c r="L33" s="5"/>
      <c r="P33" s="5"/>
      <c r="Q33" s="5"/>
      <c r="R33" s="5"/>
      <c r="S33" s="5"/>
    </row>
    <row r="34" spans="2:22" ht="21.75" customHeight="1" x14ac:dyDescent="0.3">
      <c r="B34" s="257" t="s">
        <v>78</v>
      </c>
      <c r="C34" s="257"/>
      <c r="D34" s="257"/>
      <c r="E34" s="257"/>
      <c r="F34" s="257"/>
      <c r="G34" s="257"/>
      <c r="H34" s="257"/>
      <c r="I34" s="118"/>
      <c r="J34" s="5"/>
      <c r="K34" s="5"/>
      <c r="L34" s="5"/>
      <c r="P34" s="5"/>
      <c r="Q34" s="5"/>
      <c r="R34" s="5"/>
      <c r="S34" s="5"/>
    </row>
    <row r="35" spans="2:22" ht="21.75" customHeight="1" x14ac:dyDescent="0.3">
      <c r="B35" s="257" t="s">
        <v>79</v>
      </c>
      <c r="C35" s="257"/>
      <c r="D35" s="257"/>
      <c r="E35" s="257"/>
      <c r="F35" s="257"/>
      <c r="G35" s="257"/>
      <c r="H35" s="257"/>
      <c r="I35" s="118"/>
      <c r="J35" s="5"/>
      <c r="K35" s="5"/>
      <c r="L35" s="5"/>
      <c r="P35" s="5"/>
      <c r="Q35" s="5"/>
      <c r="R35" s="5"/>
      <c r="S35" s="5"/>
    </row>
    <row r="36" spans="2:22" ht="21.75" customHeight="1" x14ac:dyDescent="0.3">
      <c r="B36" s="257" t="s">
        <v>80</v>
      </c>
      <c r="C36" s="257"/>
      <c r="D36" s="257"/>
      <c r="E36" s="257"/>
      <c r="F36" s="257"/>
      <c r="G36" s="257"/>
      <c r="H36" s="257"/>
      <c r="I36" s="118"/>
      <c r="J36" s="5"/>
      <c r="K36" s="5"/>
      <c r="L36" s="5"/>
      <c r="P36" s="5"/>
      <c r="Q36" s="5"/>
      <c r="R36" s="5"/>
      <c r="S36" s="5"/>
    </row>
    <row r="37" spans="2:22" ht="21.75" customHeight="1" x14ac:dyDescent="0.3">
      <c r="B37" s="71" t="s">
        <v>81</v>
      </c>
      <c r="C37" s="72" t="str">
        <f>K107</f>
        <v>September 2020</v>
      </c>
      <c r="D37" s="258" t="s">
        <v>82</v>
      </c>
      <c r="E37" s="258"/>
      <c r="F37" s="73">
        <f>K108</f>
        <v>326.3</v>
      </c>
      <c r="G37" s="71"/>
      <c r="H37" s="71"/>
      <c r="I37" s="118"/>
      <c r="J37" s="5"/>
      <c r="K37" s="5"/>
      <c r="L37" s="5"/>
      <c r="P37" s="5"/>
      <c r="Q37" s="5"/>
      <c r="R37" s="5"/>
      <c r="S37" s="5"/>
    </row>
    <row r="38" spans="2:22" ht="21.75" customHeight="1" x14ac:dyDescent="0.3">
      <c r="B38" s="71"/>
      <c r="C38" s="72"/>
      <c r="D38" s="194"/>
      <c r="E38" s="194"/>
      <c r="F38" s="73"/>
      <c r="G38" s="71"/>
      <c r="H38" s="71"/>
      <c r="I38" s="118"/>
      <c r="J38" s="5"/>
      <c r="K38" s="5"/>
      <c r="L38" s="5"/>
      <c r="P38" s="5"/>
      <c r="Q38" s="5"/>
      <c r="R38" s="5"/>
      <c r="S38" s="5"/>
    </row>
    <row r="39" spans="2:22" ht="21.75" customHeight="1" x14ac:dyDescent="0.3">
      <c r="B39" s="259" t="s">
        <v>83</v>
      </c>
      <c r="C39" s="259"/>
      <c r="D39" s="259"/>
      <c r="E39" s="124">
        <f>K105</f>
        <v>44593</v>
      </c>
      <c r="F39" s="74" t="s">
        <v>84</v>
      </c>
      <c r="G39" s="104">
        <f>K106</f>
        <v>366.12799999999999</v>
      </c>
      <c r="H39" s="71"/>
      <c r="I39" s="118"/>
      <c r="J39" s="5"/>
      <c r="K39" s="5"/>
      <c r="L39" s="5"/>
      <c r="P39" s="5"/>
      <c r="Q39" s="5"/>
      <c r="R39" s="5"/>
      <c r="S39" s="5"/>
    </row>
    <row r="40" spans="2:22" ht="21.75" customHeight="1" thickBot="1" x14ac:dyDescent="0.35">
      <c r="B40" s="71"/>
      <c r="C40" s="71"/>
      <c r="D40" s="71"/>
      <c r="E40" s="71"/>
      <c r="F40" s="71"/>
      <c r="G40" s="71"/>
      <c r="H40" s="71"/>
      <c r="I40" s="118"/>
      <c r="J40" s="5"/>
      <c r="K40" s="5"/>
      <c r="L40" s="5"/>
      <c r="P40" s="5"/>
      <c r="Q40" s="5"/>
      <c r="R40" s="5"/>
      <c r="S40" s="5"/>
    </row>
    <row r="41" spans="2:22" ht="40.5" customHeight="1" thickBot="1" x14ac:dyDescent="0.3">
      <c r="B41" s="260" t="s">
        <v>139</v>
      </c>
      <c r="C41" s="261"/>
      <c r="D41" s="261"/>
      <c r="E41" s="261"/>
      <c r="F41" s="261"/>
      <c r="G41" s="261"/>
      <c r="H41" s="262"/>
      <c r="I41" s="108"/>
      <c r="J41" s="5"/>
      <c r="K41" s="5"/>
      <c r="L41" s="5"/>
      <c r="P41" s="5"/>
      <c r="Q41" s="5"/>
      <c r="R41" s="5"/>
      <c r="S41" s="5"/>
    </row>
    <row r="42" spans="2:22" ht="62.5" thickBot="1" x14ac:dyDescent="0.3">
      <c r="B42" s="156" t="s">
        <v>55</v>
      </c>
      <c r="C42" s="157" t="s">
        <v>56</v>
      </c>
      <c r="D42" s="158" t="s">
        <v>57</v>
      </c>
      <c r="E42" s="158" t="s">
        <v>85</v>
      </c>
      <c r="F42" s="158" t="s">
        <v>59</v>
      </c>
      <c r="G42" s="159" t="s">
        <v>86</v>
      </c>
      <c r="H42" s="155" t="s">
        <v>87</v>
      </c>
      <c r="I42" s="117"/>
      <c r="J42" s="5"/>
      <c r="K42" s="5"/>
      <c r="L42" s="5"/>
      <c r="P42" s="5"/>
      <c r="Q42" s="5"/>
      <c r="R42" s="5"/>
      <c r="S42" s="5"/>
    </row>
    <row r="43" spans="2:22" ht="21.75" customHeight="1" x14ac:dyDescent="0.3">
      <c r="B43" s="160">
        <v>302.01</v>
      </c>
      <c r="C43" s="161" t="s">
        <v>61</v>
      </c>
      <c r="D43" s="162">
        <v>3.75</v>
      </c>
      <c r="E43" s="163">
        <v>0</v>
      </c>
      <c r="F43" s="164">
        <f>D43+E43</f>
        <v>3.75</v>
      </c>
      <c r="G43" s="196">
        <v>0.96250000000000002</v>
      </c>
      <c r="H43" s="197" t="str">
        <f>(IF((($K$106-$K$108)/$K$108)&gt;0.05, "5.00%",($K$106-$K$108)/$K$108))</f>
        <v>5.00%</v>
      </c>
      <c r="I43" s="119"/>
      <c r="J43" s="78"/>
      <c r="K43" s="5"/>
      <c r="L43" s="5"/>
      <c r="P43" s="5"/>
      <c r="Q43" s="5"/>
      <c r="R43" s="5"/>
      <c r="S43" s="5"/>
    </row>
    <row r="44" spans="2:22" ht="21.75" customHeight="1" x14ac:dyDescent="0.3">
      <c r="B44" s="54" t="s">
        <v>62</v>
      </c>
      <c r="C44" s="79" t="s">
        <v>63</v>
      </c>
      <c r="D44" s="56">
        <v>6.85</v>
      </c>
      <c r="E44" s="56">
        <v>1</v>
      </c>
      <c r="F44" s="57">
        <f t="shared" ref="F44:F53" si="2">D44+E44</f>
        <v>7.85</v>
      </c>
      <c r="G44" s="198">
        <v>0.92149999999999999</v>
      </c>
      <c r="H44" s="199" t="str">
        <f>(IF((($K$106-$K$108)/$K$108)&gt;0.05, "5.00%",($K$106-$K$108)/$K$108))</f>
        <v>5.00%</v>
      </c>
      <c r="I44" s="119"/>
      <c r="J44" s="5"/>
      <c r="K44" s="5"/>
      <c r="L44" s="5"/>
      <c r="P44" s="5"/>
      <c r="Q44" s="5"/>
      <c r="R44" s="5"/>
      <c r="S44" s="5"/>
      <c r="U44" s="81"/>
      <c r="V44" s="81"/>
    </row>
    <row r="45" spans="2:22" ht="21.75" customHeight="1" x14ac:dyDescent="0.3">
      <c r="B45" s="54" t="s">
        <v>64</v>
      </c>
      <c r="C45" s="79" t="s">
        <v>65</v>
      </c>
      <c r="D45" s="56">
        <v>6.85</v>
      </c>
      <c r="E45" s="56">
        <v>1</v>
      </c>
      <c r="F45" s="57">
        <f t="shared" si="2"/>
        <v>7.85</v>
      </c>
      <c r="G45" s="198">
        <v>0.92149999999999999</v>
      </c>
      <c r="H45" s="199" t="str">
        <f t="shared" ref="H45:H53" si="3">(IF((($K$106-$K$108)/$K$108)&gt;0.05, "5.00%",($K$106-$K$108)/$K$108))</f>
        <v>5.00%</v>
      </c>
      <c r="I45" s="119"/>
      <c r="J45" s="5"/>
      <c r="K45" s="5"/>
      <c r="L45" s="5"/>
      <c r="P45" s="5"/>
      <c r="Q45" s="5"/>
      <c r="R45" s="5"/>
      <c r="S45" s="5"/>
    </row>
    <row r="46" spans="2:22" ht="21.75" customHeight="1" x14ac:dyDescent="0.3">
      <c r="B46" s="54" t="s">
        <v>66</v>
      </c>
      <c r="C46" s="79" t="s">
        <v>67</v>
      </c>
      <c r="D46" s="56">
        <v>6.85</v>
      </c>
      <c r="E46" s="56">
        <v>1</v>
      </c>
      <c r="F46" s="57">
        <f t="shared" si="2"/>
        <v>7.85</v>
      </c>
      <c r="G46" s="198">
        <v>0.92149999999999999</v>
      </c>
      <c r="H46" s="199" t="str">
        <f t="shared" si="3"/>
        <v>5.00%</v>
      </c>
      <c r="I46" s="119"/>
      <c r="J46" s="5"/>
      <c r="K46" s="5"/>
      <c r="L46" s="5"/>
      <c r="P46" s="5"/>
      <c r="Q46" s="5"/>
      <c r="R46" s="5"/>
      <c r="S46" s="5"/>
    </row>
    <row r="47" spans="2:22" ht="21.75" customHeight="1" x14ac:dyDescent="0.3">
      <c r="B47" s="54" t="s">
        <v>68</v>
      </c>
      <c r="C47" s="79" t="s">
        <v>69</v>
      </c>
      <c r="D47" s="56">
        <v>6.85</v>
      </c>
      <c r="E47" s="56">
        <v>1</v>
      </c>
      <c r="F47" s="57">
        <f t="shared" si="2"/>
        <v>7.85</v>
      </c>
      <c r="G47" s="198">
        <v>0.92149999999999999</v>
      </c>
      <c r="H47" s="199" t="str">
        <f t="shared" si="3"/>
        <v>5.00%</v>
      </c>
      <c r="I47" s="119"/>
      <c r="J47" s="5"/>
      <c r="K47" s="5"/>
      <c r="L47" s="5"/>
      <c r="P47" s="5"/>
      <c r="Q47" s="5"/>
      <c r="R47" s="5"/>
      <c r="S47" s="5"/>
    </row>
    <row r="48" spans="2:22" ht="21.75" customHeight="1" x14ac:dyDescent="0.3">
      <c r="B48" s="54" t="s">
        <v>125</v>
      </c>
      <c r="C48" s="79" t="s">
        <v>70</v>
      </c>
      <c r="D48" s="56">
        <v>8.25</v>
      </c>
      <c r="E48" s="56">
        <v>1</v>
      </c>
      <c r="F48" s="58">
        <f t="shared" si="2"/>
        <v>9.25</v>
      </c>
      <c r="G48" s="198">
        <v>0.90749999999999997</v>
      </c>
      <c r="H48" s="199" t="str">
        <f t="shared" si="3"/>
        <v>5.00%</v>
      </c>
      <c r="I48" s="119"/>
      <c r="J48" s="5" t="s">
        <v>88</v>
      </c>
      <c r="K48" s="5"/>
      <c r="L48" s="5"/>
      <c r="P48" s="5"/>
      <c r="Q48" s="5"/>
      <c r="R48" s="5"/>
      <c r="S48" s="5"/>
    </row>
    <row r="49" spans="2:23" ht="21.75" customHeight="1" x14ac:dyDescent="0.3">
      <c r="B49" s="54" t="s">
        <v>126</v>
      </c>
      <c r="C49" s="79" t="s">
        <v>71</v>
      </c>
      <c r="D49" s="56">
        <v>6.2</v>
      </c>
      <c r="E49" s="56">
        <v>1</v>
      </c>
      <c r="F49" s="58">
        <f t="shared" si="2"/>
        <v>7.2</v>
      </c>
      <c r="G49" s="198">
        <v>0.92800000000000005</v>
      </c>
      <c r="H49" s="199" t="str">
        <f t="shared" si="3"/>
        <v>5.00%</v>
      </c>
      <c r="I49" s="119"/>
      <c r="J49" s="5"/>
      <c r="K49" s="5"/>
      <c r="L49" s="5"/>
      <c r="P49" s="5"/>
      <c r="Q49" s="5"/>
      <c r="R49" s="5"/>
      <c r="S49" s="5"/>
    </row>
    <row r="50" spans="2:23" ht="21.75" customHeight="1" x14ac:dyDescent="0.3">
      <c r="B50" s="54" t="s">
        <v>127</v>
      </c>
      <c r="C50" s="79" t="s">
        <v>72</v>
      </c>
      <c r="D50" s="56">
        <v>5.5</v>
      </c>
      <c r="E50" s="56">
        <v>1</v>
      </c>
      <c r="F50" s="57">
        <f t="shared" si="2"/>
        <v>6.5</v>
      </c>
      <c r="G50" s="198">
        <v>0.93500000000000005</v>
      </c>
      <c r="H50" s="199" t="str">
        <f t="shared" si="3"/>
        <v>5.00%</v>
      </c>
      <c r="I50" s="119"/>
      <c r="J50" s="5"/>
      <c r="K50" s="5"/>
      <c r="L50" s="5"/>
      <c r="P50" s="5"/>
      <c r="Q50" s="5"/>
      <c r="R50" s="5"/>
      <c r="S50" s="5"/>
    </row>
    <row r="51" spans="2:23" ht="21.75" customHeight="1" x14ac:dyDescent="0.3">
      <c r="B51" s="54" t="s">
        <v>128</v>
      </c>
      <c r="C51" s="79" t="s">
        <v>73</v>
      </c>
      <c r="D51" s="56">
        <v>4.9000000000000004</v>
      </c>
      <c r="E51" s="56">
        <v>1</v>
      </c>
      <c r="F51" s="57">
        <f t="shared" si="2"/>
        <v>5.9</v>
      </c>
      <c r="G51" s="198">
        <v>0.94099999999999995</v>
      </c>
      <c r="H51" s="199" t="str">
        <f t="shared" si="3"/>
        <v>5.00%</v>
      </c>
      <c r="I51" s="119"/>
      <c r="J51" s="5"/>
      <c r="K51" s="5"/>
      <c r="L51" s="5"/>
      <c r="P51" s="5"/>
      <c r="Q51" s="5"/>
      <c r="R51" s="5"/>
      <c r="S51" s="5"/>
      <c r="U51" s="36"/>
      <c r="V51" s="36"/>
    </row>
    <row r="52" spans="2:23" ht="21.75" customHeight="1" x14ac:dyDescent="0.3">
      <c r="B52" s="54" t="s">
        <v>129</v>
      </c>
      <c r="C52" s="79" t="s">
        <v>74</v>
      </c>
      <c r="D52" s="56">
        <v>4.5</v>
      </c>
      <c r="E52" s="60">
        <v>1</v>
      </c>
      <c r="F52" s="57">
        <f t="shared" si="2"/>
        <v>5.5</v>
      </c>
      <c r="G52" s="198">
        <v>0.94499999999999995</v>
      </c>
      <c r="H52" s="199" t="str">
        <f t="shared" si="3"/>
        <v>5.00%</v>
      </c>
      <c r="I52" s="119"/>
      <c r="J52" s="5"/>
      <c r="K52" s="5"/>
      <c r="L52" s="5"/>
      <c r="P52" s="5"/>
      <c r="Q52" s="5"/>
      <c r="R52" s="5"/>
      <c r="S52" s="5"/>
      <c r="U52" s="36"/>
      <c r="V52" s="36"/>
    </row>
    <row r="53" spans="2:23" ht="21.75" customHeight="1" thickBot="1" x14ac:dyDescent="0.35">
      <c r="B53" s="61" t="s">
        <v>130</v>
      </c>
      <c r="C53" s="82" t="s">
        <v>75</v>
      </c>
      <c r="D53" s="63">
        <v>6.7</v>
      </c>
      <c r="E53" s="64">
        <v>1</v>
      </c>
      <c r="F53" s="65">
        <f t="shared" si="2"/>
        <v>7.7</v>
      </c>
      <c r="G53" s="200">
        <v>0.92300000000000004</v>
      </c>
      <c r="H53" s="201" t="str">
        <f t="shared" si="3"/>
        <v>5.00%</v>
      </c>
      <c r="I53" s="119"/>
      <c r="J53" s="5"/>
      <c r="K53" s="5"/>
      <c r="L53" s="5"/>
      <c r="P53" s="5"/>
      <c r="Q53" s="5"/>
      <c r="R53" s="5"/>
      <c r="S53" s="5"/>
      <c r="U53" s="36"/>
      <c r="V53" s="36"/>
    </row>
    <row r="54" spans="2:23" x14ac:dyDescent="0.25">
      <c r="B54" s="87"/>
      <c r="C54" s="86"/>
      <c r="D54" s="86"/>
      <c r="E54" s="86"/>
      <c r="F54" s="86"/>
      <c r="G54" s="86"/>
      <c r="H54" s="86"/>
      <c r="I54" s="120"/>
      <c r="J54" s="5"/>
      <c r="K54" s="5"/>
      <c r="L54" s="5"/>
      <c r="P54" s="5"/>
      <c r="Q54" s="5"/>
      <c r="R54" s="5"/>
      <c r="S54" s="5"/>
      <c r="U54" s="36"/>
      <c r="V54" s="36"/>
    </row>
    <row r="55" spans="2:23" ht="21" customHeight="1" thickBot="1" x14ac:dyDescent="0.3">
      <c r="B55" s="87"/>
      <c r="C55" s="86"/>
      <c r="D55" s="86"/>
      <c r="E55" s="86"/>
      <c r="F55" s="86"/>
      <c r="G55" s="86"/>
      <c r="H55" s="86"/>
      <c r="I55" s="120"/>
      <c r="J55" s="5"/>
      <c r="K55" s="5"/>
      <c r="L55" s="5"/>
      <c r="P55" s="5"/>
      <c r="Q55" s="5"/>
      <c r="R55" s="5"/>
      <c r="S55" s="5"/>
      <c r="U55" s="36"/>
      <c r="V55" s="36"/>
    </row>
    <row r="56" spans="2:23" ht="41.25" customHeight="1" thickBot="1" x14ac:dyDescent="0.3">
      <c r="B56" s="263" t="s">
        <v>131</v>
      </c>
      <c r="C56" s="264"/>
      <c r="D56" s="264"/>
      <c r="E56" s="264"/>
      <c r="F56" s="264"/>
      <c r="G56" s="264"/>
      <c r="H56" s="265"/>
      <c r="I56" s="121"/>
      <c r="V56" s="36"/>
    </row>
    <row r="57" spans="2:23" ht="40.5" customHeight="1" thickBot="1" x14ac:dyDescent="0.3">
      <c r="B57" s="266" t="s">
        <v>134</v>
      </c>
      <c r="C57" s="267"/>
      <c r="D57" s="267"/>
      <c r="E57" s="267"/>
      <c r="F57" s="267"/>
      <c r="G57" s="267"/>
      <c r="H57" s="268"/>
      <c r="I57" s="108"/>
      <c r="V57" s="81"/>
    </row>
    <row r="58" spans="2:23" ht="47" thickBot="1" x14ac:dyDescent="0.3">
      <c r="B58" s="46" t="s">
        <v>55</v>
      </c>
      <c r="C58" s="47" t="s">
        <v>56</v>
      </c>
      <c r="D58" s="48" t="s">
        <v>57</v>
      </c>
      <c r="E58" s="48" t="s">
        <v>85</v>
      </c>
      <c r="F58" s="48" t="s">
        <v>59</v>
      </c>
      <c r="G58" s="249" t="s">
        <v>60</v>
      </c>
      <c r="H58" s="250"/>
      <c r="I58" s="117"/>
      <c r="V58" s="81"/>
    </row>
    <row r="59" spans="2:23" ht="21.75" customHeight="1" x14ac:dyDescent="0.3">
      <c r="B59" s="49" t="s">
        <v>89</v>
      </c>
      <c r="C59" s="89" t="s">
        <v>90</v>
      </c>
      <c r="D59" s="51">
        <v>6</v>
      </c>
      <c r="E59" s="51">
        <v>1</v>
      </c>
      <c r="F59" s="51">
        <f>D59+E59</f>
        <v>7</v>
      </c>
      <c r="G59" s="251">
        <f>IF((ABS(($K$102-$K$101)*F59/100))&gt;0.1, ($K$102-$K$101)*F59/100, 0)</f>
        <v>17.36</v>
      </c>
      <c r="H59" s="252" t="e">
        <f>IF((ABS((#REF!-#REF!)*E59/100))&gt;0.1, (#REF!-#REF!)*E59/100, 0)</f>
        <v>#REF!</v>
      </c>
      <c r="I59" s="118"/>
      <c r="V59" s="81"/>
    </row>
    <row r="60" spans="2:23" ht="21.75" customHeight="1" x14ac:dyDescent="0.3">
      <c r="B60" s="54" t="s">
        <v>91</v>
      </c>
      <c r="C60" s="90" t="s">
        <v>92</v>
      </c>
      <c r="D60" s="56">
        <v>6</v>
      </c>
      <c r="E60" s="56">
        <v>1</v>
      </c>
      <c r="F60" s="56">
        <f>D60+E60</f>
        <v>7</v>
      </c>
      <c r="G60" s="253">
        <f>IF((ABS(($K$102-$K$101)*F60/100))&gt;0.1, ($K$102-$K$101)*F60/100, 0)</f>
        <v>17.36</v>
      </c>
      <c r="H60" s="254" t="e">
        <f>IF((ABS((#REF!-#REF!)*E60/100))&gt;0.1, (#REF!-#REF!)*E60/100, 0)</f>
        <v>#REF!</v>
      </c>
      <c r="I60" s="118"/>
    </row>
    <row r="61" spans="2:23" ht="21" customHeight="1" thickBot="1" x14ac:dyDescent="0.35">
      <c r="B61" s="61" t="s">
        <v>93</v>
      </c>
      <c r="C61" s="91" t="s">
        <v>94</v>
      </c>
      <c r="D61" s="63">
        <v>6</v>
      </c>
      <c r="E61" s="63">
        <v>1</v>
      </c>
      <c r="F61" s="63">
        <f>D61+E61</f>
        <v>7</v>
      </c>
      <c r="G61" s="255">
        <f>IF((ABS(($K$102-$K$101)*F61/100))&gt;0.1, ($K$102-$K$101)*F61/100, 0)</f>
        <v>17.36</v>
      </c>
      <c r="H61" s="256" t="e">
        <f>IF((ABS((#REF!-#REF!)*E61/100))&gt;0.1, (#REF!-#REF!)*E61/100, 0)</f>
        <v>#REF!</v>
      </c>
      <c r="I61" s="118"/>
    </row>
    <row r="62" spans="2:23" ht="61.5" customHeight="1" thickBot="1" x14ac:dyDescent="0.3">
      <c r="I62" s="121"/>
      <c r="V62" s="92"/>
    </row>
    <row r="63" spans="2:23" ht="43.5" customHeight="1" thickBot="1" x14ac:dyDescent="0.3">
      <c r="B63" s="245" t="s">
        <v>95</v>
      </c>
      <c r="C63" s="246"/>
      <c r="D63" s="246"/>
      <c r="E63" s="246"/>
      <c r="F63" s="246"/>
      <c r="G63" s="246"/>
      <c r="H63" s="247"/>
      <c r="I63" s="121"/>
    </row>
    <row r="64" spans="2:23" s="4" customFormat="1" ht="15" customHeight="1" x14ac:dyDescent="0.25">
      <c r="B64" s="243"/>
      <c r="C64" s="243"/>
      <c r="D64" s="243"/>
      <c r="E64" s="243"/>
      <c r="F64" s="243"/>
      <c r="G64" s="243"/>
      <c r="H64" s="243"/>
      <c r="I64" s="121"/>
      <c r="M64" s="5"/>
      <c r="N64" s="5"/>
      <c r="O64" s="5"/>
      <c r="P64" s="6"/>
      <c r="Q64" s="6"/>
      <c r="R64" s="6"/>
      <c r="S64" s="6"/>
      <c r="T64" s="5"/>
      <c r="U64" s="5"/>
      <c r="V64" s="5"/>
      <c r="W64" s="5"/>
    </row>
    <row r="65" spans="2:23" s="4" customFormat="1" ht="21.75" customHeight="1" x14ac:dyDescent="0.25">
      <c r="B65" s="248" t="s">
        <v>96</v>
      </c>
      <c r="C65" s="248"/>
      <c r="D65" s="248"/>
      <c r="E65" s="248"/>
      <c r="F65" s="248"/>
      <c r="G65" s="248"/>
      <c r="H65" s="248"/>
      <c r="I65" s="121"/>
      <c r="M65" s="5"/>
      <c r="N65" s="5"/>
      <c r="O65" s="5"/>
      <c r="P65" s="6"/>
      <c r="Q65" s="6"/>
      <c r="R65" s="6"/>
      <c r="S65" s="6"/>
      <c r="T65" s="5"/>
      <c r="U65" s="5"/>
      <c r="V65" s="5"/>
      <c r="W65" s="5"/>
    </row>
    <row r="66" spans="2:23" s="4" customFormat="1" ht="14.25" customHeight="1" thickBot="1" x14ac:dyDescent="0.3">
      <c r="B66" s="243"/>
      <c r="C66" s="243"/>
      <c r="D66" s="243"/>
      <c r="E66" s="243"/>
      <c r="F66" s="243"/>
      <c r="G66" s="243"/>
      <c r="H66" s="243"/>
      <c r="I66" s="121"/>
      <c r="M66" s="5"/>
      <c r="N66" s="5"/>
      <c r="O66" s="5"/>
      <c r="P66" s="6"/>
      <c r="Q66" s="6"/>
      <c r="R66" s="6"/>
      <c r="S66" s="6"/>
      <c r="T66" s="5"/>
      <c r="U66" s="5"/>
      <c r="V66" s="5"/>
      <c r="W66" s="5"/>
    </row>
    <row r="67" spans="2:23" s="4" customFormat="1" ht="46.5" customHeight="1" x14ac:dyDescent="0.25">
      <c r="B67" s="235" t="s">
        <v>97</v>
      </c>
      <c r="C67" s="237" t="s">
        <v>98</v>
      </c>
      <c r="D67" s="239" t="s">
        <v>99</v>
      </c>
      <c r="E67" s="237" t="s">
        <v>100</v>
      </c>
      <c r="F67" s="237"/>
      <c r="G67" s="237" t="s">
        <v>101</v>
      </c>
      <c r="H67" s="241"/>
      <c r="I67" s="121"/>
      <c r="M67" s="5"/>
      <c r="N67" s="5"/>
      <c r="O67" s="5"/>
      <c r="P67" s="6"/>
      <c r="Q67" s="6"/>
      <c r="R67" s="6"/>
      <c r="S67" s="6"/>
      <c r="T67" s="5"/>
      <c r="U67" s="5"/>
      <c r="V67" s="5"/>
      <c r="W67" s="5"/>
    </row>
    <row r="68" spans="2:23" s="4" customFormat="1" ht="46.5" customHeight="1" thickBot="1" x14ac:dyDescent="0.3">
      <c r="B68" s="236"/>
      <c r="C68" s="238"/>
      <c r="D68" s="240"/>
      <c r="E68" s="238"/>
      <c r="F68" s="238"/>
      <c r="G68" s="238"/>
      <c r="H68" s="242"/>
      <c r="I68" s="121"/>
      <c r="M68" s="5"/>
      <c r="N68" s="5"/>
      <c r="O68" s="5"/>
      <c r="P68" s="6"/>
      <c r="Q68" s="6"/>
      <c r="R68" s="6"/>
      <c r="S68" s="6"/>
      <c r="T68" s="5"/>
      <c r="U68" s="5"/>
      <c r="V68" s="5"/>
      <c r="W68" s="5"/>
    </row>
    <row r="69" spans="2:23" s="4" customFormat="1" ht="18.75" customHeight="1" x14ac:dyDescent="0.25">
      <c r="B69" s="243"/>
      <c r="C69" s="243"/>
      <c r="D69" s="243"/>
      <c r="E69" s="243"/>
      <c r="F69" s="243"/>
      <c r="G69" s="243"/>
      <c r="H69" s="243"/>
      <c r="I69" s="121"/>
      <c r="M69" s="5"/>
      <c r="N69" s="5"/>
      <c r="O69" s="5"/>
      <c r="P69" s="6"/>
      <c r="Q69" s="6"/>
      <c r="R69" s="6"/>
      <c r="S69" s="6"/>
      <c r="T69" s="5"/>
      <c r="U69" s="5"/>
      <c r="V69" s="5"/>
      <c r="W69" s="5"/>
    </row>
    <row r="70" spans="2:23" s="4" customFormat="1" ht="21.75" customHeight="1" x14ac:dyDescent="0.25">
      <c r="B70" s="248" t="s">
        <v>102</v>
      </c>
      <c r="C70" s="248"/>
      <c r="D70" s="248"/>
      <c r="E70" s="248"/>
      <c r="F70" s="248"/>
      <c r="G70" s="248"/>
      <c r="H70" s="248"/>
      <c r="I70" s="121"/>
      <c r="M70" s="5"/>
      <c r="N70" s="5"/>
      <c r="O70" s="5"/>
      <c r="P70" s="6"/>
      <c r="Q70" s="6"/>
      <c r="R70" s="6"/>
      <c r="S70" s="6"/>
      <c r="T70" s="5"/>
      <c r="U70" s="5"/>
      <c r="V70" s="5"/>
      <c r="W70" s="5"/>
    </row>
    <row r="71" spans="2:23" s="4" customFormat="1" ht="15.75" customHeight="1" x14ac:dyDescent="0.25">
      <c r="B71" s="243"/>
      <c r="C71" s="243"/>
      <c r="D71" s="243"/>
      <c r="E71" s="243"/>
      <c r="F71" s="243"/>
      <c r="G71" s="243"/>
      <c r="H71" s="243"/>
      <c r="I71" s="121"/>
      <c r="M71" s="5"/>
      <c r="N71" s="5"/>
      <c r="O71" s="5"/>
      <c r="P71" s="6"/>
      <c r="Q71" s="6"/>
      <c r="R71" s="6"/>
      <c r="S71" s="6"/>
      <c r="T71" s="5"/>
      <c r="U71" s="5"/>
      <c r="V71" s="5"/>
      <c r="W71" s="5"/>
    </row>
    <row r="72" spans="2:23" s="4" customFormat="1" ht="33" customHeight="1" x14ac:dyDescent="0.25">
      <c r="B72" s="232" t="s">
        <v>103</v>
      </c>
      <c r="C72" s="232"/>
      <c r="D72" s="232"/>
      <c r="E72" s="232"/>
      <c r="F72" s="232"/>
      <c r="G72" s="232"/>
      <c r="H72" s="232"/>
      <c r="I72" s="121"/>
      <c r="M72" s="5"/>
      <c r="N72" s="5"/>
      <c r="O72" s="5"/>
      <c r="P72" s="6"/>
      <c r="Q72" s="6"/>
      <c r="R72" s="6"/>
      <c r="S72" s="6"/>
      <c r="T72" s="5"/>
      <c r="U72" s="5"/>
      <c r="V72" s="5"/>
      <c r="W72" s="5"/>
    </row>
    <row r="73" spans="2:23" s="93" customFormat="1" ht="33" customHeight="1" x14ac:dyDescent="0.35">
      <c r="B73" s="233" t="s">
        <v>104</v>
      </c>
      <c r="C73" s="233"/>
      <c r="E73" s="94"/>
      <c r="F73" s="94"/>
      <c r="G73" s="94"/>
      <c r="H73" s="94"/>
      <c r="I73" s="122"/>
    </row>
    <row r="74" spans="2:23" s="93" customFormat="1" ht="33" customHeight="1" x14ac:dyDescent="0.35">
      <c r="C74" s="100" t="str">
        <f>CONCATENATE(" $45.000"," + ($",G20,") =")</f>
        <v xml:space="preserve"> $45.000 + ($9.3) =</v>
      </c>
      <c r="D74" s="95">
        <f>(45+G20)</f>
        <v>54.3</v>
      </c>
      <c r="E74" s="29"/>
      <c r="F74" s="29"/>
      <c r="G74" s="29"/>
      <c r="H74" s="29"/>
      <c r="I74" s="122"/>
    </row>
    <row r="75" spans="2:23" s="93" customFormat="1" ht="33" customHeight="1" x14ac:dyDescent="0.35">
      <c r="B75" s="233" t="s">
        <v>105</v>
      </c>
      <c r="C75" s="233"/>
      <c r="D75" s="96"/>
      <c r="E75" s="29"/>
      <c r="F75" s="29"/>
      <c r="G75" s="29"/>
      <c r="H75" s="29"/>
      <c r="I75" s="122"/>
    </row>
    <row r="76" spans="2:23" s="93" customFormat="1" ht="33" customHeight="1" x14ac:dyDescent="0.35">
      <c r="C76" s="105" t="str">
        <f>CONCATENATE(" $45.000"," x ",H43, " =")</f>
        <v xml:space="preserve"> $45.000 x 5.00% =</v>
      </c>
      <c r="D76" s="106">
        <f>(45*H43)</f>
        <v>2.25</v>
      </c>
      <c r="E76" s="29"/>
      <c r="F76" s="29"/>
      <c r="G76" s="29"/>
      <c r="H76" s="29"/>
      <c r="I76" s="122"/>
    </row>
    <row r="77" spans="2:23" s="93" customFormat="1" ht="33" customHeight="1" x14ac:dyDescent="0.35">
      <c r="C77" s="244" t="str">
        <f>CONCATENATE("$",D76," x 96.25% (Difference of 100% Material Minus Total % Asphalt + Fuel Allowance) =")</f>
        <v>$2.25 x 96.25% (Difference of 100% Material Minus Total % Asphalt + Fuel Allowance) =</v>
      </c>
      <c r="D77" s="244"/>
      <c r="E77" s="244"/>
      <c r="F77" s="244"/>
      <c r="G77" s="244"/>
      <c r="H77" s="95">
        <f>D76*96.25/100</f>
        <v>2.1659999999999999</v>
      </c>
      <c r="I77" s="122"/>
    </row>
    <row r="78" spans="2:23" s="93" customFormat="1" ht="33" customHeight="1" x14ac:dyDescent="0.35">
      <c r="B78" s="233" t="s">
        <v>106</v>
      </c>
      <c r="C78" s="233"/>
      <c r="D78" s="233"/>
      <c r="E78" s="233"/>
      <c r="F78" s="233"/>
      <c r="G78" s="29"/>
      <c r="H78" s="29"/>
      <c r="I78" s="122"/>
    </row>
    <row r="79" spans="2:23" s="93" customFormat="1" ht="33" customHeight="1" x14ac:dyDescent="0.35">
      <c r="C79" s="193" t="str">
        <f>CONCATENATE("$",D74," + $",H77, "  =")</f>
        <v>$54.3 + $2.166  =</v>
      </c>
      <c r="D79" s="97">
        <f>D74+H77</f>
        <v>56.466000000000001</v>
      </c>
      <c r="E79" s="29"/>
      <c r="F79" s="29"/>
      <c r="G79" s="29"/>
      <c r="H79" s="29"/>
      <c r="I79" s="122"/>
    </row>
    <row r="80" spans="2:23" ht="29.25" customHeight="1" thickBot="1" x14ac:dyDescent="0.3">
      <c r="I80" s="121"/>
    </row>
    <row r="81" spans="2:22" ht="43.5" customHeight="1" thickBot="1" x14ac:dyDescent="0.3">
      <c r="B81" s="245" t="s">
        <v>107</v>
      </c>
      <c r="C81" s="246"/>
      <c r="D81" s="246"/>
      <c r="E81" s="246"/>
      <c r="F81" s="246"/>
      <c r="G81" s="246"/>
      <c r="H81" s="247"/>
      <c r="I81" s="121"/>
    </row>
    <row r="82" spans="2:22" ht="21.75" customHeight="1" x14ac:dyDescent="0.25">
      <c r="B82" s="243"/>
      <c r="C82" s="243"/>
      <c r="D82" s="243"/>
      <c r="E82" s="243"/>
      <c r="F82" s="243"/>
      <c r="G82" s="243"/>
      <c r="H82" s="243"/>
      <c r="I82" s="121"/>
    </row>
    <row r="83" spans="2:22" ht="21.75" customHeight="1" x14ac:dyDescent="0.25">
      <c r="B83" s="248" t="s">
        <v>108</v>
      </c>
      <c r="C83" s="248"/>
      <c r="D83" s="248"/>
      <c r="E83" s="248"/>
      <c r="F83" s="248"/>
      <c r="G83" s="248"/>
      <c r="H83" s="248"/>
      <c r="I83" s="121"/>
    </row>
    <row r="84" spans="2:22" ht="14.25" customHeight="1" thickBot="1" x14ac:dyDescent="0.3">
      <c r="B84" s="243"/>
      <c r="C84" s="243"/>
      <c r="D84" s="243"/>
      <c r="E84" s="243"/>
      <c r="F84" s="243"/>
      <c r="G84" s="243"/>
      <c r="H84" s="243"/>
      <c r="I84" s="121"/>
    </row>
    <row r="85" spans="2:22" ht="46.5" customHeight="1" x14ac:dyDescent="0.25">
      <c r="B85" s="235" t="s">
        <v>97</v>
      </c>
      <c r="C85" s="237" t="s">
        <v>98</v>
      </c>
      <c r="D85" s="239" t="s">
        <v>99</v>
      </c>
      <c r="E85" s="237" t="s">
        <v>100</v>
      </c>
      <c r="F85" s="237"/>
      <c r="G85" s="237" t="s">
        <v>101</v>
      </c>
      <c r="H85" s="241"/>
      <c r="I85" s="121"/>
    </row>
    <row r="86" spans="2:22" ht="46.5" customHeight="1" thickBot="1" x14ac:dyDescent="0.3">
      <c r="B86" s="236"/>
      <c r="C86" s="238"/>
      <c r="D86" s="240"/>
      <c r="E86" s="238"/>
      <c r="F86" s="238"/>
      <c r="G86" s="238"/>
      <c r="H86" s="242"/>
      <c r="I86" s="121"/>
    </row>
    <row r="87" spans="2:22" ht="18.75" customHeight="1" x14ac:dyDescent="0.25">
      <c r="B87" s="243"/>
      <c r="C87" s="243"/>
      <c r="D87" s="243"/>
      <c r="E87" s="243"/>
      <c r="F87" s="243"/>
      <c r="G87" s="243"/>
      <c r="H87" s="243"/>
      <c r="I87" s="121"/>
    </row>
    <row r="88" spans="2:22" ht="33" customHeight="1" x14ac:dyDescent="0.25">
      <c r="B88" s="232" t="s">
        <v>109</v>
      </c>
      <c r="C88" s="232"/>
      <c r="D88" s="232"/>
      <c r="E88" s="232"/>
      <c r="F88" s="232"/>
      <c r="G88" s="232"/>
      <c r="H88" s="232"/>
      <c r="I88" s="121"/>
    </row>
    <row r="89" spans="2:22" s="93" customFormat="1" ht="33" customHeight="1" x14ac:dyDescent="0.35">
      <c r="B89" s="233" t="s">
        <v>104</v>
      </c>
      <c r="C89" s="233"/>
      <c r="E89" s="94"/>
      <c r="F89" s="94"/>
      <c r="G89" s="94"/>
      <c r="H89" s="94"/>
      <c r="I89" s="122"/>
    </row>
    <row r="90" spans="2:22" s="93" customFormat="1" ht="33" customHeight="1" x14ac:dyDescent="0.35">
      <c r="C90" s="100" t="str">
        <f>CONCATENATE(" $45.000"," + ($",G59,") =")</f>
        <v xml:space="preserve"> $45.000 + ($17.36) =</v>
      </c>
      <c r="D90" s="95">
        <f>(45+G59)</f>
        <v>62.36</v>
      </c>
      <c r="E90" s="29"/>
      <c r="F90" s="29"/>
      <c r="G90" s="29"/>
      <c r="H90" s="29"/>
      <c r="I90" s="122"/>
    </row>
    <row r="91" spans="2:22" s="93" customFormat="1" ht="40.5" customHeight="1" x14ac:dyDescent="0.4">
      <c r="B91" s="234" t="s">
        <v>110</v>
      </c>
      <c r="C91" s="234"/>
      <c r="D91" s="98">
        <f>D90</f>
        <v>62.36</v>
      </c>
      <c r="E91" s="29"/>
      <c r="F91" s="29"/>
      <c r="G91" s="29"/>
      <c r="H91" s="29"/>
      <c r="I91" s="122"/>
    </row>
    <row r="92" spans="2:22" s="93" customFormat="1" ht="33" customHeight="1" thickBot="1" x14ac:dyDescent="0.4">
      <c r="D92" s="95"/>
      <c r="E92" s="29"/>
      <c r="F92" s="29"/>
      <c r="G92" s="29"/>
      <c r="H92" s="29"/>
    </row>
    <row r="93" spans="2:22" ht="15.5" x14ac:dyDescent="0.35">
      <c r="M93" s="297" t="s">
        <v>116</v>
      </c>
      <c r="N93" s="241"/>
      <c r="P93" s="302" t="s">
        <v>6</v>
      </c>
      <c r="Q93" s="303"/>
      <c r="R93" s="303"/>
      <c r="S93" s="304"/>
      <c r="V93" s="93"/>
    </row>
    <row r="94" spans="2:22" ht="13" thickBot="1" x14ac:dyDescent="0.3">
      <c r="M94" s="298"/>
      <c r="N94" s="299"/>
      <c r="P94" s="305"/>
      <c r="Q94" s="306"/>
      <c r="R94" s="306"/>
      <c r="S94" s="307"/>
    </row>
    <row r="95" spans="2:22" ht="50.25" customHeight="1" thickBot="1" x14ac:dyDescent="0.3">
      <c r="M95" s="300"/>
      <c r="N95" s="301"/>
      <c r="P95" s="309" t="s">
        <v>9</v>
      </c>
      <c r="Q95" s="310"/>
      <c r="R95" s="310"/>
      <c r="S95" s="311"/>
      <c r="U95" s="12" t="s">
        <v>10</v>
      </c>
    </row>
    <row r="96" spans="2:22" ht="56.25" customHeight="1" thickBot="1" x14ac:dyDescent="0.3">
      <c r="J96" s="312" t="s">
        <v>8</v>
      </c>
      <c r="K96" s="313"/>
      <c r="L96" s="15"/>
      <c r="M96" s="16" t="s">
        <v>9</v>
      </c>
      <c r="N96" s="17">
        <v>2021</v>
      </c>
      <c r="P96" s="18" t="s">
        <v>12</v>
      </c>
      <c r="Q96" s="19" t="s">
        <v>13</v>
      </c>
      <c r="R96" s="19" t="s">
        <v>14</v>
      </c>
      <c r="S96" s="19" t="s">
        <v>15</v>
      </c>
      <c r="U96" s="20" t="s">
        <v>16</v>
      </c>
    </row>
    <row r="97" spans="10:21" ht="18" customHeight="1" thickBot="1" x14ac:dyDescent="0.3">
      <c r="J97" s="13" t="s">
        <v>11</v>
      </c>
      <c r="K97" s="14">
        <v>2022</v>
      </c>
      <c r="M97" s="21" t="s">
        <v>19</v>
      </c>
      <c r="N97" s="17" t="s">
        <v>20</v>
      </c>
      <c r="P97" s="269">
        <v>44317</v>
      </c>
      <c r="Q97" s="272">
        <v>338.9</v>
      </c>
      <c r="R97" s="99">
        <v>44378</v>
      </c>
      <c r="S97" s="293">
        <v>44075</v>
      </c>
      <c r="U97" s="22" t="s">
        <v>21</v>
      </c>
    </row>
    <row r="98" spans="10:21" ht="18" customHeight="1" thickBot="1" x14ac:dyDescent="0.3">
      <c r="J98" s="13" t="s">
        <v>17</v>
      </c>
      <c r="K98" s="14" t="s">
        <v>36</v>
      </c>
      <c r="M98" s="21" t="s">
        <v>23</v>
      </c>
      <c r="N98" s="26" t="s">
        <v>99</v>
      </c>
      <c r="P98" s="270"/>
      <c r="Q98" s="273"/>
      <c r="R98" s="27">
        <v>44409</v>
      </c>
      <c r="S98" s="294"/>
      <c r="U98" s="22" t="s">
        <v>24</v>
      </c>
    </row>
    <row r="99" spans="10:21" ht="18" customHeight="1" thickBot="1" x14ac:dyDescent="0.3">
      <c r="J99" s="24"/>
      <c r="K99" s="25"/>
      <c r="M99" s="21" t="s">
        <v>26</v>
      </c>
      <c r="N99" s="26" t="s">
        <v>99</v>
      </c>
      <c r="P99" s="271"/>
      <c r="Q99" s="274"/>
      <c r="R99" s="27">
        <v>44440</v>
      </c>
      <c r="S99" s="294"/>
      <c r="U99" s="22" t="s">
        <v>27</v>
      </c>
    </row>
    <row r="100" spans="10:21" ht="18" customHeight="1" thickBot="1" x14ac:dyDescent="0.3">
      <c r="J100" s="290" t="s">
        <v>0</v>
      </c>
      <c r="K100" s="291"/>
      <c r="M100" s="21" t="s">
        <v>29</v>
      </c>
      <c r="N100" s="26" t="s">
        <v>99</v>
      </c>
      <c r="P100" s="269">
        <v>44409</v>
      </c>
      <c r="Q100" s="272">
        <v>340.3</v>
      </c>
      <c r="R100" s="99">
        <v>44470</v>
      </c>
      <c r="S100" s="294"/>
      <c r="U100" s="31" t="s">
        <v>30</v>
      </c>
    </row>
    <row r="101" spans="10:21" ht="18" customHeight="1" thickBot="1" x14ac:dyDescent="0.3">
      <c r="J101" s="13" t="s">
        <v>28</v>
      </c>
      <c r="K101" s="30">
        <v>471</v>
      </c>
      <c r="M101" s="21" t="s">
        <v>33</v>
      </c>
      <c r="N101" s="26">
        <v>518</v>
      </c>
      <c r="P101" s="270"/>
      <c r="Q101" s="273"/>
      <c r="R101" s="27">
        <v>44501</v>
      </c>
      <c r="S101" s="294"/>
    </row>
    <row r="102" spans="10:21" ht="18" customHeight="1" thickBot="1" x14ac:dyDescent="0.3">
      <c r="J102" s="32" t="s">
        <v>32</v>
      </c>
      <c r="K102" s="33">
        <v>719</v>
      </c>
      <c r="M102" s="21" t="s">
        <v>36</v>
      </c>
      <c r="N102" s="26">
        <v>546</v>
      </c>
      <c r="P102" s="271"/>
      <c r="Q102" s="274"/>
      <c r="R102" s="27">
        <v>44531</v>
      </c>
      <c r="S102" s="294"/>
    </row>
    <row r="103" spans="10:21" ht="18" customHeight="1" thickBot="1" x14ac:dyDescent="0.3">
      <c r="J103" s="24"/>
      <c r="K103" s="25"/>
      <c r="M103" s="21" t="s">
        <v>18</v>
      </c>
      <c r="N103" s="26">
        <v>552</v>
      </c>
      <c r="P103" s="269">
        <v>44501</v>
      </c>
      <c r="Q103" s="272">
        <v>341.02199999999999</v>
      </c>
      <c r="R103" s="99">
        <v>44562</v>
      </c>
      <c r="S103" s="294"/>
      <c r="U103" s="36"/>
    </row>
    <row r="104" spans="10:21" ht="18" customHeight="1" thickBot="1" x14ac:dyDescent="0.3">
      <c r="J104" s="290" t="s">
        <v>38</v>
      </c>
      <c r="K104" s="291"/>
      <c r="M104" s="21" t="s">
        <v>41</v>
      </c>
      <c r="N104" s="26">
        <v>568</v>
      </c>
      <c r="P104" s="270"/>
      <c r="Q104" s="273"/>
      <c r="R104" s="27">
        <v>44593</v>
      </c>
      <c r="S104" s="294"/>
      <c r="U104" s="36"/>
    </row>
    <row r="105" spans="10:21" ht="18" customHeight="1" thickBot="1" x14ac:dyDescent="0.3">
      <c r="J105" s="37" t="s">
        <v>39</v>
      </c>
      <c r="K105" s="123">
        <v>44593</v>
      </c>
      <c r="M105" s="21" t="s">
        <v>44</v>
      </c>
      <c r="N105" s="26">
        <v>573</v>
      </c>
      <c r="P105" s="271"/>
      <c r="Q105" s="274"/>
      <c r="R105" s="27">
        <v>44621</v>
      </c>
      <c r="S105" s="294"/>
      <c r="U105" s="36"/>
    </row>
    <row r="106" spans="10:21" ht="18" customHeight="1" thickBot="1" x14ac:dyDescent="0.3">
      <c r="J106" s="38" t="s">
        <v>43</v>
      </c>
      <c r="K106" s="39">
        <v>366.12799999999999</v>
      </c>
      <c r="M106" s="21" t="s">
        <v>47</v>
      </c>
      <c r="N106" s="26">
        <v>575</v>
      </c>
      <c r="P106" s="269">
        <v>44593</v>
      </c>
      <c r="Q106" s="272">
        <v>366.12799999999999</v>
      </c>
      <c r="R106" s="99">
        <v>44652</v>
      </c>
      <c r="S106" s="294"/>
      <c r="U106" s="36"/>
    </row>
    <row r="107" spans="10:21" ht="18" customHeight="1" thickBot="1" x14ac:dyDescent="0.3">
      <c r="J107" s="40" t="s">
        <v>46</v>
      </c>
      <c r="K107" s="41" t="s">
        <v>123</v>
      </c>
      <c r="M107" s="21" t="s">
        <v>50</v>
      </c>
      <c r="N107" s="26">
        <v>572</v>
      </c>
      <c r="P107" s="270"/>
      <c r="Q107" s="273"/>
      <c r="R107" s="27">
        <v>44682</v>
      </c>
      <c r="S107" s="294"/>
      <c r="U107" s="36"/>
    </row>
    <row r="108" spans="10:21" ht="18" customHeight="1" thickBot="1" x14ac:dyDescent="0.3">
      <c r="J108" s="40" t="s">
        <v>49</v>
      </c>
      <c r="K108" s="42">
        <v>326.3</v>
      </c>
      <c r="M108" s="21" t="s">
        <v>53</v>
      </c>
      <c r="N108" s="26">
        <v>570</v>
      </c>
      <c r="P108" s="271"/>
      <c r="Q108" s="274"/>
      <c r="R108" s="27">
        <v>44713</v>
      </c>
      <c r="S108" s="294"/>
      <c r="U108" s="36"/>
    </row>
    <row r="109" spans="10:21" ht="18" customHeight="1" thickBot="1" x14ac:dyDescent="0.3">
      <c r="J109" s="43" t="s">
        <v>52</v>
      </c>
      <c r="K109" s="44">
        <v>44652</v>
      </c>
      <c r="L109" s="5"/>
      <c r="M109" s="45" t="s">
        <v>54</v>
      </c>
      <c r="N109" s="126">
        <v>574</v>
      </c>
      <c r="P109" s="269">
        <v>44682</v>
      </c>
      <c r="Q109" s="272" t="s">
        <v>88</v>
      </c>
      <c r="R109" s="99">
        <v>44743</v>
      </c>
      <c r="S109" s="294"/>
      <c r="U109" s="36"/>
    </row>
    <row r="110" spans="10:21" ht="18" customHeight="1" thickBot="1" x14ac:dyDescent="0.3">
      <c r="K110" s="5"/>
      <c r="L110" s="5"/>
      <c r="M110" s="16"/>
      <c r="N110" s="125">
        <v>2022</v>
      </c>
      <c r="P110" s="270"/>
      <c r="Q110" s="273"/>
      <c r="R110" s="27">
        <v>44774</v>
      </c>
      <c r="S110" s="294"/>
      <c r="U110" s="36"/>
    </row>
    <row r="111" spans="10:21" ht="18" customHeight="1" thickBot="1" x14ac:dyDescent="0.3">
      <c r="J111" s="5"/>
      <c r="K111" s="5"/>
      <c r="L111" s="5"/>
      <c r="M111" s="21" t="s">
        <v>19</v>
      </c>
      <c r="N111" s="17" t="s">
        <v>20</v>
      </c>
      <c r="P111" s="271"/>
      <c r="Q111" s="274"/>
      <c r="R111" s="27">
        <v>44805</v>
      </c>
      <c r="S111" s="294"/>
      <c r="U111" s="36"/>
    </row>
    <row r="112" spans="10:21" ht="18" customHeight="1" thickBot="1" x14ac:dyDescent="0.3">
      <c r="J112" s="5"/>
      <c r="K112" s="5"/>
      <c r="L112" s="5"/>
      <c r="M112" s="21" t="s">
        <v>23</v>
      </c>
      <c r="N112" s="26">
        <v>580</v>
      </c>
      <c r="P112" s="269">
        <v>44774</v>
      </c>
      <c r="Q112" s="272" t="s">
        <v>88</v>
      </c>
      <c r="R112" s="99">
        <v>44835</v>
      </c>
      <c r="S112" s="294"/>
      <c r="U112" s="36"/>
    </row>
    <row r="113" spans="10:19" ht="18" customHeight="1" thickBot="1" x14ac:dyDescent="0.3">
      <c r="J113" s="5"/>
      <c r="K113" s="5"/>
      <c r="L113" s="5"/>
      <c r="M113" s="21" t="s">
        <v>26</v>
      </c>
      <c r="N113" s="26">
        <v>605</v>
      </c>
      <c r="P113" s="270"/>
      <c r="Q113" s="273"/>
      <c r="R113" s="27">
        <v>44866</v>
      </c>
      <c r="S113" s="294"/>
    </row>
    <row r="114" spans="10:19" ht="18" customHeight="1" thickBot="1" x14ac:dyDescent="0.3">
      <c r="J114" s="5"/>
      <c r="K114" s="5"/>
      <c r="L114" s="5"/>
      <c r="M114" s="21" t="s">
        <v>29</v>
      </c>
      <c r="N114" s="26">
        <v>624</v>
      </c>
      <c r="P114" s="271"/>
      <c r="Q114" s="274"/>
      <c r="R114" s="27">
        <v>44896</v>
      </c>
      <c r="S114" s="294"/>
    </row>
    <row r="115" spans="10:19" ht="18" customHeight="1" thickBot="1" x14ac:dyDescent="0.3">
      <c r="J115" s="5"/>
      <c r="K115" s="5"/>
      <c r="L115" s="5"/>
      <c r="M115" s="21" t="s">
        <v>33</v>
      </c>
      <c r="N115" s="26">
        <v>655</v>
      </c>
      <c r="P115" s="269">
        <v>44866</v>
      </c>
      <c r="Q115" s="272" t="s">
        <v>88</v>
      </c>
      <c r="R115" s="99">
        <v>44927</v>
      </c>
      <c r="S115" s="294"/>
    </row>
    <row r="116" spans="10:19" ht="18" customHeight="1" thickBot="1" x14ac:dyDescent="0.3">
      <c r="J116" s="5"/>
      <c r="K116" s="5"/>
      <c r="L116" s="5"/>
      <c r="M116" s="21" t="s">
        <v>36</v>
      </c>
      <c r="N116" s="26">
        <v>719</v>
      </c>
      <c r="P116" s="270"/>
      <c r="Q116" s="273"/>
      <c r="R116" s="27">
        <v>44958</v>
      </c>
      <c r="S116" s="294"/>
    </row>
    <row r="117" spans="10:19" ht="18" customHeight="1" thickBot="1" x14ac:dyDescent="0.3">
      <c r="J117" s="5"/>
      <c r="K117" s="5"/>
      <c r="L117" s="5"/>
      <c r="M117" s="21" t="s">
        <v>18</v>
      </c>
      <c r="N117" s="26"/>
      <c r="P117" s="271"/>
      <c r="Q117" s="274"/>
      <c r="R117" s="27">
        <v>44986</v>
      </c>
      <c r="S117" s="295"/>
    </row>
    <row r="118" spans="10:19" ht="18" customHeight="1" thickBot="1" x14ac:dyDescent="0.3">
      <c r="J118" s="5"/>
      <c r="K118" s="5"/>
      <c r="L118" s="5"/>
      <c r="M118" s="21" t="s">
        <v>41</v>
      </c>
      <c r="N118" s="26"/>
      <c r="P118" s="269">
        <v>44978</v>
      </c>
      <c r="Q118" s="272" t="s">
        <v>88</v>
      </c>
      <c r="R118" s="99">
        <v>45017</v>
      </c>
      <c r="S118" s="5"/>
    </row>
    <row r="119" spans="10:19" ht="16" thickBot="1" x14ac:dyDescent="0.3">
      <c r="J119" s="5"/>
      <c r="K119" s="5"/>
      <c r="M119" s="21" t="s">
        <v>44</v>
      </c>
      <c r="N119" s="26"/>
      <c r="P119" s="270"/>
      <c r="Q119" s="273"/>
      <c r="R119" s="27">
        <v>45047</v>
      </c>
    </row>
    <row r="120" spans="10:19" ht="16" thickBot="1" x14ac:dyDescent="0.3">
      <c r="M120" s="21" t="s">
        <v>47</v>
      </c>
      <c r="N120" s="26"/>
      <c r="P120" s="271"/>
      <c r="Q120" s="274"/>
      <c r="R120" s="27">
        <v>45078</v>
      </c>
    </row>
    <row r="121" spans="10:19" ht="15.5" x14ac:dyDescent="0.25">
      <c r="M121" s="21" t="s">
        <v>50</v>
      </c>
      <c r="N121" s="26"/>
      <c r="P121" s="5" t="s">
        <v>40</v>
      </c>
      <c r="Q121" s="59">
        <v>326.3</v>
      </c>
      <c r="R121" s="5" t="s">
        <v>40</v>
      </c>
    </row>
    <row r="122" spans="10:19" ht="15.5" x14ac:dyDescent="0.25">
      <c r="M122" s="21" t="s">
        <v>53</v>
      </c>
      <c r="N122" s="26"/>
    </row>
    <row r="123" spans="10:19" ht="16" thickBot="1" x14ac:dyDescent="0.3">
      <c r="M123" s="45" t="s">
        <v>54</v>
      </c>
      <c r="N123" s="126"/>
    </row>
    <row r="124" spans="10:19" ht="15.5" x14ac:dyDescent="0.25">
      <c r="M124" s="16"/>
      <c r="N124" s="125">
        <v>2023</v>
      </c>
    </row>
    <row r="125" spans="10:19" ht="15.5" x14ac:dyDescent="0.25">
      <c r="M125" s="21" t="s">
        <v>19</v>
      </c>
      <c r="N125" s="17" t="s">
        <v>20</v>
      </c>
    </row>
    <row r="126" spans="10:19" ht="15.5" x14ac:dyDescent="0.25">
      <c r="M126" s="21" t="s">
        <v>23</v>
      </c>
      <c r="N126" s="26"/>
    </row>
    <row r="127" spans="10:19" ht="15.5" x14ac:dyDescent="0.25">
      <c r="M127" s="21" t="s">
        <v>26</v>
      </c>
      <c r="N127" s="26"/>
    </row>
    <row r="128" spans="10:19" ht="15.5" x14ac:dyDescent="0.25">
      <c r="M128" s="21" t="s">
        <v>29</v>
      </c>
      <c r="N128" s="26"/>
    </row>
    <row r="129" spans="13:14" ht="15.5" x14ac:dyDescent="0.25">
      <c r="M129" s="21" t="s">
        <v>33</v>
      </c>
      <c r="N129" s="26"/>
    </row>
    <row r="130" spans="13:14" ht="16" thickBot="1" x14ac:dyDescent="0.3">
      <c r="M130" s="45" t="s">
        <v>36</v>
      </c>
      <c r="N130" s="126"/>
    </row>
  </sheetData>
  <sheetProtection algorithmName="SHA-512" hashValue="E/UorrODqwal9ugzMUc2DPsXBNDZKzm3eKWTN91VDygQwd79PUgM/vEuea7TBmLUO84xWPWb9PsKLYMOY2fyOQ==" saltValue="flM/s7komD5fZ/Hm41eV1w==" spinCount="100000" sheet="1" formatColumns="0" formatRows="0"/>
  <mergeCells count="99">
    <mergeCell ref="P118:P120"/>
    <mergeCell ref="Q118:Q120"/>
    <mergeCell ref="P106:P108"/>
    <mergeCell ref="Q106:Q108"/>
    <mergeCell ref="P109:P111"/>
    <mergeCell ref="Q109:Q111"/>
    <mergeCell ref="P112:P114"/>
    <mergeCell ref="Q112:Q114"/>
    <mergeCell ref="J96:K96"/>
    <mergeCell ref="P97:P99"/>
    <mergeCell ref="Q97:Q99"/>
    <mergeCell ref="S97:S117"/>
    <mergeCell ref="J100:K100"/>
    <mergeCell ref="P100:P102"/>
    <mergeCell ref="Q100:Q102"/>
    <mergeCell ref="P103:P105"/>
    <mergeCell ref="Q103:Q105"/>
    <mergeCell ref="J104:K104"/>
    <mergeCell ref="P115:P117"/>
    <mergeCell ref="Q115:Q117"/>
    <mergeCell ref="B88:H88"/>
    <mergeCell ref="B89:C89"/>
    <mergeCell ref="B91:C91"/>
    <mergeCell ref="M93:N95"/>
    <mergeCell ref="P93:S94"/>
    <mergeCell ref="P95:S95"/>
    <mergeCell ref="B87:H87"/>
    <mergeCell ref="C77:G77"/>
    <mergeCell ref="B78:F78"/>
    <mergeCell ref="B81:H81"/>
    <mergeCell ref="B82:H82"/>
    <mergeCell ref="B83:H83"/>
    <mergeCell ref="B84:H84"/>
    <mergeCell ref="B85:B86"/>
    <mergeCell ref="C85:C86"/>
    <mergeCell ref="D85:D86"/>
    <mergeCell ref="E85:F86"/>
    <mergeCell ref="G85:H86"/>
    <mergeCell ref="B75:C75"/>
    <mergeCell ref="B66:H66"/>
    <mergeCell ref="B67:B68"/>
    <mergeCell ref="C67:C68"/>
    <mergeCell ref="D67:D68"/>
    <mergeCell ref="E67:F68"/>
    <mergeCell ref="G67:H68"/>
    <mergeCell ref="B69:H69"/>
    <mergeCell ref="B70:H70"/>
    <mergeCell ref="B71:H71"/>
    <mergeCell ref="B72:H72"/>
    <mergeCell ref="B73:C73"/>
    <mergeCell ref="B65:H65"/>
    <mergeCell ref="D37:E37"/>
    <mergeCell ref="B39:D39"/>
    <mergeCell ref="B41:H41"/>
    <mergeCell ref="B56:H56"/>
    <mergeCell ref="B57:H57"/>
    <mergeCell ref="G58:H58"/>
    <mergeCell ref="G59:H59"/>
    <mergeCell ref="G60:H60"/>
    <mergeCell ref="G61:H61"/>
    <mergeCell ref="B63:H63"/>
    <mergeCell ref="B64:H64"/>
    <mergeCell ref="B36:H36"/>
    <mergeCell ref="G24:H24"/>
    <mergeCell ref="G25:H25"/>
    <mergeCell ref="G26:H26"/>
    <mergeCell ref="G27:H27"/>
    <mergeCell ref="G28:H28"/>
    <mergeCell ref="G29:H29"/>
    <mergeCell ref="G30:H30"/>
    <mergeCell ref="B32:H32"/>
    <mergeCell ref="B33:H33"/>
    <mergeCell ref="B34:H34"/>
    <mergeCell ref="B35:H35"/>
    <mergeCell ref="G23:H23"/>
    <mergeCell ref="B12:E12"/>
    <mergeCell ref="B13:H13"/>
    <mergeCell ref="B14:H14"/>
    <mergeCell ref="B15:H15"/>
    <mergeCell ref="B16:H16"/>
    <mergeCell ref="B17:H17"/>
    <mergeCell ref="B18:H18"/>
    <mergeCell ref="G19:H19"/>
    <mergeCell ref="G20:H20"/>
    <mergeCell ref="G21:H21"/>
    <mergeCell ref="G22:H22"/>
    <mergeCell ref="B11:H11"/>
    <mergeCell ref="B1:D1"/>
    <mergeCell ref="C3:E3"/>
    <mergeCell ref="G3:H3"/>
    <mergeCell ref="C4:E4"/>
    <mergeCell ref="G4:H4"/>
    <mergeCell ref="B6:E6"/>
    <mergeCell ref="F6:G6"/>
    <mergeCell ref="B7:E7"/>
    <mergeCell ref="B8:H8"/>
    <mergeCell ref="B9:H9"/>
    <mergeCell ref="B10:C10"/>
    <mergeCell ref="D10:F10"/>
  </mergeCells>
  <dataValidations count="8">
    <dataValidation type="list" allowBlank="1" showInputMessage="1" showErrorMessage="1" sqref="K97" xr:uid="{3E49C34E-5143-4089-9D99-5EA0970F6477}">
      <formula1>"2019, 2020, 2021, 2022"</formula1>
    </dataValidation>
    <dataValidation type="list" allowBlank="1" showInputMessage="1" showErrorMessage="1" sqref="K98 WVQ982962 WLU982962 WBY982962 VSC982962 VIG982962 UYK982962 UOO982962 UES982962 TUW982962 TLA982962 TBE982962 SRI982962 SHM982962 RXQ982962 RNU982962 RDY982962 QUC982962 QKG982962 QAK982962 PQO982962 PGS982962 OWW982962 ONA982962 ODE982962 NTI982962 NJM982962 MZQ982962 MPU982962 MFY982962 LWC982962 LMG982962 LCK982962 KSO982962 KIS982962 JYW982962 JPA982962 JFE982962 IVI982962 ILM982962 IBQ982962 HRU982962 HHY982962 GYC982962 GOG982962 GEK982962 FUO982962 FKS982962 FAW982962 ERA982962 EHE982962 DXI982962 DNM982962 DDQ982962 CTU982962 CJY982962 CAC982962 BQG982962 BGK982962 AWO982962 AMS982962 ACW982962 TA982962 JE982962 K982963 WVQ917426 WLU917426 WBY917426 VSC917426 VIG917426 UYK917426 UOO917426 UES917426 TUW917426 TLA917426 TBE917426 SRI917426 SHM917426 RXQ917426 RNU917426 RDY917426 QUC917426 QKG917426 QAK917426 PQO917426 PGS917426 OWW917426 ONA917426 ODE917426 NTI917426 NJM917426 MZQ917426 MPU917426 MFY917426 LWC917426 LMG917426 LCK917426 KSO917426 KIS917426 JYW917426 JPA917426 JFE917426 IVI917426 ILM917426 IBQ917426 HRU917426 HHY917426 GYC917426 GOG917426 GEK917426 FUO917426 FKS917426 FAW917426 ERA917426 EHE917426 DXI917426 DNM917426 DDQ917426 CTU917426 CJY917426 CAC917426 BQG917426 BGK917426 AWO917426 AMS917426 ACW917426 TA917426 JE917426 K917427 WVQ851890 WLU851890 WBY851890 VSC851890 VIG851890 UYK851890 UOO851890 UES851890 TUW851890 TLA851890 TBE851890 SRI851890 SHM851890 RXQ851890 RNU851890 RDY851890 QUC851890 QKG851890 QAK851890 PQO851890 PGS851890 OWW851890 ONA851890 ODE851890 NTI851890 NJM851890 MZQ851890 MPU851890 MFY851890 LWC851890 LMG851890 LCK851890 KSO851890 KIS851890 JYW851890 JPA851890 JFE851890 IVI851890 ILM851890 IBQ851890 HRU851890 HHY851890 GYC851890 GOG851890 GEK851890 FUO851890 FKS851890 FAW851890 ERA851890 EHE851890 DXI851890 DNM851890 DDQ851890 CTU851890 CJY851890 CAC851890 BQG851890 BGK851890 AWO851890 AMS851890 ACW851890 TA851890 JE851890 K851891 WVQ786354 WLU786354 WBY786354 VSC786354 VIG786354 UYK786354 UOO786354 UES786354 TUW786354 TLA786354 TBE786354 SRI786354 SHM786354 RXQ786354 RNU786354 RDY786354 QUC786354 QKG786354 QAK786354 PQO786354 PGS786354 OWW786354 ONA786354 ODE786354 NTI786354 NJM786354 MZQ786354 MPU786354 MFY786354 LWC786354 LMG786354 LCK786354 KSO786354 KIS786354 JYW786354 JPA786354 JFE786354 IVI786354 ILM786354 IBQ786354 HRU786354 HHY786354 GYC786354 GOG786354 GEK786354 FUO786354 FKS786354 FAW786354 ERA786354 EHE786354 DXI786354 DNM786354 DDQ786354 CTU786354 CJY786354 CAC786354 BQG786354 BGK786354 AWO786354 AMS786354 ACW786354 TA786354 JE786354 K786355 WVQ720818 WLU720818 WBY720818 VSC720818 VIG720818 UYK720818 UOO720818 UES720818 TUW720818 TLA720818 TBE720818 SRI720818 SHM720818 RXQ720818 RNU720818 RDY720818 QUC720818 QKG720818 QAK720818 PQO720818 PGS720818 OWW720818 ONA720818 ODE720818 NTI720818 NJM720818 MZQ720818 MPU720818 MFY720818 LWC720818 LMG720818 LCK720818 KSO720818 KIS720818 JYW720818 JPA720818 JFE720818 IVI720818 ILM720818 IBQ720818 HRU720818 HHY720818 GYC720818 GOG720818 GEK720818 FUO720818 FKS720818 FAW720818 ERA720818 EHE720818 DXI720818 DNM720818 DDQ720818 CTU720818 CJY720818 CAC720818 BQG720818 BGK720818 AWO720818 AMS720818 ACW720818 TA720818 JE720818 K720819 WVQ655282 WLU655282 WBY655282 VSC655282 VIG655282 UYK655282 UOO655282 UES655282 TUW655282 TLA655282 TBE655282 SRI655282 SHM655282 RXQ655282 RNU655282 RDY655282 QUC655282 QKG655282 QAK655282 PQO655282 PGS655282 OWW655282 ONA655282 ODE655282 NTI655282 NJM655282 MZQ655282 MPU655282 MFY655282 LWC655282 LMG655282 LCK655282 KSO655282 KIS655282 JYW655282 JPA655282 JFE655282 IVI655282 ILM655282 IBQ655282 HRU655282 HHY655282 GYC655282 GOG655282 GEK655282 FUO655282 FKS655282 FAW655282 ERA655282 EHE655282 DXI655282 DNM655282 DDQ655282 CTU655282 CJY655282 CAC655282 BQG655282 BGK655282 AWO655282 AMS655282 ACW655282 TA655282 JE655282 K655283 WVQ589746 WLU589746 WBY589746 VSC589746 VIG589746 UYK589746 UOO589746 UES589746 TUW589746 TLA589746 TBE589746 SRI589746 SHM589746 RXQ589746 RNU589746 RDY589746 QUC589746 QKG589746 QAK589746 PQO589746 PGS589746 OWW589746 ONA589746 ODE589746 NTI589746 NJM589746 MZQ589746 MPU589746 MFY589746 LWC589746 LMG589746 LCK589746 KSO589746 KIS589746 JYW589746 JPA589746 JFE589746 IVI589746 ILM589746 IBQ589746 HRU589746 HHY589746 GYC589746 GOG589746 GEK589746 FUO589746 FKS589746 FAW589746 ERA589746 EHE589746 DXI589746 DNM589746 DDQ589746 CTU589746 CJY589746 CAC589746 BQG589746 BGK589746 AWO589746 AMS589746 ACW589746 TA589746 JE589746 K589747 WVQ524210 WLU524210 WBY524210 VSC524210 VIG524210 UYK524210 UOO524210 UES524210 TUW524210 TLA524210 TBE524210 SRI524210 SHM524210 RXQ524210 RNU524210 RDY524210 QUC524210 QKG524210 QAK524210 PQO524210 PGS524210 OWW524210 ONA524210 ODE524210 NTI524210 NJM524210 MZQ524210 MPU524210 MFY524210 LWC524210 LMG524210 LCK524210 KSO524210 KIS524210 JYW524210 JPA524210 JFE524210 IVI524210 ILM524210 IBQ524210 HRU524210 HHY524210 GYC524210 GOG524210 GEK524210 FUO524210 FKS524210 FAW524210 ERA524210 EHE524210 DXI524210 DNM524210 DDQ524210 CTU524210 CJY524210 CAC524210 BQG524210 BGK524210 AWO524210 AMS524210 ACW524210 TA524210 JE524210 K524211 WVQ458674 WLU458674 WBY458674 VSC458674 VIG458674 UYK458674 UOO458674 UES458674 TUW458674 TLA458674 TBE458674 SRI458674 SHM458674 RXQ458674 RNU458674 RDY458674 QUC458674 QKG458674 QAK458674 PQO458674 PGS458674 OWW458674 ONA458674 ODE458674 NTI458674 NJM458674 MZQ458674 MPU458674 MFY458674 LWC458674 LMG458674 LCK458674 KSO458674 KIS458674 JYW458674 JPA458674 JFE458674 IVI458674 ILM458674 IBQ458674 HRU458674 HHY458674 GYC458674 GOG458674 GEK458674 FUO458674 FKS458674 FAW458674 ERA458674 EHE458674 DXI458674 DNM458674 DDQ458674 CTU458674 CJY458674 CAC458674 BQG458674 BGK458674 AWO458674 AMS458674 ACW458674 TA458674 JE458674 K458675 WVQ393138 WLU393138 WBY393138 VSC393138 VIG393138 UYK393138 UOO393138 UES393138 TUW393138 TLA393138 TBE393138 SRI393138 SHM393138 RXQ393138 RNU393138 RDY393138 QUC393138 QKG393138 QAK393138 PQO393138 PGS393138 OWW393138 ONA393138 ODE393138 NTI393138 NJM393138 MZQ393138 MPU393138 MFY393138 LWC393138 LMG393138 LCK393138 KSO393138 KIS393138 JYW393138 JPA393138 JFE393138 IVI393138 ILM393138 IBQ393138 HRU393138 HHY393138 GYC393138 GOG393138 GEK393138 FUO393138 FKS393138 FAW393138 ERA393138 EHE393138 DXI393138 DNM393138 DDQ393138 CTU393138 CJY393138 CAC393138 BQG393138 BGK393138 AWO393138 AMS393138 ACW393138 TA393138 JE393138 K393139 WVQ327602 WLU327602 WBY327602 VSC327602 VIG327602 UYK327602 UOO327602 UES327602 TUW327602 TLA327602 TBE327602 SRI327602 SHM327602 RXQ327602 RNU327602 RDY327602 QUC327602 QKG327602 QAK327602 PQO327602 PGS327602 OWW327602 ONA327602 ODE327602 NTI327602 NJM327602 MZQ327602 MPU327602 MFY327602 LWC327602 LMG327602 LCK327602 KSO327602 KIS327602 JYW327602 JPA327602 JFE327602 IVI327602 ILM327602 IBQ327602 HRU327602 HHY327602 GYC327602 GOG327602 GEK327602 FUO327602 FKS327602 FAW327602 ERA327602 EHE327602 DXI327602 DNM327602 DDQ327602 CTU327602 CJY327602 CAC327602 BQG327602 BGK327602 AWO327602 AMS327602 ACW327602 TA327602 JE327602 K327603 WVQ262066 WLU262066 WBY262066 VSC262066 VIG262066 UYK262066 UOO262066 UES262066 TUW262066 TLA262066 TBE262066 SRI262066 SHM262066 RXQ262066 RNU262066 RDY262066 QUC262066 QKG262066 QAK262066 PQO262066 PGS262066 OWW262066 ONA262066 ODE262066 NTI262066 NJM262066 MZQ262066 MPU262066 MFY262066 LWC262066 LMG262066 LCK262066 KSO262066 KIS262066 JYW262066 JPA262066 JFE262066 IVI262066 ILM262066 IBQ262066 HRU262066 HHY262066 GYC262066 GOG262066 GEK262066 FUO262066 FKS262066 FAW262066 ERA262066 EHE262066 DXI262066 DNM262066 DDQ262066 CTU262066 CJY262066 CAC262066 BQG262066 BGK262066 AWO262066 AMS262066 ACW262066 TA262066 JE262066 K262067 WVQ196530 WLU196530 WBY196530 VSC196530 VIG196530 UYK196530 UOO196530 UES196530 TUW196530 TLA196530 TBE196530 SRI196530 SHM196530 RXQ196530 RNU196530 RDY196530 QUC196530 QKG196530 QAK196530 PQO196530 PGS196530 OWW196530 ONA196530 ODE196530 NTI196530 NJM196530 MZQ196530 MPU196530 MFY196530 LWC196530 LMG196530 LCK196530 KSO196530 KIS196530 JYW196530 JPA196530 JFE196530 IVI196530 ILM196530 IBQ196530 HRU196530 HHY196530 GYC196530 GOG196530 GEK196530 FUO196530 FKS196530 FAW196530 ERA196530 EHE196530 DXI196530 DNM196530 DDQ196530 CTU196530 CJY196530 CAC196530 BQG196530 BGK196530 AWO196530 AMS196530 ACW196530 TA196530 JE196530 K196531 WVQ130994 WLU130994 WBY130994 VSC130994 VIG130994 UYK130994 UOO130994 UES130994 TUW130994 TLA130994 TBE130994 SRI130994 SHM130994 RXQ130994 RNU130994 RDY130994 QUC130994 QKG130994 QAK130994 PQO130994 PGS130994 OWW130994 ONA130994 ODE130994 NTI130994 NJM130994 MZQ130994 MPU130994 MFY130994 LWC130994 LMG130994 LCK130994 KSO130994 KIS130994 JYW130994 JPA130994 JFE130994 IVI130994 ILM130994 IBQ130994 HRU130994 HHY130994 GYC130994 GOG130994 GEK130994 FUO130994 FKS130994 FAW130994 ERA130994 EHE130994 DXI130994 DNM130994 DDQ130994 CTU130994 CJY130994 CAC130994 BQG130994 BGK130994 AWO130994 AMS130994 ACW130994 TA130994 JE130994 K130995 WVQ65458 WLU65458 WBY65458 VSC65458 VIG65458 UYK65458 UOO65458 UES65458 TUW65458 TLA65458 TBE65458 SRI65458 SHM65458 RXQ65458 RNU65458 RDY65458 QUC65458 QKG65458 QAK65458 PQO65458 PGS65458 OWW65458 ONA65458 ODE65458 NTI65458 NJM65458 MZQ65458 MPU65458 MFY65458 LWC65458 LMG65458 LCK65458 KSO65458 KIS65458 JYW65458 JPA65458 JFE65458 IVI65458 ILM65458 IBQ65458 HRU65458 HHY65458 GYC65458 GOG65458 GEK65458 FUO65458 FKS65458 FAW65458 ERA65458 EHE65458 DXI65458 DNM65458 DDQ65458 CTU65458 CJY65458 CAC65458 BQG65458 BGK65458 AWO65458 AMS65458 ACW65458 TA65458 JE65458 K65459 WVQ5 WLU5 WBY5 VSC5 VIG5 UYK5 UOO5 UES5 TUW5 TLA5 TBE5 SRI5 SHM5 RXQ5 RNU5 RDY5 QUC5 QKG5 QAK5 PQO5 PGS5 OWW5 ONA5 ODE5 NTI5 NJM5 MZQ5 MPU5 MFY5 LWC5 LMG5 LCK5 KSO5 KIS5 JYW5 JPA5 JFE5 IVI5 ILM5 IBQ5 HRU5 HHY5 GYC5 GOG5 GEK5 FUO5 FKS5 FAW5 ERA5 EHE5 DXI5 DNM5 DDQ5 CTU5 CJY5 CAC5 BQG5 BGK5 AWO5 AMS5 ACW5 TA5 JE5" xr:uid="{0B4BF023-641C-4DCD-85FE-5F179E0C2FF2}">
      <formula1>$M$98:$M$109</formula1>
    </dataValidation>
    <dataValidation type="list" allowBlank="1" showInputMessage="1" showErrorMessage="1" sqref="JE9 WVQ982966 WLU982966 WBY982966 VSC982966 VIG982966 UYK982966 UOO982966 UES982966 TUW982966 TLA982966 TBE982966 SRI982966 SHM982966 RXQ982966 RNU982966 RDY982966 QUC982966 QKG982966 QAK982966 PQO982966 PGS982966 OWW982966 ONA982966 ODE982966 NTI982966 NJM982966 MZQ982966 MPU982966 MFY982966 LWC982966 LMG982966 LCK982966 KSO982966 KIS982966 JYW982966 JPA982966 JFE982966 IVI982966 ILM982966 IBQ982966 HRU982966 HHY982966 GYC982966 GOG982966 GEK982966 FUO982966 FKS982966 FAW982966 ERA982966 EHE982966 DXI982966 DNM982966 DDQ982966 CTU982966 CJY982966 CAC982966 BQG982966 BGK982966 AWO982966 AMS982966 ACW982966 TA982966 JE982966 K982967 WVQ917430 WLU917430 WBY917430 VSC917430 VIG917430 UYK917430 UOO917430 UES917430 TUW917430 TLA917430 TBE917430 SRI917430 SHM917430 RXQ917430 RNU917430 RDY917430 QUC917430 QKG917430 QAK917430 PQO917430 PGS917430 OWW917430 ONA917430 ODE917430 NTI917430 NJM917430 MZQ917430 MPU917430 MFY917430 LWC917430 LMG917430 LCK917430 KSO917430 KIS917430 JYW917430 JPA917430 JFE917430 IVI917430 ILM917430 IBQ917430 HRU917430 HHY917430 GYC917430 GOG917430 GEK917430 FUO917430 FKS917430 FAW917430 ERA917430 EHE917430 DXI917430 DNM917430 DDQ917430 CTU917430 CJY917430 CAC917430 BQG917430 BGK917430 AWO917430 AMS917430 ACW917430 TA917430 JE917430 K917431 WVQ851894 WLU851894 WBY851894 VSC851894 VIG851894 UYK851894 UOO851894 UES851894 TUW851894 TLA851894 TBE851894 SRI851894 SHM851894 RXQ851894 RNU851894 RDY851894 QUC851894 QKG851894 QAK851894 PQO851894 PGS851894 OWW851894 ONA851894 ODE851894 NTI851894 NJM851894 MZQ851894 MPU851894 MFY851894 LWC851894 LMG851894 LCK851894 KSO851894 KIS851894 JYW851894 JPA851894 JFE851894 IVI851894 ILM851894 IBQ851894 HRU851894 HHY851894 GYC851894 GOG851894 GEK851894 FUO851894 FKS851894 FAW851894 ERA851894 EHE851894 DXI851894 DNM851894 DDQ851894 CTU851894 CJY851894 CAC851894 BQG851894 BGK851894 AWO851894 AMS851894 ACW851894 TA851894 JE851894 K851895 WVQ786358 WLU786358 WBY786358 VSC786358 VIG786358 UYK786358 UOO786358 UES786358 TUW786358 TLA786358 TBE786358 SRI786358 SHM786358 RXQ786358 RNU786358 RDY786358 QUC786358 QKG786358 QAK786358 PQO786358 PGS786358 OWW786358 ONA786358 ODE786358 NTI786358 NJM786358 MZQ786358 MPU786358 MFY786358 LWC786358 LMG786358 LCK786358 KSO786358 KIS786358 JYW786358 JPA786358 JFE786358 IVI786358 ILM786358 IBQ786358 HRU786358 HHY786358 GYC786358 GOG786358 GEK786358 FUO786358 FKS786358 FAW786358 ERA786358 EHE786358 DXI786358 DNM786358 DDQ786358 CTU786358 CJY786358 CAC786358 BQG786358 BGK786358 AWO786358 AMS786358 ACW786358 TA786358 JE786358 K786359 WVQ720822 WLU720822 WBY720822 VSC720822 VIG720822 UYK720822 UOO720822 UES720822 TUW720822 TLA720822 TBE720822 SRI720822 SHM720822 RXQ720822 RNU720822 RDY720822 QUC720822 QKG720822 QAK720822 PQO720822 PGS720822 OWW720822 ONA720822 ODE720822 NTI720822 NJM720822 MZQ720822 MPU720822 MFY720822 LWC720822 LMG720822 LCK720822 KSO720822 KIS720822 JYW720822 JPA720822 JFE720822 IVI720822 ILM720822 IBQ720822 HRU720822 HHY720822 GYC720822 GOG720822 GEK720822 FUO720822 FKS720822 FAW720822 ERA720822 EHE720822 DXI720822 DNM720822 DDQ720822 CTU720822 CJY720822 CAC720822 BQG720822 BGK720822 AWO720822 AMS720822 ACW720822 TA720822 JE720822 K720823 WVQ655286 WLU655286 WBY655286 VSC655286 VIG655286 UYK655286 UOO655286 UES655286 TUW655286 TLA655286 TBE655286 SRI655286 SHM655286 RXQ655286 RNU655286 RDY655286 QUC655286 QKG655286 QAK655286 PQO655286 PGS655286 OWW655286 ONA655286 ODE655286 NTI655286 NJM655286 MZQ655286 MPU655286 MFY655286 LWC655286 LMG655286 LCK655286 KSO655286 KIS655286 JYW655286 JPA655286 JFE655286 IVI655286 ILM655286 IBQ655286 HRU655286 HHY655286 GYC655286 GOG655286 GEK655286 FUO655286 FKS655286 FAW655286 ERA655286 EHE655286 DXI655286 DNM655286 DDQ655286 CTU655286 CJY655286 CAC655286 BQG655286 BGK655286 AWO655286 AMS655286 ACW655286 TA655286 JE655286 K655287 WVQ589750 WLU589750 WBY589750 VSC589750 VIG589750 UYK589750 UOO589750 UES589750 TUW589750 TLA589750 TBE589750 SRI589750 SHM589750 RXQ589750 RNU589750 RDY589750 QUC589750 QKG589750 QAK589750 PQO589750 PGS589750 OWW589750 ONA589750 ODE589750 NTI589750 NJM589750 MZQ589750 MPU589750 MFY589750 LWC589750 LMG589750 LCK589750 KSO589750 KIS589750 JYW589750 JPA589750 JFE589750 IVI589750 ILM589750 IBQ589750 HRU589750 HHY589750 GYC589750 GOG589750 GEK589750 FUO589750 FKS589750 FAW589750 ERA589750 EHE589750 DXI589750 DNM589750 DDQ589750 CTU589750 CJY589750 CAC589750 BQG589750 BGK589750 AWO589750 AMS589750 ACW589750 TA589750 JE589750 K589751 WVQ524214 WLU524214 WBY524214 VSC524214 VIG524214 UYK524214 UOO524214 UES524214 TUW524214 TLA524214 TBE524214 SRI524214 SHM524214 RXQ524214 RNU524214 RDY524214 QUC524214 QKG524214 QAK524214 PQO524214 PGS524214 OWW524214 ONA524214 ODE524214 NTI524214 NJM524214 MZQ524214 MPU524214 MFY524214 LWC524214 LMG524214 LCK524214 KSO524214 KIS524214 JYW524214 JPA524214 JFE524214 IVI524214 ILM524214 IBQ524214 HRU524214 HHY524214 GYC524214 GOG524214 GEK524214 FUO524214 FKS524214 FAW524214 ERA524214 EHE524214 DXI524214 DNM524214 DDQ524214 CTU524214 CJY524214 CAC524214 BQG524214 BGK524214 AWO524214 AMS524214 ACW524214 TA524214 JE524214 K524215 WVQ458678 WLU458678 WBY458678 VSC458678 VIG458678 UYK458678 UOO458678 UES458678 TUW458678 TLA458678 TBE458678 SRI458678 SHM458678 RXQ458678 RNU458678 RDY458678 QUC458678 QKG458678 QAK458678 PQO458678 PGS458678 OWW458678 ONA458678 ODE458678 NTI458678 NJM458678 MZQ458678 MPU458678 MFY458678 LWC458678 LMG458678 LCK458678 KSO458678 KIS458678 JYW458678 JPA458678 JFE458678 IVI458678 ILM458678 IBQ458678 HRU458678 HHY458678 GYC458678 GOG458678 GEK458678 FUO458678 FKS458678 FAW458678 ERA458678 EHE458678 DXI458678 DNM458678 DDQ458678 CTU458678 CJY458678 CAC458678 BQG458678 BGK458678 AWO458678 AMS458678 ACW458678 TA458678 JE458678 K458679 WVQ393142 WLU393142 WBY393142 VSC393142 VIG393142 UYK393142 UOO393142 UES393142 TUW393142 TLA393142 TBE393142 SRI393142 SHM393142 RXQ393142 RNU393142 RDY393142 QUC393142 QKG393142 QAK393142 PQO393142 PGS393142 OWW393142 ONA393142 ODE393142 NTI393142 NJM393142 MZQ393142 MPU393142 MFY393142 LWC393142 LMG393142 LCK393142 KSO393142 KIS393142 JYW393142 JPA393142 JFE393142 IVI393142 ILM393142 IBQ393142 HRU393142 HHY393142 GYC393142 GOG393142 GEK393142 FUO393142 FKS393142 FAW393142 ERA393142 EHE393142 DXI393142 DNM393142 DDQ393142 CTU393142 CJY393142 CAC393142 BQG393142 BGK393142 AWO393142 AMS393142 ACW393142 TA393142 JE393142 K393143 WVQ327606 WLU327606 WBY327606 VSC327606 VIG327606 UYK327606 UOO327606 UES327606 TUW327606 TLA327606 TBE327606 SRI327606 SHM327606 RXQ327606 RNU327606 RDY327606 QUC327606 QKG327606 QAK327606 PQO327606 PGS327606 OWW327606 ONA327606 ODE327606 NTI327606 NJM327606 MZQ327606 MPU327606 MFY327606 LWC327606 LMG327606 LCK327606 KSO327606 KIS327606 JYW327606 JPA327606 JFE327606 IVI327606 ILM327606 IBQ327606 HRU327606 HHY327606 GYC327606 GOG327606 GEK327606 FUO327606 FKS327606 FAW327606 ERA327606 EHE327606 DXI327606 DNM327606 DDQ327606 CTU327606 CJY327606 CAC327606 BQG327606 BGK327606 AWO327606 AMS327606 ACW327606 TA327606 JE327606 K327607 WVQ262070 WLU262070 WBY262070 VSC262070 VIG262070 UYK262070 UOO262070 UES262070 TUW262070 TLA262070 TBE262070 SRI262070 SHM262070 RXQ262070 RNU262070 RDY262070 QUC262070 QKG262070 QAK262070 PQO262070 PGS262070 OWW262070 ONA262070 ODE262070 NTI262070 NJM262070 MZQ262070 MPU262070 MFY262070 LWC262070 LMG262070 LCK262070 KSO262070 KIS262070 JYW262070 JPA262070 JFE262070 IVI262070 ILM262070 IBQ262070 HRU262070 HHY262070 GYC262070 GOG262070 GEK262070 FUO262070 FKS262070 FAW262070 ERA262070 EHE262070 DXI262070 DNM262070 DDQ262070 CTU262070 CJY262070 CAC262070 BQG262070 BGK262070 AWO262070 AMS262070 ACW262070 TA262070 JE262070 K262071 WVQ196534 WLU196534 WBY196534 VSC196534 VIG196534 UYK196534 UOO196534 UES196534 TUW196534 TLA196534 TBE196534 SRI196534 SHM196534 RXQ196534 RNU196534 RDY196534 QUC196534 QKG196534 QAK196534 PQO196534 PGS196534 OWW196534 ONA196534 ODE196534 NTI196534 NJM196534 MZQ196534 MPU196534 MFY196534 LWC196534 LMG196534 LCK196534 KSO196534 KIS196534 JYW196534 JPA196534 JFE196534 IVI196534 ILM196534 IBQ196534 HRU196534 HHY196534 GYC196534 GOG196534 GEK196534 FUO196534 FKS196534 FAW196534 ERA196534 EHE196534 DXI196534 DNM196534 DDQ196534 CTU196534 CJY196534 CAC196534 BQG196534 BGK196534 AWO196534 AMS196534 ACW196534 TA196534 JE196534 K196535 WVQ130998 WLU130998 WBY130998 VSC130998 VIG130998 UYK130998 UOO130998 UES130998 TUW130998 TLA130998 TBE130998 SRI130998 SHM130998 RXQ130998 RNU130998 RDY130998 QUC130998 QKG130998 QAK130998 PQO130998 PGS130998 OWW130998 ONA130998 ODE130998 NTI130998 NJM130998 MZQ130998 MPU130998 MFY130998 LWC130998 LMG130998 LCK130998 KSO130998 KIS130998 JYW130998 JPA130998 JFE130998 IVI130998 ILM130998 IBQ130998 HRU130998 HHY130998 GYC130998 GOG130998 GEK130998 FUO130998 FKS130998 FAW130998 ERA130998 EHE130998 DXI130998 DNM130998 DDQ130998 CTU130998 CJY130998 CAC130998 BQG130998 BGK130998 AWO130998 AMS130998 ACW130998 TA130998 JE130998 K130999 WVQ65462 WLU65462 WBY65462 VSC65462 VIG65462 UYK65462 UOO65462 UES65462 TUW65462 TLA65462 TBE65462 SRI65462 SHM65462 RXQ65462 RNU65462 RDY65462 QUC65462 QKG65462 QAK65462 PQO65462 PGS65462 OWW65462 ONA65462 ODE65462 NTI65462 NJM65462 MZQ65462 MPU65462 MFY65462 LWC65462 LMG65462 LCK65462 KSO65462 KIS65462 JYW65462 JPA65462 JFE65462 IVI65462 ILM65462 IBQ65462 HRU65462 HHY65462 GYC65462 GOG65462 GEK65462 FUO65462 FKS65462 FAW65462 ERA65462 EHE65462 DXI65462 DNM65462 DDQ65462 CTU65462 CJY65462 CAC65462 BQG65462 BGK65462 AWO65462 AMS65462 ACW65462 TA65462 JE65462 K65463 WVQ9 WLU9 WBY9 VSC9 VIG9 UYK9 UOO9 UES9 TUW9 TLA9 TBE9 SRI9 SHM9 RXQ9 RNU9 RDY9 QUC9 QKG9 QAK9 PQO9 PGS9 OWW9 ONA9 ODE9 NTI9 NJM9 MZQ9 MPU9 MFY9 LWC9 LMG9 LCK9 KSO9 KIS9 JYW9 JPA9 JFE9 IVI9 ILM9 IBQ9 HRU9 HHY9 GYC9 GOG9 GEK9 FUO9 FKS9 FAW9 ERA9 EHE9 DXI9 DNM9 DDQ9 CTU9 CJY9 CAC9 BQG9 BGK9 AWO9 AMS9 ACW9 TA9" xr:uid="{DFE027DB-DDCA-4DDA-B6E2-A4D8AE8061AB}">
      <formula1>$N$98:$N$109</formula1>
    </dataValidation>
    <dataValidation type="list" allowBlank="1" showInputMessage="1" showErrorMessage="1" sqref="WVQ982961 K65458 JE65457 TA65457 ACW65457 AMS65457 AWO65457 BGK65457 BQG65457 CAC65457 CJY65457 CTU65457 DDQ65457 DNM65457 DXI65457 EHE65457 ERA65457 FAW65457 FKS65457 FUO65457 GEK65457 GOG65457 GYC65457 HHY65457 HRU65457 IBQ65457 ILM65457 IVI65457 JFE65457 JPA65457 JYW65457 KIS65457 KSO65457 LCK65457 LMG65457 LWC65457 MFY65457 MPU65457 MZQ65457 NJM65457 NTI65457 ODE65457 ONA65457 OWW65457 PGS65457 PQO65457 QAK65457 QKG65457 QUC65457 RDY65457 RNU65457 RXQ65457 SHM65457 SRI65457 TBE65457 TLA65457 TUW65457 UES65457 UOO65457 UYK65457 VIG65457 VSC65457 WBY65457 WLU65457 WVQ65457 K130994 JE130993 TA130993 ACW130993 AMS130993 AWO130993 BGK130993 BQG130993 CAC130993 CJY130993 CTU130993 DDQ130993 DNM130993 DXI130993 EHE130993 ERA130993 FAW130993 FKS130993 FUO130993 GEK130993 GOG130993 GYC130993 HHY130993 HRU130993 IBQ130993 ILM130993 IVI130993 JFE130993 JPA130993 JYW130993 KIS130993 KSO130993 LCK130993 LMG130993 LWC130993 MFY130993 MPU130993 MZQ130993 NJM130993 NTI130993 ODE130993 ONA130993 OWW130993 PGS130993 PQO130993 QAK130993 QKG130993 QUC130993 RDY130993 RNU130993 RXQ130993 SHM130993 SRI130993 TBE130993 TLA130993 TUW130993 UES130993 UOO130993 UYK130993 VIG130993 VSC130993 WBY130993 WLU130993 WVQ130993 K196530 JE196529 TA196529 ACW196529 AMS196529 AWO196529 BGK196529 BQG196529 CAC196529 CJY196529 CTU196529 DDQ196529 DNM196529 DXI196529 EHE196529 ERA196529 FAW196529 FKS196529 FUO196529 GEK196529 GOG196529 GYC196529 HHY196529 HRU196529 IBQ196529 ILM196529 IVI196529 JFE196529 JPA196529 JYW196529 KIS196529 KSO196529 LCK196529 LMG196529 LWC196529 MFY196529 MPU196529 MZQ196529 NJM196529 NTI196529 ODE196529 ONA196529 OWW196529 PGS196529 PQO196529 QAK196529 QKG196529 QUC196529 RDY196529 RNU196529 RXQ196529 SHM196529 SRI196529 TBE196529 TLA196529 TUW196529 UES196529 UOO196529 UYK196529 VIG196529 VSC196529 WBY196529 WLU196529 WVQ196529 K262066 JE262065 TA262065 ACW262065 AMS262065 AWO262065 BGK262065 BQG262065 CAC262065 CJY262065 CTU262065 DDQ262065 DNM262065 DXI262065 EHE262065 ERA262065 FAW262065 FKS262065 FUO262065 GEK262065 GOG262065 GYC262065 HHY262065 HRU262065 IBQ262065 ILM262065 IVI262065 JFE262065 JPA262065 JYW262065 KIS262065 KSO262065 LCK262065 LMG262065 LWC262065 MFY262065 MPU262065 MZQ262065 NJM262065 NTI262065 ODE262065 ONA262065 OWW262065 PGS262065 PQO262065 QAK262065 QKG262065 QUC262065 RDY262065 RNU262065 RXQ262065 SHM262065 SRI262065 TBE262065 TLA262065 TUW262065 UES262065 UOO262065 UYK262065 VIG262065 VSC262065 WBY262065 WLU262065 WVQ262065 K327602 JE327601 TA327601 ACW327601 AMS327601 AWO327601 BGK327601 BQG327601 CAC327601 CJY327601 CTU327601 DDQ327601 DNM327601 DXI327601 EHE327601 ERA327601 FAW327601 FKS327601 FUO327601 GEK327601 GOG327601 GYC327601 HHY327601 HRU327601 IBQ327601 ILM327601 IVI327601 JFE327601 JPA327601 JYW327601 KIS327601 KSO327601 LCK327601 LMG327601 LWC327601 MFY327601 MPU327601 MZQ327601 NJM327601 NTI327601 ODE327601 ONA327601 OWW327601 PGS327601 PQO327601 QAK327601 QKG327601 QUC327601 RDY327601 RNU327601 RXQ327601 SHM327601 SRI327601 TBE327601 TLA327601 TUW327601 UES327601 UOO327601 UYK327601 VIG327601 VSC327601 WBY327601 WLU327601 WVQ327601 K393138 JE393137 TA393137 ACW393137 AMS393137 AWO393137 BGK393137 BQG393137 CAC393137 CJY393137 CTU393137 DDQ393137 DNM393137 DXI393137 EHE393137 ERA393137 FAW393137 FKS393137 FUO393137 GEK393137 GOG393137 GYC393137 HHY393137 HRU393137 IBQ393137 ILM393137 IVI393137 JFE393137 JPA393137 JYW393137 KIS393137 KSO393137 LCK393137 LMG393137 LWC393137 MFY393137 MPU393137 MZQ393137 NJM393137 NTI393137 ODE393137 ONA393137 OWW393137 PGS393137 PQO393137 QAK393137 QKG393137 QUC393137 RDY393137 RNU393137 RXQ393137 SHM393137 SRI393137 TBE393137 TLA393137 TUW393137 UES393137 UOO393137 UYK393137 VIG393137 VSC393137 WBY393137 WLU393137 WVQ393137 K458674 JE458673 TA458673 ACW458673 AMS458673 AWO458673 BGK458673 BQG458673 CAC458673 CJY458673 CTU458673 DDQ458673 DNM458673 DXI458673 EHE458673 ERA458673 FAW458673 FKS458673 FUO458673 GEK458673 GOG458673 GYC458673 HHY458673 HRU458673 IBQ458673 ILM458673 IVI458673 JFE458673 JPA458673 JYW458673 KIS458673 KSO458673 LCK458673 LMG458673 LWC458673 MFY458673 MPU458673 MZQ458673 NJM458673 NTI458673 ODE458673 ONA458673 OWW458673 PGS458673 PQO458673 QAK458673 QKG458673 QUC458673 RDY458673 RNU458673 RXQ458673 SHM458673 SRI458673 TBE458673 TLA458673 TUW458673 UES458673 UOO458673 UYK458673 VIG458673 VSC458673 WBY458673 WLU458673 WVQ458673 K524210 JE524209 TA524209 ACW524209 AMS524209 AWO524209 BGK524209 BQG524209 CAC524209 CJY524209 CTU524209 DDQ524209 DNM524209 DXI524209 EHE524209 ERA524209 FAW524209 FKS524209 FUO524209 GEK524209 GOG524209 GYC524209 HHY524209 HRU524209 IBQ524209 ILM524209 IVI524209 JFE524209 JPA524209 JYW524209 KIS524209 KSO524209 LCK524209 LMG524209 LWC524209 MFY524209 MPU524209 MZQ524209 NJM524209 NTI524209 ODE524209 ONA524209 OWW524209 PGS524209 PQO524209 QAK524209 QKG524209 QUC524209 RDY524209 RNU524209 RXQ524209 SHM524209 SRI524209 TBE524209 TLA524209 TUW524209 UES524209 UOO524209 UYK524209 VIG524209 VSC524209 WBY524209 WLU524209 WVQ524209 K589746 JE589745 TA589745 ACW589745 AMS589745 AWO589745 BGK589745 BQG589745 CAC589745 CJY589745 CTU589745 DDQ589745 DNM589745 DXI589745 EHE589745 ERA589745 FAW589745 FKS589745 FUO589745 GEK589745 GOG589745 GYC589745 HHY589745 HRU589745 IBQ589745 ILM589745 IVI589745 JFE589745 JPA589745 JYW589745 KIS589745 KSO589745 LCK589745 LMG589745 LWC589745 MFY589745 MPU589745 MZQ589745 NJM589745 NTI589745 ODE589745 ONA589745 OWW589745 PGS589745 PQO589745 QAK589745 QKG589745 QUC589745 RDY589745 RNU589745 RXQ589745 SHM589745 SRI589745 TBE589745 TLA589745 TUW589745 UES589745 UOO589745 UYK589745 VIG589745 VSC589745 WBY589745 WLU589745 WVQ589745 K655282 JE655281 TA655281 ACW655281 AMS655281 AWO655281 BGK655281 BQG655281 CAC655281 CJY655281 CTU655281 DDQ655281 DNM655281 DXI655281 EHE655281 ERA655281 FAW655281 FKS655281 FUO655281 GEK655281 GOG655281 GYC655281 HHY655281 HRU655281 IBQ655281 ILM655281 IVI655281 JFE655281 JPA655281 JYW655281 KIS655281 KSO655281 LCK655281 LMG655281 LWC655281 MFY655281 MPU655281 MZQ655281 NJM655281 NTI655281 ODE655281 ONA655281 OWW655281 PGS655281 PQO655281 QAK655281 QKG655281 QUC655281 RDY655281 RNU655281 RXQ655281 SHM655281 SRI655281 TBE655281 TLA655281 TUW655281 UES655281 UOO655281 UYK655281 VIG655281 VSC655281 WBY655281 WLU655281 WVQ655281 K720818 JE720817 TA720817 ACW720817 AMS720817 AWO720817 BGK720817 BQG720817 CAC720817 CJY720817 CTU720817 DDQ720817 DNM720817 DXI720817 EHE720817 ERA720817 FAW720817 FKS720817 FUO720817 GEK720817 GOG720817 GYC720817 HHY720817 HRU720817 IBQ720817 ILM720817 IVI720817 JFE720817 JPA720817 JYW720817 KIS720817 KSO720817 LCK720817 LMG720817 LWC720817 MFY720817 MPU720817 MZQ720817 NJM720817 NTI720817 ODE720817 ONA720817 OWW720817 PGS720817 PQO720817 QAK720817 QKG720817 QUC720817 RDY720817 RNU720817 RXQ720817 SHM720817 SRI720817 TBE720817 TLA720817 TUW720817 UES720817 UOO720817 UYK720817 VIG720817 VSC720817 WBY720817 WLU720817 WVQ720817 K786354 JE786353 TA786353 ACW786353 AMS786353 AWO786353 BGK786353 BQG786353 CAC786353 CJY786353 CTU786353 DDQ786353 DNM786353 DXI786353 EHE786353 ERA786353 FAW786353 FKS786353 FUO786353 GEK786353 GOG786353 GYC786353 HHY786353 HRU786353 IBQ786353 ILM786353 IVI786353 JFE786353 JPA786353 JYW786353 KIS786353 KSO786353 LCK786353 LMG786353 LWC786353 MFY786353 MPU786353 MZQ786353 NJM786353 NTI786353 ODE786353 ONA786353 OWW786353 PGS786353 PQO786353 QAK786353 QKG786353 QUC786353 RDY786353 RNU786353 RXQ786353 SHM786353 SRI786353 TBE786353 TLA786353 TUW786353 UES786353 UOO786353 UYK786353 VIG786353 VSC786353 WBY786353 WLU786353 WVQ786353 K851890 JE851889 TA851889 ACW851889 AMS851889 AWO851889 BGK851889 BQG851889 CAC851889 CJY851889 CTU851889 DDQ851889 DNM851889 DXI851889 EHE851889 ERA851889 FAW851889 FKS851889 FUO851889 GEK851889 GOG851889 GYC851889 HHY851889 HRU851889 IBQ851889 ILM851889 IVI851889 JFE851889 JPA851889 JYW851889 KIS851889 KSO851889 LCK851889 LMG851889 LWC851889 MFY851889 MPU851889 MZQ851889 NJM851889 NTI851889 ODE851889 ONA851889 OWW851889 PGS851889 PQO851889 QAK851889 QKG851889 QUC851889 RDY851889 RNU851889 RXQ851889 SHM851889 SRI851889 TBE851889 TLA851889 TUW851889 UES851889 UOO851889 UYK851889 VIG851889 VSC851889 WBY851889 WLU851889 WVQ851889 K917426 JE917425 TA917425 ACW917425 AMS917425 AWO917425 BGK917425 BQG917425 CAC917425 CJY917425 CTU917425 DDQ917425 DNM917425 DXI917425 EHE917425 ERA917425 FAW917425 FKS917425 FUO917425 GEK917425 GOG917425 GYC917425 HHY917425 HRU917425 IBQ917425 ILM917425 IVI917425 JFE917425 JPA917425 JYW917425 KIS917425 KSO917425 LCK917425 LMG917425 LWC917425 MFY917425 MPU917425 MZQ917425 NJM917425 NTI917425 ODE917425 ONA917425 OWW917425 PGS917425 PQO917425 QAK917425 QKG917425 QUC917425 RDY917425 RNU917425 RXQ917425 SHM917425 SRI917425 TBE917425 TLA917425 TUW917425 UES917425 UOO917425 UYK917425 VIG917425 VSC917425 WBY917425 WLU917425 WVQ917425 K982962 JE982961 TA982961 ACW982961 AMS982961 AWO982961 BGK982961 BQG982961 CAC982961 CJY982961 CTU982961 DDQ982961 DNM982961 DXI982961 EHE982961 ERA982961 FAW982961 FKS982961 FUO982961 GEK982961 GOG982961 GYC982961 HHY982961 HRU982961 IBQ982961 ILM982961 IVI982961 JFE982961 JPA982961 JYW982961 KIS982961 KSO982961 LCK982961 LMG982961 LWC982961 MFY982961 MPU982961 MZQ982961 NJM982961 NTI982961 ODE982961 ONA982961 OWW982961 PGS982961 PQO982961 QAK982961 QKG982961 QUC982961 RDY982961 RNU982961 RXQ982961 SHM982961 SRI982961 TBE982961 TLA982961 TUW982961 UES982961 UOO982961 UYK982961 VIG982961 VSC982961 WBY982961 WLU982961" xr:uid="{06CDECE6-1822-449A-8859-A0918A5E3A86}">
      <formula1>$N$96:$N$96</formula1>
    </dataValidation>
    <dataValidation type="list" allowBlank="1" showInputMessage="1" showErrorMessage="1" sqref="K102" xr:uid="{EE0A0DE0-C88A-4D44-8828-53153DD09A9F}">
      <formula1>$N$96:$N$130</formula1>
    </dataValidation>
    <dataValidation type="list" allowBlank="1" showInputMessage="1" showErrorMessage="1" sqref="K106 WVQ982970 WLU982970 WBY982970 VSC982970 VIG982970 UYK982970 UOO982970 UES982970 TUW982970 TLA982970 TBE982970 SRI982970 SHM982970 RXQ982970 RNU982970 RDY982970 QUC982970 QKG982970 QAK982970 PQO982970 PGS982970 OWW982970 ONA982970 ODE982970 NTI982970 NJM982970 MZQ982970 MPU982970 MFY982970 LWC982970 LMG982970 LCK982970 KSO982970 KIS982970 JYW982970 JPA982970 JFE982970 IVI982970 ILM982970 IBQ982970 HRU982970 HHY982970 GYC982970 GOG982970 GEK982970 FUO982970 FKS982970 FAW982970 ERA982970 EHE982970 DXI982970 DNM982970 DDQ982970 CTU982970 CJY982970 CAC982970 BQG982970 BGK982970 AWO982970 AMS982970 ACW982970 TA982970 JE982970 K982971 WVQ917434 WLU917434 WBY917434 VSC917434 VIG917434 UYK917434 UOO917434 UES917434 TUW917434 TLA917434 TBE917434 SRI917434 SHM917434 RXQ917434 RNU917434 RDY917434 QUC917434 QKG917434 QAK917434 PQO917434 PGS917434 OWW917434 ONA917434 ODE917434 NTI917434 NJM917434 MZQ917434 MPU917434 MFY917434 LWC917434 LMG917434 LCK917434 KSO917434 KIS917434 JYW917434 JPA917434 JFE917434 IVI917434 ILM917434 IBQ917434 HRU917434 HHY917434 GYC917434 GOG917434 GEK917434 FUO917434 FKS917434 FAW917434 ERA917434 EHE917434 DXI917434 DNM917434 DDQ917434 CTU917434 CJY917434 CAC917434 BQG917434 BGK917434 AWO917434 AMS917434 ACW917434 TA917434 JE917434 K917435 WVQ851898 WLU851898 WBY851898 VSC851898 VIG851898 UYK851898 UOO851898 UES851898 TUW851898 TLA851898 TBE851898 SRI851898 SHM851898 RXQ851898 RNU851898 RDY851898 QUC851898 QKG851898 QAK851898 PQO851898 PGS851898 OWW851898 ONA851898 ODE851898 NTI851898 NJM851898 MZQ851898 MPU851898 MFY851898 LWC851898 LMG851898 LCK851898 KSO851898 KIS851898 JYW851898 JPA851898 JFE851898 IVI851898 ILM851898 IBQ851898 HRU851898 HHY851898 GYC851898 GOG851898 GEK851898 FUO851898 FKS851898 FAW851898 ERA851898 EHE851898 DXI851898 DNM851898 DDQ851898 CTU851898 CJY851898 CAC851898 BQG851898 BGK851898 AWO851898 AMS851898 ACW851898 TA851898 JE851898 K851899 WVQ786362 WLU786362 WBY786362 VSC786362 VIG786362 UYK786362 UOO786362 UES786362 TUW786362 TLA786362 TBE786362 SRI786362 SHM786362 RXQ786362 RNU786362 RDY786362 QUC786362 QKG786362 QAK786362 PQO786362 PGS786362 OWW786362 ONA786362 ODE786362 NTI786362 NJM786362 MZQ786362 MPU786362 MFY786362 LWC786362 LMG786362 LCK786362 KSO786362 KIS786362 JYW786362 JPA786362 JFE786362 IVI786362 ILM786362 IBQ786362 HRU786362 HHY786362 GYC786362 GOG786362 GEK786362 FUO786362 FKS786362 FAW786362 ERA786362 EHE786362 DXI786362 DNM786362 DDQ786362 CTU786362 CJY786362 CAC786362 BQG786362 BGK786362 AWO786362 AMS786362 ACW786362 TA786362 JE786362 K786363 WVQ720826 WLU720826 WBY720826 VSC720826 VIG720826 UYK720826 UOO720826 UES720826 TUW720826 TLA720826 TBE720826 SRI720826 SHM720826 RXQ720826 RNU720826 RDY720826 QUC720826 QKG720826 QAK720826 PQO720826 PGS720826 OWW720826 ONA720826 ODE720826 NTI720826 NJM720826 MZQ720826 MPU720826 MFY720826 LWC720826 LMG720826 LCK720826 KSO720826 KIS720826 JYW720826 JPA720826 JFE720826 IVI720826 ILM720826 IBQ720826 HRU720826 HHY720826 GYC720826 GOG720826 GEK720826 FUO720826 FKS720826 FAW720826 ERA720826 EHE720826 DXI720826 DNM720826 DDQ720826 CTU720826 CJY720826 CAC720826 BQG720826 BGK720826 AWO720826 AMS720826 ACW720826 TA720826 JE720826 K720827 WVQ655290 WLU655290 WBY655290 VSC655290 VIG655290 UYK655290 UOO655290 UES655290 TUW655290 TLA655290 TBE655290 SRI655290 SHM655290 RXQ655290 RNU655290 RDY655290 QUC655290 QKG655290 QAK655290 PQO655290 PGS655290 OWW655290 ONA655290 ODE655290 NTI655290 NJM655290 MZQ655290 MPU655290 MFY655290 LWC655290 LMG655290 LCK655290 KSO655290 KIS655290 JYW655290 JPA655290 JFE655290 IVI655290 ILM655290 IBQ655290 HRU655290 HHY655290 GYC655290 GOG655290 GEK655290 FUO655290 FKS655290 FAW655290 ERA655290 EHE655290 DXI655290 DNM655290 DDQ655290 CTU655290 CJY655290 CAC655290 BQG655290 BGK655290 AWO655290 AMS655290 ACW655290 TA655290 JE655290 K655291 WVQ589754 WLU589754 WBY589754 VSC589754 VIG589754 UYK589754 UOO589754 UES589754 TUW589754 TLA589754 TBE589754 SRI589754 SHM589754 RXQ589754 RNU589754 RDY589754 QUC589754 QKG589754 QAK589754 PQO589754 PGS589754 OWW589754 ONA589754 ODE589754 NTI589754 NJM589754 MZQ589754 MPU589754 MFY589754 LWC589754 LMG589754 LCK589754 KSO589754 KIS589754 JYW589754 JPA589754 JFE589754 IVI589754 ILM589754 IBQ589754 HRU589754 HHY589754 GYC589754 GOG589754 GEK589754 FUO589754 FKS589754 FAW589754 ERA589754 EHE589754 DXI589754 DNM589754 DDQ589754 CTU589754 CJY589754 CAC589754 BQG589754 BGK589754 AWO589754 AMS589754 ACW589754 TA589754 JE589754 K589755 WVQ524218 WLU524218 WBY524218 VSC524218 VIG524218 UYK524218 UOO524218 UES524218 TUW524218 TLA524218 TBE524218 SRI524218 SHM524218 RXQ524218 RNU524218 RDY524218 QUC524218 QKG524218 QAK524218 PQO524218 PGS524218 OWW524218 ONA524218 ODE524218 NTI524218 NJM524218 MZQ524218 MPU524218 MFY524218 LWC524218 LMG524218 LCK524218 KSO524218 KIS524218 JYW524218 JPA524218 JFE524218 IVI524218 ILM524218 IBQ524218 HRU524218 HHY524218 GYC524218 GOG524218 GEK524218 FUO524218 FKS524218 FAW524218 ERA524218 EHE524218 DXI524218 DNM524218 DDQ524218 CTU524218 CJY524218 CAC524218 BQG524218 BGK524218 AWO524218 AMS524218 ACW524218 TA524218 JE524218 K524219 WVQ458682 WLU458682 WBY458682 VSC458682 VIG458682 UYK458682 UOO458682 UES458682 TUW458682 TLA458682 TBE458682 SRI458682 SHM458682 RXQ458682 RNU458682 RDY458682 QUC458682 QKG458682 QAK458682 PQO458682 PGS458682 OWW458682 ONA458682 ODE458682 NTI458682 NJM458682 MZQ458682 MPU458682 MFY458682 LWC458682 LMG458682 LCK458682 KSO458682 KIS458682 JYW458682 JPA458682 JFE458682 IVI458682 ILM458682 IBQ458682 HRU458682 HHY458682 GYC458682 GOG458682 GEK458682 FUO458682 FKS458682 FAW458682 ERA458682 EHE458682 DXI458682 DNM458682 DDQ458682 CTU458682 CJY458682 CAC458682 BQG458682 BGK458682 AWO458682 AMS458682 ACW458682 TA458682 JE458682 K458683 WVQ393146 WLU393146 WBY393146 VSC393146 VIG393146 UYK393146 UOO393146 UES393146 TUW393146 TLA393146 TBE393146 SRI393146 SHM393146 RXQ393146 RNU393146 RDY393146 QUC393146 QKG393146 QAK393146 PQO393146 PGS393146 OWW393146 ONA393146 ODE393146 NTI393146 NJM393146 MZQ393146 MPU393146 MFY393146 LWC393146 LMG393146 LCK393146 KSO393146 KIS393146 JYW393146 JPA393146 JFE393146 IVI393146 ILM393146 IBQ393146 HRU393146 HHY393146 GYC393146 GOG393146 GEK393146 FUO393146 FKS393146 FAW393146 ERA393146 EHE393146 DXI393146 DNM393146 DDQ393146 CTU393146 CJY393146 CAC393146 BQG393146 BGK393146 AWO393146 AMS393146 ACW393146 TA393146 JE393146 K393147 WVQ327610 WLU327610 WBY327610 VSC327610 VIG327610 UYK327610 UOO327610 UES327610 TUW327610 TLA327610 TBE327610 SRI327610 SHM327610 RXQ327610 RNU327610 RDY327610 QUC327610 QKG327610 QAK327610 PQO327610 PGS327610 OWW327610 ONA327610 ODE327610 NTI327610 NJM327610 MZQ327610 MPU327610 MFY327610 LWC327610 LMG327610 LCK327610 KSO327610 KIS327610 JYW327610 JPA327610 JFE327610 IVI327610 ILM327610 IBQ327610 HRU327610 HHY327610 GYC327610 GOG327610 GEK327610 FUO327610 FKS327610 FAW327610 ERA327610 EHE327610 DXI327610 DNM327610 DDQ327610 CTU327610 CJY327610 CAC327610 BQG327610 BGK327610 AWO327610 AMS327610 ACW327610 TA327610 JE327610 K327611 WVQ262074 WLU262074 WBY262074 VSC262074 VIG262074 UYK262074 UOO262074 UES262074 TUW262074 TLA262074 TBE262074 SRI262074 SHM262074 RXQ262074 RNU262074 RDY262074 QUC262074 QKG262074 QAK262074 PQO262074 PGS262074 OWW262074 ONA262074 ODE262074 NTI262074 NJM262074 MZQ262074 MPU262074 MFY262074 LWC262074 LMG262074 LCK262074 KSO262074 KIS262074 JYW262074 JPA262074 JFE262074 IVI262074 ILM262074 IBQ262074 HRU262074 HHY262074 GYC262074 GOG262074 GEK262074 FUO262074 FKS262074 FAW262074 ERA262074 EHE262074 DXI262074 DNM262074 DDQ262074 CTU262074 CJY262074 CAC262074 BQG262074 BGK262074 AWO262074 AMS262074 ACW262074 TA262074 JE262074 K262075 WVQ196538 WLU196538 WBY196538 VSC196538 VIG196538 UYK196538 UOO196538 UES196538 TUW196538 TLA196538 TBE196538 SRI196538 SHM196538 RXQ196538 RNU196538 RDY196538 QUC196538 QKG196538 QAK196538 PQO196538 PGS196538 OWW196538 ONA196538 ODE196538 NTI196538 NJM196538 MZQ196538 MPU196538 MFY196538 LWC196538 LMG196538 LCK196538 KSO196538 KIS196538 JYW196538 JPA196538 JFE196538 IVI196538 ILM196538 IBQ196538 HRU196538 HHY196538 GYC196538 GOG196538 GEK196538 FUO196538 FKS196538 FAW196538 ERA196538 EHE196538 DXI196538 DNM196538 DDQ196538 CTU196538 CJY196538 CAC196538 BQG196538 BGK196538 AWO196538 AMS196538 ACW196538 TA196538 JE196538 K196539 WVQ131002 WLU131002 WBY131002 VSC131002 VIG131002 UYK131002 UOO131002 UES131002 TUW131002 TLA131002 TBE131002 SRI131002 SHM131002 RXQ131002 RNU131002 RDY131002 QUC131002 QKG131002 QAK131002 PQO131002 PGS131002 OWW131002 ONA131002 ODE131002 NTI131002 NJM131002 MZQ131002 MPU131002 MFY131002 LWC131002 LMG131002 LCK131002 KSO131002 KIS131002 JYW131002 JPA131002 JFE131002 IVI131002 ILM131002 IBQ131002 HRU131002 HHY131002 GYC131002 GOG131002 GEK131002 FUO131002 FKS131002 FAW131002 ERA131002 EHE131002 DXI131002 DNM131002 DDQ131002 CTU131002 CJY131002 CAC131002 BQG131002 BGK131002 AWO131002 AMS131002 ACW131002 TA131002 JE131002 K131003 WVQ65466 WLU65466 WBY65466 VSC65466 VIG65466 UYK65466 UOO65466 UES65466 TUW65466 TLA65466 TBE65466 SRI65466 SHM65466 RXQ65466 RNU65466 RDY65466 QUC65466 QKG65466 QAK65466 PQO65466 PGS65466 OWW65466 ONA65466 ODE65466 NTI65466 NJM65466 MZQ65466 MPU65466 MFY65466 LWC65466 LMG65466 LCK65466 KSO65466 KIS65466 JYW65466 JPA65466 JFE65466 IVI65466 ILM65466 IBQ65466 HRU65466 HHY65466 GYC65466 GOG65466 GEK65466 FUO65466 FKS65466 FAW65466 ERA65466 EHE65466 DXI65466 DNM65466 DDQ65466 CTU65466 CJY65466 CAC65466 BQG65466 BGK65466 AWO65466 AMS65466 ACW65466 TA65466 JE65466 K65467 WVQ13 WLU13 WBY13 VSC13 VIG13 UYK13 UOO13 UES13 TUW13 TLA13 TBE13 SRI13 SHM13 RXQ13 RNU13 RDY13 QUC13 QKG13 QAK13 PQO13 PGS13 OWW13 ONA13 ODE13 NTI13 NJM13 MZQ13 MPU13 MFY13 LWC13 LMG13 LCK13 KSO13 KIS13 JYW13 JPA13 JFE13 IVI13 ILM13 IBQ13 HRU13 HHY13 GYC13 GOG13 GEK13 FUO13 FKS13 FAW13 ERA13 EHE13 DXI13 DNM13 DDQ13 CTU13 CJY13 CAC13 BQG13 BGK13 AWO13 AMS13 ACW13 TA13 JE13" xr:uid="{2E6EF4DE-C129-43D5-95AE-DC83B57FC6D9}">
      <formula1>$Q$97:$Q$121</formula1>
    </dataValidation>
    <dataValidation type="list" allowBlank="1" showInputMessage="1" showErrorMessage="1" sqref="K105 WVQ982969 WLU982969 WBY982969 VSC982969 VIG982969 UYK982969 UOO982969 UES982969 TUW982969 TLA982969 TBE982969 SRI982969 SHM982969 RXQ982969 RNU982969 RDY982969 QUC982969 QKG982969 QAK982969 PQO982969 PGS982969 OWW982969 ONA982969 ODE982969 NTI982969 NJM982969 MZQ982969 MPU982969 MFY982969 LWC982969 LMG982969 LCK982969 KSO982969 KIS982969 JYW982969 JPA982969 JFE982969 IVI982969 ILM982969 IBQ982969 HRU982969 HHY982969 GYC982969 GOG982969 GEK982969 FUO982969 FKS982969 FAW982969 ERA982969 EHE982969 DXI982969 DNM982969 DDQ982969 CTU982969 CJY982969 CAC982969 BQG982969 BGK982969 AWO982969 AMS982969 ACW982969 TA982969 JE982969 K982970 WVQ917433 WLU917433 WBY917433 VSC917433 VIG917433 UYK917433 UOO917433 UES917433 TUW917433 TLA917433 TBE917433 SRI917433 SHM917433 RXQ917433 RNU917433 RDY917433 QUC917433 QKG917433 QAK917433 PQO917433 PGS917433 OWW917433 ONA917433 ODE917433 NTI917433 NJM917433 MZQ917433 MPU917433 MFY917433 LWC917433 LMG917433 LCK917433 KSO917433 KIS917433 JYW917433 JPA917433 JFE917433 IVI917433 ILM917433 IBQ917433 HRU917433 HHY917433 GYC917433 GOG917433 GEK917433 FUO917433 FKS917433 FAW917433 ERA917433 EHE917433 DXI917433 DNM917433 DDQ917433 CTU917433 CJY917433 CAC917433 BQG917433 BGK917433 AWO917433 AMS917433 ACW917433 TA917433 JE917433 K917434 WVQ851897 WLU851897 WBY851897 VSC851897 VIG851897 UYK851897 UOO851897 UES851897 TUW851897 TLA851897 TBE851897 SRI851897 SHM851897 RXQ851897 RNU851897 RDY851897 QUC851897 QKG851897 QAK851897 PQO851897 PGS851897 OWW851897 ONA851897 ODE851897 NTI851897 NJM851897 MZQ851897 MPU851897 MFY851897 LWC851897 LMG851897 LCK851897 KSO851897 KIS851897 JYW851897 JPA851897 JFE851897 IVI851897 ILM851897 IBQ851897 HRU851897 HHY851897 GYC851897 GOG851897 GEK851897 FUO851897 FKS851897 FAW851897 ERA851897 EHE851897 DXI851897 DNM851897 DDQ851897 CTU851897 CJY851897 CAC851897 BQG851897 BGK851897 AWO851897 AMS851897 ACW851897 TA851897 JE851897 K851898 WVQ786361 WLU786361 WBY786361 VSC786361 VIG786361 UYK786361 UOO786361 UES786361 TUW786361 TLA786361 TBE786361 SRI786361 SHM786361 RXQ786361 RNU786361 RDY786361 QUC786361 QKG786361 QAK786361 PQO786361 PGS786361 OWW786361 ONA786361 ODE786361 NTI786361 NJM786361 MZQ786361 MPU786361 MFY786361 LWC786361 LMG786361 LCK786361 KSO786361 KIS786361 JYW786361 JPA786361 JFE786361 IVI786361 ILM786361 IBQ786361 HRU786361 HHY786361 GYC786361 GOG786361 GEK786361 FUO786361 FKS786361 FAW786361 ERA786361 EHE786361 DXI786361 DNM786361 DDQ786361 CTU786361 CJY786361 CAC786361 BQG786361 BGK786361 AWO786361 AMS786361 ACW786361 TA786361 JE786361 K786362 WVQ720825 WLU720825 WBY720825 VSC720825 VIG720825 UYK720825 UOO720825 UES720825 TUW720825 TLA720825 TBE720825 SRI720825 SHM720825 RXQ720825 RNU720825 RDY720825 QUC720825 QKG720825 QAK720825 PQO720825 PGS720825 OWW720825 ONA720825 ODE720825 NTI720825 NJM720825 MZQ720825 MPU720825 MFY720825 LWC720825 LMG720825 LCK720825 KSO720825 KIS720825 JYW720825 JPA720825 JFE720825 IVI720825 ILM720825 IBQ720825 HRU720825 HHY720825 GYC720825 GOG720825 GEK720825 FUO720825 FKS720825 FAW720825 ERA720825 EHE720825 DXI720825 DNM720825 DDQ720825 CTU720825 CJY720825 CAC720825 BQG720825 BGK720825 AWO720825 AMS720825 ACW720825 TA720825 JE720825 K720826 WVQ655289 WLU655289 WBY655289 VSC655289 VIG655289 UYK655289 UOO655289 UES655289 TUW655289 TLA655289 TBE655289 SRI655289 SHM655289 RXQ655289 RNU655289 RDY655289 QUC655289 QKG655289 QAK655289 PQO655289 PGS655289 OWW655289 ONA655289 ODE655289 NTI655289 NJM655289 MZQ655289 MPU655289 MFY655289 LWC655289 LMG655289 LCK655289 KSO655289 KIS655289 JYW655289 JPA655289 JFE655289 IVI655289 ILM655289 IBQ655289 HRU655289 HHY655289 GYC655289 GOG655289 GEK655289 FUO655289 FKS655289 FAW655289 ERA655289 EHE655289 DXI655289 DNM655289 DDQ655289 CTU655289 CJY655289 CAC655289 BQG655289 BGK655289 AWO655289 AMS655289 ACW655289 TA655289 JE655289 K655290 WVQ589753 WLU589753 WBY589753 VSC589753 VIG589753 UYK589753 UOO589753 UES589753 TUW589753 TLA589753 TBE589753 SRI589753 SHM589753 RXQ589753 RNU589753 RDY589753 QUC589753 QKG589753 QAK589753 PQO589753 PGS589753 OWW589753 ONA589753 ODE589753 NTI589753 NJM589753 MZQ589753 MPU589753 MFY589753 LWC589753 LMG589753 LCK589753 KSO589753 KIS589753 JYW589753 JPA589753 JFE589753 IVI589753 ILM589753 IBQ589753 HRU589753 HHY589753 GYC589753 GOG589753 GEK589753 FUO589753 FKS589753 FAW589753 ERA589753 EHE589753 DXI589753 DNM589753 DDQ589753 CTU589753 CJY589753 CAC589753 BQG589753 BGK589753 AWO589753 AMS589753 ACW589753 TA589753 JE589753 K589754 WVQ524217 WLU524217 WBY524217 VSC524217 VIG524217 UYK524217 UOO524217 UES524217 TUW524217 TLA524217 TBE524217 SRI524217 SHM524217 RXQ524217 RNU524217 RDY524217 QUC524217 QKG524217 QAK524217 PQO524217 PGS524217 OWW524217 ONA524217 ODE524217 NTI524217 NJM524217 MZQ524217 MPU524217 MFY524217 LWC524217 LMG524217 LCK524217 KSO524217 KIS524217 JYW524217 JPA524217 JFE524217 IVI524217 ILM524217 IBQ524217 HRU524217 HHY524217 GYC524217 GOG524217 GEK524217 FUO524217 FKS524217 FAW524217 ERA524217 EHE524217 DXI524217 DNM524217 DDQ524217 CTU524217 CJY524217 CAC524217 BQG524217 BGK524217 AWO524217 AMS524217 ACW524217 TA524217 JE524217 K524218 WVQ458681 WLU458681 WBY458681 VSC458681 VIG458681 UYK458681 UOO458681 UES458681 TUW458681 TLA458681 TBE458681 SRI458681 SHM458681 RXQ458681 RNU458681 RDY458681 QUC458681 QKG458681 QAK458681 PQO458681 PGS458681 OWW458681 ONA458681 ODE458681 NTI458681 NJM458681 MZQ458681 MPU458681 MFY458681 LWC458681 LMG458681 LCK458681 KSO458681 KIS458681 JYW458681 JPA458681 JFE458681 IVI458681 ILM458681 IBQ458681 HRU458681 HHY458681 GYC458681 GOG458681 GEK458681 FUO458681 FKS458681 FAW458681 ERA458681 EHE458681 DXI458681 DNM458681 DDQ458681 CTU458681 CJY458681 CAC458681 BQG458681 BGK458681 AWO458681 AMS458681 ACW458681 TA458681 JE458681 K458682 WVQ393145 WLU393145 WBY393145 VSC393145 VIG393145 UYK393145 UOO393145 UES393145 TUW393145 TLA393145 TBE393145 SRI393145 SHM393145 RXQ393145 RNU393145 RDY393145 QUC393145 QKG393145 QAK393145 PQO393145 PGS393145 OWW393145 ONA393145 ODE393145 NTI393145 NJM393145 MZQ393145 MPU393145 MFY393145 LWC393145 LMG393145 LCK393145 KSO393145 KIS393145 JYW393145 JPA393145 JFE393145 IVI393145 ILM393145 IBQ393145 HRU393145 HHY393145 GYC393145 GOG393145 GEK393145 FUO393145 FKS393145 FAW393145 ERA393145 EHE393145 DXI393145 DNM393145 DDQ393145 CTU393145 CJY393145 CAC393145 BQG393145 BGK393145 AWO393145 AMS393145 ACW393145 TA393145 JE393145 K393146 WVQ327609 WLU327609 WBY327609 VSC327609 VIG327609 UYK327609 UOO327609 UES327609 TUW327609 TLA327609 TBE327609 SRI327609 SHM327609 RXQ327609 RNU327609 RDY327609 QUC327609 QKG327609 QAK327609 PQO327609 PGS327609 OWW327609 ONA327609 ODE327609 NTI327609 NJM327609 MZQ327609 MPU327609 MFY327609 LWC327609 LMG327609 LCK327609 KSO327609 KIS327609 JYW327609 JPA327609 JFE327609 IVI327609 ILM327609 IBQ327609 HRU327609 HHY327609 GYC327609 GOG327609 GEK327609 FUO327609 FKS327609 FAW327609 ERA327609 EHE327609 DXI327609 DNM327609 DDQ327609 CTU327609 CJY327609 CAC327609 BQG327609 BGK327609 AWO327609 AMS327609 ACW327609 TA327609 JE327609 K327610 WVQ262073 WLU262073 WBY262073 VSC262073 VIG262073 UYK262073 UOO262073 UES262073 TUW262073 TLA262073 TBE262073 SRI262073 SHM262073 RXQ262073 RNU262073 RDY262073 QUC262073 QKG262073 QAK262073 PQO262073 PGS262073 OWW262073 ONA262073 ODE262073 NTI262073 NJM262073 MZQ262073 MPU262073 MFY262073 LWC262073 LMG262073 LCK262073 KSO262073 KIS262073 JYW262073 JPA262073 JFE262073 IVI262073 ILM262073 IBQ262073 HRU262073 HHY262073 GYC262073 GOG262073 GEK262073 FUO262073 FKS262073 FAW262073 ERA262073 EHE262073 DXI262073 DNM262073 DDQ262073 CTU262073 CJY262073 CAC262073 BQG262073 BGK262073 AWO262073 AMS262073 ACW262073 TA262073 JE262073 K262074 WVQ196537 WLU196537 WBY196537 VSC196537 VIG196537 UYK196537 UOO196537 UES196537 TUW196537 TLA196537 TBE196537 SRI196537 SHM196537 RXQ196537 RNU196537 RDY196537 QUC196537 QKG196537 QAK196537 PQO196537 PGS196537 OWW196537 ONA196537 ODE196537 NTI196537 NJM196537 MZQ196537 MPU196537 MFY196537 LWC196537 LMG196537 LCK196537 KSO196537 KIS196537 JYW196537 JPA196537 JFE196537 IVI196537 ILM196537 IBQ196537 HRU196537 HHY196537 GYC196537 GOG196537 GEK196537 FUO196537 FKS196537 FAW196537 ERA196537 EHE196537 DXI196537 DNM196537 DDQ196537 CTU196537 CJY196537 CAC196537 BQG196537 BGK196537 AWO196537 AMS196537 ACW196537 TA196537 JE196537 K196538 WVQ131001 WLU131001 WBY131001 VSC131001 VIG131001 UYK131001 UOO131001 UES131001 TUW131001 TLA131001 TBE131001 SRI131001 SHM131001 RXQ131001 RNU131001 RDY131001 QUC131001 QKG131001 QAK131001 PQO131001 PGS131001 OWW131001 ONA131001 ODE131001 NTI131001 NJM131001 MZQ131001 MPU131001 MFY131001 LWC131001 LMG131001 LCK131001 KSO131001 KIS131001 JYW131001 JPA131001 JFE131001 IVI131001 ILM131001 IBQ131001 HRU131001 HHY131001 GYC131001 GOG131001 GEK131001 FUO131001 FKS131001 FAW131001 ERA131001 EHE131001 DXI131001 DNM131001 DDQ131001 CTU131001 CJY131001 CAC131001 BQG131001 BGK131001 AWO131001 AMS131001 ACW131001 TA131001 JE131001 K131002 WVQ65465 WLU65465 WBY65465 VSC65465 VIG65465 UYK65465 UOO65465 UES65465 TUW65465 TLA65465 TBE65465 SRI65465 SHM65465 RXQ65465 RNU65465 RDY65465 QUC65465 QKG65465 QAK65465 PQO65465 PGS65465 OWW65465 ONA65465 ODE65465 NTI65465 NJM65465 MZQ65465 MPU65465 MFY65465 LWC65465 LMG65465 LCK65465 KSO65465 KIS65465 JYW65465 JPA65465 JFE65465 IVI65465 ILM65465 IBQ65465 HRU65465 HHY65465 GYC65465 GOG65465 GEK65465 FUO65465 FKS65465 FAW65465 ERA65465 EHE65465 DXI65465 DNM65465 DDQ65465 CTU65465 CJY65465 CAC65465 BQG65465 BGK65465 AWO65465 AMS65465 ACW65465 TA65465 JE65465 K65466 WVQ12 WLU12 WBY12 VSC12 VIG12 UYK12 UOO12 UES12 TUW12 TLA12 TBE12 SRI12 SHM12 RXQ12 RNU12 RDY12 QUC12 QKG12 QAK12 PQO12 PGS12 OWW12 ONA12 ODE12 NTI12 NJM12 MZQ12 MPU12 MFY12 LWC12 LMG12 LCK12 KSO12 KIS12 JYW12 JPA12 JFE12 IVI12 ILM12 IBQ12 HRU12 HHY12 GYC12 GOG12 GEK12 FUO12 FKS12 FAW12 ERA12 EHE12 DXI12 DNM12 DDQ12 CTU12 CJY12 CAC12 BQG12 BGK12 AWO12 AMS12 ACW12 TA12 JE12" xr:uid="{18C1E0D3-ADF2-43A7-A5BB-6D6B33699D47}">
      <formula1>$P$97:$P$121</formula1>
    </dataValidation>
    <dataValidation type="list" allowBlank="1" showInputMessage="1" showErrorMessage="1" sqref="K109 WVQ982973 WLU982973 WBY982973 VSC982973 VIG982973 UYK982973 UOO982973 UES982973 TUW982973 TLA982973 TBE982973 SRI982973 SHM982973 RXQ982973 RNU982973 RDY982973 QUC982973 QKG982973 QAK982973 PQO982973 PGS982973 OWW982973 ONA982973 ODE982973 NTI982973 NJM982973 MZQ982973 MPU982973 MFY982973 LWC982973 LMG982973 LCK982973 KSO982973 KIS982973 JYW982973 JPA982973 JFE982973 IVI982973 ILM982973 IBQ982973 HRU982973 HHY982973 GYC982973 GOG982973 GEK982973 FUO982973 FKS982973 FAW982973 ERA982973 EHE982973 DXI982973 DNM982973 DDQ982973 CTU982973 CJY982973 CAC982973 BQG982973 BGK982973 AWO982973 AMS982973 ACW982973 TA982973 JE982973 K982974 WVQ917437 WLU917437 WBY917437 VSC917437 VIG917437 UYK917437 UOO917437 UES917437 TUW917437 TLA917437 TBE917437 SRI917437 SHM917437 RXQ917437 RNU917437 RDY917437 QUC917437 QKG917437 QAK917437 PQO917437 PGS917437 OWW917437 ONA917437 ODE917437 NTI917437 NJM917437 MZQ917437 MPU917437 MFY917437 LWC917437 LMG917437 LCK917437 KSO917437 KIS917437 JYW917437 JPA917437 JFE917437 IVI917437 ILM917437 IBQ917437 HRU917437 HHY917437 GYC917437 GOG917437 GEK917437 FUO917437 FKS917437 FAW917437 ERA917437 EHE917437 DXI917437 DNM917437 DDQ917437 CTU917437 CJY917437 CAC917437 BQG917437 BGK917437 AWO917437 AMS917437 ACW917437 TA917437 JE917437 K917438 WVQ851901 WLU851901 WBY851901 VSC851901 VIG851901 UYK851901 UOO851901 UES851901 TUW851901 TLA851901 TBE851901 SRI851901 SHM851901 RXQ851901 RNU851901 RDY851901 QUC851901 QKG851901 QAK851901 PQO851901 PGS851901 OWW851901 ONA851901 ODE851901 NTI851901 NJM851901 MZQ851901 MPU851901 MFY851901 LWC851901 LMG851901 LCK851901 KSO851901 KIS851901 JYW851901 JPA851901 JFE851901 IVI851901 ILM851901 IBQ851901 HRU851901 HHY851901 GYC851901 GOG851901 GEK851901 FUO851901 FKS851901 FAW851901 ERA851901 EHE851901 DXI851901 DNM851901 DDQ851901 CTU851901 CJY851901 CAC851901 BQG851901 BGK851901 AWO851901 AMS851901 ACW851901 TA851901 JE851901 K851902 WVQ786365 WLU786365 WBY786365 VSC786365 VIG786365 UYK786365 UOO786365 UES786365 TUW786365 TLA786365 TBE786365 SRI786365 SHM786365 RXQ786365 RNU786365 RDY786365 QUC786365 QKG786365 QAK786365 PQO786365 PGS786365 OWW786365 ONA786365 ODE786365 NTI786365 NJM786365 MZQ786365 MPU786365 MFY786365 LWC786365 LMG786365 LCK786365 KSO786365 KIS786365 JYW786365 JPA786365 JFE786365 IVI786365 ILM786365 IBQ786365 HRU786365 HHY786365 GYC786365 GOG786365 GEK786365 FUO786365 FKS786365 FAW786365 ERA786365 EHE786365 DXI786365 DNM786365 DDQ786365 CTU786365 CJY786365 CAC786365 BQG786365 BGK786365 AWO786365 AMS786365 ACW786365 TA786365 JE786365 K786366 WVQ720829 WLU720829 WBY720829 VSC720829 VIG720829 UYK720829 UOO720829 UES720829 TUW720829 TLA720829 TBE720829 SRI720829 SHM720829 RXQ720829 RNU720829 RDY720829 QUC720829 QKG720829 QAK720829 PQO720829 PGS720829 OWW720829 ONA720829 ODE720829 NTI720829 NJM720829 MZQ720829 MPU720829 MFY720829 LWC720829 LMG720829 LCK720829 KSO720829 KIS720829 JYW720829 JPA720829 JFE720829 IVI720829 ILM720829 IBQ720829 HRU720829 HHY720829 GYC720829 GOG720829 GEK720829 FUO720829 FKS720829 FAW720829 ERA720829 EHE720829 DXI720829 DNM720829 DDQ720829 CTU720829 CJY720829 CAC720829 BQG720829 BGK720829 AWO720829 AMS720829 ACW720829 TA720829 JE720829 K720830 WVQ655293 WLU655293 WBY655293 VSC655293 VIG655293 UYK655293 UOO655293 UES655293 TUW655293 TLA655293 TBE655293 SRI655293 SHM655293 RXQ655293 RNU655293 RDY655293 QUC655293 QKG655293 QAK655293 PQO655293 PGS655293 OWW655293 ONA655293 ODE655293 NTI655293 NJM655293 MZQ655293 MPU655293 MFY655293 LWC655293 LMG655293 LCK655293 KSO655293 KIS655293 JYW655293 JPA655293 JFE655293 IVI655293 ILM655293 IBQ655293 HRU655293 HHY655293 GYC655293 GOG655293 GEK655293 FUO655293 FKS655293 FAW655293 ERA655293 EHE655293 DXI655293 DNM655293 DDQ655293 CTU655293 CJY655293 CAC655293 BQG655293 BGK655293 AWO655293 AMS655293 ACW655293 TA655293 JE655293 K655294 WVQ589757 WLU589757 WBY589757 VSC589757 VIG589757 UYK589757 UOO589757 UES589757 TUW589757 TLA589757 TBE589757 SRI589757 SHM589757 RXQ589757 RNU589757 RDY589757 QUC589757 QKG589757 QAK589757 PQO589757 PGS589757 OWW589757 ONA589757 ODE589757 NTI589757 NJM589757 MZQ589757 MPU589757 MFY589757 LWC589757 LMG589757 LCK589757 KSO589757 KIS589757 JYW589757 JPA589757 JFE589757 IVI589757 ILM589757 IBQ589757 HRU589757 HHY589757 GYC589757 GOG589757 GEK589757 FUO589757 FKS589757 FAW589757 ERA589757 EHE589757 DXI589757 DNM589757 DDQ589757 CTU589757 CJY589757 CAC589757 BQG589757 BGK589757 AWO589757 AMS589757 ACW589757 TA589757 JE589757 K589758 WVQ524221 WLU524221 WBY524221 VSC524221 VIG524221 UYK524221 UOO524221 UES524221 TUW524221 TLA524221 TBE524221 SRI524221 SHM524221 RXQ524221 RNU524221 RDY524221 QUC524221 QKG524221 QAK524221 PQO524221 PGS524221 OWW524221 ONA524221 ODE524221 NTI524221 NJM524221 MZQ524221 MPU524221 MFY524221 LWC524221 LMG524221 LCK524221 KSO524221 KIS524221 JYW524221 JPA524221 JFE524221 IVI524221 ILM524221 IBQ524221 HRU524221 HHY524221 GYC524221 GOG524221 GEK524221 FUO524221 FKS524221 FAW524221 ERA524221 EHE524221 DXI524221 DNM524221 DDQ524221 CTU524221 CJY524221 CAC524221 BQG524221 BGK524221 AWO524221 AMS524221 ACW524221 TA524221 JE524221 K524222 WVQ458685 WLU458685 WBY458685 VSC458685 VIG458685 UYK458685 UOO458685 UES458685 TUW458685 TLA458685 TBE458685 SRI458685 SHM458685 RXQ458685 RNU458685 RDY458685 QUC458685 QKG458685 QAK458685 PQO458685 PGS458685 OWW458685 ONA458685 ODE458685 NTI458685 NJM458685 MZQ458685 MPU458685 MFY458685 LWC458685 LMG458685 LCK458685 KSO458685 KIS458685 JYW458685 JPA458685 JFE458685 IVI458685 ILM458685 IBQ458685 HRU458685 HHY458685 GYC458685 GOG458685 GEK458685 FUO458685 FKS458685 FAW458685 ERA458685 EHE458685 DXI458685 DNM458685 DDQ458685 CTU458685 CJY458685 CAC458685 BQG458685 BGK458685 AWO458685 AMS458685 ACW458685 TA458685 JE458685 K458686 WVQ393149 WLU393149 WBY393149 VSC393149 VIG393149 UYK393149 UOO393149 UES393149 TUW393149 TLA393149 TBE393149 SRI393149 SHM393149 RXQ393149 RNU393149 RDY393149 QUC393149 QKG393149 QAK393149 PQO393149 PGS393149 OWW393149 ONA393149 ODE393149 NTI393149 NJM393149 MZQ393149 MPU393149 MFY393149 LWC393149 LMG393149 LCK393149 KSO393149 KIS393149 JYW393149 JPA393149 JFE393149 IVI393149 ILM393149 IBQ393149 HRU393149 HHY393149 GYC393149 GOG393149 GEK393149 FUO393149 FKS393149 FAW393149 ERA393149 EHE393149 DXI393149 DNM393149 DDQ393149 CTU393149 CJY393149 CAC393149 BQG393149 BGK393149 AWO393149 AMS393149 ACW393149 TA393149 JE393149 K393150 WVQ327613 WLU327613 WBY327613 VSC327613 VIG327613 UYK327613 UOO327613 UES327613 TUW327613 TLA327613 TBE327613 SRI327613 SHM327613 RXQ327613 RNU327613 RDY327613 QUC327613 QKG327613 QAK327613 PQO327613 PGS327613 OWW327613 ONA327613 ODE327613 NTI327613 NJM327613 MZQ327613 MPU327613 MFY327613 LWC327613 LMG327613 LCK327613 KSO327613 KIS327613 JYW327613 JPA327613 JFE327613 IVI327613 ILM327613 IBQ327613 HRU327613 HHY327613 GYC327613 GOG327613 GEK327613 FUO327613 FKS327613 FAW327613 ERA327613 EHE327613 DXI327613 DNM327613 DDQ327613 CTU327613 CJY327613 CAC327613 BQG327613 BGK327613 AWO327613 AMS327613 ACW327613 TA327613 JE327613 K327614 WVQ262077 WLU262077 WBY262077 VSC262077 VIG262077 UYK262077 UOO262077 UES262077 TUW262077 TLA262077 TBE262077 SRI262077 SHM262077 RXQ262077 RNU262077 RDY262077 QUC262077 QKG262077 QAK262077 PQO262077 PGS262077 OWW262077 ONA262077 ODE262077 NTI262077 NJM262077 MZQ262077 MPU262077 MFY262077 LWC262077 LMG262077 LCK262077 KSO262077 KIS262077 JYW262077 JPA262077 JFE262077 IVI262077 ILM262077 IBQ262077 HRU262077 HHY262077 GYC262077 GOG262077 GEK262077 FUO262077 FKS262077 FAW262077 ERA262077 EHE262077 DXI262077 DNM262077 DDQ262077 CTU262077 CJY262077 CAC262077 BQG262077 BGK262077 AWO262077 AMS262077 ACW262077 TA262077 JE262077 K262078 WVQ196541 WLU196541 WBY196541 VSC196541 VIG196541 UYK196541 UOO196541 UES196541 TUW196541 TLA196541 TBE196541 SRI196541 SHM196541 RXQ196541 RNU196541 RDY196541 QUC196541 QKG196541 QAK196541 PQO196541 PGS196541 OWW196541 ONA196541 ODE196541 NTI196541 NJM196541 MZQ196541 MPU196541 MFY196541 LWC196541 LMG196541 LCK196541 KSO196541 KIS196541 JYW196541 JPA196541 JFE196541 IVI196541 ILM196541 IBQ196541 HRU196541 HHY196541 GYC196541 GOG196541 GEK196541 FUO196541 FKS196541 FAW196541 ERA196541 EHE196541 DXI196541 DNM196541 DDQ196541 CTU196541 CJY196541 CAC196541 BQG196541 BGK196541 AWO196541 AMS196541 ACW196541 TA196541 JE196541 K196542 WVQ131005 WLU131005 WBY131005 VSC131005 VIG131005 UYK131005 UOO131005 UES131005 TUW131005 TLA131005 TBE131005 SRI131005 SHM131005 RXQ131005 RNU131005 RDY131005 QUC131005 QKG131005 QAK131005 PQO131005 PGS131005 OWW131005 ONA131005 ODE131005 NTI131005 NJM131005 MZQ131005 MPU131005 MFY131005 LWC131005 LMG131005 LCK131005 KSO131005 KIS131005 JYW131005 JPA131005 JFE131005 IVI131005 ILM131005 IBQ131005 HRU131005 HHY131005 GYC131005 GOG131005 GEK131005 FUO131005 FKS131005 FAW131005 ERA131005 EHE131005 DXI131005 DNM131005 DDQ131005 CTU131005 CJY131005 CAC131005 BQG131005 BGK131005 AWO131005 AMS131005 ACW131005 TA131005 JE131005 K131006 WVQ65469 WLU65469 WBY65469 VSC65469 VIG65469 UYK65469 UOO65469 UES65469 TUW65469 TLA65469 TBE65469 SRI65469 SHM65469 RXQ65469 RNU65469 RDY65469 QUC65469 QKG65469 QAK65469 PQO65469 PGS65469 OWW65469 ONA65469 ODE65469 NTI65469 NJM65469 MZQ65469 MPU65469 MFY65469 LWC65469 LMG65469 LCK65469 KSO65469 KIS65469 JYW65469 JPA65469 JFE65469 IVI65469 ILM65469 IBQ65469 HRU65469 HHY65469 GYC65469 GOG65469 GEK65469 FUO65469 FKS65469 FAW65469 ERA65469 EHE65469 DXI65469 DNM65469 DDQ65469 CTU65469 CJY65469 CAC65469 BQG65469 BGK65469 AWO65469 AMS65469 ACW65469 TA65469 JE65469 K65470 WVQ16 WLU16 WBY16 VSC16 VIG16 UYK16 UOO16 UES16 TUW16 TLA16 TBE16 SRI16 SHM16 RXQ16 RNU16 RDY16 QUC16 QKG16 QAK16 PQO16 PGS16 OWW16 ONA16 ODE16 NTI16 NJM16 MZQ16 MPU16 MFY16 LWC16 LMG16 LCK16 KSO16 KIS16 JYW16 JPA16 JFE16 IVI16 ILM16 IBQ16 HRU16 HHY16 GYC16 GOG16 GEK16 FUO16 FKS16 FAW16 ERA16 EHE16 DXI16 DNM16 DDQ16 CTU16 CJY16 CAC16 BQG16 BGK16 AWO16 AMS16 ACW16 TA16 JE16" xr:uid="{405A94EA-1BC7-49CA-92CC-51F3E2D136CC}">
      <formula1>$R$97:$R$121</formula1>
    </dataValidation>
  </dataValidations>
  <printOptions horizontalCentered="1"/>
  <pageMargins left="0.25" right="0.25" top="0.75" bottom="0.75" header="0.3" footer="0.3"/>
  <pageSetup scale="60" orientation="landscape" horizontalDpi="4294967295" r:id="rId1"/>
  <rowBreaks count="3" manualBreakCount="3">
    <brk id="30" min="1" max="7" man="1"/>
    <brk id="79" min="1" max="7" man="1"/>
    <brk id="91" min="1" max="7" man="1"/>
  </rowBreaks>
  <ignoredErrors>
    <ignoredError sqref="B4 F4 B21:B25 B44:B48 B59:B61"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5ED079-5F4C-4152-92A4-0F8231CAAFA2}">
  <dimension ref="B1:W130"/>
  <sheetViews>
    <sheetView showGridLines="0" showRowColHeaders="0" zoomScale="80" zoomScaleNormal="80" workbookViewId="0">
      <selection activeCell="C4" sqref="C4:E4"/>
    </sheetView>
  </sheetViews>
  <sheetFormatPr defaultRowHeight="12.5" x14ac:dyDescent="0.25"/>
  <cols>
    <col min="1" max="1" width="8.7265625" style="5"/>
    <col min="2" max="2" width="25.453125" style="5" customWidth="1"/>
    <col min="3" max="3" width="32.90625" style="5" customWidth="1"/>
    <col min="4" max="4" width="17.36328125" style="5" customWidth="1"/>
    <col min="5" max="5" width="17.08984375" style="5" customWidth="1"/>
    <col min="6" max="6" width="23.90625" style="5" customWidth="1"/>
    <col min="7" max="7" width="25.36328125" style="5" customWidth="1"/>
    <col min="8" max="8" width="19" style="5" customWidth="1"/>
    <col min="9" max="9" width="6.54296875" style="88" customWidth="1"/>
    <col min="10" max="10" width="33.6328125" style="4" hidden="1" customWidth="1"/>
    <col min="11" max="11" width="20.36328125" style="4" hidden="1" customWidth="1"/>
    <col min="12" max="12" width="4.08984375" style="4" hidden="1" customWidth="1"/>
    <col min="13" max="13" width="22" style="5" hidden="1" customWidth="1"/>
    <col min="14" max="14" width="22.08984375" style="5" hidden="1" customWidth="1"/>
    <col min="15" max="15" width="4.08984375" style="5" hidden="1" customWidth="1"/>
    <col min="16" max="17" width="18.90625" style="6" hidden="1" customWidth="1"/>
    <col min="18" max="18" width="20.453125" style="6" hidden="1" customWidth="1"/>
    <col min="19" max="19" width="17.36328125" style="6" hidden="1" customWidth="1"/>
    <col min="20" max="20" width="4.08984375" style="5" hidden="1" customWidth="1"/>
    <col min="21" max="21" width="4" style="5" hidden="1" customWidth="1"/>
    <col min="22" max="22" width="13.90625" style="5" customWidth="1"/>
    <col min="23" max="51" width="9.08984375" style="5" customWidth="1"/>
    <col min="52" max="255" width="8.7265625" style="5"/>
    <col min="256" max="256" width="25.453125" style="5" customWidth="1"/>
    <col min="257" max="257" width="32.90625" style="5" customWidth="1"/>
    <col min="258" max="258" width="17.36328125" style="5" customWidth="1"/>
    <col min="259" max="259" width="17.08984375" style="5" customWidth="1"/>
    <col min="260" max="260" width="23.90625" style="5" customWidth="1"/>
    <col min="261" max="261" width="25.36328125" style="5" customWidth="1"/>
    <col min="262" max="262" width="19" style="5" customWidth="1"/>
    <col min="263" max="263" width="6.54296875" style="5" customWidth="1"/>
    <col min="264" max="279" width="0" style="5" hidden="1" customWidth="1"/>
    <col min="280" max="511" width="8.7265625" style="5"/>
    <col min="512" max="512" width="25.453125" style="5" customWidth="1"/>
    <col min="513" max="513" width="32.90625" style="5" customWidth="1"/>
    <col min="514" max="514" width="17.36328125" style="5" customWidth="1"/>
    <col min="515" max="515" width="17.08984375" style="5" customWidth="1"/>
    <col min="516" max="516" width="23.90625" style="5" customWidth="1"/>
    <col min="517" max="517" width="25.36328125" style="5" customWidth="1"/>
    <col min="518" max="518" width="19" style="5" customWidth="1"/>
    <col min="519" max="519" width="6.54296875" style="5" customWidth="1"/>
    <col min="520" max="535" width="0" style="5" hidden="1" customWidth="1"/>
    <col min="536" max="767" width="8.7265625" style="5"/>
    <col min="768" max="768" width="25.453125" style="5" customWidth="1"/>
    <col min="769" max="769" width="32.90625" style="5" customWidth="1"/>
    <col min="770" max="770" width="17.36328125" style="5" customWidth="1"/>
    <col min="771" max="771" width="17.08984375" style="5" customWidth="1"/>
    <col min="772" max="772" width="23.90625" style="5" customWidth="1"/>
    <col min="773" max="773" width="25.36328125" style="5" customWidth="1"/>
    <col min="774" max="774" width="19" style="5" customWidth="1"/>
    <col min="775" max="775" width="6.54296875" style="5" customWidth="1"/>
    <col min="776" max="791" width="0" style="5" hidden="1" customWidth="1"/>
    <col min="792" max="1023" width="8.7265625" style="5"/>
    <col min="1024" max="1024" width="25.453125" style="5" customWidth="1"/>
    <col min="1025" max="1025" width="32.90625" style="5" customWidth="1"/>
    <col min="1026" max="1026" width="17.36328125" style="5" customWidth="1"/>
    <col min="1027" max="1027" width="17.08984375" style="5" customWidth="1"/>
    <col min="1028" max="1028" width="23.90625" style="5" customWidth="1"/>
    <col min="1029" max="1029" width="25.36328125" style="5" customWidth="1"/>
    <col min="1030" max="1030" width="19" style="5" customWidth="1"/>
    <col min="1031" max="1031" width="6.54296875" style="5" customWidth="1"/>
    <col min="1032" max="1047" width="0" style="5" hidden="1" customWidth="1"/>
    <col min="1048" max="1279" width="8.7265625" style="5"/>
    <col min="1280" max="1280" width="25.453125" style="5" customWidth="1"/>
    <col min="1281" max="1281" width="32.90625" style="5" customWidth="1"/>
    <col min="1282" max="1282" width="17.36328125" style="5" customWidth="1"/>
    <col min="1283" max="1283" width="17.08984375" style="5" customWidth="1"/>
    <col min="1284" max="1284" width="23.90625" style="5" customWidth="1"/>
    <col min="1285" max="1285" width="25.36328125" style="5" customWidth="1"/>
    <col min="1286" max="1286" width="19" style="5" customWidth="1"/>
    <col min="1287" max="1287" width="6.54296875" style="5" customWidth="1"/>
    <col min="1288" max="1303" width="0" style="5" hidden="1" customWidth="1"/>
    <col min="1304" max="1535" width="8.7265625" style="5"/>
    <col min="1536" max="1536" width="25.453125" style="5" customWidth="1"/>
    <col min="1537" max="1537" width="32.90625" style="5" customWidth="1"/>
    <col min="1538" max="1538" width="17.36328125" style="5" customWidth="1"/>
    <col min="1539" max="1539" width="17.08984375" style="5" customWidth="1"/>
    <col min="1540" max="1540" width="23.90625" style="5" customWidth="1"/>
    <col min="1541" max="1541" width="25.36328125" style="5" customWidth="1"/>
    <col min="1542" max="1542" width="19" style="5" customWidth="1"/>
    <col min="1543" max="1543" width="6.54296875" style="5" customWidth="1"/>
    <col min="1544" max="1559" width="0" style="5" hidden="1" customWidth="1"/>
    <col min="1560" max="1791" width="8.7265625" style="5"/>
    <col min="1792" max="1792" width="25.453125" style="5" customWidth="1"/>
    <col min="1793" max="1793" width="32.90625" style="5" customWidth="1"/>
    <col min="1794" max="1794" width="17.36328125" style="5" customWidth="1"/>
    <col min="1795" max="1795" width="17.08984375" style="5" customWidth="1"/>
    <col min="1796" max="1796" width="23.90625" style="5" customWidth="1"/>
    <col min="1797" max="1797" width="25.36328125" style="5" customWidth="1"/>
    <col min="1798" max="1798" width="19" style="5" customWidth="1"/>
    <col min="1799" max="1799" width="6.54296875" style="5" customWidth="1"/>
    <col min="1800" max="1815" width="0" style="5" hidden="1" customWidth="1"/>
    <col min="1816" max="2047" width="8.7265625" style="5"/>
    <col min="2048" max="2048" width="25.453125" style="5" customWidth="1"/>
    <col min="2049" max="2049" width="32.90625" style="5" customWidth="1"/>
    <col min="2050" max="2050" width="17.36328125" style="5" customWidth="1"/>
    <col min="2051" max="2051" width="17.08984375" style="5" customWidth="1"/>
    <col min="2052" max="2052" width="23.90625" style="5" customWidth="1"/>
    <col min="2053" max="2053" width="25.36328125" style="5" customWidth="1"/>
    <col min="2054" max="2054" width="19" style="5" customWidth="1"/>
    <col min="2055" max="2055" width="6.54296875" style="5" customWidth="1"/>
    <col min="2056" max="2071" width="0" style="5" hidden="1" customWidth="1"/>
    <col min="2072" max="2303" width="8.7265625" style="5"/>
    <col min="2304" max="2304" width="25.453125" style="5" customWidth="1"/>
    <col min="2305" max="2305" width="32.90625" style="5" customWidth="1"/>
    <col min="2306" max="2306" width="17.36328125" style="5" customWidth="1"/>
    <col min="2307" max="2307" width="17.08984375" style="5" customWidth="1"/>
    <col min="2308" max="2308" width="23.90625" style="5" customWidth="1"/>
    <col min="2309" max="2309" width="25.36328125" style="5" customWidth="1"/>
    <col min="2310" max="2310" width="19" style="5" customWidth="1"/>
    <col min="2311" max="2311" width="6.54296875" style="5" customWidth="1"/>
    <col min="2312" max="2327" width="0" style="5" hidden="1" customWidth="1"/>
    <col min="2328" max="2559" width="8.7265625" style="5"/>
    <col min="2560" max="2560" width="25.453125" style="5" customWidth="1"/>
    <col min="2561" max="2561" width="32.90625" style="5" customWidth="1"/>
    <col min="2562" max="2562" width="17.36328125" style="5" customWidth="1"/>
    <col min="2563" max="2563" width="17.08984375" style="5" customWidth="1"/>
    <col min="2564" max="2564" width="23.90625" style="5" customWidth="1"/>
    <col min="2565" max="2565" width="25.36328125" style="5" customWidth="1"/>
    <col min="2566" max="2566" width="19" style="5" customWidth="1"/>
    <col min="2567" max="2567" width="6.54296875" style="5" customWidth="1"/>
    <col min="2568" max="2583" width="0" style="5" hidden="1" customWidth="1"/>
    <col min="2584" max="2815" width="8.7265625" style="5"/>
    <col min="2816" max="2816" width="25.453125" style="5" customWidth="1"/>
    <col min="2817" max="2817" width="32.90625" style="5" customWidth="1"/>
    <col min="2818" max="2818" width="17.36328125" style="5" customWidth="1"/>
    <col min="2819" max="2819" width="17.08984375" style="5" customWidth="1"/>
    <col min="2820" max="2820" width="23.90625" style="5" customWidth="1"/>
    <col min="2821" max="2821" width="25.36328125" style="5" customWidth="1"/>
    <col min="2822" max="2822" width="19" style="5" customWidth="1"/>
    <col min="2823" max="2823" width="6.54296875" style="5" customWidth="1"/>
    <col min="2824" max="2839" width="0" style="5" hidden="1" customWidth="1"/>
    <col min="2840" max="3071" width="8.7265625" style="5"/>
    <col min="3072" max="3072" width="25.453125" style="5" customWidth="1"/>
    <col min="3073" max="3073" width="32.90625" style="5" customWidth="1"/>
    <col min="3074" max="3074" width="17.36328125" style="5" customWidth="1"/>
    <col min="3075" max="3075" width="17.08984375" style="5" customWidth="1"/>
    <col min="3076" max="3076" width="23.90625" style="5" customWidth="1"/>
    <col min="3077" max="3077" width="25.36328125" style="5" customWidth="1"/>
    <col min="3078" max="3078" width="19" style="5" customWidth="1"/>
    <col min="3079" max="3079" width="6.54296875" style="5" customWidth="1"/>
    <col min="3080" max="3095" width="0" style="5" hidden="1" customWidth="1"/>
    <col min="3096" max="3327" width="8.7265625" style="5"/>
    <col min="3328" max="3328" width="25.453125" style="5" customWidth="1"/>
    <col min="3329" max="3329" width="32.90625" style="5" customWidth="1"/>
    <col min="3330" max="3330" width="17.36328125" style="5" customWidth="1"/>
    <col min="3331" max="3331" width="17.08984375" style="5" customWidth="1"/>
    <col min="3332" max="3332" width="23.90625" style="5" customWidth="1"/>
    <col min="3333" max="3333" width="25.36328125" style="5" customWidth="1"/>
    <col min="3334" max="3334" width="19" style="5" customWidth="1"/>
    <col min="3335" max="3335" width="6.54296875" style="5" customWidth="1"/>
    <col min="3336" max="3351" width="0" style="5" hidden="1" customWidth="1"/>
    <col min="3352" max="3583" width="8.7265625" style="5"/>
    <col min="3584" max="3584" width="25.453125" style="5" customWidth="1"/>
    <col min="3585" max="3585" width="32.90625" style="5" customWidth="1"/>
    <col min="3586" max="3586" width="17.36328125" style="5" customWidth="1"/>
    <col min="3587" max="3587" width="17.08984375" style="5" customWidth="1"/>
    <col min="3588" max="3588" width="23.90625" style="5" customWidth="1"/>
    <col min="3589" max="3589" width="25.36328125" style="5" customWidth="1"/>
    <col min="3590" max="3590" width="19" style="5" customWidth="1"/>
    <col min="3591" max="3591" width="6.54296875" style="5" customWidth="1"/>
    <col min="3592" max="3607" width="0" style="5" hidden="1" customWidth="1"/>
    <col min="3608" max="3839" width="8.7265625" style="5"/>
    <col min="3840" max="3840" width="25.453125" style="5" customWidth="1"/>
    <col min="3841" max="3841" width="32.90625" style="5" customWidth="1"/>
    <col min="3842" max="3842" width="17.36328125" style="5" customWidth="1"/>
    <col min="3843" max="3843" width="17.08984375" style="5" customWidth="1"/>
    <col min="3844" max="3844" width="23.90625" style="5" customWidth="1"/>
    <col min="3845" max="3845" width="25.36328125" style="5" customWidth="1"/>
    <col min="3846" max="3846" width="19" style="5" customWidth="1"/>
    <col min="3847" max="3847" width="6.54296875" style="5" customWidth="1"/>
    <col min="3848" max="3863" width="0" style="5" hidden="1" customWidth="1"/>
    <col min="3864" max="4095" width="8.7265625" style="5"/>
    <col min="4096" max="4096" width="25.453125" style="5" customWidth="1"/>
    <col min="4097" max="4097" width="32.90625" style="5" customWidth="1"/>
    <col min="4098" max="4098" width="17.36328125" style="5" customWidth="1"/>
    <col min="4099" max="4099" width="17.08984375" style="5" customWidth="1"/>
    <col min="4100" max="4100" width="23.90625" style="5" customWidth="1"/>
    <col min="4101" max="4101" width="25.36328125" style="5" customWidth="1"/>
    <col min="4102" max="4102" width="19" style="5" customWidth="1"/>
    <col min="4103" max="4103" width="6.54296875" style="5" customWidth="1"/>
    <col min="4104" max="4119" width="0" style="5" hidden="1" customWidth="1"/>
    <col min="4120" max="4351" width="8.7265625" style="5"/>
    <col min="4352" max="4352" width="25.453125" style="5" customWidth="1"/>
    <col min="4353" max="4353" width="32.90625" style="5" customWidth="1"/>
    <col min="4354" max="4354" width="17.36328125" style="5" customWidth="1"/>
    <col min="4355" max="4355" width="17.08984375" style="5" customWidth="1"/>
    <col min="4356" max="4356" width="23.90625" style="5" customWidth="1"/>
    <col min="4357" max="4357" width="25.36328125" style="5" customWidth="1"/>
    <col min="4358" max="4358" width="19" style="5" customWidth="1"/>
    <col min="4359" max="4359" width="6.54296875" style="5" customWidth="1"/>
    <col min="4360" max="4375" width="0" style="5" hidden="1" customWidth="1"/>
    <col min="4376" max="4607" width="8.7265625" style="5"/>
    <col min="4608" max="4608" width="25.453125" style="5" customWidth="1"/>
    <col min="4609" max="4609" width="32.90625" style="5" customWidth="1"/>
    <col min="4610" max="4610" width="17.36328125" style="5" customWidth="1"/>
    <col min="4611" max="4611" width="17.08984375" style="5" customWidth="1"/>
    <col min="4612" max="4612" width="23.90625" style="5" customWidth="1"/>
    <col min="4613" max="4613" width="25.36328125" style="5" customWidth="1"/>
    <col min="4614" max="4614" width="19" style="5" customWidth="1"/>
    <col min="4615" max="4615" width="6.54296875" style="5" customWidth="1"/>
    <col min="4616" max="4631" width="0" style="5" hidden="1" customWidth="1"/>
    <col min="4632" max="4863" width="8.7265625" style="5"/>
    <col min="4864" max="4864" width="25.453125" style="5" customWidth="1"/>
    <col min="4865" max="4865" width="32.90625" style="5" customWidth="1"/>
    <col min="4866" max="4866" width="17.36328125" style="5" customWidth="1"/>
    <col min="4867" max="4867" width="17.08984375" style="5" customWidth="1"/>
    <col min="4868" max="4868" width="23.90625" style="5" customWidth="1"/>
    <col min="4869" max="4869" width="25.36328125" style="5" customWidth="1"/>
    <col min="4870" max="4870" width="19" style="5" customWidth="1"/>
    <col min="4871" max="4871" width="6.54296875" style="5" customWidth="1"/>
    <col min="4872" max="4887" width="0" style="5" hidden="1" customWidth="1"/>
    <col min="4888" max="5119" width="8.7265625" style="5"/>
    <col min="5120" max="5120" width="25.453125" style="5" customWidth="1"/>
    <col min="5121" max="5121" width="32.90625" style="5" customWidth="1"/>
    <col min="5122" max="5122" width="17.36328125" style="5" customWidth="1"/>
    <col min="5123" max="5123" width="17.08984375" style="5" customWidth="1"/>
    <col min="5124" max="5124" width="23.90625" style="5" customWidth="1"/>
    <col min="5125" max="5125" width="25.36328125" style="5" customWidth="1"/>
    <col min="5126" max="5126" width="19" style="5" customWidth="1"/>
    <col min="5127" max="5127" width="6.54296875" style="5" customWidth="1"/>
    <col min="5128" max="5143" width="0" style="5" hidden="1" customWidth="1"/>
    <col min="5144" max="5375" width="8.7265625" style="5"/>
    <col min="5376" max="5376" width="25.453125" style="5" customWidth="1"/>
    <col min="5377" max="5377" width="32.90625" style="5" customWidth="1"/>
    <col min="5378" max="5378" width="17.36328125" style="5" customWidth="1"/>
    <col min="5379" max="5379" width="17.08984375" style="5" customWidth="1"/>
    <col min="5380" max="5380" width="23.90625" style="5" customWidth="1"/>
    <col min="5381" max="5381" width="25.36328125" style="5" customWidth="1"/>
    <col min="5382" max="5382" width="19" style="5" customWidth="1"/>
    <col min="5383" max="5383" width="6.54296875" style="5" customWidth="1"/>
    <col min="5384" max="5399" width="0" style="5" hidden="1" customWidth="1"/>
    <col min="5400" max="5631" width="8.7265625" style="5"/>
    <col min="5632" max="5632" width="25.453125" style="5" customWidth="1"/>
    <col min="5633" max="5633" width="32.90625" style="5" customWidth="1"/>
    <col min="5634" max="5634" width="17.36328125" style="5" customWidth="1"/>
    <col min="5635" max="5635" width="17.08984375" style="5" customWidth="1"/>
    <col min="5636" max="5636" width="23.90625" style="5" customWidth="1"/>
    <col min="5637" max="5637" width="25.36328125" style="5" customWidth="1"/>
    <col min="5638" max="5638" width="19" style="5" customWidth="1"/>
    <col min="5639" max="5639" width="6.54296875" style="5" customWidth="1"/>
    <col min="5640" max="5655" width="0" style="5" hidden="1" customWidth="1"/>
    <col min="5656" max="5887" width="8.7265625" style="5"/>
    <col min="5888" max="5888" width="25.453125" style="5" customWidth="1"/>
    <col min="5889" max="5889" width="32.90625" style="5" customWidth="1"/>
    <col min="5890" max="5890" width="17.36328125" style="5" customWidth="1"/>
    <col min="5891" max="5891" width="17.08984375" style="5" customWidth="1"/>
    <col min="5892" max="5892" width="23.90625" style="5" customWidth="1"/>
    <col min="5893" max="5893" width="25.36328125" style="5" customWidth="1"/>
    <col min="5894" max="5894" width="19" style="5" customWidth="1"/>
    <col min="5895" max="5895" width="6.54296875" style="5" customWidth="1"/>
    <col min="5896" max="5911" width="0" style="5" hidden="1" customWidth="1"/>
    <col min="5912" max="6143" width="8.7265625" style="5"/>
    <col min="6144" max="6144" width="25.453125" style="5" customWidth="1"/>
    <col min="6145" max="6145" width="32.90625" style="5" customWidth="1"/>
    <col min="6146" max="6146" width="17.36328125" style="5" customWidth="1"/>
    <col min="6147" max="6147" width="17.08984375" style="5" customWidth="1"/>
    <col min="6148" max="6148" width="23.90625" style="5" customWidth="1"/>
    <col min="6149" max="6149" width="25.36328125" style="5" customWidth="1"/>
    <col min="6150" max="6150" width="19" style="5" customWidth="1"/>
    <col min="6151" max="6151" width="6.54296875" style="5" customWidth="1"/>
    <col min="6152" max="6167" width="0" style="5" hidden="1" customWidth="1"/>
    <col min="6168" max="6399" width="8.7265625" style="5"/>
    <col min="6400" max="6400" width="25.453125" style="5" customWidth="1"/>
    <col min="6401" max="6401" width="32.90625" style="5" customWidth="1"/>
    <col min="6402" max="6402" width="17.36328125" style="5" customWidth="1"/>
    <col min="6403" max="6403" width="17.08984375" style="5" customWidth="1"/>
    <col min="6404" max="6404" width="23.90625" style="5" customWidth="1"/>
    <col min="6405" max="6405" width="25.36328125" style="5" customWidth="1"/>
    <col min="6406" max="6406" width="19" style="5" customWidth="1"/>
    <col min="6407" max="6407" width="6.54296875" style="5" customWidth="1"/>
    <col min="6408" max="6423" width="0" style="5" hidden="1" customWidth="1"/>
    <col min="6424" max="6655" width="8.7265625" style="5"/>
    <col min="6656" max="6656" width="25.453125" style="5" customWidth="1"/>
    <col min="6657" max="6657" width="32.90625" style="5" customWidth="1"/>
    <col min="6658" max="6658" width="17.36328125" style="5" customWidth="1"/>
    <col min="6659" max="6659" width="17.08984375" style="5" customWidth="1"/>
    <col min="6660" max="6660" width="23.90625" style="5" customWidth="1"/>
    <col min="6661" max="6661" width="25.36328125" style="5" customWidth="1"/>
    <col min="6662" max="6662" width="19" style="5" customWidth="1"/>
    <col min="6663" max="6663" width="6.54296875" style="5" customWidth="1"/>
    <col min="6664" max="6679" width="0" style="5" hidden="1" customWidth="1"/>
    <col min="6680" max="6911" width="8.7265625" style="5"/>
    <col min="6912" max="6912" width="25.453125" style="5" customWidth="1"/>
    <col min="6913" max="6913" width="32.90625" style="5" customWidth="1"/>
    <col min="6914" max="6914" width="17.36328125" style="5" customWidth="1"/>
    <col min="6915" max="6915" width="17.08984375" style="5" customWidth="1"/>
    <col min="6916" max="6916" width="23.90625" style="5" customWidth="1"/>
    <col min="6917" max="6917" width="25.36328125" style="5" customWidth="1"/>
    <col min="6918" max="6918" width="19" style="5" customWidth="1"/>
    <col min="6919" max="6919" width="6.54296875" style="5" customWidth="1"/>
    <col min="6920" max="6935" width="0" style="5" hidden="1" customWidth="1"/>
    <col min="6936" max="7167" width="8.7265625" style="5"/>
    <col min="7168" max="7168" width="25.453125" style="5" customWidth="1"/>
    <col min="7169" max="7169" width="32.90625" style="5" customWidth="1"/>
    <col min="7170" max="7170" width="17.36328125" style="5" customWidth="1"/>
    <col min="7171" max="7171" width="17.08984375" style="5" customWidth="1"/>
    <col min="7172" max="7172" width="23.90625" style="5" customWidth="1"/>
    <col min="7173" max="7173" width="25.36328125" style="5" customWidth="1"/>
    <col min="7174" max="7174" width="19" style="5" customWidth="1"/>
    <col min="7175" max="7175" width="6.54296875" style="5" customWidth="1"/>
    <col min="7176" max="7191" width="0" style="5" hidden="1" customWidth="1"/>
    <col min="7192" max="7423" width="8.7265625" style="5"/>
    <col min="7424" max="7424" width="25.453125" style="5" customWidth="1"/>
    <col min="7425" max="7425" width="32.90625" style="5" customWidth="1"/>
    <col min="7426" max="7426" width="17.36328125" style="5" customWidth="1"/>
    <col min="7427" max="7427" width="17.08984375" style="5" customWidth="1"/>
    <col min="7428" max="7428" width="23.90625" style="5" customWidth="1"/>
    <col min="7429" max="7429" width="25.36328125" style="5" customWidth="1"/>
    <col min="7430" max="7430" width="19" style="5" customWidth="1"/>
    <col min="7431" max="7431" width="6.54296875" style="5" customWidth="1"/>
    <col min="7432" max="7447" width="0" style="5" hidden="1" customWidth="1"/>
    <col min="7448" max="7679" width="8.7265625" style="5"/>
    <col min="7680" max="7680" width="25.453125" style="5" customWidth="1"/>
    <col min="7681" max="7681" width="32.90625" style="5" customWidth="1"/>
    <col min="7682" max="7682" width="17.36328125" style="5" customWidth="1"/>
    <col min="7683" max="7683" width="17.08984375" style="5" customWidth="1"/>
    <col min="7684" max="7684" width="23.90625" style="5" customWidth="1"/>
    <col min="7685" max="7685" width="25.36328125" style="5" customWidth="1"/>
    <col min="7686" max="7686" width="19" style="5" customWidth="1"/>
    <col min="7687" max="7687" width="6.54296875" style="5" customWidth="1"/>
    <col min="7688" max="7703" width="0" style="5" hidden="1" customWidth="1"/>
    <col min="7704" max="7935" width="8.7265625" style="5"/>
    <col min="7936" max="7936" width="25.453125" style="5" customWidth="1"/>
    <col min="7937" max="7937" width="32.90625" style="5" customWidth="1"/>
    <col min="7938" max="7938" width="17.36328125" style="5" customWidth="1"/>
    <col min="7939" max="7939" width="17.08984375" style="5" customWidth="1"/>
    <col min="7940" max="7940" width="23.90625" style="5" customWidth="1"/>
    <col min="7941" max="7941" width="25.36328125" style="5" customWidth="1"/>
    <col min="7942" max="7942" width="19" style="5" customWidth="1"/>
    <col min="7943" max="7943" width="6.54296875" style="5" customWidth="1"/>
    <col min="7944" max="7959" width="0" style="5" hidden="1" customWidth="1"/>
    <col min="7960" max="8191" width="8.7265625" style="5"/>
    <col min="8192" max="8192" width="25.453125" style="5" customWidth="1"/>
    <col min="8193" max="8193" width="32.90625" style="5" customWidth="1"/>
    <col min="8194" max="8194" width="17.36328125" style="5" customWidth="1"/>
    <col min="8195" max="8195" width="17.08984375" style="5" customWidth="1"/>
    <col min="8196" max="8196" width="23.90625" style="5" customWidth="1"/>
    <col min="8197" max="8197" width="25.36328125" style="5" customWidth="1"/>
    <col min="8198" max="8198" width="19" style="5" customWidth="1"/>
    <col min="8199" max="8199" width="6.54296875" style="5" customWidth="1"/>
    <col min="8200" max="8215" width="0" style="5" hidden="1" customWidth="1"/>
    <col min="8216" max="8447" width="8.7265625" style="5"/>
    <col min="8448" max="8448" width="25.453125" style="5" customWidth="1"/>
    <col min="8449" max="8449" width="32.90625" style="5" customWidth="1"/>
    <col min="8450" max="8450" width="17.36328125" style="5" customWidth="1"/>
    <col min="8451" max="8451" width="17.08984375" style="5" customWidth="1"/>
    <col min="8452" max="8452" width="23.90625" style="5" customWidth="1"/>
    <col min="8453" max="8453" width="25.36328125" style="5" customWidth="1"/>
    <col min="8454" max="8454" width="19" style="5" customWidth="1"/>
    <col min="8455" max="8455" width="6.54296875" style="5" customWidth="1"/>
    <col min="8456" max="8471" width="0" style="5" hidden="1" customWidth="1"/>
    <col min="8472" max="8703" width="8.7265625" style="5"/>
    <col min="8704" max="8704" width="25.453125" style="5" customWidth="1"/>
    <col min="8705" max="8705" width="32.90625" style="5" customWidth="1"/>
    <col min="8706" max="8706" width="17.36328125" style="5" customWidth="1"/>
    <col min="8707" max="8707" width="17.08984375" style="5" customWidth="1"/>
    <col min="8708" max="8708" width="23.90625" style="5" customWidth="1"/>
    <col min="8709" max="8709" width="25.36328125" style="5" customWidth="1"/>
    <col min="8710" max="8710" width="19" style="5" customWidth="1"/>
    <col min="8711" max="8711" width="6.54296875" style="5" customWidth="1"/>
    <col min="8712" max="8727" width="0" style="5" hidden="1" customWidth="1"/>
    <col min="8728" max="8959" width="8.7265625" style="5"/>
    <col min="8960" max="8960" width="25.453125" style="5" customWidth="1"/>
    <col min="8961" max="8961" width="32.90625" style="5" customWidth="1"/>
    <col min="8962" max="8962" width="17.36328125" style="5" customWidth="1"/>
    <col min="8963" max="8963" width="17.08984375" style="5" customWidth="1"/>
    <col min="8964" max="8964" width="23.90625" style="5" customWidth="1"/>
    <col min="8965" max="8965" width="25.36328125" style="5" customWidth="1"/>
    <col min="8966" max="8966" width="19" style="5" customWidth="1"/>
    <col min="8967" max="8967" width="6.54296875" style="5" customWidth="1"/>
    <col min="8968" max="8983" width="0" style="5" hidden="1" customWidth="1"/>
    <col min="8984" max="9215" width="8.7265625" style="5"/>
    <col min="9216" max="9216" width="25.453125" style="5" customWidth="1"/>
    <col min="9217" max="9217" width="32.90625" style="5" customWidth="1"/>
    <col min="9218" max="9218" width="17.36328125" style="5" customWidth="1"/>
    <col min="9219" max="9219" width="17.08984375" style="5" customWidth="1"/>
    <col min="9220" max="9220" width="23.90625" style="5" customWidth="1"/>
    <col min="9221" max="9221" width="25.36328125" style="5" customWidth="1"/>
    <col min="9222" max="9222" width="19" style="5" customWidth="1"/>
    <col min="9223" max="9223" width="6.54296875" style="5" customWidth="1"/>
    <col min="9224" max="9239" width="0" style="5" hidden="1" customWidth="1"/>
    <col min="9240" max="9471" width="8.7265625" style="5"/>
    <col min="9472" max="9472" width="25.453125" style="5" customWidth="1"/>
    <col min="9473" max="9473" width="32.90625" style="5" customWidth="1"/>
    <col min="9474" max="9474" width="17.36328125" style="5" customWidth="1"/>
    <col min="9475" max="9475" width="17.08984375" style="5" customWidth="1"/>
    <col min="9476" max="9476" width="23.90625" style="5" customWidth="1"/>
    <col min="9477" max="9477" width="25.36328125" style="5" customWidth="1"/>
    <col min="9478" max="9478" width="19" style="5" customWidth="1"/>
    <col min="9479" max="9479" width="6.54296875" style="5" customWidth="1"/>
    <col min="9480" max="9495" width="0" style="5" hidden="1" customWidth="1"/>
    <col min="9496" max="9727" width="8.7265625" style="5"/>
    <col min="9728" max="9728" width="25.453125" style="5" customWidth="1"/>
    <col min="9729" max="9729" width="32.90625" style="5" customWidth="1"/>
    <col min="9730" max="9730" width="17.36328125" style="5" customWidth="1"/>
    <col min="9731" max="9731" width="17.08984375" style="5" customWidth="1"/>
    <col min="9732" max="9732" width="23.90625" style="5" customWidth="1"/>
    <col min="9733" max="9733" width="25.36328125" style="5" customWidth="1"/>
    <col min="9734" max="9734" width="19" style="5" customWidth="1"/>
    <col min="9735" max="9735" width="6.54296875" style="5" customWidth="1"/>
    <col min="9736" max="9751" width="0" style="5" hidden="1" customWidth="1"/>
    <col min="9752" max="9983" width="8.7265625" style="5"/>
    <col min="9984" max="9984" width="25.453125" style="5" customWidth="1"/>
    <col min="9985" max="9985" width="32.90625" style="5" customWidth="1"/>
    <col min="9986" max="9986" width="17.36328125" style="5" customWidth="1"/>
    <col min="9987" max="9987" width="17.08984375" style="5" customWidth="1"/>
    <col min="9988" max="9988" width="23.90625" style="5" customWidth="1"/>
    <col min="9989" max="9989" width="25.36328125" style="5" customWidth="1"/>
    <col min="9990" max="9990" width="19" style="5" customWidth="1"/>
    <col min="9991" max="9991" width="6.54296875" style="5" customWidth="1"/>
    <col min="9992" max="10007" width="0" style="5" hidden="1" customWidth="1"/>
    <col min="10008" max="10239" width="8.7265625" style="5"/>
    <col min="10240" max="10240" width="25.453125" style="5" customWidth="1"/>
    <col min="10241" max="10241" width="32.90625" style="5" customWidth="1"/>
    <col min="10242" max="10242" width="17.36328125" style="5" customWidth="1"/>
    <col min="10243" max="10243" width="17.08984375" style="5" customWidth="1"/>
    <col min="10244" max="10244" width="23.90625" style="5" customWidth="1"/>
    <col min="10245" max="10245" width="25.36328125" style="5" customWidth="1"/>
    <col min="10246" max="10246" width="19" style="5" customWidth="1"/>
    <col min="10247" max="10247" width="6.54296875" style="5" customWidth="1"/>
    <col min="10248" max="10263" width="0" style="5" hidden="1" customWidth="1"/>
    <col min="10264" max="10495" width="8.7265625" style="5"/>
    <col min="10496" max="10496" width="25.453125" style="5" customWidth="1"/>
    <col min="10497" max="10497" width="32.90625" style="5" customWidth="1"/>
    <col min="10498" max="10498" width="17.36328125" style="5" customWidth="1"/>
    <col min="10499" max="10499" width="17.08984375" style="5" customWidth="1"/>
    <col min="10500" max="10500" width="23.90625" style="5" customWidth="1"/>
    <col min="10501" max="10501" width="25.36328125" style="5" customWidth="1"/>
    <col min="10502" max="10502" width="19" style="5" customWidth="1"/>
    <col min="10503" max="10503" width="6.54296875" style="5" customWidth="1"/>
    <col min="10504" max="10519" width="0" style="5" hidden="1" customWidth="1"/>
    <col min="10520" max="10751" width="8.7265625" style="5"/>
    <col min="10752" max="10752" width="25.453125" style="5" customWidth="1"/>
    <col min="10753" max="10753" width="32.90625" style="5" customWidth="1"/>
    <col min="10754" max="10754" width="17.36328125" style="5" customWidth="1"/>
    <col min="10755" max="10755" width="17.08984375" style="5" customWidth="1"/>
    <col min="10756" max="10756" width="23.90625" style="5" customWidth="1"/>
    <col min="10757" max="10757" width="25.36328125" style="5" customWidth="1"/>
    <col min="10758" max="10758" width="19" style="5" customWidth="1"/>
    <col min="10759" max="10759" width="6.54296875" style="5" customWidth="1"/>
    <col min="10760" max="10775" width="0" style="5" hidden="1" customWidth="1"/>
    <col min="10776" max="11007" width="8.7265625" style="5"/>
    <col min="11008" max="11008" width="25.453125" style="5" customWidth="1"/>
    <col min="11009" max="11009" width="32.90625" style="5" customWidth="1"/>
    <col min="11010" max="11010" width="17.36328125" style="5" customWidth="1"/>
    <col min="11011" max="11011" width="17.08984375" style="5" customWidth="1"/>
    <col min="11012" max="11012" width="23.90625" style="5" customWidth="1"/>
    <col min="11013" max="11013" width="25.36328125" style="5" customWidth="1"/>
    <col min="11014" max="11014" width="19" style="5" customWidth="1"/>
    <col min="11015" max="11015" width="6.54296875" style="5" customWidth="1"/>
    <col min="11016" max="11031" width="0" style="5" hidden="1" customWidth="1"/>
    <col min="11032" max="11263" width="8.7265625" style="5"/>
    <col min="11264" max="11264" width="25.453125" style="5" customWidth="1"/>
    <col min="11265" max="11265" width="32.90625" style="5" customWidth="1"/>
    <col min="11266" max="11266" width="17.36328125" style="5" customWidth="1"/>
    <col min="11267" max="11267" width="17.08984375" style="5" customWidth="1"/>
    <col min="11268" max="11268" width="23.90625" style="5" customWidth="1"/>
    <col min="11269" max="11269" width="25.36328125" style="5" customWidth="1"/>
    <col min="11270" max="11270" width="19" style="5" customWidth="1"/>
    <col min="11271" max="11271" width="6.54296875" style="5" customWidth="1"/>
    <col min="11272" max="11287" width="0" style="5" hidden="1" customWidth="1"/>
    <col min="11288" max="11519" width="8.7265625" style="5"/>
    <col min="11520" max="11520" width="25.453125" style="5" customWidth="1"/>
    <col min="11521" max="11521" width="32.90625" style="5" customWidth="1"/>
    <col min="11522" max="11522" width="17.36328125" style="5" customWidth="1"/>
    <col min="11523" max="11523" width="17.08984375" style="5" customWidth="1"/>
    <col min="11524" max="11524" width="23.90625" style="5" customWidth="1"/>
    <col min="11525" max="11525" width="25.36328125" style="5" customWidth="1"/>
    <col min="11526" max="11526" width="19" style="5" customWidth="1"/>
    <col min="11527" max="11527" width="6.54296875" style="5" customWidth="1"/>
    <col min="11528" max="11543" width="0" style="5" hidden="1" customWidth="1"/>
    <col min="11544" max="11775" width="8.7265625" style="5"/>
    <col min="11776" max="11776" width="25.453125" style="5" customWidth="1"/>
    <col min="11777" max="11777" width="32.90625" style="5" customWidth="1"/>
    <col min="11778" max="11778" width="17.36328125" style="5" customWidth="1"/>
    <col min="11779" max="11779" width="17.08984375" style="5" customWidth="1"/>
    <col min="11780" max="11780" width="23.90625" style="5" customWidth="1"/>
    <col min="11781" max="11781" width="25.36328125" style="5" customWidth="1"/>
    <col min="11782" max="11782" width="19" style="5" customWidth="1"/>
    <col min="11783" max="11783" width="6.54296875" style="5" customWidth="1"/>
    <col min="11784" max="11799" width="0" style="5" hidden="1" customWidth="1"/>
    <col min="11800" max="12031" width="8.7265625" style="5"/>
    <col min="12032" max="12032" width="25.453125" style="5" customWidth="1"/>
    <col min="12033" max="12033" width="32.90625" style="5" customWidth="1"/>
    <col min="12034" max="12034" width="17.36328125" style="5" customWidth="1"/>
    <col min="12035" max="12035" width="17.08984375" style="5" customWidth="1"/>
    <col min="12036" max="12036" width="23.90625" style="5" customWidth="1"/>
    <col min="12037" max="12037" width="25.36328125" style="5" customWidth="1"/>
    <col min="12038" max="12038" width="19" style="5" customWidth="1"/>
    <col min="12039" max="12039" width="6.54296875" style="5" customWidth="1"/>
    <col min="12040" max="12055" width="0" style="5" hidden="1" customWidth="1"/>
    <col min="12056" max="12287" width="8.7265625" style="5"/>
    <col min="12288" max="12288" width="25.453125" style="5" customWidth="1"/>
    <col min="12289" max="12289" width="32.90625" style="5" customWidth="1"/>
    <col min="12290" max="12290" width="17.36328125" style="5" customWidth="1"/>
    <col min="12291" max="12291" width="17.08984375" style="5" customWidth="1"/>
    <col min="12292" max="12292" width="23.90625" style="5" customWidth="1"/>
    <col min="12293" max="12293" width="25.36328125" style="5" customWidth="1"/>
    <col min="12294" max="12294" width="19" style="5" customWidth="1"/>
    <col min="12295" max="12295" width="6.54296875" style="5" customWidth="1"/>
    <col min="12296" max="12311" width="0" style="5" hidden="1" customWidth="1"/>
    <col min="12312" max="12543" width="8.7265625" style="5"/>
    <col min="12544" max="12544" width="25.453125" style="5" customWidth="1"/>
    <col min="12545" max="12545" width="32.90625" style="5" customWidth="1"/>
    <col min="12546" max="12546" width="17.36328125" style="5" customWidth="1"/>
    <col min="12547" max="12547" width="17.08984375" style="5" customWidth="1"/>
    <col min="12548" max="12548" width="23.90625" style="5" customWidth="1"/>
    <col min="12549" max="12549" width="25.36328125" style="5" customWidth="1"/>
    <col min="12550" max="12550" width="19" style="5" customWidth="1"/>
    <col min="12551" max="12551" width="6.54296875" style="5" customWidth="1"/>
    <col min="12552" max="12567" width="0" style="5" hidden="1" customWidth="1"/>
    <col min="12568" max="12799" width="8.7265625" style="5"/>
    <col min="12800" max="12800" width="25.453125" style="5" customWidth="1"/>
    <col min="12801" max="12801" width="32.90625" style="5" customWidth="1"/>
    <col min="12802" max="12802" width="17.36328125" style="5" customWidth="1"/>
    <col min="12803" max="12803" width="17.08984375" style="5" customWidth="1"/>
    <col min="12804" max="12804" width="23.90625" style="5" customWidth="1"/>
    <col min="12805" max="12805" width="25.36328125" style="5" customWidth="1"/>
    <col min="12806" max="12806" width="19" style="5" customWidth="1"/>
    <col min="12807" max="12807" width="6.54296875" style="5" customWidth="1"/>
    <col min="12808" max="12823" width="0" style="5" hidden="1" customWidth="1"/>
    <col min="12824" max="13055" width="8.7265625" style="5"/>
    <col min="13056" max="13056" width="25.453125" style="5" customWidth="1"/>
    <col min="13057" max="13057" width="32.90625" style="5" customWidth="1"/>
    <col min="13058" max="13058" width="17.36328125" style="5" customWidth="1"/>
    <col min="13059" max="13059" width="17.08984375" style="5" customWidth="1"/>
    <col min="13060" max="13060" width="23.90625" style="5" customWidth="1"/>
    <col min="13061" max="13061" width="25.36328125" style="5" customWidth="1"/>
    <col min="13062" max="13062" width="19" style="5" customWidth="1"/>
    <col min="13063" max="13063" width="6.54296875" style="5" customWidth="1"/>
    <col min="13064" max="13079" width="0" style="5" hidden="1" customWidth="1"/>
    <col min="13080" max="13311" width="8.7265625" style="5"/>
    <col min="13312" max="13312" width="25.453125" style="5" customWidth="1"/>
    <col min="13313" max="13313" width="32.90625" style="5" customWidth="1"/>
    <col min="13314" max="13314" width="17.36328125" style="5" customWidth="1"/>
    <col min="13315" max="13315" width="17.08984375" style="5" customWidth="1"/>
    <col min="13316" max="13316" width="23.90625" style="5" customWidth="1"/>
    <col min="13317" max="13317" width="25.36328125" style="5" customWidth="1"/>
    <col min="13318" max="13318" width="19" style="5" customWidth="1"/>
    <col min="13319" max="13319" width="6.54296875" style="5" customWidth="1"/>
    <col min="13320" max="13335" width="0" style="5" hidden="1" customWidth="1"/>
    <col min="13336" max="13567" width="8.7265625" style="5"/>
    <col min="13568" max="13568" width="25.453125" style="5" customWidth="1"/>
    <col min="13569" max="13569" width="32.90625" style="5" customWidth="1"/>
    <col min="13570" max="13570" width="17.36328125" style="5" customWidth="1"/>
    <col min="13571" max="13571" width="17.08984375" style="5" customWidth="1"/>
    <col min="13572" max="13572" width="23.90625" style="5" customWidth="1"/>
    <col min="13573" max="13573" width="25.36328125" style="5" customWidth="1"/>
    <col min="13574" max="13574" width="19" style="5" customWidth="1"/>
    <col min="13575" max="13575" width="6.54296875" style="5" customWidth="1"/>
    <col min="13576" max="13591" width="0" style="5" hidden="1" customWidth="1"/>
    <col min="13592" max="13823" width="8.7265625" style="5"/>
    <col min="13824" max="13824" width="25.453125" style="5" customWidth="1"/>
    <col min="13825" max="13825" width="32.90625" style="5" customWidth="1"/>
    <col min="13826" max="13826" width="17.36328125" style="5" customWidth="1"/>
    <col min="13827" max="13827" width="17.08984375" style="5" customWidth="1"/>
    <col min="13828" max="13828" width="23.90625" style="5" customWidth="1"/>
    <col min="13829" max="13829" width="25.36328125" style="5" customWidth="1"/>
    <col min="13830" max="13830" width="19" style="5" customWidth="1"/>
    <col min="13831" max="13831" width="6.54296875" style="5" customWidth="1"/>
    <col min="13832" max="13847" width="0" style="5" hidden="1" customWidth="1"/>
    <col min="13848" max="14079" width="8.7265625" style="5"/>
    <col min="14080" max="14080" width="25.453125" style="5" customWidth="1"/>
    <col min="14081" max="14081" width="32.90625" style="5" customWidth="1"/>
    <col min="14082" max="14082" width="17.36328125" style="5" customWidth="1"/>
    <col min="14083" max="14083" width="17.08984375" style="5" customWidth="1"/>
    <col min="14084" max="14084" width="23.90625" style="5" customWidth="1"/>
    <col min="14085" max="14085" width="25.36328125" style="5" customWidth="1"/>
    <col min="14086" max="14086" width="19" style="5" customWidth="1"/>
    <col min="14087" max="14087" width="6.54296875" style="5" customWidth="1"/>
    <col min="14088" max="14103" width="0" style="5" hidden="1" customWidth="1"/>
    <col min="14104" max="14335" width="8.7265625" style="5"/>
    <col min="14336" max="14336" width="25.453125" style="5" customWidth="1"/>
    <col min="14337" max="14337" width="32.90625" style="5" customWidth="1"/>
    <col min="14338" max="14338" width="17.36328125" style="5" customWidth="1"/>
    <col min="14339" max="14339" width="17.08984375" style="5" customWidth="1"/>
    <col min="14340" max="14340" width="23.90625" style="5" customWidth="1"/>
    <col min="14341" max="14341" width="25.36328125" style="5" customWidth="1"/>
    <col min="14342" max="14342" width="19" style="5" customWidth="1"/>
    <col min="14343" max="14343" width="6.54296875" style="5" customWidth="1"/>
    <col min="14344" max="14359" width="0" style="5" hidden="1" customWidth="1"/>
    <col min="14360" max="14591" width="8.7265625" style="5"/>
    <col min="14592" max="14592" width="25.453125" style="5" customWidth="1"/>
    <col min="14593" max="14593" width="32.90625" style="5" customWidth="1"/>
    <col min="14594" max="14594" width="17.36328125" style="5" customWidth="1"/>
    <col min="14595" max="14595" width="17.08984375" style="5" customWidth="1"/>
    <col min="14596" max="14596" width="23.90625" style="5" customWidth="1"/>
    <col min="14597" max="14597" width="25.36328125" style="5" customWidth="1"/>
    <col min="14598" max="14598" width="19" style="5" customWidth="1"/>
    <col min="14599" max="14599" width="6.54296875" style="5" customWidth="1"/>
    <col min="14600" max="14615" width="0" style="5" hidden="1" customWidth="1"/>
    <col min="14616" max="14847" width="8.7265625" style="5"/>
    <col min="14848" max="14848" width="25.453125" style="5" customWidth="1"/>
    <col min="14849" max="14849" width="32.90625" style="5" customWidth="1"/>
    <col min="14850" max="14850" width="17.36328125" style="5" customWidth="1"/>
    <col min="14851" max="14851" width="17.08984375" style="5" customWidth="1"/>
    <col min="14852" max="14852" width="23.90625" style="5" customWidth="1"/>
    <col min="14853" max="14853" width="25.36328125" style="5" customWidth="1"/>
    <col min="14854" max="14854" width="19" style="5" customWidth="1"/>
    <col min="14855" max="14855" width="6.54296875" style="5" customWidth="1"/>
    <col min="14856" max="14871" width="0" style="5" hidden="1" customWidth="1"/>
    <col min="14872" max="15103" width="8.7265625" style="5"/>
    <col min="15104" max="15104" width="25.453125" style="5" customWidth="1"/>
    <col min="15105" max="15105" width="32.90625" style="5" customWidth="1"/>
    <col min="15106" max="15106" width="17.36328125" style="5" customWidth="1"/>
    <col min="15107" max="15107" width="17.08984375" style="5" customWidth="1"/>
    <col min="15108" max="15108" width="23.90625" style="5" customWidth="1"/>
    <col min="15109" max="15109" width="25.36328125" style="5" customWidth="1"/>
    <col min="15110" max="15110" width="19" style="5" customWidth="1"/>
    <col min="15111" max="15111" width="6.54296875" style="5" customWidth="1"/>
    <col min="15112" max="15127" width="0" style="5" hidden="1" customWidth="1"/>
    <col min="15128" max="15359" width="8.7265625" style="5"/>
    <col min="15360" max="15360" width="25.453125" style="5" customWidth="1"/>
    <col min="15361" max="15361" width="32.90625" style="5" customWidth="1"/>
    <col min="15362" max="15362" width="17.36328125" style="5" customWidth="1"/>
    <col min="15363" max="15363" width="17.08984375" style="5" customWidth="1"/>
    <col min="15364" max="15364" width="23.90625" style="5" customWidth="1"/>
    <col min="15365" max="15365" width="25.36328125" style="5" customWidth="1"/>
    <col min="15366" max="15366" width="19" style="5" customWidth="1"/>
    <col min="15367" max="15367" width="6.54296875" style="5" customWidth="1"/>
    <col min="15368" max="15383" width="0" style="5" hidden="1" customWidth="1"/>
    <col min="15384" max="15615" width="8.7265625" style="5"/>
    <col min="15616" max="15616" width="25.453125" style="5" customWidth="1"/>
    <col min="15617" max="15617" width="32.90625" style="5" customWidth="1"/>
    <col min="15618" max="15618" width="17.36328125" style="5" customWidth="1"/>
    <col min="15619" max="15619" width="17.08984375" style="5" customWidth="1"/>
    <col min="15620" max="15620" width="23.90625" style="5" customWidth="1"/>
    <col min="15621" max="15621" width="25.36328125" style="5" customWidth="1"/>
    <col min="15622" max="15622" width="19" style="5" customWidth="1"/>
    <col min="15623" max="15623" width="6.54296875" style="5" customWidth="1"/>
    <col min="15624" max="15639" width="0" style="5" hidden="1" customWidth="1"/>
    <col min="15640" max="15871" width="8.7265625" style="5"/>
    <col min="15872" max="15872" width="25.453125" style="5" customWidth="1"/>
    <col min="15873" max="15873" width="32.90625" style="5" customWidth="1"/>
    <col min="15874" max="15874" width="17.36328125" style="5" customWidth="1"/>
    <col min="15875" max="15875" width="17.08984375" style="5" customWidth="1"/>
    <col min="15876" max="15876" width="23.90625" style="5" customWidth="1"/>
    <col min="15877" max="15877" width="25.36328125" style="5" customWidth="1"/>
    <col min="15878" max="15878" width="19" style="5" customWidth="1"/>
    <col min="15879" max="15879" width="6.54296875" style="5" customWidth="1"/>
    <col min="15880" max="15895" width="0" style="5" hidden="1" customWidth="1"/>
    <col min="15896" max="16127" width="8.7265625" style="5"/>
    <col min="16128" max="16128" width="25.453125" style="5" customWidth="1"/>
    <col min="16129" max="16129" width="32.90625" style="5" customWidth="1"/>
    <col min="16130" max="16130" width="17.36328125" style="5" customWidth="1"/>
    <col min="16131" max="16131" width="17.08984375" style="5" customWidth="1"/>
    <col min="16132" max="16132" width="23.90625" style="5" customWidth="1"/>
    <col min="16133" max="16133" width="25.36328125" style="5" customWidth="1"/>
    <col min="16134" max="16134" width="19" style="5" customWidth="1"/>
    <col min="16135" max="16135" width="6.54296875" style="5" customWidth="1"/>
    <col min="16136" max="16151" width="0" style="5" hidden="1" customWidth="1"/>
    <col min="16152" max="16384" width="8.7265625" style="5"/>
  </cols>
  <sheetData>
    <row r="1" spans="2:23" ht="42.75" customHeight="1" thickBot="1" x14ac:dyDescent="0.3">
      <c r="B1" s="314" t="s">
        <v>0</v>
      </c>
      <c r="C1" s="315"/>
      <c r="D1" s="315"/>
      <c r="E1" s="1" t="s">
        <v>1</v>
      </c>
      <c r="F1" s="2" t="str">
        <f>K98</f>
        <v>April</v>
      </c>
      <c r="G1" s="2">
        <f>K97</f>
        <v>2022</v>
      </c>
      <c r="H1" s="3"/>
      <c r="I1" s="107"/>
      <c r="J1" s="101" t="s">
        <v>117</v>
      </c>
      <c r="K1" s="101"/>
      <c r="L1" s="101"/>
      <c r="M1" s="102"/>
      <c r="N1" s="102"/>
      <c r="O1" s="102"/>
      <c r="P1" s="103"/>
      <c r="Q1" s="103"/>
      <c r="R1" s="103"/>
      <c r="S1" s="103"/>
      <c r="T1" s="102"/>
      <c r="U1" s="102"/>
    </row>
    <row r="2" spans="2:23" ht="8.25" customHeight="1" thickBot="1" x14ac:dyDescent="0.3">
      <c r="B2" s="7"/>
      <c r="C2" s="8"/>
      <c r="D2" s="8"/>
      <c r="E2" s="8"/>
      <c r="F2" s="8"/>
      <c r="G2" s="8"/>
      <c r="H2" s="8"/>
      <c r="I2" s="108"/>
    </row>
    <row r="3" spans="2:23" ht="20.25" customHeight="1" x14ac:dyDescent="0.25">
      <c r="B3" s="9" t="s">
        <v>2</v>
      </c>
      <c r="C3" s="316" t="s">
        <v>3</v>
      </c>
      <c r="D3" s="316"/>
      <c r="E3" s="316"/>
      <c r="F3" s="10" t="s">
        <v>4</v>
      </c>
      <c r="G3" s="316" t="s">
        <v>5</v>
      </c>
      <c r="H3" s="317"/>
      <c r="I3" s="108"/>
    </row>
    <row r="4" spans="2:23" ht="62.25" customHeight="1" thickBot="1" x14ac:dyDescent="0.3">
      <c r="B4" s="11" t="s">
        <v>7</v>
      </c>
      <c r="C4" s="318" t="s">
        <v>118</v>
      </c>
      <c r="D4" s="319"/>
      <c r="E4" s="319"/>
      <c r="F4" s="192" t="s">
        <v>119</v>
      </c>
      <c r="G4" s="319" t="s">
        <v>120</v>
      </c>
      <c r="H4" s="320"/>
      <c r="I4" s="109"/>
    </row>
    <row r="5" spans="2:23" ht="20.25" customHeight="1" x14ac:dyDescent="0.25">
      <c r="B5" s="8"/>
      <c r="C5" s="8"/>
      <c r="D5" s="8"/>
      <c r="E5" s="8"/>
      <c r="F5" s="8"/>
      <c r="G5" s="8"/>
      <c r="H5" s="8"/>
      <c r="I5" s="108"/>
    </row>
    <row r="6" spans="2:23" ht="24" customHeight="1" x14ac:dyDescent="0.25">
      <c r="B6" s="321" t="s">
        <v>22</v>
      </c>
      <c r="C6" s="321"/>
      <c r="D6" s="321"/>
      <c r="E6" s="321"/>
      <c r="F6" s="322" t="str">
        <f>CONCATENATE(F1," 1, ",G1)</f>
        <v>April 1, 2022</v>
      </c>
      <c r="G6" s="322" t="e">
        <f>CONCATENATE(#REF!," 1, ",#REF!)</f>
        <v>#REF!</v>
      </c>
      <c r="H6" s="23"/>
      <c r="I6" s="108"/>
    </row>
    <row r="7" spans="2:23" ht="24" customHeight="1" x14ac:dyDescent="0.25">
      <c r="B7" s="308" t="s">
        <v>121</v>
      </c>
      <c r="C7" s="308"/>
      <c r="D7" s="308"/>
      <c r="E7" s="308"/>
      <c r="F7" s="28">
        <f>K101</f>
        <v>471</v>
      </c>
      <c r="G7" s="29" t="s">
        <v>25</v>
      </c>
      <c r="H7" s="29"/>
      <c r="I7" s="110"/>
    </row>
    <row r="8" spans="2:23" ht="24" customHeight="1" x14ac:dyDescent="0.25">
      <c r="B8" s="257" t="s">
        <v>122</v>
      </c>
      <c r="C8" s="257"/>
      <c r="D8" s="257"/>
      <c r="E8" s="257"/>
      <c r="F8" s="257"/>
      <c r="G8" s="257"/>
      <c r="H8" s="257"/>
      <c r="I8" s="111"/>
    </row>
    <row r="9" spans="2:23" ht="24" customHeight="1" x14ac:dyDescent="0.25">
      <c r="B9" s="257" t="s">
        <v>31</v>
      </c>
      <c r="C9" s="257"/>
      <c r="D9" s="257"/>
      <c r="E9" s="257"/>
      <c r="F9" s="257"/>
      <c r="G9" s="257"/>
      <c r="H9" s="257"/>
      <c r="I9" s="111"/>
    </row>
    <row r="10" spans="2:23" ht="24" customHeight="1" x14ac:dyDescent="0.25">
      <c r="B10" s="275" t="s">
        <v>34</v>
      </c>
      <c r="C10" s="275"/>
      <c r="D10" s="292" t="str">
        <f>CONCATENATE("The ",F1," ",G1," Average is")</f>
        <v>The April 2022 Average is</v>
      </c>
      <c r="E10" s="292"/>
      <c r="F10" s="292"/>
      <c r="G10" s="34">
        <f>K102</f>
        <v>655</v>
      </c>
      <c r="H10" s="35" t="s">
        <v>35</v>
      </c>
      <c r="I10" s="112"/>
    </row>
    <row r="11" spans="2:23" ht="24" customHeight="1" x14ac:dyDescent="0.25">
      <c r="B11" s="296" t="s">
        <v>37</v>
      </c>
      <c r="C11" s="296"/>
      <c r="D11" s="296"/>
      <c r="E11" s="296"/>
      <c r="F11" s="296"/>
      <c r="G11" s="296"/>
      <c r="H11" s="296"/>
      <c r="I11" s="113"/>
      <c r="V11" s="36"/>
      <c r="W11" s="36"/>
    </row>
    <row r="12" spans="2:23" ht="24" customHeight="1" x14ac:dyDescent="0.25">
      <c r="B12" s="257" t="s">
        <v>124</v>
      </c>
      <c r="C12" s="257"/>
      <c r="D12" s="257"/>
      <c r="E12" s="257"/>
      <c r="F12" s="28">
        <f>K101</f>
        <v>471</v>
      </c>
      <c r="G12" s="29" t="s">
        <v>25</v>
      </c>
      <c r="I12" s="110"/>
      <c r="V12" s="36"/>
      <c r="W12" s="36"/>
    </row>
    <row r="13" spans="2:23" ht="24" customHeight="1" x14ac:dyDescent="0.25">
      <c r="B13" s="257" t="s">
        <v>42</v>
      </c>
      <c r="C13" s="257"/>
      <c r="D13" s="257"/>
      <c r="E13" s="257"/>
      <c r="F13" s="257"/>
      <c r="G13" s="257"/>
      <c r="H13" s="257"/>
      <c r="I13" s="111"/>
      <c r="V13" s="36"/>
      <c r="W13" s="36"/>
    </row>
    <row r="14" spans="2:23" ht="24" customHeight="1" x14ac:dyDescent="0.25">
      <c r="B14" s="257" t="s">
        <v>45</v>
      </c>
      <c r="C14" s="257"/>
      <c r="D14" s="257"/>
      <c r="E14" s="257"/>
      <c r="F14" s="257"/>
      <c r="G14" s="257"/>
      <c r="H14" s="257"/>
      <c r="I14" s="111"/>
      <c r="V14" s="36"/>
      <c r="W14" s="36"/>
    </row>
    <row r="15" spans="2:23" ht="24" customHeight="1" x14ac:dyDescent="0.25">
      <c r="B15" s="284" t="s">
        <v>48</v>
      </c>
      <c r="C15" s="285"/>
      <c r="D15" s="285"/>
      <c r="E15" s="285"/>
      <c r="F15" s="285"/>
      <c r="G15" s="285"/>
      <c r="H15" s="285"/>
      <c r="I15" s="114"/>
      <c r="V15" s="36"/>
      <c r="W15" s="36"/>
    </row>
    <row r="16" spans="2:23" ht="24" customHeight="1" thickBot="1" x14ac:dyDescent="0.3">
      <c r="B16" s="286" t="s">
        <v>51</v>
      </c>
      <c r="C16" s="285"/>
      <c r="D16" s="285"/>
      <c r="E16" s="285"/>
      <c r="F16" s="285"/>
      <c r="G16" s="285"/>
      <c r="H16" s="285"/>
      <c r="I16" s="115"/>
      <c r="V16" s="36"/>
      <c r="W16" s="36"/>
    </row>
    <row r="17" spans="2:23" ht="43.5" customHeight="1" thickBot="1" x14ac:dyDescent="0.3">
      <c r="B17" s="263" t="s">
        <v>131</v>
      </c>
      <c r="C17" s="264"/>
      <c r="D17" s="264"/>
      <c r="E17" s="264"/>
      <c r="F17" s="264"/>
      <c r="G17" s="264"/>
      <c r="H17" s="265"/>
      <c r="I17" s="116"/>
      <c r="V17" s="36"/>
      <c r="W17" s="36"/>
    </row>
    <row r="18" spans="2:23" ht="40.5" customHeight="1" thickBot="1" x14ac:dyDescent="0.3">
      <c r="B18" s="266" t="s">
        <v>133</v>
      </c>
      <c r="C18" s="267"/>
      <c r="D18" s="267"/>
      <c r="E18" s="267"/>
      <c r="F18" s="267"/>
      <c r="G18" s="267"/>
      <c r="H18" s="268"/>
      <c r="I18" s="108"/>
      <c r="V18" s="36"/>
      <c r="W18" s="36"/>
    </row>
    <row r="19" spans="2:23" ht="56.25" customHeight="1" thickBot="1" x14ac:dyDescent="0.3">
      <c r="B19" s="46" t="s">
        <v>55</v>
      </c>
      <c r="C19" s="47" t="s">
        <v>56</v>
      </c>
      <c r="D19" s="48" t="s">
        <v>57</v>
      </c>
      <c r="E19" s="48" t="s">
        <v>58</v>
      </c>
      <c r="F19" s="48" t="s">
        <v>59</v>
      </c>
      <c r="G19" s="280" t="s">
        <v>60</v>
      </c>
      <c r="H19" s="281"/>
      <c r="I19" s="117"/>
      <c r="V19" s="36"/>
      <c r="W19" s="36"/>
    </row>
    <row r="20" spans="2:23" ht="21.75" customHeight="1" x14ac:dyDescent="0.3">
      <c r="B20" s="49">
        <v>302.01</v>
      </c>
      <c r="C20" s="50" t="s">
        <v>61</v>
      </c>
      <c r="D20" s="51">
        <v>3.75</v>
      </c>
      <c r="E20" s="52">
        <v>0</v>
      </c>
      <c r="F20" s="53">
        <f t="shared" ref="F20:F30" si="0">D20+E20</f>
        <v>3.75</v>
      </c>
      <c r="G20" s="282">
        <f t="shared" ref="G20:G30" si="1">IF((ABS(($K$102-$K$101)*F20/100))&gt;0.1, ($K$102-$K$101)*F20/100, 0)</f>
        <v>6.9</v>
      </c>
      <c r="H20" s="283" t="e">
        <f>IF((ABS((J102-J101)*E20/100))&gt;0.1, (J102-J101)*E20/100, 0)</f>
        <v>#VALUE!</v>
      </c>
      <c r="I20" s="118"/>
      <c r="V20" s="36"/>
      <c r="W20" s="36"/>
    </row>
    <row r="21" spans="2:23" ht="21.75" customHeight="1" x14ac:dyDescent="0.3">
      <c r="B21" s="54" t="s">
        <v>62</v>
      </c>
      <c r="C21" s="55" t="s">
        <v>111</v>
      </c>
      <c r="D21" s="56">
        <v>6.85</v>
      </c>
      <c r="E21" s="56">
        <v>1</v>
      </c>
      <c r="F21" s="57">
        <f t="shared" si="0"/>
        <v>7.85</v>
      </c>
      <c r="G21" s="276">
        <f t="shared" si="1"/>
        <v>14.444000000000001</v>
      </c>
      <c r="H21" s="277" t="e">
        <f>IF((ABS((#REF!-J102)*E21/100))&gt;0.1, (#REF!-J102)*E21/100, 0)</f>
        <v>#REF!</v>
      </c>
      <c r="I21" s="118"/>
    </row>
    <row r="22" spans="2:23" ht="21.75" customHeight="1" x14ac:dyDescent="0.3">
      <c r="B22" s="54" t="s">
        <v>64</v>
      </c>
      <c r="C22" s="55" t="s">
        <v>112</v>
      </c>
      <c r="D22" s="56">
        <v>6.85</v>
      </c>
      <c r="E22" s="56">
        <v>1</v>
      </c>
      <c r="F22" s="57">
        <f t="shared" si="0"/>
        <v>7.85</v>
      </c>
      <c r="G22" s="276">
        <f t="shared" si="1"/>
        <v>14.444000000000001</v>
      </c>
      <c r="H22" s="277" t="e">
        <f>IF((ABS((#REF!-#REF!)*E22/100))&gt;0.1, (#REF!-#REF!)*E22/100, 0)</f>
        <v>#REF!</v>
      </c>
      <c r="I22" s="118"/>
    </row>
    <row r="23" spans="2:23" ht="21.75" customHeight="1" x14ac:dyDescent="0.3">
      <c r="B23" s="54" t="s">
        <v>66</v>
      </c>
      <c r="C23" s="55" t="s">
        <v>113</v>
      </c>
      <c r="D23" s="56">
        <v>6.85</v>
      </c>
      <c r="E23" s="56">
        <v>1</v>
      </c>
      <c r="F23" s="57">
        <f t="shared" si="0"/>
        <v>7.85</v>
      </c>
      <c r="G23" s="276">
        <f t="shared" si="1"/>
        <v>14.444000000000001</v>
      </c>
      <c r="H23" s="277" t="e">
        <f>IF((ABS((#REF!-#REF!)*E23/100))&gt;0.1, (#REF!-#REF!)*E23/100, 0)</f>
        <v>#REF!</v>
      </c>
      <c r="I23" s="118"/>
    </row>
    <row r="24" spans="2:23" ht="21.75" customHeight="1" x14ac:dyDescent="0.3">
      <c r="B24" s="54" t="s">
        <v>68</v>
      </c>
      <c r="C24" s="55" t="s">
        <v>114</v>
      </c>
      <c r="D24" s="56">
        <v>6.85</v>
      </c>
      <c r="E24" s="56">
        <v>1</v>
      </c>
      <c r="F24" s="57">
        <f t="shared" si="0"/>
        <v>7.85</v>
      </c>
      <c r="G24" s="276">
        <f t="shared" si="1"/>
        <v>14.444000000000001</v>
      </c>
      <c r="H24" s="277" t="e">
        <f>IF((ABS((#REF!-#REF!)*E24/100))&gt;0.1, (#REF!-#REF!)*E24/100, 0)</f>
        <v>#REF!</v>
      </c>
      <c r="I24" s="118"/>
    </row>
    <row r="25" spans="2:23" ht="21.75" customHeight="1" x14ac:dyDescent="0.3">
      <c r="B25" s="54" t="s">
        <v>125</v>
      </c>
      <c r="C25" s="55" t="s">
        <v>115</v>
      </c>
      <c r="D25" s="56">
        <v>8.25</v>
      </c>
      <c r="E25" s="56">
        <v>1</v>
      </c>
      <c r="F25" s="58">
        <f t="shared" si="0"/>
        <v>9.25</v>
      </c>
      <c r="G25" s="276">
        <f t="shared" si="1"/>
        <v>17.02</v>
      </c>
      <c r="H25" s="277" t="e">
        <f>IF((ABS((#REF!-#REF!)*E25/100))&gt;0.1, (#REF!-#REF!)*E25/100, 0)</f>
        <v>#REF!</v>
      </c>
      <c r="I25" s="118"/>
    </row>
    <row r="26" spans="2:23" ht="21.75" customHeight="1" x14ac:dyDescent="0.3">
      <c r="B26" s="54" t="s">
        <v>126</v>
      </c>
      <c r="C26" s="55" t="s">
        <v>71</v>
      </c>
      <c r="D26" s="56">
        <v>6.2</v>
      </c>
      <c r="E26" s="56">
        <v>1</v>
      </c>
      <c r="F26" s="58">
        <f t="shared" si="0"/>
        <v>7.2</v>
      </c>
      <c r="G26" s="276">
        <f t="shared" si="1"/>
        <v>13.247999999999999</v>
      </c>
      <c r="H26" s="277" t="e">
        <f>IF((ABS((#REF!-#REF!)*E26/100))&gt;0.1, (#REF!-#REF!)*E26/100, 0)</f>
        <v>#REF!</v>
      </c>
      <c r="I26" s="118"/>
    </row>
    <row r="27" spans="2:23" ht="21.75" customHeight="1" x14ac:dyDescent="0.3">
      <c r="B27" s="54" t="s">
        <v>127</v>
      </c>
      <c r="C27" s="55" t="s">
        <v>72</v>
      </c>
      <c r="D27" s="56">
        <v>5.5</v>
      </c>
      <c r="E27" s="56">
        <v>1</v>
      </c>
      <c r="F27" s="57">
        <f t="shared" si="0"/>
        <v>6.5</v>
      </c>
      <c r="G27" s="276">
        <f t="shared" si="1"/>
        <v>11.96</v>
      </c>
      <c r="H27" s="277" t="e">
        <f>IF((ABS((#REF!-#REF!)*E27/100))&gt;0.1, (#REF!-#REF!)*E27/100, 0)</f>
        <v>#REF!</v>
      </c>
      <c r="I27" s="118"/>
      <c r="J27" s="5"/>
      <c r="K27" s="5"/>
      <c r="L27" s="5"/>
      <c r="P27" s="5"/>
      <c r="Q27" s="5"/>
      <c r="R27" s="5"/>
      <c r="S27" s="5"/>
    </row>
    <row r="28" spans="2:23" ht="21.75" customHeight="1" x14ac:dyDescent="0.3">
      <c r="B28" s="54" t="s">
        <v>128</v>
      </c>
      <c r="C28" s="55" t="s">
        <v>73</v>
      </c>
      <c r="D28" s="56">
        <v>4.9000000000000004</v>
      </c>
      <c r="E28" s="56">
        <v>1</v>
      </c>
      <c r="F28" s="57">
        <f t="shared" si="0"/>
        <v>5.9</v>
      </c>
      <c r="G28" s="276">
        <f t="shared" si="1"/>
        <v>10.856</v>
      </c>
      <c r="H28" s="277" t="e">
        <f>IF((ABS((#REF!-#REF!)*E28/100))&gt;0.1, (#REF!-#REF!)*E28/100, 0)</f>
        <v>#REF!</v>
      </c>
      <c r="I28" s="118"/>
      <c r="J28" s="5"/>
      <c r="K28" s="5"/>
      <c r="L28" s="5"/>
      <c r="P28" s="5"/>
      <c r="Q28" s="5"/>
      <c r="R28" s="5"/>
      <c r="S28" s="5"/>
    </row>
    <row r="29" spans="2:23" ht="21.75" customHeight="1" x14ac:dyDescent="0.3">
      <c r="B29" s="54" t="s">
        <v>129</v>
      </c>
      <c r="C29" s="55" t="s">
        <v>74</v>
      </c>
      <c r="D29" s="56">
        <v>4.5</v>
      </c>
      <c r="E29" s="60">
        <v>1</v>
      </c>
      <c r="F29" s="57">
        <f t="shared" si="0"/>
        <v>5.5</v>
      </c>
      <c r="G29" s="276">
        <f t="shared" si="1"/>
        <v>10.119999999999999</v>
      </c>
      <c r="H29" s="277" t="e">
        <f>IF((ABS((#REF!-#REF!)*E29/100))&gt;0.1, (#REF!-#REF!)*E29/100, 0)</f>
        <v>#REF!</v>
      </c>
      <c r="I29" s="118"/>
      <c r="J29" s="5"/>
      <c r="K29" s="5"/>
      <c r="L29" s="5"/>
      <c r="P29" s="5"/>
      <c r="Q29" s="5"/>
      <c r="R29" s="5"/>
      <c r="S29" s="5"/>
    </row>
    <row r="30" spans="2:23" ht="21.75" customHeight="1" thickBot="1" x14ac:dyDescent="0.35">
      <c r="B30" s="61" t="s">
        <v>130</v>
      </c>
      <c r="C30" s="62" t="s">
        <v>75</v>
      </c>
      <c r="D30" s="63">
        <v>6.7</v>
      </c>
      <c r="E30" s="64">
        <v>1</v>
      </c>
      <c r="F30" s="65">
        <f t="shared" si="0"/>
        <v>7.7</v>
      </c>
      <c r="G30" s="278">
        <f t="shared" si="1"/>
        <v>14.167999999999999</v>
      </c>
      <c r="H30" s="279" t="e">
        <f>IF((ABS((#REF!-#REF!)*E30/100))&gt;0.1, (#REF!-#REF!)*E30/100, 0)</f>
        <v>#REF!</v>
      </c>
      <c r="I30" s="118"/>
      <c r="J30" s="5"/>
      <c r="K30" s="5"/>
      <c r="L30" s="5"/>
      <c r="P30" s="5"/>
      <c r="Q30" s="5"/>
      <c r="R30" s="5"/>
      <c r="S30" s="5"/>
    </row>
    <row r="31" spans="2:23" ht="21.75" customHeight="1" x14ac:dyDescent="0.3">
      <c r="B31" s="66"/>
      <c r="C31" s="67"/>
      <c r="D31" s="68"/>
      <c r="E31" s="69"/>
      <c r="F31" s="70"/>
      <c r="G31" s="132"/>
      <c r="H31" s="132"/>
      <c r="I31" s="118"/>
      <c r="J31" s="5"/>
      <c r="K31" s="5"/>
      <c r="L31" s="5"/>
      <c r="P31" s="5"/>
      <c r="Q31" s="5"/>
      <c r="R31" s="5"/>
      <c r="S31" s="5"/>
    </row>
    <row r="32" spans="2:23" ht="21.75" customHeight="1" x14ac:dyDescent="0.3">
      <c r="B32" s="275" t="s">
        <v>140</v>
      </c>
      <c r="C32" s="275"/>
      <c r="D32" s="275"/>
      <c r="E32" s="275"/>
      <c r="F32" s="275"/>
      <c r="G32" s="275"/>
      <c r="H32" s="275"/>
      <c r="I32" s="118"/>
      <c r="J32" s="5"/>
      <c r="K32" s="5"/>
      <c r="L32" s="5"/>
      <c r="P32" s="5"/>
      <c r="Q32" s="5"/>
      <c r="R32" s="5"/>
      <c r="S32" s="5"/>
    </row>
    <row r="33" spans="2:22" ht="21.75" customHeight="1" x14ac:dyDescent="0.3">
      <c r="B33" s="257" t="s">
        <v>77</v>
      </c>
      <c r="C33" s="257"/>
      <c r="D33" s="257"/>
      <c r="E33" s="257"/>
      <c r="F33" s="257"/>
      <c r="G33" s="257"/>
      <c r="H33" s="257"/>
      <c r="I33" s="118"/>
      <c r="J33" s="5"/>
      <c r="K33" s="5"/>
      <c r="L33" s="5"/>
      <c r="P33" s="5"/>
      <c r="Q33" s="5"/>
      <c r="R33" s="5"/>
      <c r="S33" s="5"/>
    </row>
    <row r="34" spans="2:22" ht="21.75" customHeight="1" x14ac:dyDescent="0.3">
      <c r="B34" s="257" t="s">
        <v>78</v>
      </c>
      <c r="C34" s="257"/>
      <c r="D34" s="257"/>
      <c r="E34" s="257"/>
      <c r="F34" s="257"/>
      <c r="G34" s="257"/>
      <c r="H34" s="257"/>
      <c r="I34" s="118"/>
      <c r="J34" s="5"/>
      <c r="K34" s="5"/>
      <c r="L34" s="5"/>
      <c r="P34" s="5"/>
      <c r="Q34" s="5"/>
      <c r="R34" s="5"/>
      <c r="S34" s="5"/>
    </row>
    <row r="35" spans="2:22" ht="21.75" customHeight="1" x14ac:dyDescent="0.3">
      <c r="B35" s="257" t="s">
        <v>79</v>
      </c>
      <c r="C35" s="257"/>
      <c r="D35" s="257"/>
      <c r="E35" s="257"/>
      <c r="F35" s="257"/>
      <c r="G35" s="257"/>
      <c r="H35" s="257"/>
      <c r="I35" s="118"/>
      <c r="J35" s="5"/>
      <c r="K35" s="5"/>
      <c r="L35" s="5"/>
      <c r="P35" s="5"/>
      <c r="Q35" s="5"/>
      <c r="R35" s="5"/>
      <c r="S35" s="5"/>
    </row>
    <row r="36" spans="2:22" ht="21.75" customHeight="1" x14ac:dyDescent="0.3">
      <c r="B36" s="257" t="s">
        <v>80</v>
      </c>
      <c r="C36" s="257"/>
      <c r="D36" s="257"/>
      <c r="E36" s="257"/>
      <c r="F36" s="257"/>
      <c r="G36" s="257"/>
      <c r="H36" s="257"/>
      <c r="I36" s="118"/>
      <c r="J36" s="5"/>
      <c r="K36" s="5"/>
      <c r="L36" s="5"/>
      <c r="P36" s="5"/>
      <c r="Q36" s="5"/>
      <c r="R36" s="5"/>
      <c r="S36" s="5"/>
    </row>
    <row r="37" spans="2:22" ht="21.75" customHeight="1" x14ac:dyDescent="0.3">
      <c r="B37" s="71" t="s">
        <v>81</v>
      </c>
      <c r="C37" s="72" t="str">
        <f>K107</f>
        <v>September 2020</v>
      </c>
      <c r="D37" s="258" t="s">
        <v>82</v>
      </c>
      <c r="E37" s="258"/>
      <c r="F37" s="73">
        <f>K108</f>
        <v>326.3</v>
      </c>
      <c r="G37" s="71"/>
      <c r="H37" s="71"/>
      <c r="I37" s="118"/>
      <c r="J37" s="5"/>
      <c r="K37" s="5"/>
      <c r="L37" s="5"/>
      <c r="P37" s="5"/>
      <c r="Q37" s="5"/>
      <c r="R37" s="5"/>
      <c r="S37" s="5"/>
    </row>
    <row r="38" spans="2:22" ht="21.75" customHeight="1" x14ac:dyDescent="0.3">
      <c r="B38" s="71"/>
      <c r="C38" s="72"/>
      <c r="D38" s="191"/>
      <c r="E38" s="191"/>
      <c r="F38" s="73"/>
      <c r="G38" s="71"/>
      <c r="H38" s="71"/>
      <c r="I38" s="118"/>
      <c r="J38" s="5"/>
      <c r="K38" s="5"/>
      <c r="L38" s="5"/>
      <c r="P38" s="5"/>
      <c r="Q38" s="5"/>
      <c r="R38" s="5"/>
      <c r="S38" s="5"/>
    </row>
    <row r="39" spans="2:22" ht="21.75" customHeight="1" x14ac:dyDescent="0.3">
      <c r="B39" s="259" t="s">
        <v>83</v>
      </c>
      <c r="C39" s="259"/>
      <c r="D39" s="259"/>
      <c r="E39" s="124">
        <f>K105</f>
        <v>44593</v>
      </c>
      <c r="F39" s="74" t="s">
        <v>84</v>
      </c>
      <c r="G39" s="104">
        <f>K106</f>
        <v>366.12799999999999</v>
      </c>
      <c r="H39" s="71"/>
      <c r="I39" s="118"/>
      <c r="J39" s="5"/>
      <c r="K39" s="5"/>
      <c r="L39" s="5"/>
      <c r="P39" s="5"/>
      <c r="Q39" s="5"/>
      <c r="R39" s="5"/>
      <c r="S39" s="5"/>
    </row>
    <row r="40" spans="2:22" ht="21.75" customHeight="1" thickBot="1" x14ac:dyDescent="0.35">
      <c r="B40" s="71"/>
      <c r="C40" s="71"/>
      <c r="D40" s="71"/>
      <c r="E40" s="71"/>
      <c r="F40" s="71"/>
      <c r="G40" s="71"/>
      <c r="H40" s="71"/>
      <c r="I40" s="118"/>
      <c r="J40" s="5"/>
      <c r="K40" s="5"/>
      <c r="L40" s="5"/>
      <c r="P40" s="5"/>
      <c r="Q40" s="5"/>
      <c r="R40" s="5"/>
      <c r="S40" s="5"/>
    </row>
    <row r="41" spans="2:22" ht="40.5" customHeight="1" thickBot="1" x14ac:dyDescent="0.3">
      <c r="B41" s="260" t="s">
        <v>139</v>
      </c>
      <c r="C41" s="261"/>
      <c r="D41" s="261"/>
      <c r="E41" s="261"/>
      <c r="F41" s="261"/>
      <c r="G41" s="261"/>
      <c r="H41" s="262"/>
      <c r="I41" s="108"/>
      <c r="J41" s="5"/>
      <c r="K41" s="5"/>
      <c r="L41" s="5"/>
      <c r="P41" s="5"/>
      <c r="Q41" s="5"/>
      <c r="R41" s="5"/>
      <c r="S41" s="5"/>
    </row>
    <row r="42" spans="2:22" ht="62.5" thickBot="1" x14ac:dyDescent="0.3">
      <c r="B42" s="156" t="s">
        <v>55</v>
      </c>
      <c r="C42" s="157" t="s">
        <v>56</v>
      </c>
      <c r="D42" s="158" t="s">
        <v>57</v>
      </c>
      <c r="E42" s="158" t="s">
        <v>85</v>
      </c>
      <c r="F42" s="158" t="s">
        <v>59</v>
      </c>
      <c r="G42" s="159" t="s">
        <v>86</v>
      </c>
      <c r="H42" s="155" t="s">
        <v>87</v>
      </c>
      <c r="I42" s="117"/>
      <c r="J42" s="5"/>
      <c r="K42" s="5"/>
      <c r="L42" s="5"/>
      <c r="P42" s="5"/>
      <c r="Q42" s="5"/>
      <c r="R42" s="5"/>
      <c r="S42" s="5"/>
    </row>
    <row r="43" spans="2:22" ht="21.75" customHeight="1" x14ac:dyDescent="0.3">
      <c r="B43" s="160">
        <v>302.01</v>
      </c>
      <c r="C43" s="161" t="s">
        <v>61</v>
      </c>
      <c r="D43" s="162">
        <v>3.75</v>
      </c>
      <c r="E43" s="163">
        <v>0</v>
      </c>
      <c r="F43" s="164">
        <f>D43+E43</f>
        <v>3.75</v>
      </c>
      <c r="G43" s="196">
        <v>0.96250000000000002</v>
      </c>
      <c r="H43" s="197" t="str">
        <f>(IF((($K$106-$K$108)/$K$108)&gt;0.05, "5.00%",($K$106-$K$108)/$K$108))</f>
        <v>5.00%</v>
      </c>
      <c r="I43" s="119"/>
      <c r="J43" s="78"/>
      <c r="K43" s="5"/>
      <c r="L43" s="5"/>
      <c r="P43" s="5"/>
      <c r="Q43" s="5"/>
      <c r="R43" s="5"/>
      <c r="S43" s="5"/>
    </row>
    <row r="44" spans="2:22" ht="21.75" customHeight="1" x14ac:dyDescent="0.3">
      <c r="B44" s="54" t="s">
        <v>62</v>
      </c>
      <c r="C44" s="79" t="s">
        <v>63</v>
      </c>
      <c r="D44" s="56">
        <v>6.85</v>
      </c>
      <c r="E44" s="56">
        <v>1</v>
      </c>
      <c r="F44" s="57">
        <f t="shared" ref="F44:F53" si="2">D44+E44</f>
        <v>7.85</v>
      </c>
      <c r="G44" s="198">
        <v>0.92149999999999999</v>
      </c>
      <c r="H44" s="199" t="str">
        <f>(IF((($K$106-$K$108)/$K$108)&gt;0.05, "5.00%",($K$106-$K$108)/$K$108))</f>
        <v>5.00%</v>
      </c>
      <c r="I44" s="119"/>
      <c r="J44" s="5"/>
      <c r="K44" s="5"/>
      <c r="L44" s="5"/>
      <c r="P44" s="5"/>
      <c r="Q44" s="5"/>
      <c r="R44" s="5"/>
      <c r="S44" s="5"/>
      <c r="U44" s="81"/>
      <c r="V44" s="81"/>
    </row>
    <row r="45" spans="2:22" ht="21.75" customHeight="1" x14ac:dyDescent="0.3">
      <c r="B45" s="54" t="s">
        <v>64</v>
      </c>
      <c r="C45" s="79" t="s">
        <v>65</v>
      </c>
      <c r="D45" s="56">
        <v>6.85</v>
      </c>
      <c r="E45" s="56">
        <v>1</v>
      </c>
      <c r="F45" s="57">
        <f t="shared" si="2"/>
        <v>7.85</v>
      </c>
      <c r="G45" s="198">
        <v>0.92149999999999999</v>
      </c>
      <c r="H45" s="199" t="str">
        <f t="shared" ref="H45:H53" si="3">(IF((($K$106-$K$108)/$K$108)&gt;0.05, "5.00%",($K$106-$K$108)/$K$108))</f>
        <v>5.00%</v>
      </c>
      <c r="I45" s="119"/>
      <c r="J45" s="5"/>
      <c r="K45" s="5"/>
      <c r="L45" s="5"/>
      <c r="P45" s="5"/>
      <c r="Q45" s="5"/>
      <c r="R45" s="5"/>
      <c r="S45" s="5"/>
    </row>
    <row r="46" spans="2:22" ht="21.75" customHeight="1" x14ac:dyDescent="0.3">
      <c r="B46" s="54" t="s">
        <v>66</v>
      </c>
      <c r="C46" s="79" t="s">
        <v>67</v>
      </c>
      <c r="D46" s="56">
        <v>6.85</v>
      </c>
      <c r="E46" s="56">
        <v>1</v>
      </c>
      <c r="F46" s="57">
        <f t="shared" si="2"/>
        <v>7.85</v>
      </c>
      <c r="G46" s="198">
        <v>0.92149999999999999</v>
      </c>
      <c r="H46" s="199" t="str">
        <f t="shared" si="3"/>
        <v>5.00%</v>
      </c>
      <c r="I46" s="119"/>
      <c r="J46" s="5"/>
      <c r="K46" s="5"/>
      <c r="L46" s="5"/>
      <c r="P46" s="5"/>
      <c r="Q46" s="5"/>
      <c r="R46" s="5"/>
      <c r="S46" s="5"/>
    </row>
    <row r="47" spans="2:22" ht="21.75" customHeight="1" x14ac:dyDescent="0.3">
      <c r="B47" s="54" t="s">
        <v>68</v>
      </c>
      <c r="C47" s="79" t="s">
        <v>69</v>
      </c>
      <c r="D47" s="56">
        <v>6.85</v>
      </c>
      <c r="E47" s="56">
        <v>1</v>
      </c>
      <c r="F47" s="57">
        <f t="shared" si="2"/>
        <v>7.85</v>
      </c>
      <c r="G47" s="198">
        <v>0.92149999999999999</v>
      </c>
      <c r="H47" s="199" t="str">
        <f t="shared" si="3"/>
        <v>5.00%</v>
      </c>
      <c r="I47" s="119"/>
      <c r="J47" s="5"/>
      <c r="K47" s="5"/>
      <c r="L47" s="5"/>
      <c r="P47" s="5"/>
      <c r="Q47" s="5"/>
      <c r="R47" s="5"/>
      <c r="S47" s="5"/>
    </row>
    <row r="48" spans="2:22" ht="21.75" customHeight="1" x14ac:dyDescent="0.3">
      <c r="B48" s="54" t="s">
        <v>125</v>
      </c>
      <c r="C48" s="79" t="s">
        <v>70</v>
      </c>
      <c r="D48" s="56">
        <v>8.25</v>
      </c>
      <c r="E48" s="56">
        <v>1</v>
      </c>
      <c r="F48" s="58">
        <f t="shared" si="2"/>
        <v>9.25</v>
      </c>
      <c r="G48" s="198">
        <v>0.90749999999999997</v>
      </c>
      <c r="H48" s="199" t="str">
        <f t="shared" si="3"/>
        <v>5.00%</v>
      </c>
      <c r="I48" s="119"/>
      <c r="J48" s="5" t="s">
        <v>88</v>
      </c>
      <c r="K48" s="5"/>
      <c r="L48" s="5"/>
      <c r="P48" s="5"/>
      <c r="Q48" s="5"/>
      <c r="R48" s="5"/>
      <c r="S48" s="5"/>
    </row>
    <row r="49" spans="2:23" ht="21.75" customHeight="1" x14ac:dyDescent="0.3">
      <c r="B49" s="54" t="s">
        <v>126</v>
      </c>
      <c r="C49" s="79" t="s">
        <v>71</v>
      </c>
      <c r="D49" s="56">
        <v>6.2</v>
      </c>
      <c r="E49" s="56">
        <v>1</v>
      </c>
      <c r="F49" s="58">
        <f t="shared" si="2"/>
        <v>7.2</v>
      </c>
      <c r="G49" s="198">
        <v>0.92800000000000005</v>
      </c>
      <c r="H49" s="199" t="str">
        <f t="shared" si="3"/>
        <v>5.00%</v>
      </c>
      <c r="I49" s="119"/>
      <c r="J49" s="5"/>
      <c r="K49" s="5"/>
      <c r="L49" s="5"/>
      <c r="P49" s="5"/>
      <c r="Q49" s="5"/>
      <c r="R49" s="5"/>
      <c r="S49" s="5"/>
    </row>
    <row r="50" spans="2:23" ht="21.75" customHeight="1" x14ac:dyDescent="0.3">
      <c r="B50" s="54" t="s">
        <v>127</v>
      </c>
      <c r="C50" s="79" t="s">
        <v>72</v>
      </c>
      <c r="D50" s="56">
        <v>5.5</v>
      </c>
      <c r="E50" s="56">
        <v>1</v>
      </c>
      <c r="F50" s="57">
        <f t="shared" si="2"/>
        <v>6.5</v>
      </c>
      <c r="G50" s="198">
        <v>0.93500000000000005</v>
      </c>
      <c r="H50" s="199" t="str">
        <f t="shared" si="3"/>
        <v>5.00%</v>
      </c>
      <c r="I50" s="119"/>
      <c r="J50" s="5"/>
      <c r="K50" s="5"/>
      <c r="L50" s="5"/>
      <c r="P50" s="5"/>
      <c r="Q50" s="5"/>
      <c r="R50" s="5"/>
      <c r="S50" s="5"/>
    </row>
    <row r="51" spans="2:23" ht="21.75" customHeight="1" x14ac:dyDescent="0.3">
      <c r="B51" s="54" t="s">
        <v>128</v>
      </c>
      <c r="C51" s="79" t="s">
        <v>73</v>
      </c>
      <c r="D51" s="56">
        <v>4.9000000000000004</v>
      </c>
      <c r="E51" s="56">
        <v>1</v>
      </c>
      <c r="F51" s="57">
        <f t="shared" si="2"/>
        <v>5.9</v>
      </c>
      <c r="G51" s="198">
        <v>0.94099999999999995</v>
      </c>
      <c r="H51" s="199" t="str">
        <f t="shared" si="3"/>
        <v>5.00%</v>
      </c>
      <c r="I51" s="119"/>
      <c r="J51" s="5"/>
      <c r="K51" s="5"/>
      <c r="L51" s="5"/>
      <c r="P51" s="5"/>
      <c r="Q51" s="5"/>
      <c r="R51" s="5"/>
      <c r="S51" s="5"/>
      <c r="U51" s="36"/>
      <c r="V51" s="36"/>
    </row>
    <row r="52" spans="2:23" ht="21.75" customHeight="1" x14ac:dyDescent="0.3">
      <c r="B52" s="54" t="s">
        <v>129</v>
      </c>
      <c r="C52" s="79" t="s">
        <v>74</v>
      </c>
      <c r="D52" s="56">
        <v>4.5</v>
      </c>
      <c r="E52" s="60">
        <v>1</v>
      </c>
      <c r="F52" s="57">
        <f t="shared" si="2"/>
        <v>5.5</v>
      </c>
      <c r="G52" s="198">
        <v>0.94499999999999995</v>
      </c>
      <c r="H52" s="199" t="str">
        <f t="shared" si="3"/>
        <v>5.00%</v>
      </c>
      <c r="I52" s="119"/>
      <c r="J52" s="5"/>
      <c r="K52" s="5"/>
      <c r="L52" s="5"/>
      <c r="P52" s="5"/>
      <c r="Q52" s="5"/>
      <c r="R52" s="5"/>
      <c r="S52" s="5"/>
      <c r="U52" s="36"/>
      <c r="V52" s="36"/>
    </row>
    <row r="53" spans="2:23" ht="21.75" customHeight="1" thickBot="1" x14ac:dyDescent="0.35">
      <c r="B53" s="61" t="s">
        <v>130</v>
      </c>
      <c r="C53" s="82" t="s">
        <v>75</v>
      </c>
      <c r="D53" s="63">
        <v>6.7</v>
      </c>
      <c r="E53" s="64">
        <v>1</v>
      </c>
      <c r="F53" s="65">
        <f t="shared" si="2"/>
        <v>7.7</v>
      </c>
      <c r="G53" s="200">
        <v>0.92300000000000004</v>
      </c>
      <c r="H53" s="201" t="str">
        <f t="shared" si="3"/>
        <v>5.00%</v>
      </c>
      <c r="I53" s="119"/>
      <c r="J53" s="5"/>
      <c r="K53" s="5"/>
      <c r="L53" s="5"/>
      <c r="P53" s="5"/>
      <c r="Q53" s="5"/>
      <c r="R53" s="5"/>
      <c r="S53" s="5"/>
      <c r="U53" s="36"/>
      <c r="V53" s="36"/>
    </row>
    <row r="54" spans="2:23" x14ac:dyDescent="0.25">
      <c r="B54" s="87"/>
      <c r="C54" s="86"/>
      <c r="D54" s="86"/>
      <c r="E54" s="86"/>
      <c r="F54" s="86"/>
      <c r="G54" s="86"/>
      <c r="H54" s="86"/>
      <c r="I54" s="120"/>
      <c r="J54" s="5"/>
      <c r="K54" s="5"/>
      <c r="L54" s="5"/>
      <c r="P54" s="5"/>
      <c r="Q54" s="5"/>
      <c r="R54" s="5"/>
      <c r="S54" s="5"/>
      <c r="U54" s="36"/>
      <c r="V54" s="36"/>
    </row>
    <row r="55" spans="2:23" ht="21" customHeight="1" thickBot="1" x14ac:dyDescent="0.3">
      <c r="B55" s="87"/>
      <c r="C55" s="86"/>
      <c r="D55" s="86"/>
      <c r="E55" s="86"/>
      <c r="F55" s="86"/>
      <c r="G55" s="86"/>
      <c r="H55" s="86"/>
      <c r="I55" s="120"/>
      <c r="J55" s="5"/>
      <c r="K55" s="5"/>
      <c r="L55" s="5"/>
      <c r="P55" s="5"/>
      <c r="Q55" s="5"/>
      <c r="R55" s="5"/>
      <c r="S55" s="5"/>
      <c r="U55" s="36"/>
      <c r="V55" s="36"/>
    </row>
    <row r="56" spans="2:23" ht="41.25" customHeight="1" thickBot="1" x14ac:dyDescent="0.3">
      <c r="B56" s="263" t="s">
        <v>131</v>
      </c>
      <c r="C56" s="264"/>
      <c r="D56" s="264"/>
      <c r="E56" s="264"/>
      <c r="F56" s="264"/>
      <c r="G56" s="264"/>
      <c r="H56" s="265"/>
      <c r="I56" s="121"/>
      <c r="V56" s="36"/>
    </row>
    <row r="57" spans="2:23" ht="40.5" customHeight="1" thickBot="1" x14ac:dyDescent="0.3">
      <c r="B57" s="266" t="s">
        <v>134</v>
      </c>
      <c r="C57" s="267"/>
      <c r="D57" s="267"/>
      <c r="E57" s="267"/>
      <c r="F57" s="267"/>
      <c r="G57" s="267"/>
      <c r="H57" s="268"/>
      <c r="I57" s="108"/>
      <c r="V57" s="81"/>
    </row>
    <row r="58" spans="2:23" ht="47" thickBot="1" x14ac:dyDescent="0.3">
      <c r="B58" s="46" t="s">
        <v>55</v>
      </c>
      <c r="C58" s="47" t="s">
        <v>56</v>
      </c>
      <c r="D58" s="48" t="s">
        <v>57</v>
      </c>
      <c r="E58" s="48" t="s">
        <v>85</v>
      </c>
      <c r="F58" s="48" t="s">
        <v>59</v>
      </c>
      <c r="G58" s="249" t="s">
        <v>60</v>
      </c>
      <c r="H58" s="250"/>
      <c r="I58" s="117"/>
      <c r="V58" s="81"/>
    </row>
    <row r="59" spans="2:23" ht="21.75" customHeight="1" x14ac:dyDescent="0.3">
      <c r="B59" s="49" t="s">
        <v>89</v>
      </c>
      <c r="C59" s="89" t="s">
        <v>90</v>
      </c>
      <c r="D59" s="51">
        <v>6</v>
      </c>
      <c r="E59" s="51">
        <v>1</v>
      </c>
      <c r="F59" s="51">
        <f>D59+E59</f>
        <v>7</v>
      </c>
      <c r="G59" s="251">
        <f>IF((ABS(($K$102-$K$101)*F59/100))&gt;0.1, ($K$102-$K$101)*F59/100, 0)</f>
        <v>12.88</v>
      </c>
      <c r="H59" s="252" t="e">
        <f>IF((ABS((#REF!-#REF!)*E59/100))&gt;0.1, (#REF!-#REF!)*E59/100, 0)</f>
        <v>#REF!</v>
      </c>
      <c r="I59" s="118"/>
      <c r="V59" s="81"/>
    </row>
    <row r="60" spans="2:23" ht="21.75" customHeight="1" x14ac:dyDescent="0.3">
      <c r="B60" s="54" t="s">
        <v>91</v>
      </c>
      <c r="C60" s="90" t="s">
        <v>92</v>
      </c>
      <c r="D60" s="56">
        <v>6</v>
      </c>
      <c r="E60" s="56">
        <v>1</v>
      </c>
      <c r="F60" s="56">
        <f>D60+E60</f>
        <v>7</v>
      </c>
      <c r="G60" s="253">
        <f>IF((ABS(($K$102-$K$101)*F60/100))&gt;0.1, ($K$102-$K$101)*F60/100, 0)</f>
        <v>12.88</v>
      </c>
      <c r="H60" s="254" t="e">
        <f>IF((ABS((#REF!-#REF!)*E60/100))&gt;0.1, (#REF!-#REF!)*E60/100, 0)</f>
        <v>#REF!</v>
      </c>
      <c r="I60" s="118"/>
    </row>
    <row r="61" spans="2:23" ht="21" customHeight="1" thickBot="1" x14ac:dyDescent="0.35">
      <c r="B61" s="61" t="s">
        <v>93</v>
      </c>
      <c r="C61" s="91" t="s">
        <v>94</v>
      </c>
      <c r="D61" s="63">
        <v>6</v>
      </c>
      <c r="E61" s="63">
        <v>1</v>
      </c>
      <c r="F61" s="63">
        <f>D61+E61</f>
        <v>7</v>
      </c>
      <c r="G61" s="255">
        <f>IF((ABS(($K$102-$K$101)*F61/100))&gt;0.1, ($K$102-$K$101)*F61/100, 0)</f>
        <v>12.88</v>
      </c>
      <c r="H61" s="256" t="e">
        <f>IF((ABS((#REF!-#REF!)*E61/100))&gt;0.1, (#REF!-#REF!)*E61/100, 0)</f>
        <v>#REF!</v>
      </c>
      <c r="I61" s="118"/>
    </row>
    <row r="62" spans="2:23" ht="61.5" customHeight="1" thickBot="1" x14ac:dyDescent="0.3">
      <c r="I62" s="121"/>
      <c r="V62" s="92"/>
    </row>
    <row r="63" spans="2:23" ht="43.5" customHeight="1" thickBot="1" x14ac:dyDescent="0.3">
      <c r="B63" s="245" t="s">
        <v>95</v>
      </c>
      <c r="C63" s="246"/>
      <c r="D63" s="246"/>
      <c r="E63" s="246"/>
      <c r="F63" s="246"/>
      <c r="G63" s="246"/>
      <c r="H63" s="247"/>
      <c r="I63" s="121"/>
    </row>
    <row r="64" spans="2:23" s="4" customFormat="1" ht="15" customHeight="1" x14ac:dyDescent="0.25">
      <c r="B64" s="243"/>
      <c r="C64" s="243"/>
      <c r="D64" s="243"/>
      <c r="E64" s="243"/>
      <c r="F64" s="243"/>
      <c r="G64" s="243"/>
      <c r="H64" s="243"/>
      <c r="I64" s="121"/>
      <c r="M64" s="5"/>
      <c r="N64" s="5"/>
      <c r="O64" s="5"/>
      <c r="P64" s="6"/>
      <c r="Q64" s="6"/>
      <c r="R64" s="6"/>
      <c r="S64" s="6"/>
      <c r="T64" s="5"/>
      <c r="U64" s="5"/>
      <c r="V64" s="5"/>
      <c r="W64" s="5"/>
    </row>
    <row r="65" spans="2:23" s="4" customFormat="1" ht="21.75" customHeight="1" x14ac:dyDescent="0.25">
      <c r="B65" s="248" t="s">
        <v>96</v>
      </c>
      <c r="C65" s="248"/>
      <c r="D65" s="248"/>
      <c r="E65" s="248"/>
      <c r="F65" s="248"/>
      <c r="G65" s="248"/>
      <c r="H65" s="248"/>
      <c r="I65" s="121"/>
      <c r="M65" s="5"/>
      <c r="N65" s="5"/>
      <c r="O65" s="5"/>
      <c r="P65" s="6"/>
      <c r="Q65" s="6"/>
      <c r="R65" s="6"/>
      <c r="S65" s="6"/>
      <c r="T65" s="5"/>
      <c r="U65" s="5"/>
      <c r="V65" s="5"/>
      <c r="W65" s="5"/>
    </row>
    <row r="66" spans="2:23" s="4" customFormat="1" ht="14.25" customHeight="1" thickBot="1" x14ac:dyDescent="0.3">
      <c r="B66" s="243"/>
      <c r="C66" s="243"/>
      <c r="D66" s="243"/>
      <c r="E66" s="243"/>
      <c r="F66" s="243"/>
      <c r="G66" s="243"/>
      <c r="H66" s="243"/>
      <c r="I66" s="121"/>
      <c r="M66" s="5"/>
      <c r="N66" s="5"/>
      <c r="O66" s="5"/>
      <c r="P66" s="6"/>
      <c r="Q66" s="6"/>
      <c r="R66" s="6"/>
      <c r="S66" s="6"/>
      <c r="T66" s="5"/>
      <c r="U66" s="5"/>
      <c r="V66" s="5"/>
      <c r="W66" s="5"/>
    </row>
    <row r="67" spans="2:23" s="4" customFormat="1" ht="46.5" customHeight="1" x14ac:dyDescent="0.25">
      <c r="B67" s="235" t="s">
        <v>97</v>
      </c>
      <c r="C67" s="237" t="s">
        <v>98</v>
      </c>
      <c r="D67" s="239" t="s">
        <v>99</v>
      </c>
      <c r="E67" s="237" t="s">
        <v>100</v>
      </c>
      <c r="F67" s="237"/>
      <c r="G67" s="237" t="s">
        <v>101</v>
      </c>
      <c r="H67" s="241"/>
      <c r="I67" s="121"/>
      <c r="M67" s="5"/>
      <c r="N67" s="5"/>
      <c r="O67" s="5"/>
      <c r="P67" s="6"/>
      <c r="Q67" s="6"/>
      <c r="R67" s="6"/>
      <c r="S67" s="6"/>
      <c r="T67" s="5"/>
      <c r="U67" s="5"/>
      <c r="V67" s="5"/>
      <c r="W67" s="5"/>
    </row>
    <row r="68" spans="2:23" s="4" customFormat="1" ht="46.5" customHeight="1" thickBot="1" x14ac:dyDescent="0.3">
      <c r="B68" s="236"/>
      <c r="C68" s="238"/>
      <c r="D68" s="240"/>
      <c r="E68" s="238"/>
      <c r="F68" s="238"/>
      <c r="G68" s="238"/>
      <c r="H68" s="242"/>
      <c r="I68" s="121"/>
      <c r="M68" s="5"/>
      <c r="N68" s="5"/>
      <c r="O68" s="5"/>
      <c r="P68" s="6"/>
      <c r="Q68" s="6"/>
      <c r="R68" s="6"/>
      <c r="S68" s="6"/>
      <c r="T68" s="5"/>
      <c r="U68" s="5"/>
      <c r="V68" s="5"/>
      <c r="W68" s="5"/>
    </row>
    <row r="69" spans="2:23" s="4" customFormat="1" ht="18.75" customHeight="1" x14ac:dyDescent="0.25">
      <c r="B69" s="243"/>
      <c r="C69" s="243"/>
      <c r="D69" s="243"/>
      <c r="E69" s="243"/>
      <c r="F69" s="243"/>
      <c r="G69" s="243"/>
      <c r="H69" s="243"/>
      <c r="I69" s="121"/>
      <c r="M69" s="5"/>
      <c r="N69" s="5"/>
      <c r="O69" s="5"/>
      <c r="P69" s="6"/>
      <c r="Q69" s="6"/>
      <c r="R69" s="6"/>
      <c r="S69" s="6"/>
      <c r="T69" s="5"/>
      <c r="U69" s="5"/>
      <c r="V69" s="5"/>
      <c r="W69" s="5"/>
    </row>
    <row r="70" spans="2:23" s="4" customFormat="1" ht="21.75" customHeight="1" x14ac:dyDescent="0.25">
      <c r="B70" s="248" t="s">
        <v>102</v>
      </c>
      <c r="C70" s="248"/>
      <c r="D70" s="248"/>
      <c r="E70" s="248"/>
      <c r="F70" s="248"/>
      <c r="G70" s="248"/>
      <c r="H70" s="248"/>
      <c r="I70" s="121"/>
      <c r="M70" s="5"/>
      <c r="N70" s="5"/>
      <c r="O70" s="5"/>
      <c r="P70" s="6"/>
      <c r="Q70" s="6"/>
      <c r="R70" s="6"/>
      <c r="S70" s="6"/>
      <c r="T70" s="5"/>
      <c r="U70" s="5"/>
      <c r="V70" s="5"/>
      <c r="W70" s="5"/>
    </row>
    <row r="71" spans="2:23" s="4" customFormat="1" ht="15.75" customHeight="1" x14ac:dyDescent="0.25">
      <c r="B71" s="243"/>
      <c r="C71" s="243"/>
      <c r="D71" s="243"/>
      <c r="E71" s="243"/>
      <c r="F71" s="243"/>
      <c r="G71" s="243"/>
      <c r="H71" s="243"/>
      <c r="I71" s="121"/>
      <c r="M71" s="5"/>
      <c r="N71" s="5"/>
      <c r="O71" s="5"/>
      <c r="P71" s="6"/>
      <c r="Q71" s="6"/>
      <c r="R71" s="6"/>
      <c r="S71" s="6"/>
      <c r="T71" s="5"/>
      <c r="U71" s="5"/>
      <c r="V71" s="5"/>
      <c r="W71" s="5"/>
    </row>
    <row r="72" spans="2:23" s="4" customFormat="1" ht="33" customHeight="1" x14ac:dyDescent="0.25">
      <c r="B72" s="232" t="s">
        <v>103</v>
      </c>
      <c r="C72" s="232"/>
      <c r="D72" s="232"/>
      <c r="E72" s="232"/>
      <c r="F72" s="232"/>
      <c r="G72" s="232"/>
      <c r="H72" s="232"/>
      <c r="I72" s="121"/>
      <c r="M72" s="5"/>
      <c r="N72" s="5"/>
      <c r="O72" s="5"/>
      <c r="P72" s="6"/>
      <c r="Q72" s="6"/>
      <c r="R72" s="6"/>
      <c r="S72" s="6"/>
      <c r="T72" s="5"/>
      <c r="U72" s="5"/>
      <c r="V72" s="5"/>
      <c r="W72" s="5"/>
    </row>
    <row r="73" spans="2:23" s="93" customFormat="1" ht="33" customHeight="1" x14ac:dyDescent="0.35">
      <c r="B73" s="233" t="s">
        <v>104</v>
      </c>
      <c r="C73" s="233"/>
      <c r="E73" s="94"/>
      <c r="F73" s="94"/>
      <c r="G73" s="94"/>
      <c r="H73" s="94"/>
      <c r="I73" s="122"/>
    </row>
    <row r="74" spans="2:23" s="93" customFormat="1" ht="33" customHeight="1" x14ac:dyDescent="0.35">
      <c r="C74" s="100" t="str">
        <f>CONCATENATE(" $45.000"," + ($",G20,") =")</f>
        <v xml:space="preserve"> $45.000 + ($6.9) =</v>
      </c>
      <c r="D74" s="95">
        <f>(45+G20)</f>
        <v>51.9</v>
      </c>
      <c r="E74" s="29"/>
      <c r="F74" s="29"/>
      <c r="G74" s="29"/>
      <c r="H74" s="29"/>
      <c r="I74" s="122"/>
    </row>
    <row r="75" spans="2:23" s="93" customFormat="1" ht="33" customHeight="1" x14ac:dyDescent="0.35">
      <c r="B75" s="233" t="s">
        <v>105</v>
      </c>
      <c r="C75" s="233"/>
      <c r="D75" s="96"/>
      <c r="E75" s="29"/>
      <c r="F75" s="29"/>
      <c r="G75" s="29"/>
      <c r="H75" s="29"/>
      <c r="I75" s="122"/>
    </row>
    <row r="76" spans="2:23" s="93" customFormat="1" ht="33" customHeight="1" x14ac:dyDescent="0.35">
      <c r="C76" s="105" t="str">
        <f>CONCATENATE(" $45.000"," x ",H43, " =")</f>
        <v xml:space="preserve"> $45.000 x 5.00% =</v>
      </c>
      <c r="D76" s="106">
        <f>(45*H43)</f>
        <v>2.25</v>
      </c>
      <c r="E76" s="29"/>
      <c r="F76" s="29"/>
      <c r="G76" s="29"/>
      <c r="H76" s="29"/>
      <c r="I76" s="122"/>
    </row>
    <row r="77" spans="2:23" s="93" customFormat="1" ht="33" customHeight="1" x14ac:dyDescent="0.35">
      <c r="C77" s="244" t="str">
        <f>CONCATENATE("$",D76," x 96.25% (Difference of 100% Material Minus Total % Asphalt + Fuel Allowance) =")</f>
        <v>$2.25 x 96.25% (Difference of 100% Material Minus Total % Asphalt + Fuel Allowance) =</v>
      </c>
      <c r="D77" s="244"/>
      <c r="E77" s="244"/>
      <c r="F77" s="244"/>
      <c r="G77" s="244"/>
      <c r="H77" s="95">
        <f>D76*96.25/100</f>
        <v>2.1659999999999999</v>
      </c>
      <c r="I77" s="122"/>
    </row>
    <row r="78" spans="2:23" s="93" customFormat="1" ht="33" customHeight="1" x14ac:dyDescent="0.35">
      <c r="B78" s="233" t="s">
        <v>106</v>
      </c>
      <c r="C78" s="233"/>
      <c r="D78" s="233"/>
      <c r="E78" s="233"/>
      <c r="F78" s="233"/>
      <c r="G78" s="29"/>
      <c r="H78" s="29"/>
      <c r="I78" s="122"/>
    </row>
    <row r="79" spans="2:23" s="93" customFormat="1" ht="33" customHeight="1" x14ac:dyDescent="0.35">
      <c r="C79" s="190" t="str">
        <f>CONCATENATE("$",D74," + $",H77, "  =")</f>
        <v>$51.9 + $2.166  =</v>
      </c>
      <c r="D79" s="97">
        <f>D74+H77</f>
        <v>54.066000000000003</v>
      </c>
      <c r="E79" s="29"/>
      <c r="F79" s="29"/>
      <c r="G79" s="29"/>
      <c r="H79" s="29"/>
      <c r="I79" s="122"/>
    </row>
    <row r="80" spans="2:23" ht="29.25" customHeight="1" thickBot="1" x14ac:dyDescent="0.3">
      <c r="I80" s="121"/>
    </row>
    <row r="81" spans="2:22" ht="43.5" customHeight="1" thickBot="1" x14ac:dyDescent="0.3">
      <c r="B81" s="245" t="s">
        <v>107</v>
      </c>
      <c r="C81" s="246"/>
      <c r="D81" s="246"/>
      <c r="E81" s="246"/>
      <c r="F81" s="246"/>
      <c r="G81" s="246"/>
      <c r="H81" s="247"/>
      <c r="I81" s="121"/>
    </row>
    <row r="82" spans="2:22" ht="21.75" customHeight="1" x14ac:dyDescent="0.25">
      <c r="B82" s="243"/>
      <c r="C82" s="243"/>
      <c r="D82" s="243"/>
      <c r="E82" s="243"/>
      <c r="F82" s="243"/>
      <c r="G82" s="243"/>
      <c r="H82" s="243"/>
      <c r="I82" s="121"/>
    </row>
    <row r="83" spans="2:22" ht="21.75" customHeight="1" x14ac:dyDescent="0.25">
      <c r="B83" s="248" t="s">
        <v>108</v>
      </c>
      <c r="C83" s="248"/>
      <c r="D83" s="248"/>
      <c r="E83" s="248"/>
      <c r="F83" s="248"/>
      <c r="G83" s="248"/>
      <c r="H83" s="248"/>
      <c r="I83" s="121"/>
    </row>
    <row r="84" spans="2:22" ht="14.25" customHeight="1" thickBot="1" x14ac:dyDescent="0.3">
      <c r="B84" s="243"/>
      <c r="C84" s="243"/>
      <c r="D84" s="243"/>
      <c r="E84" s="243"/>
      <c r="F84" s="243"/>
      <c r="G84" s="243"/>
      <c r="H84" s="243"/>
      <c r="I84" s="121"/>
    </row>
    <row r="85" spans="2:22" ht="46.5" customHeight="1" x14ac:dyDescent="0.25">
      <c r="B85" s="235" t="s">
        <v>97</v>
      </c>
      <c r="C85" s="237" t="s">
        <v>98</v>
      </c>
      <c r="D85" s="239" t="s">
        <v>99</v>
      </c>
      <c r="E85" s="237" t="s">
        <v>100</v>
      </c>
      <c r="F85" s="237"/>
      <c r="G85" s="237" t="s">
        <v>101</v>
      </c>
      <c r="H85" s="241"/>
      <c r="I85" s="121"/>
    </row>
    <row r="86" spans="2:22" ht="46.5" customHeight="1" thickBot="1" x14ac:dyDescent="0.3">
      <c r="B86" s="236"/>
      <c r="C86" s="238"/>
      <c r="D86" s="240"/>
      <c r="E86" s="238"/>
      <c r="F86" s="238"/>
      <c r="G86" s="238"/>
      <c r="H86" s="242"/>
      <c r="I86" s="121"/>
    </row>
    <row r="87" spans="2:22" ht="18.75" customHeight="1" x14ac:dyDescent="0.25">
      <c r="B87" s="243"/>
      <c r="C87" s="243"/>
      <c r="D87" s="243"/>
      <c r="E87" s="243"/>
      <c r="F87" s="243"/>
      <c r="G87" s="243"/>
      <c r="H87" s="243"/>
      <c r="I87" s="121"/>
    </row>
    <row r="88" spans="2:22" ht="33" customHeight="1" x14ac:dyDescent="0.25">
      <c r="B88" s="232" t="s">
        <v>109</v>
      </c>
      <c r="C88" s="232"/>
      <c r="D88" s="232"/>
      <c r="E88" s="232"/>
      <c r="F88" s="232"/>
      <c r="G88" s="232"/>
      <c r="H88" s="232"/>
      <c r="I88" s="121"/>
    </row>
    <row r="89" spans="2:22" s="93" customFormat="1" ht="33" customHeight="1" x14ac:dyDescent="0.35">
      <c r="B89" s="233" t="s">
        <v>104</v>
      </c>
      <c r="C89" s="233"/>
      <c r="E89" s="94"/>
      <c r="F89" s="94"/>
      <c r="G89" s="94"/>
      <c r="H89" s="94"/>
      <c r="I89" s="122"/>
    </row>
    <row r="90" spans="2:22" s="93" customFormat="1" ht="33" customHeight="1" x14ac:dyDescent="0.35">
      <c r="C90" s="100" t="str">
        <f>CONCATENATE(" $45.000"," + ($",G59,") =")</f>
        <v xml:space="preserve"> $45.000 + ($12.88) =</v>
      </c>
      <c r="D90" s="95">
        <f>(45+G59)</f>
        <v>57.88</v>
      </c>
      <c r="E90" s="29"/>
      <c r="F90" s="29"/>
      <c r="G90" s="29"/>
      <c r="H90" s="29"/>
      <c r="I90" s="122"/>
    </row>
    <row r="91" spans="2:22" s="93" customFormat="1" ht="40.5" customHeight="1" x14ac:dyDescent="0.4">
      <c r="B91" s="234" t="s">
        <v>110</v>
      </c>
      <c r="C91" s="234"/>
      <c r="D91" s="98">
        <f>D90</f>
        <v>57.88</v>
      </c>
      <c r="E91" s="29"/>
      <c r="F91" s="29"/>
      <c r="G91" s="29"/>
      <c r="H91" s="29"/>
      <c r="I91" s="122"/>
    </row>
    <row r="92" spans="2:22" s="93" customFormat="1" ht="33" customHeight="1" thickBot="1" x14ac:dyDescent="0.4">
      <c r="D92" s="95"/>
      <c r="E92" s="29"/>
      <c r="F92" s="29"/>
      <c r="G92" s="29"/>
      <c r="H92" s="29"/>
    </row>
    <row r="93" spans="2:22" ht="15.5" x14ac:dyDescent="0.35">
      <c r="M93" s="297" t="s">
        <v>116</v>
      </c>
      <c r="N93" s="241"/>
      <c r="P93" s="302" t="s">
        <v>6</v>
      </c>
      <c r="Q93" s="303"/>
      <c r="R93" s="303"/>
      <c r="S93" s="304"/>
      <c r="V93" s="93"/>
    </row>
    <row r="94" spans="2:22" ht="13" thickBot="1" x14ac:dyDescent="0.3">
      <c r="M94" s="298"/>
      <c r="N94" s="299"/>
      <c r="P94" s="305"/>
      <c r="Q94" s="306"/>
      <c r="R94" s="306"/>
      <c r="S94" s="307"/>
    </row>
    <row r="95" spans="2:22" ht="50.25" customHeight="1" thickBot="1" x14ac:dyDescent="0.3">
      <c r="M95" s="300"/>
      <c r="N95" s="301"/>
      <c r="P95" s="309" t="s">
        <v>9</v>
      </c>
      <c r="Q95" s="310"/>
      <c r="R95" s="310"/>
      <c r="S95" s="311"/>
      <c r="U95" s="12" t="s">
        <v>10</v>
      </c>
    </row>
    <row r="96" spans="2:22" ht="56.25" customHeight="1" thickBot="1" x14ac:dyDescent="0.3">
      <c r="J96" s="312" t="s">
        <v>8</v>
      </c>
      <c r="K96" s="313"/>
      <c r="L96" s="15"/>
      <c r="M96" s="16" t="s">
        <v>9</v>
      </c>
      <c r="N96" s="17">
        <v>2021</v>
      </c>
      <c r="P96" s="18" t="s">
        <v>12</v>
      </c>
      <c r="Q96" s="19" t="s">
        <v>13</v>
      </c>
      <c r="R96" s="19" t="s">
        <v>14</v>
      </c>
      <c r="S96" s="19" t="s">
        <v>15</v>
      </c>
      <c r="U96" s="20" t="s">
        <v>16</v>
      </c>
    </row>
    <row r="97" spans="10:21" ht="18" customHeight="1" thickBot="1" x14ac:dyDescent="0.3">
      <c r="J97" s="13" t="s">
        <v>11</v>
      </c>
      <c r="K97" s="14">
        <v>2022</v>
      </c>
      <c r="M97" s="21" t="s">
        <v>19</v>
      </c>
      <c r="N97" s="17" t="s">
        <v>20</v>
      </c>
      <c r="P97" s="269">
        <v>44317</v>
      </c>
      <c r="Q97" s="272">
        <v>338.9</v>
      </c>
      <c r="R97" s="99">
        <v>44378</v>
      </c>
      <c r="S97" s="293">
        <v>44075</v>
      </c>
      <c r="U97" s="22" t="s">
        <v>21</v>
      </c>
    </row>
    <row r="98" spans="10:21" ht="18" customHeight="1" thickBot="1" x14ac:dyDescent="0.3">
      <c r="J98" s="13" t="s">
        <v>17</v>
      </c>
      <c r="K98" s="14" t="s">
        <v>33</v>
      </c>
      <c r="M98" s="21" t="s">
        <v>23</v>
      </c>
      <c r="N98" s="26" t="s">
        <v>99</v>
      </c>
      <c r="P98" s="270"/>
      <c r="Q98" s="273"/>
      <c r="R98" s="27">
        <v>44409</v>
      </c>
      <c r="S98" s="294"/>
      <c r="U98" s="22" t="s">
        <v>24</v>
      </c>
    </row>
    <row r="99" spans="10:21" ht="18" customHeight="1" thickBot="1" x14ac:dyDescent="0.3">
      <c r="J99" s="24"/>
      <c r="K99" s="25"/>
      <c r="M99" s="21" t="s">
        <v>26</v>
      </c>
      <c r="N99" s="26" t="s">
        <v>99</v>
      </c>
      <c r="P99" s="271"/>
      <c r="Q99" s="274"/>
      <c r="R99" s="27">
        <v>44440</v>
      </c>
      <c r="S99" s="294"/>
      <c r="U99" s="22" t="s">
        <v>27</v>
      </c>
    </row>
    <row r="100" spans="10:21" ht="18" customHeight="1" thickBot="1" x14ac:dyDescent="0.3">
      <c r="J100" s="290" t="s">
        <v>0</v>
      </c>
      <c r="K100" s="291"/>
      <c r="M100" s="21" t="s">
        <v>29</v>
      </c>
      <c r="N100" s="26" t="s">
        <v>99</v>
      </c>
      <c r="P100" s="269">
        <v>44409</v>
      </c>
      <c r="Q100" s="272">
        <v>340.3</v>
      </c>
      <c r="R100" s="99">
        <v>44470</v>
      </c>
      <c r="S100" s="294"/>
      <c r="U100" s="31" t="s">
        <v>30</v>
      </c>
    </row>
    <row r="101" spans="10:21" ht="18" customHeight="1" thickBot="1" x14ac:dyDescent="0.3">
      <c r="J101" s="13" t="s">
        <v>28</v>
      </c>
      <c r="K101" s="30">
        <v>471</v>
      </c>
      <c r="M101" s="21" t="s">
        <v>33</v>
      </c>
      <c r="N101" s="26">
        <v>518</v>
      </c>
      <c r="P101" s="270"/>
      <c r="Q101" s="273"/>
      <c r="R101" s="27">
        <v>44501</v>
      </c>
      <c r="S101" s="294"/>
    </row>
    <row r="102" spans="10:21" ht="18" customHeight="1" thickBot="1" x14ac:dyDescent="0.3">
      <c r="J102" s="32" t="s">
        <v>32</v>
      </c>
      <c r="K102" s="33">
        <v>655</v>
      </c>
      <c r="M102" s="21" t="s">
        <v>36</v>
      </c>
      <c r="N102" s="26">
        <v>546</v>
      </c>
      <c r="P102" s="271"/>
      <c r="Q102" s="274"/>
      <c r="R102" s="27">
        <v>44531</v>
      </c>
      <c r="S102" s="294"/>
    </row>
    <row r="103" spans="10:21" ht="18" customHeight="1" thickBot="1" x14ac:dyDescent="0.3">
      <c r="J103" s="24"/>
      <c r="K103" s="25"/>
      <c r="M103" s="21" t="s">
        <v>18</v>
      </c>
      <c r="N103" s="26">
        <v>552</v>
      </c>
      <c r="P103" s="269">
        <v>44501</v>
      </c>
      <c r="Q103" s="272">
        <v>341.02199999999999</v>
      </c>
      <c r="R103" s="99">
        <v>44562</v>
      </c>
      <c r="S103" s="294"/>
      <c r="U103" s="36"/>
    </row>
    <row r="104" spans="10:21" ht="18" customHeight="1" thickBot="1" x14ac:dyDescent="0.3">
      <c r="J104" s="290" t="s">
        <v>38</v>
      </c>
      <c r="K104" s="291"/>
      <c r="M104" s="21" t="s">
        <v>41</v>
      </c>
      <c r="N104" s="26">
        <v>568</v>
      </c>
      <c r="P104" s="270"/>
      <c r="Q104" s="273"/>
      <c r="R104" s="27">
        <v>44593</v>
      </c>
      <c r="S104" s="294"/>
      <c r="U104" s="36"/>
    </row>
    <row r="105" spans="10:21" ht="18" customHeight="1" thickBot="1" x14ac:dyDescent="0.3">
      <c r="J105" s="37" t="s">
        <v>39</v>
      </c>
      <c r="K105" s="123">
        <v>44593</v>
      </c>
      <c r="M105" s="21" t="s">
        <v>44</v>
      </c>
      <c r="N105" s="26">
        <v>573</v>
      </c>
      <c r="P105" s="271"/>
      <c r="Q105" s="274"/>
      <c r="R105" s="27">
        <v>44621</v>
      </c>
      <c r="S105" s="294"/>
      <c r="U105" s="36"/>
    </row>
    <row r="106" spans="10:21" ht="18" customHeight="1" thickBot="1" x14ac:dyDescent="0.3">
      <c r="J106" s="38" t="s">
        <v>43</v>
      </c>
      <c r="K106" s="39">
        <v>366.12799999999999</v>
      </c>
      <c r="M106" s="21" t="s">
        <v>47</v>
      </c>
      <c r="N106" s="26">
        <v>575</v>
      </c>
      <c r="P106" s="269">
        <v>44593</v>
      </c>
      <c r="Q106" s="272">
        <v>366.12799999999999</v>
      </c>
      <c r="R106" s="99">
        <v>44652</v>
      </c>
      <c r="S106" s="294"/>
      <c r="U106" s="36"/>
    </row>
    <row r="107" spans="10:21" ht="18" customHeight="1" thickBot="1" x14ac:dyDescent="0.3">
      <c r="J107" s="40" t="s">
        <v>46</v>
      </c>
      <c r="K107" s="41" t="s">
        <v>123</v>
      </c>
      <c r="M107" s="21" t="s">
        <v>50</v>
      </c>
      <c r="N107" s="26">
        <v>572</v>
      </c>
      <c r="P107" s="270"/>
      <c r="Q107" s="273"/>
      <c r="R107" s="27">
        <v>44682</v>
      </c>
      <c r="S107" s="294"/>
      <c r="U107" s="36"/>
    </row>
    <row r="108" spans="10:21" ht="18" customHeight="1" thickBot="1" x14ac:dyDescent="0.3">
      <c r="J108" s="40" t="s">
        <v>49</v>
      </c>
      <c r="K108" s="42">
        <v>326.3</v>
      </c>
      <c r="M108" s="21" t="s">
        <v>53</v>
      </c>
      <c r="N108" s="26">
        <v>570</v>
      </c>
      <c r="P108" s="271"/>
      <c r="Q108" s="274"/>
      <c r="R108" s="27">
        <v>44713</v>
      </c>
      <c r="S108" s="294"/>
      <c r="U108" s="36"/>
    </row>
    <row r="109" spans="10:21" ht="18" customHeight="1" thickBot="1" x14ac:dyDescent="0.3">
      <c r="J109" s="43" t="s">
        <v>52</v>
      </c>
      <c r="K109" s="44">
        <v>44652</v>
      </c>
      <c r="L109" s="5"/>
      <c r="M109" s="45" t="s">
        <v>54</v>
      </c>
      <c r="N109" s="126">
        <v>574</v>
      </c>
      <c r="P109" s="269">
        <v>44682</v>
      </c>
      <c r="Q109" s="272" t="s">
        <v>88</v>
      </c>
      <c r="R109" s="99">
        <v>44743</v>
      </c>
      <c r="S109" s="294"/>
      <c r="U109" s="36"/>
    </row>
    <row r="110" spans="10:21" ht="18" customHeight="1" thickBot="1" x14ac:dyDescent="0.3">
      <c r="K110" s="5"/>
      <c r="L110" s="5"/>
      <c r="M110" s="16"/>
      <c r="N110" s="125">
        <v>2022</v>
      </c>
      <c r="P110" s="270"/>
      <c r="Q110" s="273"/>
      <c r="R110" s="27">
        <v>44774</v>
      </c>
      <c r="S110" s="294"/>
      <c r="U110" s="36"/>
    </row>
    <row r="111" spans="10:21" ht="18" customHeight="1" thickBot="1" x14ac:dyDescent="0.3">
      <c r="J111" s="5"/>
      <c r="K111" s="5"/>
      <c r="L111" s="5"/>
      <c r="M111" s="21" t="s">
        <v>19</v>
      </c>
      <c r="N111" s="17" t="s">
        <v>20</v>
      </c>
      <c r="P111" s="271"/>
      <c r="Q111" s="274"/>
      <c r="R111" s="27">
        <v>44805</v>
      </c>
      <c r="S111" s="294"/>
      <c r="U111" s="36"/>
    </row>
    <row r="112" spans="10:21" ht="18" customHeight="1" thickBot="1" x14ac:dyDescent="0.3">
      <c r="J112" s="5"/>
      <c r="K112" s="5"/>
      <c r="L112" s="5"/>
      <c r="M112" s="21" t="s">
        <v>23</v>
      </c>
      <c r="N112" s="26">
        <v>580</v>
      </c>
      <c r="P112" s="269">
        <v>44774</v>
      </c>
      <c r="Q112" s="272" t="s">
        <v>88</v>
      </c>
      <c r="R112" s="99">
        <v>44835</v>
      </c>
      <c r="S112" s="294"/>
      <c r="U112" s="36"/>
    </row>
    <row r="113" spans="10:19" ht="18" customHeight="1" thickBot="1" x14ac:dyDescent="0.3">
      <c r="J113" s="5"/>
      <c r="K113" s="5"/>
      <c r="L113" s="5"/>
      <c r="M113" s="21" t="s">
        <v>26</v>
      </c>
      <c r="N113" s="26">
        <v>605</v>
      </c>
      <c r="P113" s="270"/>
      <c r="Q113" s="273"/>
      <c r="R113" s="27">
        <v>44866</v>
      </c>
      <c r="S113" s="294"/>
    </row>
    <row r="114" spans="10:19" ht="18" customHeight="1" thickBot="1" x14ac:dyDescent="0.3">
      <c r="J114" s="5"/>
      <c r="K114" s="5"/>
      <c r="L114" s="5"/>
      <c r="M114" s="21" t="s">
        <v>29</v>
      </c>
      <c r="N114" s="26">
        <v>624</v>
      </c>
      <c r="P114" s="271"/>
      <c r="Q114" s="274"/>
      <c r="R114" s="27">
        <v>44896</v>
      </c>
      <c r="S114" s="294"/>
    </row>
    <row r="115" spans="10:19" ht="18" customHeight="1" thickBot="1" x14ac:dyDescent="0.3">
      <c r="J115" s="5"/>
      <c r="K115" s="5"/>
      <c r="L115" s="5"/>
      <c r="M115" s="21" t="s">
        <v>33</v>
      </c>
      <c r="N115" s="26">
        <v>655</v>
      </c>
      <c r="P115" s="269">
        <v>44866</v>
      </c>
      <c r="Q115" s="272" t="s">
        <v>88</v>
      </c>
      <c r="R115" s="99">
        <v>44927</v>
      </c>
      <c r="S115" s="294"/>
    </row>
    <row r="116" spans="10:19" ht="18" customHeight="1" thickBot="1" x14ac:dyDescent="0.3">
      <c r="J116" s="5"/>
      <c r="K116" s="5"/>
      <c r="L116" s="5"/>
      <c r="M116" s="21" t="s">
        <v>36</v>
      </c>
      <c r="N116" s="26"/>
      <c r="P116" s="270"/>
      <c r="Q116" s="273"/>
      <c r="R116" s="27">
        <v>44958</v>
      </c>
      <c r="S116" s="294"/>
    </row>
    <row r="117" spans="10:19" ht="18" customHeight="1" thickBot="1" x14ac:dyDescent="0.3">
      <c r="J117" s="5"/>
      <c r="K117" s="5"/>
      <c r="L117" s="5"/>
      <c r="M117" s="21" t="s">
        <v>18</v>
      </c>
      <c r="N117" s="26"/>
      <c r="P117" s="271"/>
      <c r="Q117" s="274"/>
      <c r="R117" s="27">
        <v>44986</v>
      </c>
      <c r="S117" s="295"/>
    </row>
    <row r="118" spans="10:19" ht="18" customHeight="1" thickBot="1" x14ac:dyDescent="0.3">
      <c r="J118" s="5"/>
      <c r="K118" s="5"/>
      <c r="L118" s="5"/>
      <c r="M118" s="21" t="s">
        <v>41</v>
      </c>
      <c r="N118" s="26"/>
      <c r="P118" s="269">
        <v>44978</v>
      </c>
      <c r="Q118" s="272" t="s">
        <v>88</v>
      </c>
      <c r="R118" s="99">
        <v>45017</v>
      </c>
      <c r="S118" s="5"/>
    </row>
    <row r="119" spans="10:19" ht="16" thickBot="1" x14ac:dyDescent="0.3">
      <c r="J119" s="5"/>
      <c r="K119" s="5"/>
      <c r="M119" s="21" t="s">
        <v>44</v>
      </c>
      <c r="N119" s="26"/>
      <c r="P119" s="270"/>
      <c r="Q119" s="273"/>
      <c r="R119" s="27">
        <v>45047</v>
      </c>
    </row>
    <row r="120" spans="10:19" ht="16" thickBot="1" x14ac:dyDescent="0.3">
      <c r="M120" s="21" t="s">
        <v>47</v>
      </c>
      <c r="N120" s="26"/>
      <c r="P120" s="271"/>
      <c r="Q120" s="274"/>
      <c r="R120" s="27">
        <v>45078</v>
      </c>
    </row>
    <row r="121" spans="10:19" ht="15.5" x14ac:dyDescent="0.25">
      <c r="M121" s="21" t="s">
        <v>50</v>
      </c>
      <c r="N121" s="26"/>
      <c r="P121" s="5" t="s">
        <v>40</v>
      </c>
      <c r="Q121" s="59">
        <v>326.3</v>
      </c>
      <c r="R121" s="5" t="s">
        <v>40</v>
      </c>
    </row>
    <row r="122" spans="10:19" ht="15.5" x14ac:dyDescent="0.25">
      <c r="M122" s="21" t="s">
        <v>53</v>
      </c>
      <c r="N122" s="26"/>
    </row>
    <row r="123" spans="10:19" ht="16" thickBot="1" x14ac:dyDescent="0.3">
      <c r="M123" s="45" t="s">
        <v>54</v>
      </c>
      <c r="N123" s="126"/>
    </row>
    <row r="124" spans="10:19" ht="15.5" x14ac:dyDescent="0.25">
      <c r="M124" s="16"/>
      <c r="N124" s="125">
        <v>2023</v>
      </c>
    </row>
    <row r="125" spans="10:19" ht="15.5" x14ac:dyDescent="0.25">
      <c r="M125" s="21" t="s">
        <v>19</v>
      </c>
      <c r="N125" s="17" t="s">
        <v>20</v>
      </c>
    </row>
    <row r="126" spans="10:19" ht="15.5" x14ac:dyDescent="0.25">
      <c r="M126" s="21" t="s">
        <v>23</v>
      </c>
      <c r="N126" s="26"/>
    </row>
    <row r="127" spans="10:19" ht="15.5" x14ac:dyDescent="0.25">
      <c r="M127" s="21" t="s">
        <v>26</v>
      </c>
      <c r="N127" s="26"/>
    </row>
    <row r="128" spans="10:19" ht="15.5" x14ac:dyDescent="0.25">
      <c r="M128" s="21" t="s">
        <v>29</v>
      </c>
      <c r="N128" s="26"/>
    </row>
    <row r="129" spans="13:14" ht="15.5" x14ac:dyDescent="0.25">
      <c r="M129" s="21" t="s">
        <v>33</v>
      </c>
      <c r="N129" s="26"/>
    </row>
    <row r="130" spans="13:14" ht="16" thickBot="1" x14ac:dyDescent="0.3">
      <c r="M130" s="45" t="s">
        <v>36</v>
      </c>
      <c r="N130" s="126"/>
    </row>
  </sheetData>
  <sheetProtection algorithmName="SHA-512" hashValue="sa03AHp5EcOMbeef8ZcYAyJ2kys7C2pjXXu5dd9Fm+Hs/lDLTOW/PlHZQeUbGB238Wt2MdXI/jEEfJQ4pQ3yMA==" saltValue="+7mB7vta6n75/toOTvyqUw==" spinCount="100000" sheet="1" formatColumns="0" formatRows="0"/>
  <mergeCells count="99">
    <mergeCell ref="P118:P120"/>
    <mergeCell ref="Q118:Q120"/>
    <mergeCell ref="P106:P108"/>
    <mergeCell ref="Q106:Q108"/>
    <mergeCell ref="P109:P111"/>
    <mergeCell ref="Q109:Q111"/>
    <mergeCell ref="P112:P114"/>
    <mergeCell ref="Q112:Q114"/>
    <mergeCell ref="J96:K96"/>
    <mergeCell ref="P97:P99"/>
    <mergeCell ref="Q97:Q99"/>
    <mergeCell ref="S97:S117"/>
    <mergeCell ref="J100:K100"/>
    <mergeCell ref="P100:P102"/>
    <mergeCell ref="Q100:Q102"/>
    <mergeCell ref="P103:P105"/>
    <mergeCell ref="Q103:Q105"/>
    <mergeCell ref="J104:K104"/>
    <mergeCell ref="P115:P117"/>
    <mergeCell ref="Q115:Q117"/>
    <mergeCell ref="B88:H88"/>
    <mergeCell ref="B89:C89"/>
    <mergeCell ref="B91:C91"/>
    <mergeCell ref="M93:N95"/>
    <mergeCell ref="P93:S94"/>
    <mergeCell ref="P95:S95"/>
    <mergeCell ref="B87:H87"/>
    <mergeCell ref="C77:G77"/>
    <mergeCell ref="B78:F78"/>
    <mergeCell ref="B81:H81"/>
    <mergeCell ref="B82:H82"/>
    <mergeCell ref="B83:H83"/>
    <mergeCell ref="B84:H84"/>
    <mergeCell ref="B85:B86"/>
    <mergeCell ref="C85:C86"/>
    <mergeCell ref="D85:D86"/>
    <mergeCell ref="E85:F86"/>
    <mergeCell ref="G85:H86"/>
    <mergeCell ref="B75:C75"/>
    <mergeCell ref="B66:H66"/>
    <mergeCell ref="B67:B68"/>
    <mergeCell ref="C67:C68"/>
    <mergeCell ref="D67:D68"/>
    <mergeCell ref="E67:F68"/>
    <mergeCell ref="G67:H68"/>
    <mergeCell ref="B69:H69"/>
    <mergeCell ref="B70:H70"/>
    <mergeCell ref="B71:H71"/>
    <mergeCell ref="B72:H72"/>
    <mergeCell ref="B73:C73"/>
    <mergeCell ref="B65:H65"/>
    <mergeCell ref="D37:E37"/>
    <mergeCell ref="B39:D39"/>
    <mergeCell ref="B41:H41"/>
    <mergeCell ref="B56:H56"/>
    <mergeCell ref="B57:H57"/>
    <mergeCell ref="G58:H58"/>
    <mergeCell ref="G59:H59"/>
    <mergeCell ref="G60:H60"/>
    <mergeCell ref="G61:H61"/>
    <mergeCell ref="B63:H63"/>
    <mergeCell ref="B64:H64"/>
    <mergeCell ref="B36:H36"/>
    <mergeCell ref="G24:H24"/>
    <mergeCell ref="G25:H25"/>
    <mergeCell ref="G26:H26"/>
    <mergeCell ref="G27:H27"/>
    <mergeCell ref="G28:H28"/>
    <mergeCell ref="G29:H29"/>
    <mergeCell ref="G30:H30"/>
    <mergeCell ref="B32:H32"/>
    <mergeCell ref="B33:H33"/>
    <mergeCell ref="B34:H34"/>
    <mergeCell ref="B35:H35"/>
    <mergeCell ref="G23:H23"/>
    <mergeCell ref="B12:E12"/>
    <mergeCell ref="B13:H13"/>
    <mergeCell ref="B14:H14"/>
    <mergeCell ref="B15:H15"/>
    <mergeCell ref="B16:H16"/>
    <mergeCell ref="B17:H17"/>
    <mergeCell ref="B18:H18"/>
    <mergeCell ref="G19:H19"/>
    <mergeCell ref="G20:H20"/>
    <mergeCell ref="G21:H21"/>
    <mergeCell ref="G22:H22"/>
    <mergeCell ref="B11:H11"/>
    <mergeCell ref="B1:D1"/>
    <mergeCell ref="C3:E3"/>
    <mergeCell ref="G3:H3"/>
    <mergeCell ref="C4:E4"/>
    <mergeCell ref="G4:H4"/>
    <mergeCell ref="B6:E6"/>
    <mergeCell ref="F6:G6"/>
    <mergeCell ref="B7:E7"/>
    <mergeCell ref="B8:H8"/>
    <mergeCell ref="B9:H9"/>
    <mergeCell ref="B10:C10"/>
    <mergeCell ref="D10:F10"/>
  </mergeCells>
  <dataValidations count="8">
    <dataValidation type="list" allowBlank="1" showInputMessage="1" showErrorMessage="1" sqref="K109 WVQ982973 WLU982973 WBY982973 VSC982973 VIG982973 UYK982973 UOO982973 UES982973 TUW982973 TLA982973 TBE982973 SRI982973 SHM982973 RXQ982973 RNU982973 RDY982973 QUC982973 QKG982973 QAK982973 PQO982973 PGS982973 OWW982973 ONA982973 ODE982973 NTI982973 NJM982973 MZQ982973 MPU982973 MFY982973 LWC982973 LMG982973 LCK982973 KSO982973 KIS982973 JYW982973 JPA982973 JFE982973 IVI982973 ILM982973 IBQ982973 HRU982973 HHY982973 GYC982973 GOG982973 GEK982973 FUO982973 FKS982973 FAW982973 ERA982973 EHE982973 DXI982973 DNM982973 DDQ982973 CTU982973 CJY982973 CAC982973 BQG982973 BGK982973 AWO982973 AMS982973 ACW982973 TA982973 JE982973 K982974 WVQ917437 WLU917437 WBY917437 VSC917437 VIG917437 UYK917437 UOO917437 UES917437 TUW917437 TLA917437 TBE917437 SRI917437 SHM917437 RXQ917437 RNU917437 RDY917437 QUC917437 QKG917437 QAK917437 PQO917437 PGS917437 OWW917437 ONA917437 ODE917437 NTI917437 NJM917437 MZQ917437 MPU917437 MFY917437 LWC917437 LMG917437 LCK917437 KSO917437 KIS917437 JYW917437 JPA917437 JFE917437 IVI917437 ILM917437 IBQ917437 HRU917437 HHY917437 GYC917437 GOG917437 GEK917437 FUO917437 FKS917437 FAW917437 ERA917437 EHE917437 DXI917437 DNM917437 DDQ917437 CTU917437 CJY917437 CAC917437 BQG917437 BGK917437 AWO917437 AMS917437 ACW917437 TA917437 JE917437 K917438 WVQ851901 WLU851901 WBY851901 VSC851901 VIG851901 UYK851901 UOO851901 UES851901 TUW851901 TLA851901 TBE851901 SRI851901 SHM851901 RXQ851901 RNU851901 RDY851901 QUC851901 QKG851901 QAK851901 PQO851901 PGS851901 OWW851901 ONA851901 ODE851901 NTI851901 NJM851901 MZQ851901 MPU851901 MFY851901 LWC851901 LMG851901 LCK851901 KSO851901 KIS851901 JYW851901 JPA851901 JFE851901 IVI851901 ILM851901 IBQ851901 HRU851901 HHY851901 GYC851901 GOG851901 GEK851901 FUO851901 FKS851901 FAW851901 ERA851901 EHE851901 DXI851901 DNM851901 DDQ851901 CTU851901 CJY851901 CAC851901 BQG851901 BGK851901 AWO851901 AMS851901 ACW851901 TA851901 JE851901 K851902 WVQ786365 WLU786365 WBY786365 VSC786365 VIG786365 UYK786365 UOO786365 UES786365 TUW786365 TLA786365 TBE786365 SRI786365 SHM786365 RXQ786365 RNU786365 RDY786365 QUC786365 QKG786365 QAK786365 PQO786365 PGS786365 OWW786365 ONA786365 ODE786365 NTI786365 NJM786365 MZQ786365 MPU786365 MFY786365 LWC786365 LMG786365 LCK786365 KSO786365 KIS786365 JYW786365 JPA786365 JFE786365 IVI786365 ILM786365 IBQ786365 HRU786365 HHY786365 GYC786365 GOG786365 GEK786365 FUO786365 FKS786365 FAW786365 ERA786365 EHE786365 DXI786365 DNM786365 DDQ786365 CTU786365 CJY786365 CAC786365 BQG786365 BGK786365 AWO786365 AMS786365 ACW786365 TA786365 JE786365 K786366 WVQ720829 WLU720829 WBY720829 VSC720829 VIG720829 UYK720829 UOO720829 UES720829 TUW720829 TLA720829 TBE720829 SRI720829 SHM720829 RXQ720829 RNU720829 RDY720829 QUC720829 QKG720829 QAK720829 PQO720829 PGS720829 OWW720829 ONA720829 ODE720829 NTI720829 NJM720829 MZQ720829 MPU720829 MFY720829 LWC720829 LMG720829 LCK720829 KSO720829 KIS720829 JYW720829 JPA720829 JFE720829 IVI720829 ILM720829 IBQ720829 HRU720829 HHY720829 GYC720829 GOG720829 GEK720829 FUO720829 FKS720829 FAW720829 ERA720829 EHE720829 DXI720829 DNM720829 DDQ720829 CTU720829 CJY720829 CAC720829 BQG720829 BGK720829 AWO720829 AMS720829 ACW720829 TA720829 JE720829 K720830 WVQ655293 WLU655293 WBY655293 VSC655293 VIG655293 UYK655293 UOO655293 UES655293 TUW655293 TLA655293 TBE655293 SRI655293 SHM655293 RXQ655293 RNU655293 RDY655293 QUC655293 QKG655293 QAK655293 PQO655293 PGS655293 OWW655293 ONA655293 ODE655293 NTI655293 NJM655293 MZQ655293 MPU655293 MFY655293 LWC655293 LMG655293 LCK655293 KSO655293 KIS655293 JYW655293 JPA655293 JFE655293 IVI655293 ILM655293 IBQ655293 HRU655293 HHY655293 GYC655293 GOG655293 GEK655293 FUO655293 FKS655293 FAW655293 ERA655293 EHE655293 DXI655293 DNM655293 DDQ655293 CTU655293 CJY655293 CAC655293 BQG655293 BGK655293 AWO655293 AMS655293 ACW655293 TA655293 JE655293 K655294 WVQ589757 WLU589757 WBY589757 VSC589757 VIG589757 UYK589757 UOO589757 UES589757 TUW589757 TLA589757 TBE589757 SRI589757 SHM589757 RXQ589757 RNU589757 RDY589757 QUC589757 QKG589757 QAK589757 PQO589757 PGS589757 OWW589757 ONA589757 ODE589757 NTI589757 NJM589757 MZQ589757 MPU589757 MFY589757 LWC589757 LMG589757 LCK589757 KSO589757 KIS589757 JYW589757 JPA589757 JFE589757 IVI589757 ILM589757 IBQ589757 HRU589757 HHY589757 GYC589757 GOG589757 GEK589757 FUO589757 FKS589757 FAW589757 ERA589757 EHE589757 DXI589757 DNM589757 DDQ589757 CTU589757 CJY589757 CAC589757 BQG589757 BGK589757 AWO589757 AMS589757 ACW589757 TA589757 JE589757 K589758 WVQ524221 WLU524221 WBY524221 VSC524221 VIG524221 UYK524221 UOO524221 UES524221 TUW524221 TLA524221 TBE524221 SRI524221 SHM524221 RXQ524221 RNU524221 RDY524221 QUC524221 QKG524221 QAK524221 PQO524221 PGS524221 OWW524221 ONA524221 ODE524221 NTI524221 NJM524221 MZQ524221 MPU524221 MFY524221 LWC524221 LMG524221 LCK524221 KSO524221 KIS524221 JYW524221 JPA524221 JFE524221 IVI524221 ILM524221 IBQ524221 HRU524221 HHY524221 GYC524221 GOG524221 GEK524221 FUO524221 FKS524221 FAW524221 ERA524221 EHE524221 DXI524221 DNM524221 DDQ524221 CTU524221 CJY524221 CAC524221 BQG524221 BGK524221 AWO524221 AMS524221 ACW524221 TA524221 JE524221 K524222 WVQ458685 WLU458685 WBY458685 VSC458685 VIG458685 UYK458685 UOO458685 UES458685 TUW458685 TLA458685 TBE458685 SRI458685 SHM458685 RXQ458685 RNU458685 RDY458685 QUC458685 QKG458685 QAK458685 PQO458685 PGS458685 OWW458685 ONA458685 ODE458685 NTI458685 NJM458685 MZQ458685 MPU458685 MFY458685 LWC458685 LMG458685 LCK458685 KSO458685 KIS458685 JYW458685 JPA458685 JFE458685 IVI458685 ILM458685 IBQ458685 HRU458685 HHY458685 GYC458685 GOG458685 GEK458685 FUO458685 FKS458685 FAW458685 ERA458685 EHE458685 DXI458685 DNM458685 DDQ458685 CTU458685 CJY458685 CAC458685 BQG458685 BGK458685 AWO458685 AMS458685 ACW458685 TA458685 JE458685 K458686 WVQ393149 WLU393149 WBY393149 VSC393149 VIG393149 UYK393149 UOO393149 UES393149 TUW393149 TLA393149 TBE393149 SRI393149 SHM393149 RXQ393149 RNU393149 RDY393149 QUC393149 QKG393149 QAK393149 PQO393149 PGS393149 OWW393149 ONA393149 ODE393149 NTI393149 NJM393149 MZQ393149 MPU393149 MFY393149 LWC393149 LMG393149 LCK393149 KSO393149 KIS393149 JYW393149 JPA393149 JFE393149 IVI393149 ILM393149 IBQ393149 HRU393149 HHY393149 GYC393149 GOG393149 GEK393149 FUO393149 FKS393149 FAW393149 ERA393149 EHE393149 DXI393149 DNM393149 DDQ393149 CTU393149 CJY393149 CAC393149 BQG393149 BGK393149 AWO393149 AMS393149 ACW393149 TA393149 JE393149 K393150 WVQ327613 WLU327613 WBY327613 VSC327613 VIG327613 UYK327613 UOO327613 UES327613 TUW327613 TLA327613 TBE327613 SRI327613 SHM327613 RXQ327613 RNU327613 RDY327613 QUC327613 QKG327613 QAK327613 PQO327613 PGS327613 OWW327613 ONA327613 ODE327613 NTI327613 NJM327613 MZQ327613 MPU327613 MFY327613 LWC327613 LMG327613 LCK327613 KSO327613 KIS327613 JYW327613 JPA327613 JFE327613 IVI327613 ILM327613 IBQ327613 HRU327613 HHY327613 GYC327613 GOG327613 GEK327613 FUO327613 FKS327613 FAW327613 ERA327613 EHE327613 DXI327613 DNM327613 DDQ327613 CTU327613 CJY327613 CAC327613 BQG327613 BGK327613 AWO327613 AMS327613 ACW327613 TA327613 JE327613 K327614 WVQ262077 WLU262077 WBY262077 VSC262077 VIG262077 UYK262077 UOO262077 UES262077 TUW262077 TLA262077 TBE262077 SRI262077 SHM262077 RXQ262077 RNU262077 RDY262077 QUC262077 QKG262077 QAK262077 PQO262077 PGS262077 OWW262077 ONA262077 ODE262077 NTI262077 NJM262077 MZQ262077 MPU262077 MFY262077 LWC262077 LMG262077 LCK262077 KSO262077 KIS262077 JYW262077 JPA262077 JFE262077 IVI262077 ILM262077 IBQ262077 HRU262077 HHY262077 GYC262077 GOG262077 GEK262077 FUO262077 FKS262077 FAW262077 ERA262077 EHE262077 DXI262077 DNM262077 DDQ262077 CTU262077 CJY262077 CAC262077 BQG262077 BGK262077 AWO262077 AMS262077 ACW262077 TA262077 JE262077 K262078 WVQ196541 WLU196541 WBY196541 VSC196541 VIG196541 UYK196541 UOO196541 UES196541 TUW196541 TLA196541 TBE196541 SRI196541 SHM196541 RXQ196541 RNU196541 RDY196541 QUC196541 QKG196541 QAK196541 PQO196541 PGS196541 OWW196541 ONA196541 ODE196541 NTI196541 NJM196541 MZQ196541 MPU196541 MFY196541 LWC196541 LMG196541 LCK196541 KSO196541 KIS196541 JYW196541 JPA196541 JFE196541 IVI196541 ILM196541 IBQ196541 HRU196541 HHY196541 GYC196541 GOG196541 GEK196541 FUO196541 FKS196541 FAW196541 ERA196541 EHE196541 DXI196541 DNM196541 DDQ196541 CTU196541 CJY196541 CAC196541 BQG196541 BGK196541 AWO196541 AMS196541 ACW196541 TA196541 JE196541 K196542 WVQ131005 WLU131005 WBY131005 VSC131005 VIG131005 UYK131005 UOO131005 UES131005 TUW131005 TLA131005 TBE131005 SRI131005 SHM131005 RXQ131005 RNU131005 RDY131005 QUC131005 QKG131005 QAK131005 PQO131005 PGS131005 OWW131005 ONA131005 ODE131005 NTI131005 NJM131005 MZQ131005 MPU131005 MFY131005 LWC131005 LMG131005 LCK131005 KSO131005 KIS131005 JYW131005 JPA131005 JFE131005 IVI131005 ILM131005 IBQ131005 HRU131005 HHY131005 GYC131005 GOG131005 GEK131005 FUO131005 FKS131005 FAW131005 ERA131005 EHE131005 DXI131005 DNM131005 DDQ131005 CTU131005 CJY131005 CAC131005 BQG131005 BGK131005 AWO131005 AMS131005 ACW131005 TA131005 JE131005 K131006 WVQ65469 WLU65469 WBY65469 VSC65469 VIG65469 UYK65469 UOO65469 UES65469 TUW65469 TLA65469 TBE65469 SRI65469 SHM65469 RXQ65469 RNU65469 RDY65469 QUC65469 QKG65469 QAK65469 PQO65469 PGS65469 OWW65469 ONA65469 ODE65469 NTI65469 NJM65469 MZQ65469 MPU65469 MFY65469 LWC65469 LMG65469 LCK65469 KSO65469 KIS65469 JYW65469 JPA65469 JFE65469 IVI65469 ILM65469 IBQ65469 HRU65469 HHY65469 GYC65469 GOG65469 GEK65469 FUO65469 FKS65469 FAW65469 ERA65469 EHE65469 DXI65469 DNM65469 DDQ65469 CTU65469 CJY65469 CAC65469 BQG65469 BGK65469 AWO65469 AMS65469 ACW65469 TA65469 JE65469 K65470 WVQ16 WLU16 WBY16 VSC16 VIG16 UYK16 UOO16 UES16 TUW16 TLA16 TBE16 SRI16 SHM16 RXQ16 RNU16 RDY16 QUC16 QKG16 QAK16 PQO16 PGS16 OWW16 ONA16 ODE16 NTI16 NJM16 MZQ16 MPU16 MFY16 LWC16 LMG16 LCK16 KSO16 KIS16 JYW16 JPA16 JFE16 IVI16 ILM16 IBQ16 HRU16 HHY16 GYC16 GOG16 GEK16 FUO16 FKS16 FAW16 ERA16 EHE16 DXI16 DNM16 DDQ16 CTU16 CJY16 CAC16 BQG16 BGK16 AWO16 AMS16 ACW16 TA16 JE16" xr:uid="{1DC558BF-DE6F-4062-A1CB-E3DCC6CDAE9C}">
      <formula1>$R$97:$R$121</formula1>
    </dataValidation>
    <dataValidation type="list" allowBlank="1" showInputMessage="1" showErrorMessage="1" sqref="K105 WVQ982969 WLU982969 WBY982969 VSC982969 VIG982969 UYK982969 UOO982969 UES982969 TUW982969 TLA982969 TBE982969 SRI982969 SHM982969 RXQ982969 RNU982969 RDY982969 QUC982969 QKG982969 QAK982969 PQO982969 PGS982969 OWW982969 ONA982969 ODE982969 NTI982969 NJM982969 MZQ982969 MPU982969 MFY982969 LWC982969 LMG982969 LCK982969 KSO982969 KIS982969 JYW982969 JPA982969 JFE982969 IVI982969 ILM982969 IBQ982969 HRU982969 HHY982969 GYC982969 GOG982969 GEK982969 FUO982969 FKS982969 FAW982969 ERA982969 EHE982969 DXI982969 DNM982969 DDQ982969 CTU982969 CJY982969 CAC982969 BQG982969 BGK982969 AWO982969 AMS982969 ACW982969 TA982969 JE982969 K982970 WVQ917433 WLU917433 WBY917433 VSC917433 VIG917433 UYK917433 UOO917433 UES917433 TUW917433 TLA917433 TBE917433 SRI917433 SHM917433 RXQ917433 RNU917433 RDY917433 QUC917433 QKG917433 QAK917433 PQO917433 PGS917433 OWW917433 ONA917433 ODE917433 NTI917433 NJM917433 MZQ917433 MPU917433 MFY917433 LWC917433 LMG917433 LCK917433 KSO917433 KIS917433 JYW917433 JPA917433 JFE917433 IVI917433 ILM917433 IBQ917433 HRU917433 HHY917433 GYC917433 GOG917433 GEK917433 FUO917433 FKS917433 FAW917433 ERA917433 EHE917433 DXI917433 DNM917433 DDQ917433 CTU917433 CJY917433 CAC917433 BQG917433 BGK917433 AWO917433 AMS917433 ACW917433 TA917433 JE917433 K917434 WVQ851897 WLU851897 WBY851897 VSC851897 VIG851897 UYK851897 UOO851897 UES851897 TUW851897 TLA851897 TBE851897 SRI851897 SHM851897 RXQ851897 RNU851897 RDY851897 QUC851897 QKG851897 QAK851897 PQO851897 PGS851897 OWW851897 ONA851897 ODE851897 NTI851897 NJM851897 MZQ851897 MPU851897 MFY851897 LWC851897 LMG851897 LCK851897 KSO851897 KIS851897 JYW851897 JPA851897 JFE851897 IVI851897 ILM851897 IBQ851897 HRU851897 HHY851897 GYC851897 GOG851897 GEK851897 FUO851897 FKS851897 FAW851897 ERA851897 EHE851897 DXI851897 DNM851897 DDQ851897 CTU851897 CJY851897 CAC851897 BQG851897 BGK851897 AWO851897 AMS851897 ACW851897 TA851897 JE851897 K851898 WVQ786361 WLU786361 WBY786361 VSC786361 VIG786361 UYK786361 UOO786361 UES786361 TUW786361 TLA786361 TBE786361 SRI786361 SHM786361 RXQ786361 RNU786361 RDY786361 QUC786361 QKG786361 QAK786361 PQO786361 PGS786361 OWW786361 ONA786361 ODE786361 NTI786361 NJM786361 MZQ786361 MPU786361 MFY786361 LWC786361 LMG786361 LCK786361 KSO786361 KIS786361 JYW786361 JPA786361 JFE786361 IVI786361 ILM786361 IBQ786361 HRU786361 HHY786361 GYC786361 GOG786361 GEK786361 FUO786361 FKS786361 FAW786361 ERA786361 EHE786361 DXI786361 DNM786361 DDQ786361 CTU786361 CJY786361 CAC786361 BQG786361 BGK786361 AWO786361 AMS786361 ACW786361 TA786361 JE786361 K786362 WVQ720825 WLU720825 WBY720825 VSC720825 VIG720825 UYK720825 UOO720825 UES720825 TUW720825 TLA720825 TBE720825 SRI720825 SHM720825 RXQ720825 RNU720825 RDY720825 QUC720825 QKG720825 QAK720825 PQO720825 PGS720825 OWW720825 ONA720825 ODE720825 NTI720825 NJM720825 MZQ720825 MPU720825 MFY720825 LWC720825 LMG720825 LCK720825 KSO720825 KIS720825 JYW720825 JPA720825 JFE720825 IVI720825 ILM720825 IBQ720825 HRU720825 HHY720825 GYC720825 GOG720825 GEK720825 FUO720825 FKS720825 FAW720825 ERA720825 EHE720825 DXI720825 DNM720825 DDQ720825 CTU720825 CJY720825 CAC720825 BQG720825 BGK720825 AWO720825 AMS720825 ACW720825 TA720825 JE720825 K720826 WVQ655289 WLU655289 WBY655289 VSC655289 VIG655289 UYK655289 UOO655289 UES655289 TUW655289 TLA655289 TBE655289 SRI655289 SHM655289 RXQ655289 RNU655289 RDY655289 QUC655289 QKG655289 QAK655289 PQO655289 PGS655289 OWW655289 ONA655289 ODE655289 NTI655289 NJM655289 MZQ655289 MPU655289 MFY655289 LWC655289 LMG655289 LCK655289 KSO655289 KIS655289 JYW655289 JPA655289 JFE655289 IVI655289 ILM655289 IBQ655289 HRU655289 HHY655289 GYC655289 GOG655289 GEK655289 FUO655289 FKS655289 FAW655289 ERA655289 EHE655289 DXI655289 DNM655289 DDQ655289 CTU655289 CJY655289 CAC655289 BQG655289 BGK655289 AWO655289 AMS655289 ACW655289 TA655289 JE655289 K655290 WVQ589753 WLU589753 WBY589753 VSC589753 VIG589753 UYK589753 UOO589753 UES589753 TUW589753 TLA589753 TBE589753 SRI589753 SHM589753 RXQ589753 RNU589753 RDY589753 QUC589753 QKG589753 QAK589753 PQO589753 PGS589753 OWW589753 ONA589753 ODE589753 NTI589753 NJM589753 MZQ589753 MPU589753 MFY589753 LWC589753 LMG589753 LCK589753 KSO589753 KIS589753 JYW589753 JPA589753 JFE589753 IVI589753 ILM589753 IBQ589753 HRU589753 HHY589753 GYC589753 GOG589753 GEK589753 FUO589753 FKS589753 FAW589753 ERA589753 EHE589753 DXI589753 DNM589753 DDQ589753 CTU589753 CJY589753 CAC589753 BQG589753 BGK589753 AWO589753 AMS589753 ACW589753 TA589753 JE589753 K589754 WVQ524217 WLU524217 WBY524217 VSC524217 VIG524217 UYK524217 UOO524217 UES524217 TUW524217 TLA524217 TBE524217 SRI524217 SHM524217 RXQ524217 RNU524217 RDY524217 QUC524217 QKG524217 QAK524217 PQO524217 PGS524217 OWW524217 ONA524217 ODE524217 NTI524217 NJM524217 MZQ524217 MPU524217 MFY524217 LWC524217 LMG524217 LCK524217 KSO524217 KIS524217 JYW524217 JPA524217 JFE524217 IVI524217 ILM524217 IBQ524217 HRU524217 HHY524217 GYC524217 GOG524217 GEK524217 FUO524217 FKS524217 FAW524217 ERA524217 EHE524217 DXI524217 DNM524217 DDQ524217 CTU524217 CJY524217 CAC524217 BQG524217 BGK524217 AWO524217 AMS524217 ACW524217 TA524217 JE524217 K524218 WVQ458681 WLU458681 WBY458681 VSC458681 VIG458681 UYK458681 UOO458681 UES458681 TUW458681 TLA458681 TBE458681 SRI458681 SHM458681 RXQ458681 RNU458681 RDY458681 QUC458681 QKG458681 QAK458681 PQO458681 PGS458681 OWW458681 ONA458681 ODE458681 NTI458681 NJM458681 MZQ458681 MPU458681 MFY458681 LWC458681 LMG458681 LCK458681 KSO458681 KIS458681 JYW458681 JPA458681 JFE458681 IVI458681 ILM458681 IBQ458681 HRU458681 HHY458681 GYC458681 GOG458681 GEK458681 FUO458681 FKS458681 FAW458681 ERA458681 EHE458681 DXI458681 DNM458681 DDQ458681 CTU458681 CJY458681 CAC458681 BQG458681 BGK458681 AWO458681 AMS458681 ACW458681 TA458681 JE458681 K458682 WVQ393145 WLU393145 WBY393145 VSC393145 VIG393145 UYK393145 UOO393145 UES393145 TUW393145 TLA393145 TBE393145 SRI393145 SHM393145 RXQ393145 RNU393145 RDY393145 QUC393145 QKG393145 QAK393145 PQO393145 PGS393145 OWW393145 ONA393145 ODE393145 NTI393145 NJM393145 MZQ393145 MPU393145 MFY393145 LWC393145 LMG393145 LCK393145 KSO393145 KIS393145 JYW393145 JPA393145 JFE393145 IVI393145 ILM393145 IBQ393145 HRU393145 HHY393145 GYC393145 GOG393145 GEK393145 FUO393145 FKS393145 FAW393145 ERA393145 EHE393145 DXI393145 DNM393145 DDQ393145 CTU393145 CJY393145 CAC393145 BQG393145 BGK393145 AWO393145 AMS393145 ACW393145 TA393145 JE393145 K393146 WVQ327609 WLU327609 WBY327609 VSC327609 VIG327609 UYK327609 UOO327609 UES327609 TUW327609 TLA327609 TBE327609 SRI327609 SHM327609 RXQ327609 RNU327609 RDY327609 QUC327609 QKG327609 QAK327609 PQO327609 PGS327609 OWW327609 ONA327609 ODE327609 NTI327609 NJM327609 MZQ327609 MPU327609 MFY327609 LWC327609 LMG327609 LCK327609 KSO327609 KIS327609 JYW327609 JPA327609 JFE327609 IVI327609 ILM327609 IBQ327609 HRU327609 HHY327609 GYC327609 GOG327609 GEK327609 FUO327609 FKS327609 FAW327609 ERA327609 EHE327609 DXI327609 DNM327609 DDQ327609 CTU327609 CJY327609 CAC327609 BQG327609 BGK327609 AWO327609 AMS327609 ACW327609 TA327609 JE327609 K327610 WVQ262073 WLU262073 WBY262073 VSC262073 VIG262073 UYK262073 UOO262073 UES262073 TUW262073 TLA262073 TBE262073 SRI262073 SHM262073 RXQ262073 RNU262073 RDY262073 QUC262073 QKG262073 QAK262073 PQO262073 PGS262073 OWW262073 ONA262073 ODE262073 NTI262073 NJM262073 MZQ262073 MPU262073 MFY262073 LWC262073 LMG262073 LCK262073 KSO262073 KIS262073 JYW262073 JPA262073 JFE262073 IVI262073 ILM262073 IBQ262073 HRU262073 HHY262073 GYC262073 GOG262073 GEK262073 FUO262073 FKS262073 FAW262073 ERA262073 EHE262073 DXI262073 DNM262073 DDQ262073 CTU262073 CJY262073 CAC262073 BQG262073 BGK262073 AWO262073 AMS262073 ACW262073 TA262073 JE262073 K262074 WVQ196537 WLU196537 WBY196537 VSC196537 VIG196537 UYK196537 UOO196537 UES196537 TUW196537 TLA196537 TBE196537 SRI196537 SHM196537 RXQ196537 RNU196537 RDY196537 QUC196537 QKG196537 QAK196537 PQO196537 PGS196537 OWW196537 ONA196537 ODE196537 NTI196537 NJM196537 MZQ196537 MPU196537 MFY196537 LWC196537 LMG196537 LCK196537 KSO196537 KIS196537 JYW196537 JPA196537 JFE196537 IVI196537 ILM196537 IBQ196537 HRU196537 HHY196537 GYC196537 GOG196537 GEK196537 FUO196537 FKS196537 FAW196537 ERA196537 EHE196537 DXI196537 DNM196537 DDQ196537 CTU196537 CJY196537 CAC196537 BQG196537 BGK196537 AWO196537 AMS196537 ACW196537 TA196537 JE196537 K196538 WVQ131001 WLU131001 WBY131001 VSC131001 VIG131001 UYK131001 UOO131001 UES131001 TUW131001 TLA131001 TBE131001 SRI131001 SHM131001 RXQ131001 RNU131001 RDY131001 QUC131001 QKG131001 QAK131001 PQO131001 PGS131001 OWW131001 ONA131001 ODE131001 NTI131001 NJM131001 MZQ131001 MPU131001 MFY131001 LWC131001 LMG131001 LCK131001 KSO131001 KIS131001 JYW131001 JPA131001 JFE131001 IVI131001 ILM131001 IBQ131001 HRU131001 HHY131001 GYC131001 GOG131001 GEK131001 FUO131001 FKS131001 FAW131001 ERA131001 EHE131001 DXI131001 DNM131001 DDQ131001 CTU131001 CJY131001 CAC131001 BQG131001 BGK131001 AWO131001 AMS131001 ACW131001 TA131001 JE131001 K131002 WVQ65465 WLU65465 WBY65465 VSC65465 VIG65465 UYK65465 UOO65465 UES65465 TUW65465 TLA65465 TBE65465 SRI65465 SHM65465 RXQ65465 RNU65465 RDY65465 QUC65465 QKG65465 QAK65465 PQO65465 PGS65465 OWW65465 ONA65465 ODE65465 NTI65465 NJM65465 MZQ65465 MPU65465 MFY65465 LWC65465 LMG65465 LCK65465 KSO65465 KIS65465 JYW65465 JPA65465 JFE65465 IVI65465 ILM65465 IBQ65465 HRU65465 HHY65465 GYC65465 GOG65465 GEK65465 FUO65465 FKS65465 FAW65465 ERA65465 EHE65465 DXI65465 DNM65465 DDQ65465 CTU65465 CJY65465 CAC65465 BQG65465 BGK65465 AWO65465 AMS65465 ACW65465 TA65465 JE65465 K65466 WVQ12 WLU12 WBY12 VSC12 VIG12 UYK12 UOO12 UES12 TUW12 TLA12 TBE12 SRI12 SHM12 RXQ12 RNU12 RDY12 QUC12 QKG12 QAK12 PQO12 PGS12 OWW12 ONA12 ODE12 NTI12 NJM12 MZQ12 MPU12 MFY12 LWC12 LMG12 LCK12 KSO12 KIS12 JYW12 JPA12 JFE12 IVI12 ILM12 IBQ12 HRU12 HHY12 GYC12 GOG12 GEK12 FUO12 FKS12 FAW12 ERA12 EHE12 DXI12 DNM12 DDQ12 CTU12 CJY12 CAC12 BQG12 BGK12 AWO12 AMS12 ACW12 TA12 JE12" xr:uid="{2E62FB04-4E5C-43EC-962C-75A7689A5960}">
      <formula1>$P$97:$P$121</formula1>
    </dataValidation>
    <dataValidation type="list" allowBlank="1" showInputMessage="1" showErrorMessage="1" sqref="K106 WVQ982970 WLU982970 WBY982970 VSC982970 VIG982970 UYK982970 UOO982970 UES982970 TUW982970 TLA982970 TBE982970 SRI982970 SHM982970 RXQ982970 RNU982970 RDY982970 QUC982970 QKG982970 QAK982970 PQO982970 PGS982970 OWW982970 ONA982970 ODE982970 NTI982970 NJM982970 MZQ982970 MPU982970 MFY982970 LWC982970 LMG982970 LCK982970 KSO982970 KIS982970 JYW982970 JPA982970 JFE982970 IVI982970 ILM982970 IBQ982970 HRU982970 HHY982970 GYC982970 GOG982970 GEK982970 FUO982970 FKS982970 FAW982970 ERA982970 EHE982970 DXI982970 DNM982970 DDQ982970 CTU982970 CJY982970 CAC982970 BQG982970 BGK982970 AWO982970 AMS982970 ACW982970 TA982970 JE982970 K982971 WVQ917434 WLU917434 WBY917434 VSC917434 VIG917434 UYK917434 UOO917434 UES917434 TUW917434 TLA917434 TBE917434 SRI917434 SHM917434 RXQ917434 RNU917434 RDY917434 QUC917434 QKG917434 QAK917434 PQO917434 PGS917434 OWW917434 ONA917434 ODE917434 NTI917434 NJM917434 MZQ917434 MPU917434 MFY917434 LWC917434 LMG917434 LCK917434 KSO917434 KIS917434 JYW917434 JPA917434 JFE917434 IVI917434 ILM917434 IBQ917434 HRU917434 HHY917434 GYC917434 GOG917434 GEK917434 FUO917434 FKS917434 FAW917434 ERA917434 EHE917434 DXI917434 DNM917434 DDQ917434 CTU917434 CJY917434 CAC917434 BQG917434 BGK917434 AWO917434 AMS917434 ACW917434 TA917434 JE917434 K917435 WVQ851898 WLU851898 WBY851898 VSC851898 VIG851898 UYK851898 UOO851898 UES851898 TUW851898 TLA851898 TBE851898 SRI851898 SHM851898 RXQ851898 RNU851898 RDY851898 QUC851898 QKG851898 QAK851898 PQO851898 PGS851898 OWW851898 ONA851898 ODE851898 NTI851898 NJM851898 MZQ851898 MPU851898 MFY851898 LWC851898 LMG851898 LCK851898 KSO851898 KIS851898 JYW851898 JPA851898 JFE851898 IVI851898 ILM851898 IBQ851898 HRU851898 HHY851898 GYC851898 GOG851898 GEK851898 FUO851898 FKS851898 FAW851898 ERA851898 EHE851898 DXI851898 DNM851898 DDQ851898 CTU851898 CJY851898 CAC851898 BQG851898 BGK851898 AWO851898 AMS851898 ACW851898 TA851898 JE851898 K851899 WVQ786362 WLU786362 WBY786362 VSC786362 VIG786362 UYK786362 UOO786362 UES786362 TUW786362 TLA786362 TBE786362 SRI786362 SHM786362 RXQ786362 RNU786362 RDY786362 QUC786362 QKG786362 QAK786362 PQO786362 PGS786362 OWW786362 ONA786362 ODE786362 NTI786362 NJM786362 MZQ786362 MPU786362 MFY786362 LWC786362 LMG786362 LCK786362 KSO786362 KIS786362 JYW786362 JPA786362 JFE786362 IVI786362 ILM786362 IBQ786362 HRU786362 HHY786362 GYC786362 GOG786362 GEK786362 FUO786362 FKS786362 FAW786362 ERA786362 EHE786362 DXI786362 DNM786362 DDQ786362 CTU786362 CJY786362 CAC786362 BQG786362 BGK786362 AWO786362 AMS786362 ACW786362 TA786362 JE786362 K786363 WVQ720826 WLU720826 WBY720826 VSC720826 VIG720826 UYK720826 UOO720826 UES720826 TUW720826 TLA720826 TBE720826 SRI720826 SHM720826 RXQ720826 RNU720826 RDY720826 QUC720826 QKG720826 QAK720826 PQO720826 PGS720826 OWW720826 ONA720826 ODE720826 NTI720826 NJM720826 MZQ720826 MPU720826 MFY720826 LWC720826 LMG720826 LCK720826 KSO720826 KIS720826 JYW720826 JPA720826 JFE720826 IVI720826 ILM720826 IBQ720826 HRU720826 HHY720826 GYC720826 GOG720826 GEK720826 FUO720826 FKS720826 FAW720826 ERA720826 EHE720826 DXI720826 DNM720826 DDQ720826 CTU720826 CJY720826 CAC720826 BQG720826 BGK720826 AWO720826 AMS720826 ACW720826 TA720826 JE720826 K720827 WVQ655290 WLU655290 WBY655290 VSC655290 VIG655290 UYK655290 UOO655290 UES655290 TUW655290 TLA655290 TBE655290 SRI655290 SHM655290 RXQ655290 RNU655290 RDY655290 QUC655290 QKG655290 QAK655290 PQO655290 PGS655290 OWW655290 ONA655290 ODE655290 NTI655290 NJM655290 MZQ655290 MPU655290 MFY655290 LWC655290 LMG655290 LCK655290 KSO655290 KIS655290 JYW655290 JPA655290 JFE655290 IVI655290 ILM655290 IBQ655290 HRU655290 HHY655290 GYC655290 GOG655290 GEK655290 FUO655290 FKS655290 FAW655290 ERA655290 EHE655290 DXI655290 DNM655290 DDQ655290 CTU655290 CJY655290 CAC655290 BQG655290 BGK655290 AWO655290 AMS655290 ACW655290 TA655290 JE655290 K655291 WVQ589754 WLU589754 WBY589754 VSC589754 VIG589754 UYK589754 UOO589754 UES589754 TUW589754 TLA589754 TBE589754 SRI589754 SHM589754 RXQ589754 RNU589754 RDY589754 QUC589754 QKG589754 QAK589754 PQO589754 PGS589754 OWW589754 ONA589754 ODE589754 NTI589754 NJM589754 MZQ589754 MPU589754 MFY589754 LWC589754 LMG589754 LCK589754 KSO589754 KIS589754 JYW589754 JPA589754 JFE589754 IVI589754 ILM589754 IBQ589754 HRU589754 HHY589754 GYC589754 GOG589754 GEK589754 FUO589754 FKS589754 FAW589754 ERA589754 EHE589754 DXI589754 DNM589754 DDQ589754 CTU589754 CJY589754 CAC589754 BQG589754 BGK589754 AWO589754 AMS589754 ACW589754 TA589754 JE589754 K589755 WVQ524218 WLU524218 WBY524218 VSC524218 VIG524218 UYK524218 UOO524218 UES524218 TUW524218 TLA524218 TBE524218 SRI524218 SHM524218 RXQ524218 RNU524218 RDY524218 QUC524218 QKG524218 QAK524218 PQO524218 PGS524218 OWW524218 ONA524218 ODE524218 NTI524218 NJM524218 MZQ524218 MPU524218 MFY524218 LWC524218 LMG524218 LCK524218 KSO524218 KIS524218 JYW524218 JPA524218 JFE524218 IVI524218 ILM524218 IBQ524218 HRU524218 HHY524218 GYC524218 GOG524218 GEK524218 FUO524218 FKS524218 FAW524218 ERA524218 EHE524218 DXI524218 DNM524218 DDQ524218 CTU524218 CJY524218 CAC524218 BQG524218 BGK524218 AWO524218 AMS524218 ACW524218 TA524218 JE524218 K524219 WVQ458682 WLU458682 WBY458682 VSC458682 VIG458682 UYK458682 UOO458682 UES458682 TUW458682 TLA458682 TBE458682 SRI458682 SHM458682 RXQ458682 RNU458682 RDY458682 QUC458682 QKG458682 QAK458682 PQO458682 PGS458682 OWW458682 ONA458682 ODE458682 NTI458682 NJM458682 MZQ458682 MPU458682 MFY458682 LWC458682 LMG458682 LCK458682 KSO458682 KIS458682 JYW458682 JPA458682 JFE458682 IVI458682 ILM458682 IBQ458682 HRU458682 HHY458682 GYC458682 GOG458682 GEK458682 FUO458682 FKS458682 FAW458682 ERA458682 EHE458682 DXI458682 DNM458682 DDQ458682 CTU458682 CJY458682 CAC458682 BQG458682 BGK458682 AWO458682 AMS458682 ACW458682 TA458682 JE458682 K458683 WVQ393146 WLU393146 WBY393146 VSC393146 VIG393146 UYK393146 UOO393146 UES393146 TUW393146 TLA393146 TBE393146 SRI393146 SHM393146 RXQ393146 RNU393146 RDY393146 QUC393146 QKG393146 QAK393146 PQO393146 PGS393146 OWW393146 ONA393146 ODE393146 NTI393146 NJM393146 MZQ393146 MPU393146 MFY393146 LWC393146 LMG393146 LCK393146 KSO393146 KIS393146 JYW393146 JPA393146 JFE393146 IVI393146 ILM393146 IBQ393146 HRU393146 HHY393146 GYC393146 GOG393146 GEK393146 FUO393146 FKS393146 FAW393146 ERA393146 EHE393146 DXI393146 DNM393146 DDQ393146 CTU393146 CJY393146 CAC393146 BQG393146 BGK393146 AWO393146 AMS393146 ACW393146 TA393146 JE393146 K393147 WVQ327610 WLU327610 WBY327610 VSC327610 VIG327610 UYK327610 UOO327610 UES327610 TUW327610 TLA327610 TBE327610 SRI327610 SHM327610 RXQ327610 RNU327610 RDY327610 QUC327610 QKG327610 QAK327610 PQO327610 PGS327610 OWW327610 ONA327610 ODE327610 NTI327610 NJM327610 MZQ327610 MPU327610 MFY327610 LWC327610 LMG327610 LCK327610 KSO327610 KIS327610 JYW327610 JPA327610 JFE327610 IVI327610 ILM327610 IBQ327610 HRU327610 HHY327610 GYC327610 GOG327610 GEK327610 FUO327610 FKS327610 FAW327610 ERA327610 EHE327610 DXI327610 DNM327610 DDQ327610 CTU327610 CJY327610 CAC327610 BQG327610 BGK327610 AWO327610 AMS327610 ACW327610 TA327610 JE327610 K327611 WVQ262074 WLU262074 WBY262074 VSC262074 VIG262074 UYK262074 UOO262074 UES262074 TUW262074 TLA262074 TBE262074 SRI262074 SHM262074 RXQ262074 RNU262074 RDY262074 QUC262074 QKG262074 QAK262074 PQO262074 PGS262074 OWW262074 ONA262074 ODE262074 NTI262074 NJM262074 MZQ262074 MPU262074 MFY262074 LWC262074 LMG262074 LCK262074 KSO262074 KIS262074 JYW262074 JPA262074 JFE262074 IVI262074 ILM262074 IBQ262074 HRU262074 HHY262074 GYC262074 GOG262074 GEK262074 FUO262074 FKS262074 FAW262074 ERA262074 EHE262074 DXI262074 DNM262074 DDQ262074 CTU262074 CJY262074 CAC262074 BQG262074 BGK262074 AWO262074 AMS262074 ACW262074 TA262074 JE262074 K262075 WVQ196538 WLU196538 WBY196538 VSC196538 VIG196538 UYK196538 UOO196538 UES196538 TUW196538 TLA196538 TBE196538 SRI196538 SHM196538 RXQ196538 RNU196538 RDY196538 QUC196538 QKG196538 QAK196538 PQO196538 PGS196538 OWW196538 ONA196538 ODE196538 NTI196538 NJM196538 MZQ196538 MPU196538 MFY196538 LWC196538 LMG196538 LCK196538 KSO196538 KIS196538 JYW196538 JPA196538 JFE196538 IVI196538 ILM196538 IBQ196538 HRU196538 HHY196538 GYC196538 GOG196538 GEK196538 FUO196538 FKS196538 FAW196538 ERA196538 EHE196538 DXI196538 DNM196538 DDQ196538 CTU196538 CJY196538 CAC196538 BQG196538 BGK196538 AWO196538 AMS196538 ACW196538 TA196538 JE196538 K196539 WVQ131002 WLU131002 WBY131002 VSC131002 VIG131002 UYK131002 UOO131002 UES131002 TUW131002 TLA131002 TBE131002 SRI131002 SHM131002 RXQ131002 RNU131002 RDY131002 QUC131002 QKG131002 QAK131002 PQO131002 PGS131002 OWW131002 ONA131002 ODE131002 NTI131002 NJM131002 MZQ131002 MPU131002 MFY131002 LWC131002 LMG131002 LCK131002 KSO131002 KIS131002 JYW131002 JPA131002 JFE131002 IVI131002 ILM131002 IBQ131002 HRU131002 HHY131002 GYC131002 GOG131002 GEK131002 FUO131002 FKS131002 FAW131002 ERA131002 EHE131002 DXI131002 DNM131002 DDQ131002 CTU131002 CJY131002 CAC131002 BQG131002 BGK131002 AWO131002 AMS131002 ACW131002 TA131002 JE131002 K131003 WVQ65466 WLU65466 WBY65466 VSC65466 VIG65466 UYK65466 UOO65466 UES65466 TUW65466 TLA65466 TBE65466 SRI65466 SHM65466 RXQ65466 RNU65466 RDY65466 QUC65466 QKG65466 QAK65466 PQO65466 PGS65466 OWW65466 ONA65466 ODE65466 NTI65466 NJM65466 MZQ65466 MPU65466 MFY65466 LWC65466 LMG65466 LCK65466 KSO65466 KIS65466 JYW65466 JPA65466 JFE65466 IVI65466 ILM65466 IBQ65466 HRU65466 HHY65466 GYC65466 GOG65466 GEK65466 FUO65466 FKS65466 FAW65466 ERA65466 EHE65466 DXI65466 DNM65466 DDQ65466 CTU65466 CJY65466 CAC65466 BQG65466 BGK65466 AWO65466 AMS65466 ACW65466 TA65466 JE65466 K65467 WVQ13 WLU13 WBY13 VSC13 VIG13 UYK13 UOO13 UES13 TUW13 TLA13 TBE13 SRI13 SHM13 RXQ13 RNU13 RDY13 QUC13 QKG13 QAK13 PQO13 PGS13 OWW13 ONA13 ODE13 NTI13 NJM13 MZQ13 MPU13 MFY13 LWC13 LMG13 LCK13 KSO13 KIS13 JYW13 JPA13 JFE13 IVI13 ILM13 IBQ13 HRU13 HHY13 GYC13 GOG13 GEK13 FUO13 FKS13 FAW13 ERA13 EHE13 DXI13 DNM13 DDQ13 CTU13 CJY13 CAC13 BQG13 BGK13 AWO13 AMS13 ACW13 TA13 JE13" xr:uid="{11ACD1F2-0869-4250-B3A1-46E52327058D}">
      <formula1>$Q$97:$Q$121</formula1>
    </dataValidation>
    <dataValidation type="list" allowBlank="1" showInputMessage="1" showErrorMessage="1" sqref="K102" xr:uid="{6C90571D-497B-460A-B809-73E2B1664E25}">
      <formula1>$N$96:$N$130</formula1>
    </dataValidation>
    <dataValidation type="list" allowBlank="1" showInputMessage="1" showErrorMessage="1" sqref="WVQ982961 K65458 JE65457 TA65457 ACW65457 AMS65457 AWO65457 BGK65457 BQG65457 CAC65457 CJY65457 CTU65457 DDQ65457 DNM65457 DXI65457 EHE65457 ERA65457 FAW65457 FKS65457 FUO65457 GEK65457 GOG65457 GYC65457 HHY65457 HRU65457 IBQ65457 ILM65457 IVI65457 JFE65457 JPA65457 JYW65457 KIS65457 KSO65457 LCK65457 LMG65457 LWC65457 MFY65457 MPU65457 MZQ65457 NJM65457 NTI65457 ODE65457 ONA65457 OWW65457 PGS65457 PQO65457 QAK65457 QKG65457 QUC65457 RDY65457 RNU65457 RXQ65457 SHM65457 SRI65457 TBE65457 TLA65457 TUW65457 UES65457 UOO65457 UYK65457 VIG65457 VSC65457 WBY65457 WLU65457 WVQ65457 K130994 JE130993 TA130993 ACW130993 AMS130993 AWO130993 BGK130993 BQG130993 CAC130993 CJY130993 CTU130993 DDQ130993 DNM130993 DXI130993 EHE130993 ERA130993 FAW130993 FKS130993 FUO130993 GEK130993 GOG130993 GYC130993 HHY130993 HRU130993 IBQ130993 ILM130993 IVI130993 JFE130993 JPA130993 JYW130993 KIS130993 KSO130993 LCK130993 LMG130993 LWC130993 MFY130993 MPU130993 MZQ130993 NJM130993 NTI130993 ODE130993 ONA130993 OWW130993 PGS130993 PQO130993 QAK130993 QKG130993 QUC130993 RDY130993 RNU130993 RXQ130993 SHM130993 SRI130993 TBE130993 TLA130993 TUW130993 UES130993 UOO130993 UYK130993 VIG130993 VSC130993 WBY130993 WLU130993 WVQ130993 K196530 JE196529 TA196529 ACW196529 AMS196529 AWO196529 BGK196529 BQG196529 CAC196529 CJY196529 CTU196529 DDQ196529 DNM196529 DXI196529 EHE196529 ERA196529 FAW196529 FKS196529 FUO196529 GEK196529 GOG196529 GYC196529 HHY196529 HRU196529 IBQ196529 ILM196529 IVI196529 JFE196529 JPA196529 JYW196529 KIS196529 KSO196529 LCK196529 LMG196529 LWC196529 MFY196529 MPU196529 MZQ196529 NJM196529 NTI196529 ODE196529 ONA196529 OWW196529 PGS196529 PQO196529 QAK196529 QKG196529 QUC196529 RDY196529 RNU196529 RXQ196529 SHM196529 SRI196529 TBE196529 TLA196529 TUW196529 UES196529 UOO196529 UYK196529 VIG196529 VSC196529 WBY196529 WLU196529 WVQ196529 K262066 JE262065 TA262065 ACW262065 AMS262065 AWO262065 BGK262065 BQG262065 CAC262065 CJY262065 CTU262065 DDQ262065 DNM262065 DXI262065 EHE262065 ERA262065 FAW262065 FKS262065 FUO262065 GEK262065 GOG262065 GYC262065 HHY262065 HRU262065 IBQ262065 ILM262065 IVI262065 JFE262065 JPA262065 JYW262065 KIS262065 KSO262065 LCK262065 LMG262065 LWC262065 MFY262065 MPU262065 MZQ262065 NJM262065 NTI262065 ODE262065 ONA262065 OWW262065 PGS262065 PQO262065 QAK262065 QKG262065 QUC262065 RDY262065 RNU262065 RXQ262065 SHM262065 SRI262065 TBE262065 TLA262065 TUW262065 UES262065 UOO262065 UYK262065 VIG262065 VSC262065 WBY262065 WLU262065 WVQ262065 K327602 JE327601 TA327601 ACW327601 AMS327601 AWO327601 BGK327601 BQG327601 CAC327601 CJY327601 CTU327601 DDQ327601 DNM327601 DXI327601 EHE327601 ERA327601 FAW327601 FKS327601 FUO327601 GEK327601 GOG327601 GYC327601 HHY327601 HRU327601 IBQ327601 ILM327601 IVI327601 JFE327601 JPA327601 JYW327601 KIS327601 KSO327601 LCK327601 LMG327601 LWC327601 MFY327601 MPU327601 MZQ327601 NJM327601 NTI327601 ODE327601 ONA327601 OWW327601 PGS327601 PQO327601 QAK327601 QKG327601 QUC327601 RDY327601 RNU327601 RXQ327601 SHM327601 SRI327601 TBE327601 TLA327601 TUW327601 UES327601 UOO327601 UYK327601 VIG327601 VSC327601 WBY327601 WLU327601 WVQ327601 K393138 JE393137 TA393137 ACW393137 AMS393137 AWO393137 BGK393137 BQG393137 CAC393137 CJY393137 CTU393137 DDQ393137 DNM393137 DXI393137 EHE393137 ERA393137 FAW393137 FKS393137 FUO393137 GEK393137 GOG393137 GYC393137 HHY393137 HRU393137 IBQ393137 ILM393137 IVI393137 JFE393137 JPA393137 JYW393137 KIS393137 KSO393137 LCK393137 LMG393137 LWC393137 MFY393137 MPU393137 MZQ393137 NJM393137 NTI393137 ODE393137 ONA393137 OWW393137 PGS393137 PQO393137 QAK393137 QKG393137 QUC393137 RDY393137 RNU393137 RXQ393137 SHM393137 SRI393137 TBE393137 TLA393137 TUW393137 UES393137 UOO393137 UYK393137 VIG393137 VSC393137 WBY393137 WLU393137 WVQ393137 K458674 JE458673 TA458673 ACW458673 AMS458673 AWO458673 BGK458673 BQG458673 CAC458673 CJY458673 CTU458673 DDQ458673 DNM458673 DXI458673 EHE458673 ERA458673 FAW458673 FKS458673 FUO458673 GEK458673 GOG458673 GYC458673 HHY458673 HRU458673 IBQ458673 ILM458673 IVI458673 JFE458673 JPA458673 JYW458673 KIS458673 KSO458673 LCK458673 LMG458673 LWC458673 MFY458673 MPU458673 MZQ458673 NJM458673 NTI458673 ODE458673 ONA458673 OWW458673 PGS458673 PQO458673 QAK458673 QKG458673 QUC458673 RDY458673 RNU458673 RXQ458673 SHM458673 SRI458673 TBE458673 TLA458673 TUW458673 UES458673 UOO458673 UYK458673 VIG458673 VSC458673 WBY458673 WLU458673 WVQ458673 K524210 JE524209 TA524209 ACW524209 AMS524209 AWO524209 BGK524209 BQG524209 CAC524209 CJY524209 CTU524209 DDQ524209 DNM524209 DXI524209 EHE524209 ERA524209 FAW524209 FKS524209 FUO524209 GEK524209 GOG524209 GYC524209 HHY524209 HRU524209 IBQ524209 ILM524209 IVI524209 JFE524209 JPA524209 JYW524209 KIS524209 KSO524209 LCK524209 LMG524209 LWC524209 MFY524209 MPU524209 MZQ524209 NJM524209 NTI524209 ODE524209 ONA524209 OWW524209 PGS524209 PQO524209 QAK524209 QKG524209 QUC524209 RDY524209 RNU524209 RXQ524209 SHM524209 SRI524209 TBE524209 TLA524209 TUW524209 UES524209 UOO524209 UYK524209 VIG524209 VSC524209 WBY524209 WLU524209 WVQ524209 K589746 JE589745 TA589745 ACW589745 AMS589745 AWO589745 BGK589745 BQG589745 CAC589745 CJY589745 CTU589745 DDQ589745 DNM589745 DXI589745 EHE589745 ERA589745 FAW589745 FKS589745 FUO589745 GEK589745 GOG589745 GYC589745 HHY589745 HRU589745 IBQ589745 ILM589745 IVI589745 JFE589745 JPA589745 JYW589745 KIS589745 KSO589745 LCK589745 LMG589745 LWC589745 MFY589745 MPU589745 MZQ589745 NJM589745 NTI589745 ODE589745 ONA589745 OWW589745 PGS589745 PQO589745 QAK589745 QKG589745 QUC589745 RDY589745 RNU589745 RXQ589745 SHM589745 SRI589745 TBE589745 TLA589745 TUW589745 UES589745 UOO589745 UYK589745 VIG589745 VSC589745 WBY589745 WLU589745 WVQ589745 K655282 JE655281 TA655281 ACW655281 AMS655281 AWO655281 BGK655281 BQG655281 CAC655281 CJY655281 CTU655281 DDQ655281 DNM655281 DXI655281 EHE655281 ERA655281 FAW655281 FKS655281 FUO655281 GEK655281 GOG655281 GYC655281 HHY655281 HRU655281 IBQ655281 ILM655281 IVI655281 JFE655281 JPA655281 JYW655281 KIS655281 KSO655281 LCK655281 LMG655281 LWC655281 MFY655281 MPU655281 MZQ655281 NJM655281 NTI655281 ODE655281 ONA655281 OWW655281 PGS655281 PQO655281 QAK655281 QKG655281 QUC655281 RDY655281 RNU655281 RXQ655281 SHM655281 SRI655281 TBE655281 TLA655281 TUW655281 UES655281 UOO655281 UYK655281 VIG655281 VSC655281 WBY655281 WLU655281 WVQ655281 K720818 JE720817 TA720817 ACW720817 AMS720817 AWO720817 BGK720817 BQG720817 CAC720817 CJY720817 CTU720817 DDQ720817 DNM720817 DXI720817 EHE720817 ERA720817 FAW720817 FKS720817 FUO720817 GEK720817 GOG720817 GYC720817 HHY720817 HRU720817 IBQ720817 ILM720817 IVI720817 JFE720817 JPA720817 JYW720817 KIS720817 KSO720817 LCK720817 LMG720817 LWC720817 MFY720817 MPU720817 MZQ720817 NJM720817 NTI720817 ODE720817 ONA720817 OWW720817 PGS720817 PQO720817 QAK720817 QKG720817 QUC720817 RDY720817 RNU720817 RXQ720817 SHM720817 SRI720817 TBE720817 TLA720817 TUW720817 UES720817 UOO720817 UYK720817 VIG720817 VSC720817 WBY720817 WLU720817 WVQ720817 K786354 JE786353 TA786353 ACW786353 AMS786353 AWO786353 BGK786353 BQG786353 CAC786353 CJY786353 CTU786353 DDQ786353 DNM786353 DXI786353 EHE786353 ERA786353 FAW786353 FKS786353 FUO786353 GEK786353 GOG786353 GYC786353 HHY786353 HRU786353 IBQ786353 ILM786353 IVI786353 JFE786353 JPA786353 JYW786353 KIS786353 KSO786353 LCK786353 LMG786353 LWC786353 MFY786353 MPU786353 MZQ786353 NJM786353 NTI786353 ODE786353 ONA786353 OWW786353 PGS786353 PQO786353 QAK786353 QKG786353 QUC786353 RDY786353 RNU786353 RXQ786353 SHM786353 SRI786353 TBE786353 TLA786353 TUW786353 UES786353 UOO786353 UYK786353 VIG786353 VSC786353 WBY786353 WLU786353 WVQ786353 K851890 JE851889 TA851889 ACW851889 AMS851889 AWO851889 BGK851889 BQG851889 CAC851889 CJY851889 CTU851889 DDQ851889 DNM851889 DXI851889 EHE851889 ERA851889 FAW851889 FKS851889 FUO851889 GEK851889 GOG851889 GYC851889 HHY851889 HRU851889 IBQ851889 ILM851889 IVI851889 JFE851889 JPA851889 JYW851889 KIS851889 KSO851889 LCK851889 LMG851889 LWC851889 MFY851889 MPU851889 MZQ851889 NJM851889 NTI851889 ODE851889 ONA851889 OWW851889 PGS851889 PQO851889 QAK851889 QKG851889 QUC851889 RDY851889 RNU851889 RXQ851889 SHM851889 SRI851889 TBE851889 TLA851889 TUW851889 UES851889 UOO851889 UYK851889 VIG851889 VSC851889 WBY851889 WLU851889 WVQ851889 K917426 JE917425 TA917425 ACW917425 AMS917425 AWO917425 BGK917425 BQG917425 CAC917425 CJY917425 CTU917425 DDQ917425 DNM917425 DXI917425 EHE917425 ERA917425 FAW917425 FKS917425 FUO917425 GEK917425 GOG917425 GYC917425 HHY917425 HRU917425 IBQ917425 ILM917425 IVI917425 JFE917425 JPA917425 JYW917425 KIS917425 KSO917425 LCK917425 LMG917425 LWC917425 MFY917425 MPU917425 MZQ917425 NJM917425 NTI917425 ODE917425 ONA917425 OWW917425 PGS917425 PQO917425 QAK917425 QKG917425 QUC917425 RDY917425 RNU917425 RXQ917425 SHM917425 SRI917425 TBE917425 TLA917425 TUW917425 UES917425 UOO917425 UYK917425 VIG917425 VSC917425 WBY917425 WLU917425 WVQ917425 K982962 JE982961 TA982961 ACW982961 AMS982961 AWO982961 BGK982961 BQG982961 CAC982961 CJY982961 CTU982961 DDQ982961 DNM982961 DXI982961 EHE982961 ERA982961 FAW982961 FKS982961 FUO982961 GEK982961 GOG982961 GYC982961 HHY982961 HRU982961 IBQ982961 ILM982961 IVI982961 JFE982961 JPA982961 JYW982961 KIS982961 KSO982961 LCK982961 LMG982961 LWC982961 MFY982961 MPU982961 MZQ982961 NJM982961 NTI982961 ODE982961 ONA982961 OWW982961 PGS982961 PQO982961 QAK982961 QKG982961 QUC982961 RDY982961 RNU982961 RXQ982961 SHM982961 SRI982961 TBE982961 TLA982961 TUW982961 UES982961 UOO982961 UYK982961 VIG982961 VSC982961 WBY982961 WLU982961" xr:uid="{9D535945-4190-4ABC-8963-1495003CA14A}">
      <formula1>$N$96:$N$96</formula1>
    </dataValidation>
    <dataValidation type="list" allowBlank="1" showInputMessage="1" showErrorMessage="1" sqref="JE9 WVQ982966 WLU982966 WBY982966 VSC982966 VIG982966 UYK982966 UOO982966 UES982966 TUW982966 TLA982966 TBE982966 SRI982966 SHM982966 RXQ982966 RNU982966 RDY982966 QUC982966 QKG982966 QAK982966 PQO982966 PGS982966 OWW982966 ONA982966 ODE982966 NTI982966 NJM982966 MZQ982966 MPU982966 MFY982966 LWC982966 LMG982966 LCK982966 KSO982966 KIS982966 JYW982966 JPA982966 JFE982966 IVI982966 ILM982966 IBQ982966 HRU982966 HHY982966 GYC982966 GOG982966 GEK982966 FUO982966 FKS982966 FAW982966 ERA982966 EHE982966 DXI982966 DNM982966 DDQ982966 CTU982966 CJY982966 CAC982966 BQG982966 BGK982966 AWO982966 AMS982966 ACW982966 TA982966 JE982966 K982967 WVQ917430 WLU917430 WBY917430 VSC917430 VIG917430 UYK917430 UOO917430 UES917430 TUW917430 TLA917430 TBE917430 SRI917430 SHM917430 RXQ917430 RNU917430 RDY917430 QUC917430 QKG917430 QAK917430 PQO917430 PGS917430 OWW917430 ONA917430 ODE917430 NTI917430 NJM917430 MZQ917430 MPU917430 MFY917430 LWC917430 LMG917430 LCK917430 KSO917430 KIS917430 JYW917430 JPA917430 JFE917430 IVI917430 ILM917430 IBQ917430 HRU917430 HHY917430 GYC917430 GOG917430 GEK917430 FUO917430 FKS917430 FAW917430 ERA917430 EHE917430 DXI917430 DNM917430 DDQ917430 CTU917430 CJY917430 CAC917430 BQG917430 BGK917430 AWO917430 AMS917430 ACW917430 TA917430 JE917430 K917431 WVQ851894 WLU851894 WBY851894 VSC851894 VIG851894 UYK851894 UOO851894 UES851894 TUW851894 TLA851894 TBE851894 SRI851894 SHM851894 RXQ851894 RNU851894 RDY851894 QUC851894 QKG851894 QAK851894 PQO851894 PGS851894 OWW851894 ONA851894 ODE851894 NTI851894 NJM851894 MZQ851894 MPU851894 MFY851894 LWC851894 LMG851894 LCK851894 KSO851894 KIS851894 JYW851894 JPA851894 JFE851894 IVI851894 ILM851894 IBQ851894 HRU851894 HHY851894 GYC851894 GOG851894 GEK851894 FUO851894 FKS851894 FAW851894 ERA851894 EHE851894 DXI851894 DNM851894 DDQ851894 CTU851894 CJY851894 CAC851894 BQG851894 BGK851894 AWO851894 AMS851894 ACW851894 TA851894 JE851894 K851895 WVQ786358 WLU786358 WBY786358 VSC786358 VIG786358 UYK786358 UOO786358 UES786358 TUW786358 TLA786358 TBE786358 SRI786358 SHM786358 RXQ786358 RNU786358 RDY786358 QUC786358 QKG786358 QAK786358 PQO786358 PGS786358 OWW786358 ONA786358 ODE786358 NTI786358 NJM786358 MZQ786358 MPU786358 MFY786358 LWC786358 LMG786358 LCK786358 KSO786358 KIS786358 JYW786358 JPA786358 JFE786358 IVI786358 ILM786358 IBQ786358 HRU786358 HHY786358 GYC786358 GOG786358 GEK786358 FUO786358 FKS786358 FAW786358 ERA786358 EHE786358 DXI786358 DNM786358 DDQ786358 CTU786358 CJY786358 CAC786358 BQG786358 BGK786358 AWO786358 AMS786358 ACW786358 TA786358 JE786358 K786359 WVQ720822 WLU720822 WBY720822 VSC720822 VIG720822 UYK720822 UOO720822 UES720822 TUW720822 TLA720822 TBE720822 SRI720822 SHM720822 RXQ720822 RNU720822 RDY720822 QUC720822 QKG720822 QAK720822 PQO720822 PGS720822 OWW720822 ONA720822 ODE720822 NTI720822 NJM720822 MZQ720822 MPU720822 MFY720822 LWC720822 LMG720822 LCK720822 KSO720822 KIS720822 JYW720822 JPA720822 JFE720822 IVI720822 ILM720822 IBQ720822 HRU720822 HHY720822 GYC720822 GOG720822 GEK720822 FUO720822 FKS720822 FAW720822 ERA720822 EHE720822 DXI720822 DNM720822 DDQ720822 CTU720822 CJY720822 CAC720822 BQG720822 BGK720822 AWO720822 AMS720822 ACW720822 TA720822 JE720822 K720823 WVQ655286 WLU655286 WBY655286 VSC655286 VIG655286 UYK655286 UOO655286 UES655286 TUW655286 TLA655286 TBE655286 SRI655286 SHM655286 RXQ655286 RNU655286 RDY655286 QUC655286 QKG655286 QAK655286 PQO655286 PGS655286 OWW655286 ONA655286 ODE655286 NTI655286 NJM655286 MZQ655286 MPU655286 MFY655286 LWC655286 LMG655286 LCK655286 KSO655286 KIS655286 JYW655286 JPA655286 JFE655286 IVI655286 ILM655286 IBQ655286 HRU655286 HHY655286 GYC655286 GOG655286 GEK655286 FUO655286 FKS655286 FAW655286 ERA655286 EHE655286 DXI655286 DNM655286 DDQ655286 CTU655286 CJY655286 CAC655286 BQG655286 BGK655286 AWO655286 AMS655286 ACW655286 TA655286 JE655286 K655287 WVQ589750 WLU589750 WBY589750 VSC589750 VIG589750 UYK589750 UOO589750 UES589750 TUW589750 TLA589750 TBE589750 SRI589750 SHM589750 RXQ589750 RNU589750 RDY589750 QUC589750 QKG589750 QAK589750 PQO589750 PGS589750 OWW589750 ONA589750 ODE589750 NTI589750 NJM589750 MZQ589750 MPU589750 MFY589750 LWC589750 LMG589750 LCK589750 KSO589750 KIS589750 JYW589750 JPA589750 JFE589750 IVI589750 ILM589750 IBQ589750 HRU589750 HHY589750 GYC589750 GOG589750 GEK589750 FUO589750 FKS589750 FAW589750 ERA589750 EHE589750 DXI589750 DNM589750 DDQ589750 CTU589750 CJY589750 CAC589750 BQG589750 BGK589750 AWO589750 AMS589750 ACW589750 TA589750 JE589750 K589751 WVQ524214 WLU524214 WBY524214 VSC524214 VIG524214 UYK524214 UOO524214 UES524214 TUW524214 TLA524214 TBE524214 SRI524214 SHM524214 RXQ524214 RNU524214 RDY524214 QUC524214 QKG524214 QAK524214 PQO524214 PGS524214 OWW524214 ONA524214 ODE524214 NTI524214 NJM524214 MZQ524214 MPU524214 MFY524214 LWC524214 LMG524214 LCK524214 KSO524214 KIS524214 JYW524214 JPA524214 JFE524214 IVI524214 ILM524214 IBQ524214 HRU524214 HHY524214 GYC524214 GOG524214 GEK524214 FUO524214 FKS524214 FAW524214 ERA524214 EHE524214 DXI524214 DNM524214 DDQ524214 CTU524214 CJY524214 CAC524214 BQG524214 BGK524214 AWO524214 AMS524214 ACW524214 TA524214 JE524214 K524215 WVQ458678 WLU458678 WBY458678 VSC458678 VIG458678 UYK458678 UOO458678 UES458678 TUW458678 TLA458678 TBE458678 SRI458678 SHM458678 RXQ458678 RNU458678 RDY458678 QUC458678 QKG458678 QAK458678 PQO458678 PGS458678 OWW458678 ONA458678 ODE458678 NTI458678 NJM458678 MZQ458678 MPU458678 MFY458678 LWC458678 LMG458678 LCK458678 KSO458678 KIS458678 JYW458678 JPA458678 JFE458678 IVI458678 ILM458678 IBQ458678 HRU458678 HHY458678 GYC458678 GOG458678 GEK458678 FUO458678 FKS458678 FAW458678 ERA458678 EHE458678 DXI458678 DNM458678 DDQ458678 CTU458678 CJY458678 CAC458678 BQG458678 BGK458678 AWO458678 AMS458678 ACW458678 TA458678 JE458678 K458679 WVQ393142 WLU393142 WBY393142 VSC393142 VIG393142 UYK393142 UOO393142 UES393142 TUW393142 TLA393142 TBE393142 SRI393142 SHM393142 RXQ393142 RNU393142 RDY393142 QUC393142 QKG393142 QAK393142 PQO393142 PGS393142 OWW393142 ONA393142 ODE393142 NTI393142 NJM393142 MZQ393142 MPU393142 MFY393142 LWC393142 LMG393142 LCK393142 KSO393142 KIS393142 JYW393142 JPA393142 JFE393142 IVI393142 ILM393142 IBQ393142 HRU393142 HHY393142 GYC393142 GOG393142 GEK393142 FUO393142 FKS393142 FAW393142 ERA393142 EHE393142 DXI393142 DNM393142 DDQ393142 CTU393142 CJY393142 CAC393142 BQG393142 BGK393142 AWO393142 AMS393142 ACW393142 TA393142 JE393142 K393143 WVQ327606 WLU327606 WBY327606 VSC327606 VIG327606 UYK327606 UOO327606 UES327606 TUW327606 TLA327606 TBE327606 SRI327606 SHM327606 RXQ327606 RNU327606 RDY327606 QUC327606 QKG327606 QAK327606 PQO327606 PGS327606 OWW327606 ONA327606 ODE327606 NTI327606 NJM327606 MZQ327606 MPU327606 MFY327606 LWC327606 LMG327606 LCK327606 KSO327606 KIS327606 JYW327606 JPA327606 JFE327606 IVI327606 ILM327606 IBQ327606 HRU327606 HHY327606 GYC327606 GOG327606 GEK327606 FUO327606 FKS327606 FAW327606 ERA327606 EHE327606 DXI327606 DNM327606 DDQ327606 CTU327606 CJY327606 CAC327606 BQG327606 BGK327606 AWO327606 AMS327606 ACW327606 TA327606 JE327606 K327607 WVQ262070 WLU262070 WBY262070 VSC262070 VIG262070 UYK262070 UOO262070 UES262070 TUW262070 TLA262070 TBE262070 SRI262070 SHM262070 RXQ262070 RNU262070 RDY262070 QUC262070 QKG262070 QAK262070 PQO262070 PGS262070 OWW262070 ONA262070 ODE262070 NTI262070 NJM262070 MZQ262070 MPU262070 MFY262070 LWC262070 LMG262070 LCK262070 KSO262070 KIS262070 JYW262070 JPA262070 JFE262070 IVI262070 ILM262070 IBQ262070 HRU262070 HHY262070 GYC262070 GOG262070 GEK262070 FUO262070 FKS262070 FAW262070 ERA262070 EHE262070 DXI262070 DNM262070 DDQ262070 CTU262070 CJY262070 CAC262070 BQG262070 BGK262070 AWO262070 AMS262070 ACW262070 TA262070 JE262070 K262071 WVQ196534 WLU196534 WBY196534 VSC196534 VIG196534 UYK196534 UOO196534 UES196534 TUW196534 TLA196534 TBE196534 SRI196534 SHM196534 RXQ196534 RNU196534 RDY196534 QUC196534 QKG196534 QAK196534 PQO196534 PGS196534 OWW196534 ONA196534 ODE196534 NTI196534 NJM196534 MZQ196534 MPU196534 MFY196534 LWC196534 LMG196534 LCK196534 KSO196534 KIS196534 JYW196534 JPA196534 JFE196534 IVI196534 ILM196534 IBQ196534 HRU196534 HHY196534 GYC196534 GOG196534 GEK196534 FUO196534 FKS196534 FAW196534 ERA196534 EHE196534 DXI196534 DNM196534 DDQ196534 CTU196534 CJY196534 CAC196534 BQG196534 BGK196534 AWO196534 AMS196534 ACW196534 TA196534 JE196534 K196535 WVQ130998 WLU130998 WBY130998 VSC130998 VIG130998 UYK130998 UOO130998 UES130998 TUW130998 TLA130998 TBE130998 SRI130998 SHM130998 RXQ130998 RNU130998 RDY130998 QUC130998 QKG130998 QAK130998 PQO130998 PGS130998 OWW130998 ONA130998 ODE130998 NTI130998 NJM130998 MZQ130998 MPU130998 MFY130998 LWC130998 LMG130998 LCK130998 KSO130998 KIS130998 JYW130998 JPA130998 JFE130998 IVI130998 ILM130998 IBQ130998 HRU130998 HHY130998 GYC130998 GOG130998 GEK130998 FUO130998 FKS130998 FAW130998 ERA130998 EHE130998 DXI130998 DNM130998 DDQ130998 CTU130998 CJY130998 CAC130998 BQG130998 BGK130998 AWO130998 AMS130998 ACW130998 TA130998 JE130998 K130999 WVQ65462 WLU65462 WBY65462 VSC65462 VIG65462 UYK65462 UOO65462 UES65462 TUW65462 TLA65462 TBE65462 SRI65462 SHM65462 RXQ65462 RNU65462 RDY65462 QUC65462 QKG65462 QAK65462 PQO65462 PGS65462 OWW65462 ONA65462 ODE65462 NTI65462 NJM65462 MZQ65462 MPU65462 MFY65462 LWC65462 LMG65462 LCK65462 KSO65462 KIS65462 JYW65462 JPA65462 JFE65462 IVI65462 ILM65462 IBQ65462 HRU65462 HHY65462 GYC65462 GOG65462 GEK65462 FUO65462 FKS65462 FAW65462 ERA65462 EHE65462 DXI65462 DNM65462 DDQ65462 CTU65462 CJY65462 CAC65462 BQG65462 BGK65462 AWO65462 AMS65462 ACW65462 TA65462 JE65462 K65463 WVQ9 WLU9 WBY9 VSC9 VIG9 UYK9 UOO9 UES9 TUW9 TLA9 TBE9 SRI9 SHM9 RXQ9 RNU9 RDY9 QUC9 QKG9 QAK9 PQO9 PGS9 OWW9 ONA9 ODE9 NTI9 NJM9 MZQ9 MPU9 MFY9 LWC9 LMG9 LCK9 KSO9 KIS9 JYW9 JPA9 JFE9 IVI9 ILM9 IBQ9 HRU9 HHY9 GYC9 GOG9 GEK9 FUO9 FKS9 FAW9 ERA9 EHE9 DXI9 DNM9 DDQ9 CTU9 CJY9 CAC9 BQG9 BGK9 AWO9 AMS9 ACW9 TA9" xr:uid="{3768912F-D8C7-4CD2-B502-F10A64541683}">
      <formula1>$N$98:$N$109</formula1>
    </dataValidation>
    <dataValidation type="list" allowBlank="1" showInputMessage="1" showErrorMessage="1" sqref="K98 WVQ982962 WLU982962 WBY982962 VSC982962 VIG982962 UYK982962 UOO982962 UES982962 TUW982962 TLA982962 TBE982962 SRI982962 SHM982962 RXQ982962 RNU982962 RDY982962 QUC982962 QKG982962 QAK982962 PQO982962 PGS982962 OWW982962 ONA982962 ODE982962 NTI982962 NJM982962 MZQ982962 MPU982962 MFY982962 LWC982962 LMG982962 LCK982962 KSO982962 KIS982962 JYW982962 JPA982962 JFE982962 IVI982962 ILM982962 IBQ982962 HRU982962 HHY982962 GYC982962 GOG982962 GEK982962 FUO982962 FKS982962 FAW982962 ERA982962 EHE982962 DXI982962 DNM982962 DDQ982962 CTU982962 CJY982962 CAC982962 BQG982962 BGK982962 AWO982962 AMS982962 ACW982962 TA982962 JE982962 K982963 WVQ917426 WLU917426 WBY917426 VSC917426 VIG917426 UYK917426 UOO917426 UES917426 TUW917426 TLA917426 TBE917426 SRI917426 SHM917426 RXQ917426 RNU917426 RDY917426 QUC917426 QKG917426 QAK917426 PQO917426 PGS917426 OWW917426 ONA917426 ODE917426 NTI917426 NJM917426 MZQ917426 MPU917426 MFY917426 LWC917426 LMG917426 LCK917426 KSO917426 KIS917426 JYW917426 JPA917426 JFE917426 IVI917426 ILM917426 IBQ917426 HRU917426 HHY917426 GYC917426 GOG917426 GEK917426 FUO917426 FKS917426 FAW917426 ERA917426 EHE917426 DXI917426 DNM917426 DDQ917426 CTU917426 CJY917426 CAC917426 BQG917426 BGK917426 AWO917426 AMS917426 ACW917426 TA917426 JE917426 K917427 WVQ851890 WLU851890 WBY851890 VSC851890 VIG851890 UYK851890 UOO851890 UES851890 TUW851890 TLA851890 TBE851890 SRI851890 SHM851890 RXQ851890 RNU851890 RDY851890 QUC851890 QKG851890 QAK851890 PQO851890 PGS851890 OWW851890 ONA851890 ODE851890 NTI851890 NJM851890 MZQ851890 MPU851890 MFY851890 LWC851890 LMG851890 LCK851890 KSO851890 KIS851890 JYW851890 JPA851890 JFE851890 IVI851890 ILM851890 IBQ851890 HRU851890 HHY851890 GYC851890 GOG851890 GEK851890 FUO851890 FKS851890 FAW851890 ERA851890 EHE851890 DXI851890 DNM851890 DDQ851890 CTU851890 CJY851890 CAC851890 BQG851890 BGK851890 AWO851890 AMS851890 ACW851890 TA851890 JE851890 K851891 WVQ786354 WLU786354 WBY786354 VSC786354 VIG786354 UYK786354 UOO786354 UES786354 TUW786354 TLA786354 TBE786354 SRI786354 SHM786354 RXQ786354 RNU786354 RDY786354 QUC786354 QKG786354 QAK786354 PQO786354 PGS786354 OWW786354 ONA786354 ODE786354 NTI786354 NJM786354 MZQ786354 MPU786354 MFY786354 LWC786354 LMG786354 LCK786354 KSO786354 KIS786354 JYW786354 JPA786354 JFE786354 IVI786354 ILM786354 IBQ786354 HRU786354 HHY786354 GYC786354 GOG786354 GEK786354 FUO786354 FKS786354 FAW786354 ERA786354 EHE786354 DXI786354 DNM786354 DDQ786354 CTU786354 CJY786354 CAC786354 BQG786354 BGK786354 AWO786354 AMS786354 ACW786354 TA786354 JE786354 K786355 WVQ720818 WLU720818 WBY720818 VSC720818 VIG720818 UYK720818 UOO720818 UES720818 TUW720818 TLA720818 TBE720818 SRI720818 SHM720818 RXQ720818 RNU720818 RDY720818 QUC720818 QKG720818 QAK720818 PQO720818 PGS720818 OWW720818 ONA720818 ODE720818 NTI720818 NJM720818 MZQ720818 MPU720818 MFY720818 LWC720818 LMG720818 LCK720818 KSO720818 KIS720818 JYW720818 JPA720818 JFE720818 IVI720818 ILM720818 IBQ720818 HRU720818 HHY720818 GYC720818 GOG720818 GEK720818 FUO720818 FKS720818 FAW720818 ERA720818 EHE720818 DXI720818 DNM720818 DDQ720818 CTU720818 CJY720818 CAC720818 BQG720818 BGK720818 AWO720818 AMS720818 ACW720818 TA720818 JE720818 K720819 WVQ655282 WLU655282 WBY655282 VSC655282 VIG655282 UYK655282 UOO655282 UES655282 TUW655282 TLA655282 TBE655282 SRI655282 SHM655282 RXQ655282 RNU655282 RDY655282 QUC655282 QKG655282 QAK655282 PQO655282 PGS655282 OWW655282 ONA655282 ODE655282 NTI655282 NJM655282 MZQ655282 MPU655282 MFY655282 LWC655282 LMG655282 LCK655282 KSO655282 KIS655282 JYW655282 JPA655282 JFE655282 IVI655282 ILM655282 IBQ655282 HRU655282 HHY655282 GYC655282 GOG655282 GEK655282 FUO655282 FKS655282 FAW655282 ERA655282 EHE655282 DXI655282 DNM655282 DDQ655282 CTU655282 CJY655282 CAC655282 BQG655282 BGK655282 AWO655282 AMS655282 ACW655282 TA655282 JE655282 K655283 WVQ589746 WLU589746 WBY589746 VSC589746 VIG589746 UYK589746 UOO589746 UES589746 TUW589746 TLA589746 TBE589746 SRI589746 SHM589746 RXQ589746 RNU589746 RDY589746 QUC589746 QKG589746 QAK589746 PQO589746 PGS589746 OWW589746 ONA589746 ODE589746 NTI589746 NJM589746 MZQ589746 MPU589746 MFY589746 LWC589746 LMG589746 LCK589746 KSO589746 KIS589746 JYW589746 JPA589746 JFE589746 IVI589746 ILM589746 IBQ589746 HRU589746 HHY589746 GYC589746 GOG589746 GEK589746 FUO589746 FKS589746 FAW589746 ERA589746 EHE589746 DXI589746 DNM589746 DDQ589746 CTU589746 CJY589746 CAC589746 BQG589746 BGK589746 AWO589746 AMS589746 ACW589746 TA589746 JE589746 K589747 WVQ524210 WLU524210 WBY524210 VSC524210 VIG524210 UYK524210 UOO524210 UES524210 TUW524210 TLA524210 TBE524210 SRI524210 SHM524210 RXQ524210 RNU524210 RDY524210 QUC524210 QKG524210 QAK524210 PQO524210 PGS524210 OWW524210 ONA524210 ODE524210 NTI524210 NJM524210 MZQ524210 MPU524210 MFY524210 LWC524210 LMG524210 LCK524210 KSO524210 KIS524210 JYW524210 JPA524210 JFE524210 IVI524210 ILM524210 IBQ524210 HRU524210 HHY524210 GYC524210 GOG524210 GEK524210 FUO524210 FKS524210 FAW524210 ERA524210 EHE524210 DXI524210 DNM524210 DDQ524210 CTU524210 CJY524210 CAC524210 BQG524210 BGK524210 AWO524210 AMS524210 ACW524210 TA524210 JE524210 K524211 WVQ458674 WLU458674 WBY458674 VSC458674 VIG458674 UYK458674 UOO458674 UES458674 TUW458674 TLA458674 TBE458674 SRI458674 SHM458674 RXQ458674 RNU458674 RDY458674 QUC458674 QKG458674 QAK458674 PQO458674 PGS458674 OWW458674 ONA458674 ODE458674 NTI458674 NJM458674 MZQ458674 MPU458674 MFY458674 LWC458674 LMG458674 LCK458674 KSO458674 KIS458674 JYW458674 JPA458674 JFE458674 IVI458674 ILM458674 IBQ458674 HRU458674 HHY458674 GYC458674 GOG458674 GEK458674 FUO458674 FKS458674 FAW458674 ERA458674 EHE458674 DXI458674 DNM458674 DDQ458674 CTU458674 CJY458674 CAC458674 BQG458674 BGK458674 AWO458674 AMS458674 ACW458674 TA458674 JE458674 K458675 WVQ393138 WLU393138 WBY393138 VSC393138 VIG393138 UYK393138 UOO393138 UES393138 TUW393138 TLA393138 TBE393138 SRI393138 SHM393138 RXQ393138 RNU393138 RDY393138 QUC393138 QKG393138 QAK393138 PQO393138 PGS393138 OWW393138 ONA393138 ODE393138 NTI393138 NJM393138 MZQ393138 MPU393138 MFY393138 LWC393138 LMG393138 LCK393138 KSO393138 KIS393138 JYW393138 JPA393138 JFE393138 IVI393138 ILM393138 IBQ393138 HRU393138 HHY393138 GYC393138 GOG393138 GEK393138 FUO393138 FKS393138 FAW393138 ERA393138 EHE393138 DXI393138 DNM393138 DDQ393138 CTU393138 CJY393138 CAC393138 BQG393138 BGK393138 AWO393138 AMS393138 ACW393138 TA393138 JE393138 K393139 WVQ327602 WLU327602 WBY327602 VSC327602 VIG327602 UYK327602 UOO327602 UES327602 TUW327602 TLA327602 TBE327602 SRI327602 SHM327602 RXQ327602 RNU327602 RDY327602 QUC327602 QKG327602 QAK327602 PQO327602 PGS327602 OWW327602 ONA327602 ODE327602 NTI327602 NJM327602 MZQ327602 MPU327602 MFY327602 LWC327602 LMG327602 LCK327602 KSO327602 KIS327602 JYW327602 JPA327602 JFE327602 IVI327602 ILM327602 IBQ327602 HRU327602 HHY327602 GYC327602 GOG327602 GEK327602 FUO327602 FKS327602 FAW327602 ERA327602 EHE327602 DXI327602 DNM327602 DDQ327602 CTU327602 CJY327602 CAC327602 BQG327602 BGK327602 AWO327602 AMS327602 ACW327602 TA327602 JE327602 K327603 WVQ262066 WLU262066 WBY262066 VSC262066 VIG262066 UYK262066 UOO262066 UES262066 TUW262066 TLA262066 TBE262066 SRI262066 SHM262066 RXQ262066 RNU262066 RDY262066 QUC262066 QKG262066 QAK262066 PQO262066 PGS262066 OWW262066 ONA262066 ODE262066 NTI262066 NJM262066 MZQ262066 MPU262066 MFY262066 LWC262066 LMG262066 LCK262066 KSO262066 KIS262066 JYW262066 JPA262066 JFE262066 IVI262066 ILM262066 IBQ262066 HRU262066 HHY262066 GYC262066 GOG262066 GEK262066 FUO262066 FKS262066 FAW262066 ERA262066 EHE262066 DXI262066 DNM262066 DDQ262066 CTU262066 CJY262066 CAC262066 BQG262066 BGK262066 AWO262066 AMS262066 ACW262066 TA262066 JE262066 K262067 WVQ196530 WLU196530 WBY196530 VSC196530 VIG196530 UYK196530 UOO196530 UES196530 TUW196530 TLA196530 TBE196530 SRI196530 SHM196530 RXQ196530 RNU196530 RDY196530 QUC196530 QKG196530 QAK196530 PQO196530 PGS196530 OWW196530 ONA196530 ODE196530 NTI196530 NJM196530 MZQ196530 MPU196530 MFY196530 LWC196530 LMG196530 LCK196530 KSO196530 KIS196530 JYW196530 JPA196530 JFE196530 IVI196530 ILM196530 IBQ196530 HRU196530 HHY196530 GYC196530 GOG196530 GEK196530 FUO196530 FKS196530 FAW196530 ERA196530 EHE196530 DXI196530 DNM196530 DDQ196530 CTU196530 CJY196530 CAC196530 BQG196530 BGK196530 AWO196530 AMS196530 ACW196530 TA196530 JE196530 K196531 WVQ130994 WLU130994 WBY130994 VSC130994 VIG130994 UYK130994 UOO130994 UES130994 TUW130994 TLA130994 TBE130994 SRI130994 SHM130994 RXQ130994 RNU130994 RDY130994 QUC130994 QKG130994 QAK130994 PQO130994 PGS130994 OWW130994 ONA130994 ODE130994 NTI130994 NJM130994 MZQ130994 MPU130994 MFY130994 LWC130994 LMG130994 LCK130994 KSO130994 KIS130994 JYW130994 JPA130994 JFE130994 IVI130994 ILM130994 IBQ130994 HRU130994 HHY130994 GYC130994 GOG130994 GEK130994 FUO130994 FKS130994 FAW130994 ERA130994 EHE130994 DXI130994 DNM130994 DDQ130994 CTU130994 CJY130994 CAC130994 BQG130994 BGK130994 AWO130994 AMS130994 ACW130994 TA130994 JE130994 K130995 WVQ65458 WLU65458 WBY65458 VSC65458 VIG65458 UYK65458 UOO65458 UES65458 TUW65458 TLA65458 TBE65458 SRI65458 SHM65458 RXQ65458 RNU65458 RDY65458 QUC65458 QKG65458 QAK65458 PQO65458 PGS65458 OWW65458 ONA65458 ODE65458 NTI65458 NJM65458 MZQ65458 MPU65458 MFY65458 LWC65458 LMG65458 LCK65458 KSO65458 KIS65458 JYW65458 JPA65458 JFE65458 IVI65458 ILM65458 IBQ65458 HRU65458 HHY65458 GYC65458 GOG65458 GEK65458 FUO65458 FKS65458 FAW65458 ERA65458 EHE65458 DXI65458 DNM65458 DDQ65458 CTU65458 CJY65458 CAC65458 BQG65458 BGK65458 AWO65458 AMS65458 ACW65458 TA65458 JE65458 K65459 WVQ5 WLU5 WBY5 VSC5 VIG5 UYK5 UOO5 UES5 TUW5 TLA5 TBE5 SRI5 SHM5 RXQ5 RNU5 RDY5 QUC5 QKG5 QAK5 PQO5 PGS5 OWW5 ONA5 ODE5 NTI5 NJM5 MZQ5 MPU5 MFY5 LWC5 LMG5 LCK5 KSO5 KIS5 JYW5 JPA5 JFE5 IVI5 ILM5 IBQ5 HRU5 HHY5 GYC5 GOG5 GEK5 FUO5 FKS5 FAW5 ERA5 EHE5 DXI5 DNM5 DDQ5 CTU5 CJY5 CAC5 BQG5 BGK5 AWO5 AMS5 ACW5 TA5 JE5" xr:uid="{3DA4ECE8-D1A3-4642-B9A7-769E82178131}">
      <formula1>$M$98:$M$109</formula1>
    </dataValidation>
    <dataValidation type="list" allowBlank="1" showInputMessage="1" showErrorMessage="1" sqref="K97" xr:uid="{1D7864FA-6B03-45AA-BE40-214CF67DA422}">
      <formula1>"2019, 2020, 2021, 2022"</formula1>
    </dataValidation>
  </dataValidations>
  <printOptions horizontalCentered="1"/>
  <pageMargins left="0.25" right="0.25" top="0.75" bottom="0.75" header="0.3" footer="0.3"/>
  <pageSetup scale="60" orientation="landscape" horizontalDpi="4294967295" r:id="rId1"/>
  <rowBreaks count="3" manualBreakCount="3">
    <brk id="30" min="1" max="7" man="1"/>
    <brk id="79" min="1" max="7" man="1"/>
    <brk id="91" min="1" max="7" man="1"/>
  </rowBreaks>
  <ignoredErrors>
    <ignoredError sqref="B4 F4 B44:B48 B59:B61" numberStoredAsText="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717D07-E749-4A2A-9B9E-1D7EE5961288}">
  <dimension ref="B1:W130"/>
  <sheetViews>
    <sheetView showGridLines="0" showRowColHeaders="0" topLeftCell="A28" zoomScale="80" zoomScaleNormal="80" workbookViewId="0">
      <selection activeCell="H49" sqref="H49"/>
    </sheetView>
  </sheetViews>
  <sheetFormatPr defaultRowHeight="12.5" x14ac:dyDescent="0.25"/>
  <cols>
    <col min="1" max="1" width="8.7265625" style="5"/>
    <col min="2" max="2" width="25.453125" style="5" customWidth="1"/>
    <col min="3" max="3" width="32.90625" style="5" customWidth="1"/>
    <col min="4" max="4" width="17.36328125" style="5" customWidth="1"/>
    <col min="5" max="5" width="17.08984375" style="5" customWidth="1"/>
    <col min="6" max="6" width="23.90625" style="5" customWidth="1"/>
    <col min="7" max="7" width="25.36328125" style="5" customWidth="1"/>
    <col min="8" max="8" width="19" style="5" customWidth="1"/>
    <col min="9" max="9" width="6.54296875" style="88" customWidth="1"/>
    <col min="10" max="10" width="33.6328125" style="4" hidden="1" customWidth="1"/>
    <col min="11" max="11" width="20.36328125" style="4" hidden="1" customWidth="1"/>
    <col min="12" max="12" width="4.08984375" style="4" hidden="1" customWidth="1"/>
    <col min="13" max="13" width="22" style="5" hidden="1" customWidth="1"/>
    <col min="14" max="14" width="22.08984375" style="5" hidden="1" customWidth="1"/>
    <col min="15" max="15" width="4.08984375" style="5" hidden="1" customWidth="1"/>
    <col min="16" max="17" width="18.90625" style="6" hidden="1" customWidth="1"/>
    <col min="18" max="18" width="20.453125" style="6" hidden="1" customWidth="1"/>
    <col min="19" max="19" width="17.36328125" style="6" hidden="1" customWidth="1"/>
    <col min="20" max="20" width="4.08984375" style="5" hidden="1" customWidth="1"/>
    <col min="21" max="21" width="4" style="5" hidden="1" customWidth="1"/>
    <col min="22" max="22" width="13.90625" style="5" customWidth="1"/>
    <col min="23" max="51" width="9.08984375" style="5" customWidth="1"/>
    <col min="52" max="255" width="8.7265625" style="5"/>
    <col min="256" max="256" width="25.453125" style="5" customWidth="1"/>
    <col min="257" max="257" width="32.90625" style="5" customWidth="1"/>
    <col min="258" max="258" width="17.36328125" style="5" customWidth="1"/>
    <col min="259" max="259" width="17.08984375" style="5" customWidth="1"/>
    <col min="260" max="260" width="23.90625" style="5" customWidth="1"/>
    <col min="261" max="261" width="25.36328125" style="5" customWidth="1"/>
    <col min="262" max="262" width="19" style="5" customWidth="1"/>
    <col min="263" max="263" width="6.54296875" style="5" customWidth="1"/>
    <col min="264" max="279" width="0" style="5" hidden="1" customWidth="1"/>
    <col min="280" max="511" width="8.7265625" style="5"/>
    <col min="512" max="512" width="25.453125" style="5" customWidth="1"/>
    <col min="513" max="513" width="32.90625" style="5" customWidth="1"/>
    <col min="514" max="514" width="17.36328125" style="5" customWidth="1"/>
    <col min="515" max="515" width="17.08984375" style="5" customWidth="1"/>
    <col min="516" max="516" width="23.90625" style="5" customWidth="1"/>
    <col min="517" max="517" width="25.36328125" style="5" customWidth="1"/>
    <col min="518" max="518" width="19" style="5" customWidth="1"/>
    <col min="519" max="519" width="6.54296875" style="5" customWidth="1"/>
    <col min="520" max="535" width="0" style="5" hidden="1" customWidth="1"/>
    <col min="536" max="767" width="8.7265625" style="5"/>
    <col min="768" max="768" width="25.453125" style="5" customWidth="1"/>
    <col min="769" max="769" width="32.90625" style="5" customWidth="1"/>
    <col min="770" max="770" width="17.36328125" style="5" customWidth="1"/>
    <col min="771" max="771" width="17.08984375" style="5" customWidth="1"/>
    <col min="772" max="772" width="23.90625" style="5" customWidth="1"/>
    <col min="773" max="773" width="25.36328125" style="5" customWidth="1"/>
    <col min="774" max="774" width="19" style="5" customWidth="1"/>
    <col min="775" max="775" width="6.54296875" style="5" customWidth="1"/>
    <col min="776" max="791" width="0" style="5" hidden="1" customWidth="1"/>
    <col min="792" max="1023" width="8.7265625" style="5"/>
    <col min="1024" max="1024" width="25.453125" style="5" customWidth="1"/>
    <col min="1025" max="1025" width="32.90625" style="5" customWidth="1"/>
    <col min="1026" max="1026" width="17.36328125" style="5" customWidth="1"/>
    <col min="1027" max="1027" width="17.08984375" style="5" customWidth="1"/>
    <col min="1028" max="1028" width="23.90625" style="5" customWidth="1"/>
    <col min="1029" max="1029" width="25.36328125" style="5" customWidth="1"/>
    <col min="1030" max="1030" width="19" style="5" customWidth="1"/>
    <col min="1031" max="1031" width="6.54296875" style="5" customWidth="1"/>
    <col min="1032" max="1047" width="0" style="5" hidden="1" customWidth="1"/>
    <col min="1048" max="1279" width="8.7265625" style="5"/>
    <col min="1280" max="1280" width="25.453125" style="5" customWidth="1"/>
    <col min="1281" max="1281" width="32.90625" style="5" customWidth="1"/>
    <col min="1282" max="1282" width="17.36328125" style="5" customWidth="1"/>
    <col min="1283" max="1283" width="17.08984375" style="5" customWidth="1"/>
    <col min="1284" max="1284" width="23.90625" style="5" customWidth="1"/>
    <col min="1285" max="1285" width="25.36328125" style="5" customWidth="1"/>
    <col min="1286" max="1286" width="19" style="5" customWidth="1"/>
    <col min="1287" max="1287" width="6.54296875" style="5" customWidth="1"/>
    <col min="1288" max="1303" width="0" style="5" hidden="1" customWidth="1"/>
    <col min="1304" max="1535" width="8.7265625" style="5"/>
    <col min="1536" max="1536" width="25.453125" style="5" customWidth="1"/>
    <col min="1537" max="1537" width="32.90625" style="5" customWidth="1"/>
    <col min="1538" max="1538" width="17.36328125" style="5" customWidth="1"/>
    <col min="1539" max="1539" width="17.08984375" style="5" customWidth="1"/>
    <col min="1540" max="1540" width="23.90625" style="5" customWidth="1"/>
    <col min="1541" max="1541" width="25.36328125" style="5" customWidth="1"/>
    <col min="1542" max="1542" width="19" style="5" customWidth="1"/>
    <col min="1543" max="1543" width="6.54296875" style="5" customWidth="1"/>
    <col min="1544" max="1559" width="0" style="5" hidden="1" customWidth="1"/>
    <col min="1560" max="1791" width="8.7265625" style="5"/>
    <col min="1792" max="1792" width="25.453125" style="5" customWidth="1"/>
    <col min="1793" max="1793" width="32.90625" style="5" customWidth="1"/>
    <col min="1794" max="1794" width="17.36328125" style="5" customWidth="1"/>
    <col min="1795" max="1795" width="17.08984375" style="5" customWidth="1"/>
    <col min="1796" max="1796" width="23.90625" style="5" customWidth="1"/>
    <col min="1797" max="1797" width="25.36328125" style="5" customWidth="1"/>
    <col min="1798" max="1798" width="19" style="5" customWidth="1"/>
    <col min="1799" max="1799" width="6.54296875" style="5" customWidth="1"/>
    <col min="1800" max="1815" width="0" style="5" hidden="1" customWidth="1"/>
    <col min="1816" max="2047" width="8.7265625" style="5"/>
    <col min="2048" max="2048" width="25.453125" style="5" customWidth="1"/>
    <col min="2049" max="2049" width="32.90625" style="5" customWidth="1"/>
    <col min="2050" max="2050" width="17.36328125" style="5" customWidth="1"/>
    <col min="2051" max="2051" width="17.08984375" style="5" customWidth="1"/>
    <col min="2052" max="2052" width="23.90625" style="5" customWidth="1"/>
    <col min="2053" max="2053" width="25.36328125" style="5" customWidth="1"/>
    <col min="2054" max="2054" width="19" style="5" customWidth="1"/>
    <col min="2055" max="2055" width="6.54296875" style="5" customWidth="1"/>
    <col min="2056" max="2071" width="0" style="5" hidden="1" customWidth="1"/>
    <col min="2072" max="2303" width="8.7265625" style="5"/>
    <col min="2304" max="2304" width="25.453125" style="5" customWidth="1"/>
    <col min="2305" max="2305" width="32.90625" style="5" customWidth="1"/>
    <col min="2306" max="2306" width="17.36328125" style="5" customWidth="1"/>
    <col min="2307" max="2307" width="17.08984375" style="5" customWidth="1"/>
    <col min="2308" max="2308" width="23.90625" style="5" customWidth="1"/>
    <col min="2309" max="2309" width="25.36328125" style="5" customWidth="1"/>
    <col min="2310" max="2310" width="19" style="5" customWidth="1"/>
    <col min="2311" max="2311" width="6.54296875" style="5" customWidth="1"/>
    <col min="2312" max="2327" width="0" style="5" hidden="1" customWidth="1"/>
    <col min="2328" max="2559" width="8.7265625" style="5"/>
    <col min="2560" max="2560" width="25.453125" style="5" customWidth="1"/>
    <col min="2561" max="2561" width="32.90625" style="5" customWidth="1"/>
    <col min="2562" max="2562" width="17.36328125" style="5" customWidth="1"/>
    <col min="2563" max="2563" width="17.08984375" style="5" customWidth="1"/>
    <col min="2564" max="2564" width="23.90625" style="5" customWidth="1"/>
    <col min="2565" max="2565" width="25.36328125" style="5" customWidth="1"/>
    <col min="2566" max="2566" width="19" style="5" customWidth="1"/>
    <col min="2567" max="2567" width="6.54296875" style="5" customWidth="1"/>
    <col min="2568" max="2583" width="0" style="5" hidden="1" customWidth="1"/>
    <col min="2584" max="2815" width="8.7265625" style="5"/>
    <col min="2816" max="2816" width="25.453125" style="5" customWidth="1"/>
    <col min="2817" max="2817" width="32.90625" style="5" customWidth="1"/>
    <col min="2818" max="2818" width="17.36328125" style="5" customWidth="1"/>
    <col min="2819" max="2819" width="17.08984375" style="5" customWidth="1"/>
    <col min="2820" max="2820" width="23.90625" style="5" customWidth="1"/>
    <col min="2821" max="2821" width="25.36328125" style="5" customWidth="1"/>
    <col min="2822" max="2822" width="19" style="5" customWidth="1"/>
    <col min="2823" max="2823" width="6.54296875" style="5" customWidth="1"/>
    <col min="2824" max="2839" width="0" style="5" hidden="1" customWidth="1"/>
    <col min="2840" max="3071" width="8.7265625" style="5"/>
    <col min="3072" max="3072" width="25.453125" style="5" customWidth="1"/>
    <col min="3073" max="3073" width="32.90625" style="5" customWidth="1"/>
    <col min="3074" max="3074" width="17.36328125" style="5" customWidth="1"/>
    <col min="3075" max="3075" width="17.08984375" style="5" customWidth="1"/>
    <col min="3076" max="3076" width="23.90625" style="5" customWidth="1"/>
    <col min="3077" max="3077" width="25.36328125" style="5" customWidth="1"/>
    <col min="3078" max="3078" width="19" style="5" customWidth="1"/>
    <col min="3079" max="3079" width="6.54296875" style="5" customWidth="1"/>
    <col min="3080" max="3095" width="0" style="5" hidden="1" customWidth="1"/>
    <col min="3096" max="3327" width="8.7265625" style="5"/>
    <col min="3328" max="3328" width="25.453125" style="5" customWidth="1"/>
    <col min="3329" max="3329" width="32.90625" style="5" customWidth="1"/>
    <col min="3330" max="3330" width="17.36328125" style="5" customWidth="1"/>
    <col min="3331" max="3331" width="17.08984375" style="5" customWidth="1"/>
    <col min="3332" max="3332" width="23.90625" style="5" customWidth="1"/>
    <col min="3333" max="3333" width="25.36328125" style="5" customWidth="1"/>
    <col min="3334" max="3334" width="19" style="5" customWidth="1"/>
    <col min="3335" max="3335" width="6.54296875" style="5" customWidth="1"/>
    <col min="3336" max="3351" width="0" style="5" hidden="1" customWidth="1"/>
    <col min="3352" max="3583" width="8.7265625" style="5"/>
    <col min="3584" max="3584" width="25.453125" style="5" customWidth="1"/>
    <col min="3585" max="3585" width="32.90625" style="5" customWidth="1"/>
    <col min="3586" max="3586" width="17.36328125" style="5" customWidth="1"/>
    <col min="3587" max="3587" width="17.08984375" style="5" customWidth="1"/>
    <col min="3588" max="3588" width="23.90625" style="5" customWidth="1"/>
    <col min="3589" max="3589" width="25.36328125" style="5" customWidth="1"/>
    <col min="3590" max="3590" width="19" style="5" customWidth="1"/>
    <col min="3591" max="3591" width="6.54296875" style="5" customWidth="1"/>
    <col min="3592" max="3607" width="0" style="5" hidden="1" customWidth="1"/>
    <col min="3608" max="3839" width="8.7265625" style="5"/>
    <col min="3840" max="3840" width="25.453125" style="5" customWidth="1"/>
    <col min="3841" max="3841" width="32.90625" style="5" customWidth="1"/>
    <col min="3842" max="3842" width="17.36328125" style="5" customWidth="1"/>
    <col min="3843" max="3843" width="17.08984375" style="5" customWidth="1"/>
    <col min="3844" max="3844" width="23.90625" style="5" customWidth="1"/>
    <col min="3845" max="3845" width="25.36328125" style="5" customWidth="1"/>
    <col min="3846" max="3846" width="19" style="5" customWidth="1"/>
    <col min="3847" max="3847" width="6.54296875" style="5" customWidth="1"/>
    <col min="3848" max="3863" width="0" style="5" hidden="1" customWidth="1"/>
    <col min="3864" max="4095" width="8.7265625" style="5"/>
    <col min="4096" max="4096" width="25.453125" style="5" customWidth="1"/>
    <col min="4097" max="4097" width="32.90625" style="5" customWidth="1"/>
    <col min="4098" max="4098" width="17.36328125" style="5" customWidth="1"/>
    <col min="4099" max="4099" width="17.08984375" style="5" customWidth="1"/>
    <col min="4100" max="4100" width="23.90625" style="5" customWidth="1"/>
    <col min="4101" max="4101" width="25.36328125" style="5" customWidth="1"/>
    <col min="4102" max="4102" width="19" style="5" customWidth="1"/>
    <col min="4103" max="4103" width="6.54296875" style="5" customWidth="1"/>
    <col min="4104" max="4119" width="0" style="5" hidden="1" customWidth="1"/>
    <col min="4120" max="4351" width="8.7265625" style="5"/>
    <col min="4352" max="4352" width="25.453125" style="5" customWidth="1"/>
    <col min="4353" max="4353" width="32.90625" style="5" customWidth="1"/>
    <col min="4354" max="4354" width="17.36328125" style="5" customWidth="1"/>
    <col min="4355" max="4355" width="17.08984375" style="5" customWidth="1"/>
    <col min="4356" max="4356" width="23.90625" style="5" customWidth="1"/>
    <col min="4357" max="4357" width="25.36328125" style="5" customWidth="1"/>
    <col min="4358" max="4358" width="19" style="5" customWidth="1"/>
    <col min="4359" max="4359" width="6.54296875" style="5" customWidth="1"/>
    <col min="4360" max="4375" width="0" style="5" hidden="1" customWidth="1"/>
    <col min="4376" max="4607" width="8.7265625" style="5"/>
    <col min="4608" max="4608" width="25.453125" style="5" customWidth="1"/>
    <col min="4609" max="4609" width="32.90625" style="5" customWidth="1"/>
    <col min="4610" max="4610" width="17.36328125" style="5" customWidth="1"/>
    <col min="4611" max="4611" width="17.08984375" style="5" customWidth="1"/>
    <col min="4612" max="4612" width="23.90625" style="5" customWidth="1"/>
    <col min="4613" max="4613" width="25.36328125" style="5" customWidth="1"/>
    <col min="4614" max="4614" width="19" style="5" customWidth="1"/>
    <col min="4615" max="4615" width="6.54296875" style="5" customWidth="1"/>
    <col min="4616" max="4631" width="0" style="5" hidden="1" customWidth="1"/>
    <col min="4632" max="4863" width="8.7265625" style="5"/>
    <col min="4864" max="4864" width="25.453125" style="5" customWidth="1"/>
    <col min="4865" max="4865" width="32.90625" style="5" customWidth="1"/>
    <col min="4866" max="4866" width="17.36328125" style="5" customWidth="1"/>
    <col min="4867" max="4867" width="17.08984375" style="5" customWidth="1"/>
    <col min="4868" max="4868" width="23.90625" style="5" customWidth="1"/>
    <col min="4869" max="4869" width="25.36328125" style="5" customWidth="1"/>
    <col min="4870" max="4870" width="19" style="5" customWidth="1"/>
    <col min="4871" max="4871" width="6.54296875" style="5" customWidth="1"/>
    <col min="4872" max="4887" width="0" style="5" hidden="1" customWidth="1"/>
    <col min="4888" max="5119" width="8.7265625" style="5"/>
    <col min="5120" max="5120" width="25.453125" style="5" customWidth="1"/>
    <col min="5121" max="5121" width="32.90625" style="5" customWidth="1"/>
    <col min="5122" max="5122" width="17.36328125" style="5" customWidth="1"/>
    <col min="5123" max="5123" width="17.08984375" style="5" customWidth="1"/>
    <col min="5124" max="5124" width="23.90625" style="5" customWidth="1"/>
    <col min="5125" max="5125" width="25.36328125" style="5" customWidth="1"/>
    <col min="5126" max="5126" width="19" style="5" customWidth="1"/>
    <col min="5127" max="5127" width="6.54296875" style="5" customWidth="1"/>
    <col min="5128" max="5143" width="0" style="5" hidden="1" customWidth="1"/>
    <col min="5144" max="5375" width="8.7265625" style="5"/>
    <col min="5376" max="5376" width="25.453125" style="5" customWidth="1"/>
    <col min="5377" max="5377" width="32.90625" style="5" customWidth="1"/>
    <col min="5378" max="5378" width="17.36328125" style="5" customWidth="1"/>
    <col min="5379" max="5379" width="17.08984375" style="5" customWidth="1"/>
    <col min="5380" max="5380" width="23.90625" style="5" customWidth="1"/>
    <col min="5381" max="5381" width="25.36328125" style="5" customWidth="1"/>
    <col min="5382" max="5382" width="19" style="5" customWidth="1"/>
    <col min="5383" max="5383" width="6.54296875" style="5" customWidth="1"/>
    <col min="5384" max="5399" width="0" style="5" hidden="1" customWidth="1"/>
    <col min="5400" max="5631" width="8.7265625" style="5"/>
    <col min="5632" max="5632" width="25.453125" style="5" customWidth="1"/>
    <col min="5633" max="5633" width="32.90625" style="5" customWidth="1"/>
    <col min="5634" max="5634" width="17.36328125" style="5" customWidth="1"/>
    <col min="5635" max="5635" width="17.08984375" style="5" customWidth="1"/>
    <col min="5636" max="5636" width="23.90625" style="5" customWidth="1"/>
    <col min="5637" max="5637" width="25.36328125" style="5" customWidth="1"/>
    <col min="5638" max="5638" width="19" style="5" customWidth="1"/>
    <col min="5639" max="5639" width="6.54296875" style="5" customWidth="1"/>
    <col min="5640" max="5655" width="0" style="5" hidden="1" customWidth="1"/>
    <col min="5656" max="5887" width="8.7265625" style="5"/>
    <col min="5888" max="5888" width="25.453125" style="5" customWidth="1"/>
    <col min="5889" max="5889" width="32.90625" style="5" customWidth="1"/>
    <col min="5890" max="5890" width="17.36328125" style="5" customWidth="1"/>
    <col min="5891" max="5891" width="17.08984375" style="5" customWidth="1"/>
    <col min="5892" max="5892" width="23.90625" style="5" customWidth="1"/>
    <col min="5893" max="5893" width="25.36328125" style="5" customWidth="1"/>
    <col min="5894" max="5894" width="19" style="5" customWidth="1"/>
    <col min="5895" max="5895" width="6.54296875" style="5" customWidth="1"/>
    <col min="5896" max="5911" width="0" style="5" hidden="1" customWidth="1"/>
    <col min="5912" max="6143" width="8.7265625" style="5"/>
    <col min="6144" max="6144" width="25.453125" style="5" customWidth="1"/>
    <col min="6145" max="6145" width="32.90625" style="5" customWidth="1"/>
    <col min="6146" max="6146" width="17.36328125" style="5" customWidth="1"/>
    <col min="6147" max="6147" width="17.08984375" style="5" customWidth="1"/>
    <col min="6148" max="6148" width="23.90625" style="5" customWidth="1"/>
    <col min="6149" max="6149" width="25.36328125" style="5" customWidth="1"/>
    <col min="6150" max="6150" width="19" style="5" customWidth="1"/>
    <col min="6151" max="6151" width="6.54296875" style="5" customWidth="1"/>
    <col min="6152" max="6167" width="0" style="5" hidden="1" customWidth="1"/>
    <col min="6168" max="6399" width="8.7265625" style="5"/>
    <col min="6400" max="6400" width="25.453125" style="5" customWidth="1"/>
    <col min="6401" max="6401" width="32.90625" style="5" customWidth="1"/>
    <col min="6402" max="6402" width="17.36328125" style="5" customWidth="1"/>
    <col min="6403" max="6403" width="17.08984375" style="5" customWidth="1"/>
    <col min="6404" max="6404" width="23.90625" style="5" customWidth="1"/>
    <col min="6405" max="6405" width="25.36328125" style="5" customWidth="1"/>
    <col min="6406" max="6406" width="19" style="5" customWidth="1"/>
    <col min="6407" max="6407" width="6.54296875" style="5" customWidth="1"/>
    <col min="6408" max="6423" width="0" style="5" hidden="1" customWidth="1"/>
    <col min="6424" max="6655" width="8.7265625" style="5"/>
    <col min="6656" max="6656" width="25.453125" style="5" customWidth="1"/>
    <col min="6657" max="6657" width="32.90625" style="5" customWidth="1"/>
    <col min="6658" max="6658" width="17.36328125" style="5" customWidth="1"/>
    <col min="6659" max="6659" width="17.08984375" style="5" customWidth="1"/>
    <col min="6660" max="6660" width="23.90625" style="5" customWidth="1"/>
    <col min="6661" max="6661" width="25.36328125" style="5" customWidth="1"/>
    <col min="6662" max="6662" width="19" style="5" customWidth="1"/>
    <col min="6663" max="6663" width="6.54296875" style="5" customWidth="1"/>
    <col min="6664" max="6679" width="0" style="5" hidden="1" customWidth="1"/>
    <col min="6680" max="6911" width="8.7265625" style="5"/>
    <col min="6912" max="6912" width="25.453125" style="5" customWidth="1"/>
    <col min="6913" max="6913" width="32.90625" style="5" customWidth="1"/>
    <col min="6914" max="6914" width="17.36328125" style="5" customWidth="1"/>
    <col min="6915" max="6915" width="17.08984375" style="5" customWidth="1"/>
    <col min="6916" max="6916" width="23.90625" style="5" customWidth="1"/>
    <col min="6917" max="6917" width="25.36328125" style="5" customWidth="1"/>
    <col min="6918" max="6918" width="19" style="5" customWidth="1"/>
    <col min="6919" max="6919" width="6.54296875" style="5" customWidth="1"/>
    <col min="6920" max="6935" width="0" style="5" hidden="1" customWidth="1"/>
    <col min="6936" max="7167" width="8.7265625" style="5"/>
    <col min="7168" max="7168" width="25.453125" style="5" customWidth="1"/>
    <col min="7169" max="7169" width="32.90625" style="5" customWidth="1"/>
    <col min="7170" max="7170" width="17.36328125" style="5" customWidth="1"/>
    <col min="7171" max="7171" width="17.08984375" style="5" customWidth="1"/>
    <col min="7172" max="7172" width="23.90625" style="5" customWidth="1"/>
    <col min="7173" max="7173" width="25.36328125" style="5" customWidth="1"/>
    <col min="7174" max="7174" width="19" style="5" customWidth="1"/>
    <col min="7175" max="7175" width="6.54296875" style="5" customWidth="1"/>
    <col min="7176" max="7191" width="0" style="5" hidden="1" customWidth="1"/>
    <col min="7192" max="7423" width="8.7265625" style="5"/>
    <col min="7424" max="7424" width="25.453125" style="5" customWidth="1"/>
    <col min="7425" max="7425" width="32.90625" style="5" customWidth="1"/>
    <col min="7426" max="7426" width="17.36328125" style="5" customWidth="1"/>
    <col min="7427" max="7427" width="17.08984375" style="5" customWidth="1"/>
    <col min="7428" max="7428" width="23.90625" style="5" customWidth="1"/>
    <col min="7429" max="7429" width="25.36328125" style="5" customWidth="1"/>
    <col min="7430" max="7430" width="19" style="5" customWidth="1"/>
    <col min="7431" max="7431" width="6.54296875" style="5" customWidth="1"/>
    <col min="7432" max="7447" width="0" style="5" hidden="1" customWidth="1"/>
    <col min="7448" max="7679" width="8.7265625" style="5"/>
    <col min="7680" max="7680" width="25.453125" style="5" customWidth="1"/>
    <col min="7681" max="7681" width="32.90625" style="5" customWidth="1"/>
    <col min="7682" max="7682" width="17.36328125" style="5" customWidth="1"/>
    <col min="7683" max="7683" width="17.08984375" style="5" customWidth="1"/>
    <col min="7684" max="7684" width="23.90625" style="5" customWidth="1"/>
    <col min="7685" max="7685" width="25.36328125" style="5" customWidth="1"/>
    <col min="7686" max="7686" width="19" style="5" customWidth="1"/>
    <col min="7687" max="7687" width="6.54296875" style="5" customWidth="1"/>
    <col min="7688" max="7703" width="0" style="5" hidden="1" customWidth="1"/>
    <col min="7704" max="7935" width="8.7265625" style="5"/>
    <col min="7936" max="7936" width="25.453125" style="5" customWidth="1"/>
    <col min="7937" max="7937" width="32.90625" style="5" customWidth="1"/>
    <col min="7938" max="7938" width="17.36328125" style="5" customWidth="1"/>
    <col min="7939" max="7939" width="17.08984375" style="5" customWidth="1"/>
    <col min="7940" max="7940" width="23.90625" style="5" customWidth="1"/>
    <col min="7941" max="7941" width="25.36328125" style="5" customWidth="1"/>
    <col min="7942" max="7942" width="19" style="5" customWidth="1"/>
    <col min="7943" max="7943" width="6.54296875" style="5" customWidth="1"/>
    <col min="7944" max="7959" width="0" style="5" hidden="1" customWidth="1"/>
    <col min="7960" max="8191" width="8.7265625" style="5"/>
    <col min="8192" max="8192" width="25.453125" style="5" customWidth="1"/>
    <col min="8193" max="8193" width="32.90625" style="5" customWidth="1"/>
    <col min="8194" max="8194" width="17.36328125" style="5" customWidth="1"/>
    <col min="8195" max="8195" width="17.08984375" style="5" customWidth="1"/>
    <col min="8196" max="8196" width="23.90625" style="5" customWidth="1"/>
    <col min="8197" max="8197" width="25.36328125" style="5" customWidth="1"/>
    <col min="8198" max="8198" width="19" style="5" customWidth="1"/>
    <col min="8199" max="8199" width="6.54296875" style="5" customWidth="1"/>
    <col min="8200" max="8215" width="0" style="5" hidden="1" customWidth="1"/>
    <col min="8216" max="8447" width="8.7265625" style="5"/>
    <col min="8448" max="8448" width="25.453125" style="5" customWidth="1"/>
    <col min="8449" max="8449" width="32.90625" style="5" customWidth="1"/>
    <col min="8450" max="8450" width="17.36328125" style="5" customWidth="1"/>
    <col min="8451" max="8451" width="17.08984375" style="5" customWidth="1"/>
    <col min="8452" max="8452" width="23.90625" style="5" customWidth="1"/>
    <col min="8453" max="8453" width="25.36328125" style="5" customWidth="1"/>
    <col min="8454" max="8454" width="19" style="5" customWidth="1"/>
    <col min="8455" max="8455" width="6.54296875" style="5" customWidth="1"/>
    <col min="8456" max="8471" width="0" style="5" hidden="1" customWidth="1"/>
    <col min="8472" max="8703" width="8.7265625" style="5"/>
    <col min="8704" max="8704" width="25.453125" style="5" customWidth="1"/>
    <col min="8705" max="8705" width="32.90625" style="5" customWidth="1"/>
    <col min="8706" max="8706" width="17.36328125" style="5" customWidth="1"/>
    <col min="8707" max="8707" width="17.08984375" style="5" customWidth="1"/>
    <col min="8708" max="8708" width="23.90625" style="5" customWidth="1"/>
    <col min="8709" max="8709" width="25.36328125" style="5" customWidth="1"/>
    <col min="8710" max="8710" width="19" style="5" customWidth="1"/>
    <col min="8711" max="8711" width="6.54296875" style="5" customWidth="1"/>
    <col min="8712" max="8727" width="0" style="5" hidden="1" customWidth="1"/>
    <col min="8728" max="8959" width="8.7265625" style="5"/>
    <col min="8960" max="8960" width="25.453125" style="5" customWidth="1"/>
    <col min="8961" max="8961" width="32.90625" style="5" customWidth="1"/>
    <col min="8962" max="8962" width="17.36328125" style="5" customWidth="1"/>
    <col min="8963" max="8963" width="17.08984375" style="5" customWidth="1"/>
    <col min="8964" max="8964" width="23.90625" style="5" customWidth="1"/>
    <col min="8965" max="8965" width="25.36328125" style="5" customWidth="1"/>
    <col min="8966" max="8966" width="19" style="5" customWidth="1"/>
    <col min="8967" max="8967" width="6.54296875" style="5" customWidth="1"/>
    <col min="8968" max="8983" width="0" style="5" hidden="1" customWidth="1"/>
    <col min="8984" max="9215" width="8.7265625" style="5"/>
    <col min="9216" max="9216" width="25.453125" style="5" customWidth="1"/>
    <col min="9217" max="9217" width="32.90625" style="5" customWidth="1"/>
    <col min="9218" max="9218" width="17.36328125" style="5" customWidth="1"/>
    <col min="9219" max="9219" width="17.08984375" style="5" customWidth="1"/>
    <col min="9220" max="9220" width="23.90625" style="5" customWidth="1"/>
    <col min="9221" max="9221" width="25.36328125" style="5" customWidth="1"/>
    <col min="9222" max="9222" width="19" style="5" customWidth="1"/>
    <col min="9223" max="9223" width="6.54296875" style="5" customWidth="1"/>
    <col min="9224" max="9239" width="0" style="5" hidden="1" customWidth="1"/>
    <col min="9240" max="9471" width="8.7265625" style="5"/>
    <col min="9472" max="9472" width="25.453125" style="5" customWidth="1"/>
    <col min="9473" max="9473" width="32.90625" style="5" customWidth="1"/>
    <col min="9474" max="9474" width="17.36328125" style="5" customWidth="1"/>
    <col min="9475" max="9475" width="17.08984375" style="5" customWidth="1"/>
    <col min="9476" max="9476" width="23.90625" style="5" customWidth="1"/>
    <col min="9477" max="9477" width="25.36328125" style="5" customWidth="1"/>
    <col min="9478" max="9478" width="19" style="5" customWidth="1"/>
    <col min="9479" max="9479" width="6.54296875" style="5" customWidth="1"/>
    <col min="9480" max="9495" width="0" style="5" hidden="1" customWidth="1"/>
    <col min="9496" max="9727" width="8.7265625" style="5"/>
    <col min="9728" max="9728" width="25.453125" style="5" customWidth="1"/>
    <col min="9729" max="9729" width="32.90625" style="5" customWidth="1"/>
    <col min="9730" max="9730" width="17.36328125" style="5" customWidth="1"/>
    <col min="9731" max="9731" width="17.08984375" style="5" customWidth="1"/>
    <col min="9732" max="9732" width="23.90625" style="5" customWidth="1"/>
    <col min="9733" max="9733" width="25.36328125" style="5" customWidth="1"/>
    <col min="9734" max="9734" width="19" style="5" customWidth="1"/>
    <col min="9735" max="9735" width="6.54296875" style="5" customWidth="1"/>
    <col min="9736" max="9751" width="0" style="5" hidden="1" customWidth="1"/>
    <col min="9752" max="9983" width="8.7265625" style="5"/>
    <col min="9984" max="9984" width="25.453125" style="5" customWidth="1"/>
    <col min="9985" max="9985" width="32.90625" style="5" customWidth="1"/>
    <col min="9986" max="9986" width="17.36328125" style="5" customWidth="1"/>
    <col min="9987" max="9987" width="17.08984375" style="5" customWidth="1"/>
    <col min="9988" max="9988" width="23.90625" style="5" customWidth="1"/>
    <col min="9989" max="9989" width="25.36328125" style="5" customWidth="1"/>
    <col min="9990" max="9990" width="19" style="5" customWidth="1"/>
    <col min="9991" max="9991" width="6.54296875" style="5" customWidth="1"/>
    <col min="9992" max="10007" width="0" style="5" hidden="1" customWidth="1"/>
    <col min="10008" max="10239" width="8.7265625" style="5"/>
    <col min="10240" max="10240" width="25.453125" style="5" customWidth="1"/>
    <col min="10241" max="10241" width="32.90625" style="5" customWidth="1"/>
    <col min="10242" max="10242" width="17.36328125" style="5" customWidth="1"/>
    <col min="10243" max="10243" width="17.08984375" style="5" customWidth="1"/>
    <col min="10244" max="10244" width="23.90625" style="5" customWidth="1"/>
    <col min="10245" max="10245" width="25.36328125" style="5" customWidth="1"/>
    <col min="10246" max="10246" width="19" style="5" customWidth="1"/>
    <col min="10247" max="10247" width="6.54296875" style="5" customWidth="1"/>
    <col min="10248" max="10263" width="0" style="5" hidden="1" customWidth="1"/>
    <col min="10264" max="10495" width="8.7265625" style="5"/>
    <col min="10496" max="10496" width="25.453125" style="5" customWidth="1"/>
    <col min="10497" max="10497" width="32.90625" style="5" customWidth="1"/>
    <col min="10498" max="10498" width="17.36328125" style="5" customWidth="1"/>
    <col min="10499" max="10499" width="17.08984375" style="5" customWidth="1"/>
    <col min="10500" max="10500" width="23.90625" style="5" customWidth="1"/>
    <col min="10501" max="10501" width="25.36328125" style="5" customWidth="1"/>
    <col min="10502" max="10502" width="19" style="5" customWidth="1"/>
    <col min="10503" max="10503" width="6.54296875" style="5" customWidth="1"/>
    <col min="10504" max="10519" width="0" style="5" hidden="1" customWidth="1"/>
    <col min="10520" max="10751" width="8.7265625" style="5"/>
    <col min="10752" max="10752" width="25.453125" style="5" customWidth="1"/>
    <col min="10753" max="10753" width="32.90625" style="5" customWidth="1"/>
    <col min="10754" max="10754" width="17.36328125" style="5" customWidth="1"/>
    <col min="10755" max="10755" width="17.08984375" style="5" customWidth="1"/>
    <col min="10756" max="10756" width="23.90625" style="5" customWidth="1"/>
    <col min="10757" max="10757" width="25.36328125" style="5" customWidth="1"/>
    <col min="10758" max="10758" width="19" style="5" customWidth="1"/>
    <col min="10759" max="10759" width="6.54296875" style="5" customWidth="1"/>
    <col min="10760" max="10775" width="0" style="5" hidden="1" customWidth="1"/>
    <col min="10776" max="11007" width="8.7265625" style="5"/>
    <col min="11008" max="11008" width="25.453125" style="5" customWidth="1"/>
    <col min="11009" max="11009" width="32.90625" style="5" customWidth="1"/>
    <col min="11010" max="11010" width="17.36328125" style="5" customWidth="1"/>
    <col min="11011" max="11011" width="17.08984375" style="5" customWidth="1"/>
    <col min="11012" max="11012" width="23.90625" style="5" customWidth="1"/>
    <col min="11013" max="11013" width="25.36328125" style="5" customWidth="1"/>
    <col min="11014" max="11014" width="19" style="5" customWidth="1"/>
    <col min="11015" max="11015" width="6.54296875" style="5" customWidth="1"/>
    <col min="11016" max="11031" width="0" style="5" hidden="1" customWidth="1"/>
    <col min="11032" max="11263" width="8.7265625" style="5"/>
    <col min="11264" max="11264" width="25.453125" style="5" customWidth="1"/>
    <col min="11265" max="11265" width="32.90625" style="5" customWidth="1"/>
    <col min="11266" max="11266" width="17.36328125" style="5" customWidth="1"/>
    <col min="11267" max="11267" width="17.08984375" style="5" customWidth="1"/>
    <col min="11268" max="11268" width="23.90625" style="5" customWidth="1"/>
    <col min="11269" max="11269" width="25.36328125" style="5" customWidth="1"/>
    <col min="11270" max="11270" width="19" style="5" customWidth="1"/>
    <col min="11271" max="11271" width="6.54296875" style="5" customWidth="1"/>
    <col min="11272" max="11287" width="0" style="5" hidden="1" customWidth="1"/>
    <col min="11288" max="11519" width="8.7265625" style="5"/>
    <col min="11520" max="11520" width="25.453125" style="5" customWidth="1"/>
    <col min="11521" max="11521" width="32.90625" style="5" customWidth="1"/>
    <col min="11522" max="11522" width="17.36328125" style="5" customWidth="1"/>
    <col min="11523" max="11523" width="17.08984375" style="5" customWidth="1"/>
    <col min="11524" max="11524" width="23.90625" style="5" customWidth="1"/>
    <col min="11525" max="11525" width="25.36328125" style="5" customWidth="1"/>
    <col min="11526" max="11526" width="19" style="5" customWidth="1"/>
    <col min="11527" max="11527" width="6.54296875" style="5" customWidth="1"/>
    <col min="11528" max="11543" width="0" style="5" hidden="1" customWidth="1"/>
    <col min="11544" max="11775" width="8.7265625" style="5"/>
    <col min="11776" max="11776" width="25.453125" style="5" customWidth="1"/>
    <col min="11777" max="11777" width="32.90625" style="5" customWidth="1"/>
    <col min="11778" max="11778" width="17.36328125" style="5" customWidth="1"/>
    <col min="11779" max="11779" width="17.08984375" style="5" customWidth="1"/>
    <col min="11780" max="11780" width="23.90625" style="5" customWidth="1"/>
    <col min="11781" max="11781" width="25.36328125" style="5" customWidth="1"/>
    <col min="11782" max="11782" width="19" style="5" customWidth="1"/>
    <col min="11783" max="11783" width="6.54296875" style="5" customWidth="1"/>
    <col min="11784" max="11799" width="0" style="5" hidden="1" customWidth="1"/>
    <col min="11800" max="12031" width="8.7265625" style="5"/>
    <col min="12032" max="12032" width="25.453125" style="5" customWidth="1"/>
    <col min="12033" max="12033" width="32.90625" style="5" customWidth="1"/>
    <col min="12034" max="12034" width="17.36328125" style="5" customWidth="1"/>
    <col min="12035" max="12035" width="17.08984375" style="5" customWidth="1"/>
    <col min="12036" max="12036" width="23.90625" style="5" customWidth="1"/>
    <col min="12037" max="12037" width="25.36328125" style="5" customWidth="1"/>
    <col min="12038" max="12038" width="19" style="5" customWidth="1"/>
    <col min="12039" max="12039" width="6.54296875" style="5" customWidth="1"/>
    <col min="12040" max="12055" width="0" style="5" hidden="1" customWidth="1"/>
    <col min="12056" max="12287" width="8.7265625" style="5"/>
    <col min="12288" max="12288" width="25.453125" style="5" customWidth="1"/>
    <col min="12289" max="12289" width="32.90625" style="5" customWidth="1"/>
    <col min="12290" max="12290" width="17.36328125" style="5" customWidth="1"/>
    <col min="12291" max="12291" width="17.08984375" style="5" customWidth="1"/>
    <col min="12292" max="12292" width="23.90625" style="5" customWidth="1"/>
    <col min="12293" max="12293" width="25.36328125" style="5" customWidth="1"/>
    <col min="12294" max="12294" width="19" style="5" customWidth="1"/>
    <col min="12295" max="12295" width="6.54296875" style="5" customWidth="1"/>
    <col min="12296" max="12311" width="0" style="5" hidden="1" customWidth="1"/>
    <col min="12312" max="12543" width="8.7265625" style="5"/>
    <col min="12544" max="12544" width="25.453125" style="5" customWidth="1"/>
    <col min="12545" max="12545" width="32.90625" style="5" customWidth="1"/>
    <col min="12546" max="12546" width="17.36328125" style="5" customWidth="1"/>
    <col min="12547" max="12547" width="17.08984375" style="5" customWidth="1"/>
    <col min="12548" max="12548" width="23.90625" style="5" customWidth="1"/>
    <col min="12549" max="12549" width="25.36328125" style="5" customWidth="1"/>
    <col min="12550" max="12550" width="19" style="5" customWidth="1"/>
    <col min="12551" max="12551" width="6.54296875" style="5" customWidth="1"/>
    <col min="12552" max="12567" width="0" style="5" hidden="1" customWidth="1"/>
    <col min="12568" max="12799" width="8.7265625" style="5"/>
    <col min="12800" max="12800" width="25.453125" style="5" customWidth="1"/>
    <col min="12801" max="12801" width="32.90625" style="5" customWidth="1"/>
    <col min="12802" max="12802" width="17.36328125" style="5" customWidth="1"/>
    <col min="12803" max="12803" width="17.08984375" style="5" customWidth="1"/>
    <col min="12804" max="12804" width="23.90625" style="5" customWidth="1"/>
    <col min="12805" max="12805" width="25.36328125" style="5" customWidth="1"/>
    <col min="12806" max="12806" width="19" style="5" customWidth="1"/>
    <col min="12807" max="12807" width="6.54296875" style="5" customWidth="1"/>
    <col min="12808" max="12823" width="0" style="5" hidden="1" customWidth="1"/>
    <col min="12824" max="13055" width="8.7265625" style="5"/>
    <col min="13056" max="13056" width="25.453125" style="5" customWidth="1"/>
    <col min="13057" max="13057" width="32.90625" style="5" customWidth="1"/>
    <col min="13058" max="13058" width="17.36328125" style="5" customWidth="1"/>
    <col min="13059" max="13059" width="17.08984375" style="5" customWidth="1"/>
    <col min="13060" max="13060" width="23.90625" style="5" customWidth="1"/>
    <col min="13061" max="13061" width="25.36328125" style="5" customWidth="1"/>
    <col min="13062" max="13062" width="19" style="5" customWidth="1"/>
    <col min="13063" max="13063" width="6.54296875" style="5" customWidth="1"/>
    <col min="13064" max="13079" width="0" style="5" hidden="1" customWidth="1"/>
    <col min="13080" max="13311" width="8.7265625" style="5"/>
    <col min="13312" max="13312" width="25.453125" style="5" customWidth="1"/>
    <col min="13313" max="13313" width="32.90625" style="5" customWidth="1"/>
    <col min="13314" max="13314" width="17.36328125" style="5" customWidth="1"/>
    <col min="13315" max="13315" width="17.08984375" style="5" customWidth="1"/>
    <col min="13316" max="13316" width="23.90625" style="5" customWidth="1"/>
    <col min="13317" max="13317" width="25.36328125" style="5" customWidth="1"/>
    <col min="13318" max="13318" width="19" style="5" customWidth="1"/>
    <col min="13319" max="13319" width="6.54296875" style="5" customWidth="1"/>
    <col min="13320" max="13335" width="0" style="5" hidden="1" customWidth="1"/>
    <col min="13336" max="13567" width="8.7265625" style="5"/>
    <col min="13568" max="13568" width="25.453125" style="5" customWidth="1"/>
    <col min="13569" max="13569" width="32.90625" style="5" customWidth="1"/>
    <col min="13570" max="13570" width="17.36328125" style="5" customWidth="1"/>
    <col min="13571" max="13571" width="17.08984375" style="5" customWidth="1"/>
    <col min="13572" max="13572" width="23.90625" style="5" customWidth="1"/>
    <col min="13573" max="13573" width="25.36328125" style="5" customWidth="1"/>
    <col min="13574" max="13574" width="19" style="5" customWidth="1"/>
    <col min="13575" max="13575" width="6.54296875" style="5" customWidth="1"/>
    <col min="13576" max="13591" width="0" style="5" hidden="1" customWidth="1"/>
    <col min="13592" max="13823" width="8.7265625" style="5"/>
    <col min="13824" max="13824" width="25.453125" style="5" customWidth="1"/>
    <col min="13825" max="13825" width="32.90625" style="5" customWidth="1"/>
    <col min="13826" max="13826" width="17.36328125" style="5" customWidth="1"/>
    <col min="13827" max="13827" width="17.08984375" style="5" customWidth="1"/>
    <col min="13828" max="13828" width="23.90625" style="5" customWidth="1"/>
    <col min="13829" max="13829" width="25.36328125" style="5" customWidth="1"/>
    <col min="13830" max="13830" width="19" style="5" customWidth="1"/>
    <col min="13831" max="13831" width="6.54296875" style="5" customWidth="1"/>
    <col min="13832" max="13847" width="0" style="5" hidden="1" customWidth="1"/>
    <col min="13848" max="14079" width="8.7265625" style="5"/>
    <col min="14080" max="14080" width="25.453125" style="5" customWidth="1"/>
    <col min="14081" max="14081" width="32.90625" style="5" customWidth="1"/>
    <col min="14082" max="14082" width="17.36328125" style="5" customWidth="1"/>
    <col min="14083" max="14083" width="17.08984375" style="5" customWidth="1"/>
    <col min="14084" max="14084" width="23.90625" style="5" customWidth="1"/>
    <col min="14085" max="14085" width="25.36328125" style="5" customWidth="1"/>
    <col min="14086" max="14086" width="19" style="5" customWidth="1"/>
    <col min="14087" max="14087" width="6.54296875" style="5" customWidth="1"/>
    <col min="14088" max="14103" width="0" style="5" hidden="1" customWidth="1"/>
    <col min="14104" max="14335" width="8.7265625" style="5"/>
    <col min="14336" max="14336" width="25.453125" style="5" customWidth="1"/>
    <col min="14337" max="14337" width="32.90625" style="5" customWidth="1"/>
    <col min="14338" max="14338" width="17.36328125" style="5" customWidth="1"/>
    <col min="14339" max="14339" width="17.08984375" style="5" customWidth="1"/>
    <col min="14340" max="14340" width="23.90625" style="5" customWidth="1"/>
    <col min="14341" max="14341" width="25.36328125" style="5" customWidth="1"/>
    <col min="14342" max="14342" width="19" style="5" customWidth="1"/>
    <col min="14343" max="14343" width="6.54296875" style="5" customWidth="1"/>
    <col min="14344" max="14359" width="0" style="5" hidden="1" customWidth="1"/>
    <col min="14360" max="14591" width="8.7265625" style="5"/>
    <col min="14592" max="14592" width="25.453125" style="5" customWidth="1"/>
    <col min="14593" max="14593" width="32.90625" style="5" customWidth="1"/>
    <col min="14594" max="14594" width="17.36328125" style="5" customWidth="1"/>
    <col min="14595" max="14595" width="17.08984375" style="5" customWidth="1"/>
    <col min="14596" max="14596" width="23.90625" style="5" customWidth="1"/>
    <col min="14597" max="14597" width="25.36328125" style="5" customWidth="1"/>
    <col min="14598" max="14598" width="19" style="5" customWidth="1"/>
    <col min="14599" max="14599" width="6.54296875" style="5" customWidth="1"/>
    <col min="14600" max="14615" width="0" style="5" hidden="1" customWidth="1"/>
    <col min="14616" max="14847" width="8.7265625" style="5"/>
    <col min="14848" max="14848" width="25.453125" style="5" customWidth="1"/>
    <col min="14849" max="14849" width="32.90625" style="5" customWidth="1"/>
    <col min="14850" max="14850" width="17.36328125" style="5" customWidth="1"/>
    <col min="14851" max="14851" width="17.08984375" style="5" customWidth="1"/>
    <col min="14852" max="14852" width="23.90625" style="5" customWidth="1"/>
    <col min="14853" max="14853" width="25.36328125" style="5" customWidth="1"/>
    <col min="14854" max="14854" width="19" style="5" customWidth="1"/>
    <col min="14855" max="14855" width="6.54296875" style="5" customWidth="1"/>
    <col min="14856" max="14871" width="0" style="5" hidden="1" customWidth="1"/>
    <col min="14872" max="15103" width="8.7265625" style="5"/>
    <col min="15104" max="15104" width="25.453125" style="5" customWidth="1"/>
    <col min="15105" max="15105" width="32.90625" style="5" customWidth="1"/>
    <col min="15106" max="15106" width="17.36328125" style="5" customWidth="1"/>
    <col min="15107" max="15107" width="17.08984375" style="5" customWidth="1"/>
    <col min="15108" max="15108" width="23.90625" style="5" customWidth="1"/>
    <col min="15109" max="15109" width="25.36328125" style="5" customWidth="1"/>
    <col min="15110" max="15110" width="19" style="5" customWidth="1"/>
    <col min="15111" max="15111" width="6.54296875" style="5" customWidth="1"/>
    <col min="15112" max="15127" width="0" style="5" hidden="1" customWidth="1"/>
    <col min="15128" max="15359" width="8.7265625" style="5"/>
    <col min="15360" max="15360" width="25.453125" style="5" customWidth="1"/>
    <col min="15361" max="15361" width="32.90625" style="5" customWidth="1"/>
    <col min="15362" max="15362" width="17.36328125" style="5" customWidth="1"/>
    <col min="15363" max="15363" width="17.08984375" style="5" customWidth="1"/>
    <col min="15364" max="15364" width="23.90625" style="5" customWidth="1"/>
    <col min="15365" max="15365" width="25.36328125" style="5" customWidth="1"/>
    <col min="15366" max="15366" width="19" style="5" customWidth="1"/>
    <col min="15367" max="15367" width="6.54296875" style="5" customWidth="1"/>
    <col min="15368" max="15383" width="0" style="5" hidden="1" customWidth="1"/>
    <col min="15384" max="15615" width="8.7265625" style="5"/>
    <col min="15616" max="15616" width="25.453125" style="5" customWidth="1"/>
    <col min="15617" max="15617" width="32.90625" style="5" customWidth="1"/>
    <col min="15618" max="15618" width="17.36328125" style="5" customWidth="1"/>
    <col min="15619" max="15619" width="17.08984375" style="5" customWidth="1"/>
    <col min="15620" max="15620" width="23.90625" style="5" customWidth="1"/>
    <col min="15621" max="15621" width="25.36328125" style="5" customWidth="1"/>
    <col min="15622" max="15622" width="19" style="5" customWidth="1"/>
    <col min="15623" max="15623" width="6.54296875" style="5" customWidth="1"/>
    <col min="15624" max="15639" width="0" style="5" hidden="1" customWidth="1"/>
    <col min="15640" max="15871" width="8.7265625" style="5"/>
    <col min="15872" max="15872" width="25.453125" style="5" customWidth="1"/>
    <col min="15873" max="15873" width="32.90625" style="5" customWidth="1"/>
    <col min="15874" max="15874" width="17.36328125" style="5" customWidth="1"/>
    <col min="15875" max="15875" width="17.08984375" style="5" customWidth="1"/>
    <col min="15876" max="15876" width="23.90625" style="5" customWidth="1"/>
    <col min="15877" max="15877" width="25.36328125" style="5" customWidth="1"/>
    <col min="15878" max="15878" width="19" style="5" customWidth="1"/>
    <col min="15879" max="15879" width="6.54296875" style="5" customWidth="1"/>
    <col min="15880" max="15895" width="0" style="5" hidden="1" customWidth="1"/>
    <col min="15896" max="16127" width="8.7265625" style="5"/>
    <col min="16128" max="16128" width="25.453125" style="5" customWidth="1"/>
    <col min="16129" max="16129" width="32.90625" style="5" customWidth="1"/>
    <col min="16130" max="16130" width="17.36328125" style="5" customWidth="1"/>
    <col min="16131" max="16131" width="17.08984375" style="5" customWidth="1"/>
    <col min="16132" max="16132" width="23.90625" style="5" customWidth="1"/>
    <col min="16133" max="16133" width="25.36328125" style="5" customWidth="1"/>
    <col min="16134" max="16134" width="19" style="5" customWidth="1"/>
    <col min="16135" max="16135" width="6.54296875" style="5" customWidth="1"/>
    <col min="16136" max="16151" width="0" style="5" hidden="1" customWidth="1"/>
    <col min="16152" max="16384" width="8.7265625" style="5"/>
  </cols>
  <sheetData>
    <row r="1" spans="2:23" ht="42.75" customHeight="1" thickBot="1" x14ac:dyDescent="0.3">
      <c r="B1" s="314" t="s">
        <v>0</v>
      </c>
      <c r="C1" s="315"/>
      <c r="D1" s="315"/>
      <c r="E1" s="1" t="s">
        <v>1</v>
      </c>
      <c r="F1" s="2" t="str">
        <f>K98</f>
        <v>March</v>
      </c>
      <c r="G1" s="2">
        <f>K97</f>
        <v>2022</v>
      </c>
      <c r="H1" s="3"/>
      <c r="I1" s="107"/>
      <c r="J1" s="101" t="s">
        <v>117</v>
      </c>
      <c r="K1" s="101"/>
      <c r="L1" s="101"/>
      <c r="M1" s="102"/>
      <c r="N1" s="102"/>
      <c r="O1" s="102"/>
      <c r="P1" s="103"/>
      <c r="Q1" s="103"/>
      <c r="R1" s="103"/>
      <c r="S1" s="103"/>
      <c r="T1" s="102"/>
      <c r="U1" s="102"/>
    </row>
    <row r="2" spans="2:23" ht="8.25" customHeight="1" thickBot="1" x14ac:dyDescent="0.3">
      <c r="B2" s="7"/>
      <c r="C2" s="8"/>
      <c r="D2" s="8"/>
      <c r="E2" s="8"/>
      <c r="F2" s="8"/>
      <c r="G2" s="8"/>
      <c r="H2" s="8"/>
      <c r="I2" s="108"/>
    </row>
    <row r="3" spans="2:23" ht="20.25" customHeight="1" x14ac:dyDescent="0.25">
      <c r="B3" s="9" t="s">
        <v>2</v>
      </c>
      <c r="C3" s="316" t="s">
        <v>3</v>
      </c>
      <c r="D3" s="316"/>
      <c r="E3" s="316"/>
      <c r="F3" s="10" t="s">
        <v>4</v>
      </c>
      <c r="G3" s="316" t="s">
        <v>5</v>
      </c>
      <c r="H3" s="317"/>
      <c r="I3" s="108"/>
    </row>
    <row r="4" spans="2:23" ht="62.25" customHeight="1" thickBot="1" x14ac:dyDescent="0.3">
      <c r="B4" s="11" t="s">
        <v>7</v>
      </c>
      <c r="C4" s="318" t="s">
        <v>118</v>
      </c>
      <c r="D4" s="319"/>
      <c r="E4" s="319"/>
      <c r="F4" s="187" t="s">
        <v>119</v>
      </c>
      <c r="G4" s="319" t="s">
        <v>120</v>
      </c>
      <c r="H4" s="320"/>
      <c r="I4" s="109"/>
    </row>
    <row r="5" spans="2:23" ht="20.25" customHeight="1" x14ac:dyDescent="0.25">
      <c r="B5" s="8"/>
      <c r="C5" s="8"/>
      <c r="D5" s="8"/>
      <c r="E5" s="8"/>
      <c r="F5" s="8"/>
      <c r="G5" s="8"/>
      <c r="H5" s="8"/>
      <c r="I5" s="108"/>
    </row>
    <row r="6" spans="2:23" ht="24" customHeight="1" x14ac:dyDescent="0.25">
      <c r="B6" s="321" t="s">
        <v>22</v>
      </c>
      <c r="C6" s="321"/>
      <c r="D6" s="321"/>
      <c r="E6" s="321"/>
      <c r="F6" s="322" t="str">
        <f>CONCATENATE(F1," 1, ",G1)</f>
        <v>March 1, 2022</v>
      </c>
      <c r="G6" s="322" t="e">
        <f>CONCATENATE(#REF!," 1, ",#REF!)</f>
        <v>#REF!</v>
      </c>
      <c r="H6" s="23"/>
      <c r="I6" s="108"/>
    </row>
    <row r="7" spans="2:23" ht="24" customHeight="1" x14ac:dyDescent="0.25">
      <c r="B7" s="308" t="s">
        <v>121</v>
      </c>
      <c r="C7" s="308"/>
      <c r="D7" s="308"/>
      <c r="E7" s="308"/>
      <c r="F7" s="28">
        <f>K101</f>
        <v>471</v>
      </c>
      <c r="G7" s="29" t="s">
        <v>25</v>
      </c>
      <c r="H7" s="29"/>
      <c r="I7" s="110"/>
    </row>
    <row r="8" spans="2:23" ht="24" customHeight="1" x14ac:dyDescent="0.25">
      <c r="B8" s="257" t="s">
        <v>122</v>
      </c>
      <c r="C8" s="257"/>
      <c r="D8" s="257"/>
      <c r="E8" s="257"/>
      <c r="F8" s="257"/>
      <c r="G8" s="257"/>
      <c r="H8" s="257"/>
      <c r="I8" s="111"/>
    </row>
    <row r="9" spans="2:23" ht="24" customHeight="1" x14ac:dyDescent="0.25">
      <c r="B9" s="257" t="s">
        <v>31</v>
      </c>
      <c r="C9" s="257"/>
      <c r="D9" s="257"/>
      <c r="E9" s="257"/>
      <c r="F9" s="257"/>
      <c r="G9" s="257"/>
      <c r="H9" s="257"/>
      <c r="I9" s="111"/>
    </row>
    <row r="10" spans="2:23" ht="24" customHeight="1" x14ac:dyDescent="0.25">
      <c r="B10" s="275" t="s">
        <v>34</v>
      </c>
      <c r="C10" s="275"/>
      <c r="D10" s="292" t="str">
        <f>CONCATENATE("The ",F1," ",G1," Average is")</f>
        <v>The March 2022 Average is</v>
      </c>
      <c r="E10" s="292"/>
      <c r="F10" s="292"/>
      <c r="G10" s="34">
        <f>K102</f>
        <v>624</v>
      </c>
      <c r="H10" s="35" t="s">
        <v>35</v>
      </c>
      <c r="I10" s="112"/>
    </row>
    <row r="11" spans="2:23" ht="24" customHeight="1" x14ac:dyDescent="0.25">
      <c r="B11" s="296" t="s">
        <v>37</v>
      </c>
      <c r="C11" s="296"/>
      <c r="D11" s="296"/>
      <c r="E11" s="296"/>
      <c r="F11" s="296"/>
      <c r="G11" s="296"/>
      <c r="H11" s="296"/>
      <c r="I11" s="113"/>
      <c r="V11" s="36"/>
      <c r="W11" s="36"/>
    </row>
    <row r="12" spans="2:23" ht="24" customHeight="1" x14ac:dyDescent="0.25">
      <c r="B12" s="257" t="s">
        <v>124</v>
      </c>
      <c r="C12" s="257"/>
      <c r="D12" s="257"/>
      <c r="E12" s="257"/>
      <c r="F12" s="28">
        <f>K101</f>
        <v>471</v>
      </c>
      <c r="G12" s="29" t="s">
        <v>25</v>
      </c>
      <c r="I12" s="110"/>
      <c r="V12" s="36"/>
      <c r="W12" s="36"/>
    </row>
    <row r="13" spans="2:23" ht="24" customHeight="1" x14ac:dyDescent="0.25">
      <c r="B13" s="257" t="s">
        <v>42</v>
      </c>
      <c r="C13" s="257"/>
      <c r="D13" s="257"/>
      <c r="E13" s="257"/>
      <c r="F13" s="257"/>
      <c r="G13" s="257"/>
      <c r="H13" s="257"/>
      <c r="I13" s="111"/>
      <c r="V13" s="36"/>
      <c r="W13" s="36"/>
    </row>
    <row r="14" spans="2:23" ht="24" customHeight="1" x14ac:dyDescent="0.25">
      <c r="B14" s="257" t="s">
        <v>45</v>
      </c>
      <c r="C14" s="257"/>
      <c r="D14" s="257"/>
      <c r="E14" s="257"/>
      <c r="F14" s="257"/>
      <c r="G14" s="257"/>
      <c r="H14" s="257"/>
      <c r="I14" s="111"/>
      <c r="V14" s="36"/>
      <c r="W14" s="36"/>
    </row>
    <row r="15" spans="2:23" ht="24" customHeight="1" x14ac:dyDescent="0.25">
      <c r="B15" s="284" t="s">
        <v>48</v>
      </c>
      <c r="C15" s="285"/>
      <c r="D15" s="285"/>
      <c r="E15" s="285"/>
      <c r="F15" s="285"/>
      <c r="G15" s="285"/>
      <c r="H15" s="285"/>
      <c r="I15" s="114"/>
      <c r="V15" s="36"/>
      <c r="W15" s="36"/>
    </row>
    <row r="16" spans="2:23" ht="24" customHeight="1" thickBot="1" x14ac:dyDescent="0.3">
      <c r="B16" s="286" t="s">
        <v>51</v>
      </c>
      <c r="C16" s="285"/>
      <c r="D16" s="285"/>
      <c r="E16" s="285"/>
      <c r="F16" s="285"/>
      <c r="G16" s="285"/>
      <c r="H16" s="285"/>
      <c r="I16" s="115"/>
      <c r="V16" s="36"/>
      <c r="W16" s="36"/>
    </row>
    <row r="17" spans="2:23" ht="43.5" customHeight="1" thickBot="1" x14ac:dyDescent="0.3">
      <c r="B17" s="263" t="s">
        <v>131</v>
      </c>
      <c r="C17" s="264"/>
      <c r="D17" s="264"/>
      <c r="E17" s="264"/>
      <c r="F17" s="264"/>
      <c r="G17" s="264"/>
      <c r="H17" s="265"/>
      <c r="I17" s="116"/>
      <c r="V17" s="36"/>
      <c r="W17" s="36"/>
    </row>
    <row r="18" spans="2:23" ht="40.5" customHeight="1" thickBot="1" x14ac:dyDescent="0.3">
      <c r="B18" s="266" t="s">
        <v>133</v>
      </c>
      <c r="C18" s="267"/>
      <c r="D18" s="267"/>
      <c r="E18" s="267"/>
      <c r="F18" s="267"/>
      <c r="G18" s="267"/>
      <c r="H18" s="268"/>
      <c r="I18" s="108"/>
      <c r="V18" s="36"/>
      <c r="W18" s="36"/>
    </row>
    <row r="19" spans="2:23" ht="56.25" customHeight="1" thickBot="1" x14ac:dyDescent="0.3">
      <c r="B19" s="46" t="s">
        <v>55</v>
      </c>
      <c r="C19" s="47" t="s">
        <v>56</v>
      </c>
      <c r="D19" s="48" t="s">
        <v>57</v>
      </c>
      <c r="E19" s="48" t="s">
        <v>58</v>
      </c>
      <c r="F19" s="48" t="s">
        <v>59</v>
      </c>
      <c r="G19" s="280" t="s">
        <v>60</v>
      </c>
      <c r="H19" s="281"/>
      <c r="I19" s="117"/>
      <c r="V19" s="36"/>
      <c r="W19" s="36"/>
    </row>
    <row r="20" spans="2:23" ht="21.75" customHeight="1" x14ac:dyDescent="0.3">
      <c r="B20" s="49">
        <v>302.01</v>
      </c>
      <c r="C20" s="50" t="s">
        <v>61</v>
      </c>
      <c r="D20" s="51">
        <v>3.75</v>
      </c>
      <c r="E20" s="52">
        <v>0</v>
      </c>
      <c r="F20" s="53">
        <f t="shared" ref="F20:F30" si="0">D20+E20</f>
        <v>3.75</v>
      </c>
      <c r="G20" s="282">
        <f t="shared" ref="G20:G30" si="1">IF((ABS(($K$102-$K$101)*F20/100))&gt;0.1, ($K$102-$K$101)*F20/100, 0)</f>
        <v>5.7380000000000004</v>
      </c>
      <c r="H20" s="283" t="e">
        <f>IF((ABS((J102-J101)*E20/100))&gt;0.1, (J102-J101)*E20/100, 0)</f>
        <v>#VALUE!</v>
      </c>
      <c r="I20" s="118"/>
      <c r="V20" s="36"/>
      <c r="W20" s="36"/>
    </row>
    <row r="21" spans="2:23" ht="21.75" customHeight="1" x14ac:dyDescent="0.3">
      <c r="B21" s="54" t="s">
        <v>62</v>
      </c>
      <c r="C21" s="55" t="s">
        <v>111</v>
      </c>
      <c r="D21" s="56">
        <v>6.85</v>
      </c>
      <c r="E21" s="56">
        <v>1</v>
      </c>
      <c r="F21" s="57">
        <f t="shared" si="0"/>
        <v>7.85</v>
      </c>
      <c r="G21" s="276">
        <f t="shared" si="1"/>
        <v>12.010999999999999</v>
      </c>
      <c r="H21" s="277" t="e">
        <f>IF((ABS((#REF!-J102)*E21/100))&gt;0.1, (#REF!-J102)*E21/100, 0)</f>
        <v>#REF!</v>
      </c>
      <c r="I21" s="118"/>
    </row>
    <row r="22" spans="2:23" ht="21.75" customHeight="1" x14ac:dyDescent="0.3">
      <c r="B22" s="54" t="s">
        <v>64</v>
      </c>
      <c r="C22" s="55" t="s">
        <v>112</v>
      </c>
      <c r="D22" s="56">
        <v>6.85</v>
      </c>
      <c r="E22" s="56">
        <v>1</v>
      </c>
      <c r="F22" s="57">
        <f t="shared" si="0"/>
        <v>7.85</v>
      </c>
      <c r="G22" s="276">
        <f t="shared" si="1"/>
        <v>12.010999999999999</v>
      </c>
      <c r="H22" s="277" t="e">
        <f>IF((ABS((#REF!-#REF!)*E22/100))&gt;0.1, (#REF!-#REF!)*E22/100, 0)</f>
        <v>#REF!</v>
      </c>
      <c r="I22" s="118"/>
    </row>
    <row r="23" spans="2:23" ht="21.75" customHeight="1" x14ac:dyDescent="0.3">
      <c r="B23" s="54" t="s">
        <v>66</v>
      </c>
      <c r="C23" s="55" t="s">
        <v>113</v>
      </c>
      <c r="D23" s="56">
        <v>6.85</v>
      </c>
      <c r="E23" s="56">
        <v>1</v>
      </c>
      <c r="F23" s="57">
        <f t="shared" si="0"/>
        <v>7.85</v>
      </c>
      <c r="G23" s="276">
        <f t="shared" si="1"/>
        <v>12.010999999999999</v>
      </c>
      <c r="H23" s="277" t="e">
        <f>IF((ABS((#REF!-#REF!)*E23/100))&gt;0.1, (#REF!-#REF!)*E23/100, 0)</f>
        <v>#REF!</v>
      </c>
      <c r="I23" s="118"/>
    </row>
    <row r="24" spans="2:23" ht="21.75" customHeight="1" x14ac:dyDescent="0.3">
      <c r="B24" s="54" t="s">
        <v>68</v>
      </c>
      <c r="C24" s="55" t="s">
        <v>114</v>
      </c>
      <c r="D24" s="56">
        <v>6.85</v>
      </c>
      <c r="E24" s="56">
        <v>1</v>
      </c>
      <c r="F24" s="57">
        <f t="shared" si="0"/>
        <v>7.85</v>
      </c>
      <c r="G24" s="276">
        <f t="shared" si="1"/>
        <v>12.010999999999999</v>
      </c>
      <c r="H24" s="277" t="e">
        <f>IF((ABS((#REF!-#REF!)*E24/100))&gt;0.1, (#REF!-#REF!)*E24/100, 0)</f>
        <v>#REF!</v>
      </c>
      <c r="I24" s="118"/>
    </row>
    <row r="25" spans="2:23" ht="21.75" customHeight="1" x14ac:dyDescent="0.3">
      <c r="B25" s="54" t="s">
        <v>125</v>
      </c>
      <c r="C25" s="55" t="s">
        <v>115</v>
      </c>
      <c r="D25" s="56">
        <v>8.25</v>
      </c>
      <c r="E25" s="56">
        <v>1</v>
      </c>
      <c r="F25" s="58">
        <f t="shared" si="0"/>
        <v>9.25</v>
      </c>
      <c r="G25" s="276">
        <f t="shared" si="1"/>
        <v>14.153</v>
      </c>
      <c r="H25" s="277" t="e">
        <f>IF((ABS((#REF!-#REF!)*E25/100))&gt;0.1, (#REF!-#REF!)*E25/100, 0)</f>
        <v>#REF!</v>
      </c>
      <c r="I25" s="118"/>
    </row>
    <row r="26" spans="2:23" ht="21.75" customHeight="1" x14ac:dyDescent="0.3">
      <c r="B26" s="54" t="s">
        <v>126</v>
      </c>
      <c r="C26" s="55" t="s">
        <v>71</v>
      </c>
      <c r="D26" s="56">
        <v>6.2</v>
      </c>
      <c r="E26" s="56">
        <v>1</v>
      </c>
      <c r="F26" s="58">
        <f t="shared" si="0"/>
        <v>7.2</v>
      </c>
      <c r="G26" s="276">
        <f t="shared" si="1"/>
        <v>11.016</v>
      </c>
      <c r="H26" s="277" t="e">
        <f>IF((ABS((#REF!-#REF!)*E26/100))&gt;0.1, (#REF!-#REF!)*E26/100, 0)</f>
        <v>#REF!</v>
      </c>
      <c r="I26" s="118"/>
    </row>
    <row r="27" spans="2:23" ht="21.75" customHeight="1" x14ac:dyDescent="0.3">
      <c r="B27" s="54" t="s">
        <v>127</v>
      </c>
      <c r="C27" s="55" t="s">
        <v>72</v>
      </c>
      <c r="D27" s="56">
        <v>5.5</v>
      </c>
      <c r="E27" s="56">
        <v>1</v>
      </c>
      <c r="F27" s="57">
        <f t="shared" si="0"/>
        <v>6.5</v>
      </c>
      <c r="G27" s="276">
        <f t="shared" si="1"/>
        <v>9.9450000000000003</v>
      </c>
      <c r="H27" s="277" t="e">
        <f>IF((ABS((#REF!-#REF!)*E27/100))&gt;0.1, (#REF!-#REF!)*E27/100, 0)</f>
        <v>#REF!</v>
      </c>
      <c r="I27" s="118"/>
      <c r="J27" s="5"/>
      <c r="K27" s="5"/>
      <c r="L27" s="5"/>
      <c r="P27" s="5"/>
      <c r="Q27" s="5"/>
      <c r="R27" s="5"/>
      <c r="S27" s="5"/>
    </row>
    <row r="28" spans="2:23" ht="21.75" customHeight="1" x14ac:dyDescent="0.3">
      <c r="B28" s="54" t="s">
        <v>128</v>
      </c>
      <c r="C28" s="55" t="s">
        <v>73</v>
      </c>
      <c r="D28" s="56">
        <v>4.9000000000000004</v>
      </c>
      <c r="E28" s="56">
        <v>1</v>
      </c>
      <c r="F28" s="57">
        <f t="shared" si="0"/>
        <v>5.9</v>
      </c>
      <c r="G28" s="276">
        <f t="shared" si="1"/>
        <v>9.0269999999999992</v>
      </c>
      <c r="H28" s="277" t="e">
        <f>IF((ABS((#REF!-#REF!)*E28/100))&gt;0.1, (#REF!-#REF!)*E28/100, 0)</f>
        <v>#REF!</v>
      </c>
      <c r="I28" s="118"/>
      <c r="J28" s="5"/>
      <c r="K28" s="5"/>
      <c r="L28" s="5"/>
      <c r="P28" s="5"/>
      <c r="Q28" s="5"/>
      <c r="R28" s="5"/>
      <c r="S28" s="5"/>
    </row>
    <row r="29" spans="2:23" ht="21.75" customHeight="1" x14ac:dyDescent="0.3">
      <c r="B29" s="54" t="s">
        <v>129</v>
      </c>
      <c r="C29" s="55" t="s">
        <v>74</v>
      </c>
      <c r="D29" s="56">
        <v>4.5</v>
      </c>
      <c r="E29" s="60">
        <v>1</v>
      </c>
      <c r="F29" s="57">
        <f t="shared" si="0"/>
        <v>5.5</v>
      </c>
      <c r="G29" s="276">
        <f t="shared" si="1"/>
        <v>8.4149999999999991</v>
      </c>
      <c r="H29" s="277" t="e">
        <f>IF((ABS((#REF!-#REF!)*E29/100))&gt;0.1, (#REF!-#REF!)*E29/100, 0)</f>
        <v>#REF!</v>
      </c>
      <c r="I29" s="118"/>
      <c r="J29" s="5"/>
      <c r="K29" s="5"/>
      <c r="L29" s="5"/>
      <c r="P29" s="5"/>
      <c r="Q29" s="5"/>
      <c r="R29" s="5"/>
      <c r="S29" s="5"/>
    </row>
    <row r="30" spans="2:23" ht="21.75" customHeight="1" thickBot="1" x14ac:dyDescent="0.35">
      <c r="B30" s="61" t="s">
        <v>130</v>
      </c>
      <c r="C30" s="62" t="s">
        <v>75</v>
      </c>
      <c r="D30" s="63">
        <v>6.7</v>
      </c>
      <c r="E30" s="64">
        <v>1</v>
      </c>
      <c r="F30" s="65">
        <f t="shared" si="0"/>
        <v>7.7</v>
      </c>
      <c r="G30" s="278">
        <f t="shared" si="1"/>
        <v>11.781000000000001</v>
      </c>
      <c r="H30" s="279" t="e">
        <f>IF((ABS((#REF!-#REF!)*E30/100))&gt;0.1, (#REF!-#REF!)*E30/100, 0)</f>
        <v>#REF!</v>
      </c>
      <c r="I30" s="118"/>
      <c r="J30" s="5"/>
      <c r="K30" s="5"/>
      <c r="L30" s="5"/>
      <c r="P30" s="5"/>
      <c r="Q30" s="5"/>
      <c r="R30" s="5"/>
      <c r="S30" s="5"/>
    </row>
    <row r="31" spans="2:23" ht="21.75" customHeight="1" x14ac:dyDescent="0.3">
      <c r="B31" s="66"/>
      <c r="C31" s="67"/>
      <c r="D31" s="68"/>
      <c r="E31" s="69"/>
      <c r="F31" s="70"/>
      <c r="G31" s="132"/>
      <c r="H31" s="132"/>
      <c r="I31" s="118"/>
      <c r="J31" s="5"/>
      <c r="K31" s="5"/>
      <c r="L31" s="5"/>
      <c r="P31" s="5"/>
      <c r="Q31" s="5"/>
      <c r="R31" s="5"/>
      <c r="S31" s="5"/>
    </row>
    <row r="32" spans="2:23" ht="21.75" customHeight="1" x14ac:dyDescent="0.3">
      <c r="B32" s="275" t="s">
        <v>140</v>
      </c>
      <c r="C32" s="275"/>
      <c r="D32" s="275"/>
      <c r="E32" s="275"/>
      <c r="F32" s="275"/>
      <c r="G32" s="275"/>
      <c r="H32" s="275"/>
      <c r="I32" s="118"/>
      <c r="J32" s="5"/>
      <c r="K32" s="5"/>
      <c r="L32" s="5"/>
      <c r="P32" s="5"/>
      <c r="Q32" s="5"/>
      <c r="R32" s="5"/>
      <c r="S32" s="5"/>
    </row>
    <row r="33" spans="2:22" ht="21.75" customHeight="1" x14ac:dyDescent="0.3">
      <c r="B33" s="257" t="s">
        <v>77</v>
      </c>
      <c r="C33" s="257"/>
      <c r="D33" s="257"/>
      <c r="E33" s="257"/>
      <c r="F33" s="257"/>
      <c r="G33" s="257"/>
      <c r="H33" s="257"/>
      <c r="I33" s="118"/>
      <c r="J33" s="5"/>
      <c r="K33" s="5"/>
      <c r="L33" s="5"/>
      <c r="P33" s="5"/>
      <c r="Q33" s="5"/>
      <c r="R33" s="5"/>
      <c r="S33" s="5"/>
    </row>
    <row r="34" spans="2:22" ht="21.75" customHeight="1" x14ac:dyDescent="0.3">
      <c r="B34" s="257" t="s">
        <v>78</v>
      </c>
      <c r="C34" s="257"/>
      <c r="D34" s="257"/>
      <c r="E34" s="257"/>
      <c r="F34" s="257"/>
      <c r="G34" s="257"/>
      <c r="H34" s="257"/>
      <c r="I34" s="118"/>
      <c r="J34" s="5"/>
      <c r="K34" s="5"/>
      <c r="L34" s="5"/>
      <c r="P34" s="5"/>
      <c r="Q34" s="5"/>
      <c r="R34" s="5"/>
      <c r="S34" s="5"/>
    </row>
    <row r="35" spans="2:22" ht="21.75" customHeight="1" x14ac:dyDescent="0.3">
      <c r="B35" s="257" t="s">
        <v>79</v>
      </c>
      <c r="C35" s="257"/>
      <c r="D35" s="257"/>
      <c r="E35" s="257"/>
      <c r="F35" s="257"/>
      <c r="G35" s="257"/>
      <c r="H35" s="257"/>
      <c r="I35" s="118"/>
      <c r="J35" s="5"/>
      <c r="K35" s="5"/>
      <c r="L35" s="5"/>
      <c r="P35" s="5"/>
      <c r="Q35" s="5"/>
      <c r="R35" s="5"/>
      <c r="S35" s="5"/>
    </row>
    <row r="36" spans="2:22" ht="21.75" customHeight="1" x14ac:dyDescent="0.3">
      <c r="B36" s="257" t="s">
        <v>80</v>
      </c>
      <c r="C36" s="257"/>
      <c r="D36" s="257"/>
      <c r="E36" s="257"/>
      <c r="F36" s="257"/>
      <c r="G36" s="257"/>
      <c r="H36" s="257"/>
      <c r="I36" s="118"/>
      <c r="J36" s="5"/>
      <c r="K36" s="5"/>
      <c r="L36" s="5"/>
      <c r="P36" s="5"/>
      <c r="Q36" s="5"/>
      <c r="R36" s="5"/>
      <c r="S36" s="5"/>
    </row>
    <row r="37" spans="2:22" ht="21.75" customHeight="1" x14ac:dyDescent="0.3">
      <c r="B37" s="71" t="s">
        <v>81</v>
      </c>
      <c r="C37" s="72" t="str">
        <f>K107</f>
        <v>September 2020</v>
      </c>
      <c r="D37" s="258" t="s">
        <v>82</v>
      </c>
      <c r="E37" s="258"/>
      <c r="F37" s="73">
        <f>K108</f>
        <v>326.3</v>
      </c>
      <c r="G37" s="71"/>
      <c r="H37" s="71"/>
      <c r="I37" s="118"/>
      <c r="J37" s="5"/>
      <c r="K37" s="5"/>
      <c r="L37" s="5"/>
      <c r="P37" s="5"/>
      <c r="Q37" s="5"/>
      <c r="R37" s="5"/>
      <c r="S37" s="5"/>
    </row>
    <row r="38" spans="2:22" ht="21.75" customHeight="1" x14ac:dyDescent="0.3">
      <c r="B38" s="71"/>
      <c r="C38" s="72"/>
      <c r="D38" s="188"/>
      <c r="E38" s="188"/>
      <c r="F38" s="73"/>
      <c r="G38" s="71"/>
      <c r="H38" s="71"/>
      <c r="I38" s="118"/>
      <c r="J38" s="5"/>
      <c r="K38" s="5"/>
      <c r="L38" s="5"/>
      <c r="P38" s="5"/>
      <c r="Q38" s="5"/>
      <c r="R38" s="5"/>
      <c r="S38" s="5"/>
    </row>
    <row r="39" spans="2:22" ht="21.75" customHeight="1" x14ac:dyDescent="0.3">
      <c r="B39" s="259" t="s">
        <v>83</v>
      </c>
      <c r="C39" s="259"/>
      <c r="D39" s="259"/>
      <c r="E39" s="124">
        <f>K105</f>
        <v>44501</v>
      </c>
      <c r="F39" s="74" t="s">
        <v>84</v>
      </c>
      <c r="G39" s="104">
        <f>K106</f>
        <v>341.02199999999999</v>
      </c>
      <c r="H39" s="71"/>
      <c r="I39" s="118"/>
      <c r="J39" s="5"/>
      <c r="K39" s="5"/>
      <c r="L39" s="5"/>
      <c r="P39" s="5"/>
      <c r="Q39" s="5"/>
      <c r="R39" s="5"/>
      <c r="S39" s="5"/>
    </row>
    <row r="40" spans="2:22" ht="21.75" customHeight="1" thickBot="1" x14ac:dyDescent="0.35">
      <c r="B40" s="71"/>
      <c r="C40" s="71"/>
      <c r="D40" s="71"/>
      <c r="E40" s="71"/>
      <c r="F40" s="71"/>
      <c r="G40" s="71"/>
      <c r="H40" s="71"/>
      <c r="I40" s="118"/>
      <c r="J40" s="5"/>
      <c r="K40" s="5"/>
      <c r="L40" s="5"/>
      <c r="P40" s="5"/>
      <c r="Q40" s="5"/>
      <c r="R40" s="5"/>
      <c r="S40" s="5"/>
    </row>
    <row r="41" spans="2:22" ht="40.5" customHeight="1" thickBot="1" x14ac:dyDescent="0.3">
      <c r="B41" s="260" t="s">
        <v>139</v>
      </c>
      <c r="C41" s="261"/>
      <c r="D41" s="261"/>
      <c r="E41" s="261"/>
      <c r="F41" s="261"/>
      <c r="G41" s="261"/>
      <c r="H41" s="262"/>
      <c r="I41" s="108"/>
      <c r="J41" s="5"/>
      <c r="K41" s="5"/>
      <c r="L41" s="5"/>
      <c r="P41" s="5"/>
      <c r="Q41" s="5"/>
      <c r="R41" s="5"/>
      <c r="S41" s="5"/>
    </row>
    <row r="42" spans="2:22" ht="62.5" thickBot="1" x14ac:dyDescent="0.3">
      <c r="B42" s="156" t="s">
        <v>55</v>
      </c>
      <c r="C42" s="157" t="s">
        <v>56</v>
      </c>
      <c r="D42" s="158" t="s">
        <v>57</v>
      </c>
      <c r="E42" s="158" t="s">
        <v>85</v>
      </c>
      <c r="F42" s="158" t="s">
        <v>59</v>
      </c>
      <c r="G42" s="159" t="s">
        <v>86</v>
      </c>
      <c r="H42" s="155" t="s">
        <v>87</v>
      </c>
      <c r="I42" s="117"/>
      <c r="J42" s="5"/>
      <c r="K42" s="5"/>
      <c r="L42" s="5"/>
      <c r="P42" s="5"/>
      <c r="Q42" s="5"/>
      <c r="R42" s="5"/>
      <c r="S42" s="5"/>
    </row>
    <row r="43" spans="2:22" ht="21.75" customHeight="1" x14ac:dyDescent="0.3">
      <c r="B43" s="160">
        <v>302.01</v>
      </c>
      <c r="C43" s="161" t="s">
        <v>61</v>
      </c>
      <c r="D43" s="162">
        <v>3.75</v>
      </c>
      <c r="E43" s="163">
        <v>0</v>
      </c>
      <c r="F43" s="164">
        <f>D43+E43</f>
        <v>3.75</v>
      </c>
      <c r="G43" s="165">
        <v>0.96250000000000002</v>
      </c>
      <c r="H43" s="166">
        <f t="shared" ref="H43:H53" si="2">(($K$106-$K$108)/$K$108)</f>
        <v>4.5100000000000001E-2</v>
      </c>
      <c r="I43" s="119"/>
      <c r="J43" s="78"/>
      <c r="K43" s="5"/>
      <c r="L43" s="5"/>
      <c r="P43" s="5"/>
      <c r="Q43" s="5"/>
      <c r="R43" s="5"/>
      <c r="S43" s="5"/>
    </row>
    <row r="44" spans="2:22" ht="21.75" customHeight="1" x14ac:dyDescent="0.3">
      <c r="B44" s="54" t="s">
        <v>62</v>
      </c>
      <c r="C44" s="79" t="s">
        <v>63</v>
      </c>
      <c r="D44" s="56">
        <v>6.85</v>
      </c>
      <c r="E44" s="56">
        <v>1</v>
      </c>
      <c r="F44" s="57">
        <f t="shared" ref="F44:F53" si="3">D44+E44</f>
        <v>7.85</v>
      </c>
      <c r="G44" s="80">
        <v>0.92149999999999999</v>
      </c>
      <c r="H44" s="167">
        <f t="shared" si="2"/>
        <v>4.5100000000000001E-2</v>
      </c>
      <c r="I44" s="119"/>
      <c r="J44" s="5"/>
      <c r="K44" s="5"/>
      <c r="L44" s="5"/>
      <c r="P44" s="5"/>
      <c r="Q44" s="5"/>
      <c r="R44" s="5"/>
      <c r="S44" s="5"/>
      <c r="U44" s="81"/>
      <c r="V44" s="81"/>
    </row>
    <row r="45" spans="2:22" ht="21.75" customHeight="1" x14ac:dyDescent="0.3">
      <c r="B45" s="54" t="s">
        <v>64</v>
      </c>
      <c r="C45" s="79" t="s">
        <v>65</v>
      </c>
      <c r="D45" s="56">
        <v>6.85</v>
      </c>
      <c r="E45" s="56">
        <v>1</v>
      </c>
      <c r="F45" s="57">
        <f t="shared" si="3"/>
        <v>7.85</v>
      </c>
      <c r="G45" s="80">
        <v>0.92149999999999999</v>
      </c>
      <c r="H45" s="167">
        <f t="shared" si="2"/>
        <v>4.5100000000000001E-2</v>
      </c>
      <c r="I45" s="119"/>
      <c r="J45" s="5"/>
      <c r="K45" s="5"/>
      <c r="L45" s="5"/>
      <c r="P45" s="5"/>
      <c r="Q45" s="5"/>
      <c r="R45" s="5"/>
      <c r="S45" s="5"/>
    </row>
    <row r="46" spans="2:22" ht="21.75" customHeight="1" x14ac:dyDescent="0.3">
      <c r="B46" s="54" t="s">
        <v>66</v>
      </c>
      <c r="C46" s="79" t="s">
        <v>67</v>
      </c>
      <c r="D46" s="56">
        <v>6.85</v>
      </c>
      <c r="E46" s="56">
        <v>1</v>
      </c>
      <c r="F46" s="57">
        <f t="shared" si="3"/>
        <v>7.85</v>
      </c>
      <c r="G46" s="80">
        <v>0.92149999999999999</v>
      </c>
      <c r="H46" s="167">
        <f t="shared" si="2"/>
        <v>4.5100000000000001E-2</v>
      </c>
      <c r="I46" s="119"/>
      <c r="J46" s="5"/>
      <c r="K46" s="5"/>
      <c r="L46" s="5"/>
      <c r="P46" s="5"/>
      <c r="Q46" s="5"/>
      <c r="R46" s="5"/>
      <c r="S46" s="5"/>
    </row>
    <row r="47" spans="2:22" ht="21.75" customHeight="1" x14ac:dyDescent="0.3">
      <c r="B47" s="54" t="s">
        <v>68</v>
      </c>
      <c r="C47" s="79" t="s">
        <v>69</v>
      </c>
      <c r="D47" s="56">
        <v>6.85</v>
      </c>
      <c r="E47" s="56">
        <v>1</v>
      </c>
      <c r="F47" s="57">
        <f t="shared" si="3"/>
        <v>7.85</v>
      </c>
      <c r="G47" s="80">
        <v>0.92149999999999999</v>
      </c>
      <c r="H47" s="167">
        <f t="shared" si="2"/>
        <v>4.5100000000000001E-2</v>
      </c>
      <c r="I47" s="119"/>
      <c r="J47" s="5"/>
      <c r="K47" s="5"/>
      <c r="L47" s="5"/>
      <c r="P47" s="5"/>
      <c r="Q47" s="5"/>
      <c r="R47" s="5"/>
      <c r="S47" s="5"/>
    </row>
    <row r="48" spans="2:22" ht="21.75" customHeight="1" x14ac:dyDescent="0.3">
      <c r="B48" s="54" t="s">
        <v>125</v>
      </c>
      <c r="C48" s="79" t="s">
        <v>70</v>
      </c>
      <c r="D48" s="56">
        <v>8.25</v>
      </c>
      <c r="E48" s="56">
        <v>1</v>
      </c>
      <c r="F48" s="58">
        <f t="shared" si="3"/>
        <v>9.25</v>
      </c>
      <c r="G48" s="80">
        <v>0.90749999999999997</v>
      </c>
      <c r="H48" s="167">
        <f t="shared" si="2"/>
        <v>4.5100000000000001E-2</v>
      </c>
      <c r="I48" s="119"/>
      <c r="J48" s="5" t="s">
        <v>88</v>
      </c>
      <c r="K48" s="5"/>
      <c r="L48" s="5"/>
      <c r="P48" s="5"/>
      <c r="Q48" s="5"/>
      <c r="R48" s="5"/>
      <c r="S48" s="5"/>
    </row>
    <row r="49" spans="2:23" ht="21.75" customHeight="1" x14ac:dyDescent="0.3">
      <c r="B49" s="54" t="s">
        <v>126</v>
      </c>
      <c r="C49" s="79" t="s">
        <v>71</v>
      </c>
      <c r="D49" s="56">
        <v>6.2</v>
      </c>
      <c r="E49" s="56">
        <v>1</v>
      </c>
      <c r="F49" s="58">
        <f t="shared" si="3"/>
        <v>7.2</v>
      </c>
      <c r="G49" s="80">
        <v>0.92800000000000005</v>
      </c>
      <c r="H49" s="167">
        <f t="shared" si="2"/>
        <v>4.5100000000000001E-2</v>
      </c>
      <c r="I49" s="119"/>
      <c r="J49" s="5"/>
      <c r="K49" s="5"/>
      <c r="L49" s="5"/>
      <c r="P49" s="5"/>
      <c r="Q49" s="5"/>
      <c r="R49" s="5"/>
      <c r="S49" s="5"/>
    </row>
    <row r="50" spans="2:23" ht="21.75" customHeight="1" x14ac:dyDescent="0.3">
      <c r="B50" s="54" t="s">
        <v>127</v>
      </c>
      <c r="C50" s="79" t="s">
        <v>72</v>
      </c>
      <c r="D50" s="56">
        <v>5.5</v>
      </c>
      <c r="E50" s="56">
        <v>1</v>
      </c>
      <c r="F50" s="57">
        <f t="shared" si="3"/>
        <v>6.5</v>
      </c>
      <c r="G50" s="80">
        <v>0.93500000000000005</v>
      </c>
      <c r="H50" s="167">
        <f t="shared" si="2"/>
        <v>4.5100000000000001E-2</v>
      </c>
      <c r="I50" s="119"/>
      <c r="J50" s="5"/>
      <c r="K50" s="5"/>
      <c r="L50" s="5"/>
      <c r="P50" s="5"/>
      <c r="Q50" s="5"/>
      <c r="R50" s="5"/>
      <c r="S50" s="5"/>
    </row>
    <row r="51" spans="2:23" ht="21.75" customHeight="1" x14ac:dyDescent="0.3">
      <c r="B51" s="54" t="s">
        <v>128</v>
      </c>
      <c r="C51" s="79" t="s">
        <v>73</v>
      </c>
      <c r="D51" s="56">
        <v>4.9000000000000004</v>
      </c>
      <c r="E51" s="56">
        <v>1</v>
      </c>
      <c r="F51" s="57">
        <f t="shared" si="3"/>
        <v>5.9</v>
      </c>
      <c r="G51" s="80">
        <v>0.94099999999999995</v>
      </c>
      <c r="H51" s="167">
        <f t="shared" si="2"/>
        <v>4.5100000000000001E-2</v>
      </c>
      <c r="I51" s="119"/>
      <c r="J51" s="5"/>
      <c r="K51" s="5"/>
      <c r="L51" s="5"/>
      <c r="P51" s="5"/>
      <c r="Q51" s="5"/>
      <c r="R51" s="5"/>
      <c r="S51" s="5"/>
      <c r="U51" s="36"/>
      <c r="V51" s="36"/>
    </row>
    <row r="52" spans="2:23" ht="21.75" customHeight="1" x14ac:dyDescent="0.3">
      <c r="B52" s="54" t="s">
        <v>129</v>
      </c>
      <c r="C52" s="79" t="s">
        <v>74</v>
      </c>
      <c r="D52" s="56">
        <v>4.5</v>
      </c>
      <c r="E52" s="60">
        <v>1</v>
      </c>
      <c r="F52" s="57">
        <f t="shared" si="3"/>
        <v>5.5</v>
      </c>
      <c r="G52" s="80">
        <v>0.94499999999999995</v>
      </c>
      <c r="H52" s="167">
        <f t="shared" si="2"/>
        <v>4.5100000000000001E-2</v>
      </c>
      <c r="I52" s="119"/>
      <c r="J52" s="5"/>
      <c r="K52" s="5"/>
      <c r="L52" s="5"/>
      <c r="P52" s="5"/>
      <c r="Q52" s="5"/>
      <c r="R52" s="5"/>
      <c r="S52" s="5"/>
      <c r="U52" s="36"/>
      <c r="V52" s="36"/>
    </row>
    <row r="53" spans="2:23" ht="21.75" customHeight="1" thickBot="1" x14ac:dyDescent="0.35">
      <c r="B53" s="61" t="s">
        <v>130</v>
      </c>
      <c r="C53" s="82" t="s">
        <v>75</v>
      </c>
      <c r="D53" s="63">
        <v>6.7</v>
      </c>
      <c r="E53" s="64">
        <v>1</v>
      </c>
      <c r="F53" s="65">
        <f t="shared" si="3"/>
        <v>7.7</v>
      </c>
      <c r="G53" s="83">
        <v>0.92300000000000004</v>
      </c>
      <c r="H53" s="168">
        <f t="shared" si="2"/>
        <v>4.5100000000000001E-2</v>
      </c>
      <c r="I53" s="119"/>
      <c r="J53" s="5"/>
      <c r="K53" s="5"/>
      <c r="L53" s="5"/>
      <c r="P53" s="5"/>
      <c r="Q53" s="5"/>
      <c r="R53" s="5"/>
      <c r="S53" s="5"/>
      <c r="U53" s="36"/>
      <c r="V53" s="36"/>
    </row>
    <row r="54" spans="2:23" x14ac:dyDescent="0.25">
      <c r="B54" s="87"/>
      <c r="C54" s="86"/>
      <c r="D54" s="86"/>
      <c r="E54" s="86"/>
      <c r="F54" s="86"/>
      <c r="G54" s="86"/>
      <c r="H54" s="86"/>
      <c r="I54" s="120"/>
      <c r="J54" s="5"/>
      <c r="K54" s="5"/>
      <c r="L54" s="5"/>
      <c r="P54" s="5"/>
      <c r="Q54" s="5"/>
      <c r="R54" s="5"/>
      <c r="S54" s="5"/>
      <c r="U54" s="36"/>
      <c r="V54" s="36"/>
    </row>
    <row r="55" spans="2:23" ht="21" customHeight="1" thickBot="1" x14ac:dyDescent="0.3">
      <c r="B55" s="87"/>
      <c r="C55" s="86"/>
      <c r="D55" s="86"/>
      <c r="E55" s="86"/>
      <c r="F55" s="86"/>
      <c r="G55" s="86"/>
      <c r="H55" s="86"/>
      <c r="I55" s="120"/>
      <c r="J55" s="5"/>
      <c r="K55" s="5"/>
      <c r="L55" s="5"/>
      <c r="P55" s="5"/>
      <c r="Q55" s="5"/>
      <c r="R55" s="5"/>
      <c r="S55" s="5"/>
      <c r="U55" s="36"/>
      <c r="V55" s="36"/>
    </row>
    <row r="56" spans="2:23" ht="41.25" customHeight="1" thickBot="1" x14ac:dyDescent="0.3">
      <c r="B56" s="263" t="s">
        <v>131</v>
      </c>
      <c r="C56" s="264"/>
      <c r="D56" s="264"/>
      <c r="E56" s="264"/>
      <c r="F56" s="264"/>
      <c r="G56" s="264"/>
      <c r="H56" s="265"/>
      <c r="I56" s="121"/>
      <c r="V56" s="36"/>
    </row>
    <row r="57" spans="2:23" ht="40.5" customHeight="1" thickBot="1" x14ac:dyDescent="0.3">
      <c r="B57" s="266" t="s">
        <v>134</v>
      </c>
      <c r="C57" s="267"/>
      <c r="D57" s="267"/>
      <c r="E57" s="267"/>
      <c r="F57" s="267"/>
      <c r="G57" s="267"/>
      <c r="H57" s="268"/>
      <c r="I57" s="108"/>
      <c r="V57" s="81"/>
    </row>
    <row r="58" spans="2:23" ht="47" thickBot="1" x14ac:dyDescent="0.3">
      <c r="B58" s="46" t="s">
        <v>55</v>
      </c>
      <c r="C58" s="47" t="s">
        <v>56</v>
      </c>
      <c r="D58" s="48" t="s">
        <v>57</v>
      </c>
      <c r="E58" s="48" t="s">
        <v>85</v>
      </c>
      <c r="F58" s="48" t="s">
        <v>59</v>
      </c>
      <c r="G58" s="249" t="s">
        <v>60</v>
      </c>
      <c r="H58" s="250"/>
      <c r="I58" s="117"/>
      <c r="V58" s="81"/>
    </row>
    <row r="59" spans="2:23" ht="21.75" customHeight="1" x14ac:dyDescent="0.3">
      <c r="B59" s="49" t="s">
        <v>89</v>
      </c>
      <c r="C59" s="89" t="s">
        <v>90</v>
      </c>
      <c r="D59" s="51">
        <v>6</v>
      </c>
      <c r="E59" s="51">
        <v>1</v>
      </c>
      <c r="F59" s="51">
        <f>D59+E59</f>
        <v>7</v>
      </c>
      <c r="G59" s="251">
        <f>IF((ABS(($K$102-$K$101)*F59/100))&gt;0.1, ($K$102-$K$101)*F59/100, 0)</f>
        <v>10.71</v>
      </c>
      <c r="H59" s="252" t="e">
        <f>IF((ABS((#REF!-#REF!)*E59/100))&gt;0.1, (#REF!-#REF!)*E59/100, 0)</f>
        <v>#REF!</v>
      </c>
      <c r="I59" s="118"/>
      <c r="V59" s="81"/>
    </row>
    <row r="60" spans="2:23" ht="21.75" customHeight="1" x14ac:dyDescent="0.3">
      <c r="B60" s="54" t="s">
        <v>91</v>
      </c>
      <c r="C60" s="90" t="s">
        <v>92</v>
      </c>
      <c r="D60" s="56">
        <v>6</v>
      </c>
      <c r="E60" s="56">
        <v>1</v>
      </c>
      <c r="F60" s="56">
        <f>D60+E60</f>
        <v>7</v>
      </c>
      <c r="G60" s="253">
        <f>IF((ABS(($K$102-$K$101)*F60/100))&gt;0.1, ($K$102-$K$101)*F60/100, 0)</f>
        <v>10.71</v>
      </c>
      <c r="H60" s="254" t="e">
        <f>IF((ABS((#REF!-#REF!)*E60/100))&gt;0.1, (#REF!-#REF!)*E60/100, 0)</f>
        <v>#REF!</v>
      </c>
      <c r="I60" s="118"/>
    </row>
    <row r="61" spans="2:23" ht="21" customHeight="1" thickBot="1" x14ac:dyDescent="0.35">
      <c r="B61" s="61" t="s">
        <v>93</v>
      </c>
      <c r="C61" s="91" t="s">
        <v>94</v>
      </c>
      <c r="D61" s="63">
        <v>6</v>
      </c>
      <c r="E61" s="63">
        <v>1</v>
      </c>
      <c r="F61" s="63">
        <f>D61+E61</f>
        <v>7</v>
      </c>
      <c r="G61" s="255">
        <f>IF((ABS(($K$102-$K$101)*F61/100))&gt;0.1, ($K$102-$K$101)*F61/100, 0)</f>
        <v>10.71</v>
      </c>
      <c r="H61" s="256" t="e">
        <f>IF((ABS((#REF!-#REF!)*E61/100))&gt;0.1, (#REF!-#REF!)*E61/100, 0)</f>
        <v>#REF!</v>
      </c>
      <c r="I61" s="118"/>
    </row>
    <row r="62" spans="2:23" ht="61.5" customHeight="1" thickBot="1" x14ac:dyDescent="0.3">
      <c r="I62" s="121"/>
      <c r="V62" s="92"/>
    </row>
    <row r="63" spans="2:23" ht="43.5" customHeight="1" thickBot="1" x14ac:dyDescent="0.3">
      <c r="B63" s="245" t="s">
        <v>95</v>
      </c>
      <c r="C63" s="246"/>
      <c r="D63" s="246"/>
      <c r="E63" s="246"/>
      <c r="F63" s="246"/>
      <c r="G63" s="246"/>
      <c r="H63" s="247"/>
      <c r="I63" s="121"/>
    </row>
    <row r="64" spans="2:23" s="4" customFormat="1" ht="15" customHeight="1" x14ac:dyDescent="0.25">
      <c r="B64" s="243"/>
      <c r="C64" s="243"/>
      <c r="D64" s="243"/>
      <c r="E64" s="243"/>
      <c r="F64" s="243"/>
      <c r="G64" s="243"/>
      <c r="H64" s="243"/>
      <c r="I64" s="121"/>
      <c r="M64" s="5"/>
      <c r="N64" s="5"/>
      <c r="O64" s="5"/>
      <c r="P64" s="6"/>
      <c r="Q64" s="6"/>
      <c r="R64" s="6"/>
      <c r="S64" s="6"/>
      <c r="T64" s="5"/>
      <c r="U64" s="5"/>
      <c r="V64" s="5"/>
      <c r="W64" s="5"/>
    </row>
    <row r="65" spans="2:23" s="4" customFormat="1" ht="21.75" customHeight="1" x14ac:dyDescent="0.25">
      <c r="B65" s="248" t="s">
        <v>96</v>
      </c>
      <c r="C65" s="248"/>
      <c r="D65" s="248"/>
      <c r="E65" s="248"/>
      <c r="F65" s="248"/>
      <c r="G65" s="248"/>
      <c r="H65" s="248"/>
      <c r="I65" s="121"/>
      <c r="M65" s="5"/>
      <c r="N65" s="5"/>
      <c r="O65" s="5"/>
      <c r="P65" s="6"/>
      <c r="Q65" s="6"/>
      <c r="R65" s="6"/>
      <c r="S65" s="6"/>
      <c r="T65" s="5"/>
      <c r="U65" s="5"/>
      <c r="V65" s="5"/>
      <c r="W65" s="5"/>
    </row>
    <row r="66" spans="2:23" s="4" customFormat="1" ht="14.25" customHeight="1" thickBot="1" x14ac:dyDescent="0.3">
      <c r="B66" s="243"/>
      <c r="C66" s="243"/>
      <c r="D66" s="243"/>
      <c r="E66" s="243"/>
      <c r="F66" s="243"/>
      <c r="G66" s="243"/>
      <c r="H66" s="243"/>
      <c r="I66" s="121"/>
      <c r="M66" s="5"/>
      <c r="N66" s="5"/>
      <c r="O66" s="5"/>
      <c r="P66" s="6"/>
      <c r="Q66" s="6"/>
      <c r="R66" s="6"/>
      <c r="S66" s="6"/>
      <c r="T66" s="5"/>
      <c r="U66" s="5"/>
      <c r="V66" s="5"/>
      <c r="W66" s="5"/>
    </row>
    <row r="67" spans="2:23" s="4" customFormat="1" ht="46.5" customHeight="1" x14ac:dyDescent="0.25">
      <c r="B67" s="235" t="s">
        <v>97</v>
      </c>
      <c r="C67" s="237" t="s">
        <v>98</v>
      </c>
      <c r="D67" s="239" t="s">
        <v>99</v>
      </c>
      <c r="E67" s="237" t="s">
        <v>100</v>
      </c>
      <c r="F67" s="237"/>
      <c r="G67" s="237" t="s">
        <v>101</v>
      </c>
      <c r="H67" s="241"/>
      <c r="I67" s="121"/>
      <c r="M67" s="5"/>
      <c r="N67" s="5"/>
      <c r="O67" s="5"/>
      <c r="P67" s="6"/>
      <c r="Q67" s="6"/>
      <c r="R67" s="6"/>
      <c r="S67" s="6"/>
      <c r="T67" s="5"/>
      <c r="U67" s="5"/>
      <c r="V67" s="5"/>
      <c r="W67" s="5"/>
    </row>
    <row r="68" spans="2:23" s="4" customFormat="1" ht="46.5" customHeight="1" thickBot="1" x14ac:dyDescent="0.3">
      <c r="B68" s="236"/>
      <c r="C68" s="238"/>
      <c r="D68" s="240"/>
      <c r="E68" s="238"/>
      <c r="F68" s="238"/>
      <c r="G68" s="238"/>
      <c r="H68" s="242"/>
      <c r="I68" s="121"/>
      <c r="M68" s="5"/>
      <c r="N68" s="5"/>
      <c r="O68" s="5"/>
      <c r="P68" s="6"/>
      <c r="Q68" s="6"/>
      <c r="R68" s="6"/>
      <c r="S68" s="6"/>
      <c r="T68" s="5"/>
      <c r="U68" s="5"/>
      <c r="V68" s="5"/>
      <c r="W68" s="5"/>
    </row>
    <row r="69" spans="2:23" s="4" customFormat="1" ht="18.75" customHeight="1" x14ac:dyDescent="0.25">
      <c r="B69" s="243"/>
      <c r="C69" s="243"/>
      <c r="D69" s="243"/>
      <c r="E69" s="243"/>
      <c r="F69" s="243"/>
      <c r="G69" s="243"/>
      <c r="H69" s="243"/>
      <c r="I69" s="121"/>
      <c r="M69" s="5"/>
      <c r="N69" s="5"/>
      <c r="O69" s="5"/>
      <c r="P69" s="6"/>
      <c r="Q69" s="6"/>
      <c r="R69" s="6"/>
      <c r="S69" s="6"/>
      <c r="T69" s="5"/>
      <c r="U69" s="5"/>
      <c r="V69" s="5"/>
      <c r="W69" s="5"/>
    </row>
    <row r="70" spans="2:23" s="4" customFormat="1" ht="21.75" customHeight="1" x14ac:dyDescent="0.25">
      <c r="B70" s="248" t="s">
        <v>102</v>
      </c>
      <c r="C70" s="248"/>
      <c r="D70" s="248"/>
      <c r="E70" s="248"/>
      <c r="F70" s="248"/>
      <c r="G70" s="248"/>
      <c r="H70" s="248"/>
      <c r="I70" s="121"/>
      <c r="M70" s="5"/>
      <c r="N70" s="5"/>
      <c r="O70" s="5"/>
      <c r="P70" s="6"/>
      <c r="Q70" s="6"/>
      <c r="R70" s="6"/>
      <c r="S70" s="6"/>
      <c r="T70" s="5"/>
      <c r="U70" s="5"/>
      <c r="V70" s="5"/>
      <c r="W70" s="5"/>
    </row>
    <row r="71" spans="2:23" s="4" customFormat="1" ht="15.75" customHeight="1" x14ac:dyDescent="0.25">
      <c r="B71" s="243"/>
      <c r="C71" s="243"/>
      <c r="D71" s="243"/>
      <c r="E71" s="243"/>
      <c r="F71" s="243"/>
      <c r="G71" s="243"/>
      <c r="H71" s="243"/>
      <c r="I71" s="121"/>
      <c r="M71" s="5"/>
      <c r="N71" s="5"/>
      <c r="O71" s="5"/>
      <c r="P71" s="6"/>
      <c r="Q71" s="6"/>
      <c r="R71" s="6"/>
      <c r="S71" s="6"/>
      <c r="T71" s="5"/>
      <c r="U71" s="5"/>
      <c r="V71" s="5"/>
      <c r="W71" s="5"/>
    </row>
    <row r="72" spans="2:23" s="4" customFormat="1" ht="33" customHeight="1" x14ac:dyDescent="0.25">
      <c r="B72" s="232" t="s">
        <v>103</v>
      </c>
      <c r="C72" s="232"/>
      <c r="D72" s="232"/>
      <c r="E72" s="232"/>
      <c r="F72" s="232"/>
      <c r="G72" s="232"/>
      <c r="H72" s="232"/>
      <c r="I72" s="121"/>
      <c r="M72" s="5"/>
      <c r="N72" s="5"/>
      <c r="O72" s="5"/>
      <c r="P72" s="6"/>
      <c r="Q72" s="6"/>
      <c r="R72" s="6"/>
      <c r="S72" s="6"/>
      <c r="T72" s="5"/>
      <c r="U72" s="5"/>
      <c r="V72" s="5"/>
      <c r="W72" s="5"/>
    </row>
    <row r="73" spans="2:23" s="93" customFormat="1" ht="33" customHeight="1" x14ac:dyDescent="0.35">
      <c r="B73" s="233" t="s">
        <v>104</v>
      </c>
      <c r="C73" s="233"/>
      <c r="E73" s="94"/>
      <c r="F73" s="94"/>
      <c r="G73" s="94"/>
      <c r="H73" s="94"/>
      <c r="I73" s="122"/>
    </row>
    <row r="74" spans="2:23" s="93" customFormat="1" ht="33" customHeight="1" x14ac:dyDescent="0.35">
      <c r="C74" s="100" t="str">
        <f>CONCATENATE(" $45.000"," + ($",G20,") =")</f>
        <v xml:space="preserve"> $45.000 + ($5.738) =</v>
      </c>
      <c r="D74" s="95">
        <f>(45+G20)</f>
        <v>50.738</v>
      </c>
      <c r="E74" s="29"/>
      <c r="F74" s="29"/>
      <c r="G74" s="29"/>
      <c r="H74" s="29"/>
      <c r="I74" s="122"/>
    </row>
    <row r="75" spans="2:23" s="93" customFormat="1" ht="33" customHeight="1" x14ac:dyDescent="0.35">
      <c r="B75" s="233" t="s">
        <v>105</v>
      </c>
      <c r="C75" s="233"/>
      <c r="D75" s="96"/>
      <c r="E75" s="29"/>
      <c r="F75" s="29"/>
      <c r="G75" s="29"/>
      <c r="H75" s="29"/>
      <c r="I75" s="122"/>
    </row>
    <row r="76" spans="2:23" s="93" customFormat="1" ht="33" customHeight="1" x14ac:dyDescent="0.35">
      <c r="C76" s="105" t="str">
        <f>CONCATENATE(" $45.000"," x ",H43, " =")</f>
        <v xml:space="preserve"> $45.000 x 0.0451 =</v>
      </c>
      <c r="D76" s="106">
        <f>(45*H43)</f>
        <v>2.0299999999999998</v>
      </c>
      <c r="E76" s="29"/>
      <c r="F76" s="29"/>
      <c r="G76" s="29"/>
      <c r="H76" s="29"/>
      <c r="I76" s="122"/>
    </row>
    <row r="77" spans="2:23" s="93" customFormat="1" ht="33" customHeight="1" x14ac:dyDescent="0.35">
      <c r="C77" s="244" t="str">
        <f>CONCATENATE("$",D76," x 96.25% (Difference of 100% Material Minus Total % Asphalt + Fuel Allowance) =")</f>
        <v>$2.03 x 96.25% (Difference of 100% Material Minus Total % Asphalt + Fuel Allowance) =</v>
      </c>
      <c r="D77" s="244"/>
      <c r="E77" s="244"/>
      <c r="F77" s="244"/>
      <c r="G77" s="244"/>
      <c r="H77" s="95">
        <f>D76*96.25/100</f>
        <v>1.954</v>
      </c>
      <c r="I77" s="122"/>
    </row>
    <row r="78" spans="2:23" s="93" customFormat="1" ht="33" customHeight="1" x14ac:dyDescent="0.35">
      <c r="B78" s="233" t="s">
        <v>106</v>
      </c>
      <c r="C78" s="233"/>
      <c r="D78" s="233"/>
      <c r="E78" s="233"/>
      <c r="F78" s="233"/>
      <c r="G78" s="29"/>
      <c r="H78" s="29"/>
      <c r="I78" s="122"/>
    </row>
    <row r="79" spans="2:23" s="93" customFormat="1" ht="33" customHeight="1" x14ac:dyDescent="0.35">
      <c r="C79" s="189" t="str">
        <f>CONCATENATE("$",D74," + $",H77, "  =")</f>
        <v>$50.738 + $1.954  =</v>
      </c>
      <c r="D79" s="97">
        <f>D74+H77</f>
        <v>52.692</v>
      </c>
      <c r="E79" s="29"/>
      <c r="F79" s="29"/>
      <c r="G79" s="29"/>
      <c r="H79" s="29"/>
      <c r="I79" s="122"/>
    </row>
    <row r="80" spans="2:23" ht="29.25" customHeight="1" thickBot="1" x14ac:dyDescent="0.3">
      <c r="I80" s="121"/>
    </row>
    <row r="81" spans="2:22" ht="43.5" customHeight="1" thickBot="1" x14ac:dyDescent="0.3">
      <c r="B81" s="245" t="s">
        <v>107</v>
      </c>
      <c r="C81" s="246"/>
      <c r="D81" s="246"/>
      <c r="E81" s="246"/>
      <c r="F81" s="246"/>
      <c r="G81" s="246"/>
      <c r="H81" s="247"/>
      <c r="I81" s="121"/>
    </row>
    <row r="82" spans="2:22" ht="21.75" customHeight="1" x14ac:dyDescent="0.25">
      <c r="B82" s="243"/>
      <c r="C82" s="243"/>
      <c r="D82" s="243"/>
      <c r="E82" s="243"/>
      <c r="F82" s="243"/>
      <c r="G82" s="243"/>
      <c r="H82" s="243"/>
      <c r="I82" s="121"/>
    </row>
    <row r="83" spans="2:22" ht="21.75" customHeight="1" x14ac:dyDescent="0.25">
      <c r="B83" s="248" t="s">
        <v>108</v>
      </c>
      <c r="C83" s="248"/>
      <c r="D83" s="248"/>
      <c r="E83" s="248"/>
      <c r="F83" s="248"/>
      <c r="G83" s="248"/>
      <c r="H83" s="248"/>
      <c r="I83" s="121"/>
    </row>
    <row r="84" spans="2:22" ht="14.25" customHeight="1" thickBot="1" x14ac:dyDescent="0.3">
      <c r="B84" s="243"/>
      <c r="C84" s="243"/>
      <c r="D84" s="243"/>
      <c r="E84" s="243"/>
      <c r="F84" s="243"/>
      <c r="G84" s="243"/>
      <c r="H84" s="243"/>
      <c r="I84" s="121"/>
    </row>
    <row r="85" spans="2:22" ht="46.5" customHeight="1" x14ac:dyDescent="0.25">
      <c r="B85" s="235" t="s">
        <v>97</v>
      </c>
      <c r="C85" s="237" t="s">
        <v>98</v>
      </c>
      <c r="D85" s="239" t="s">
        <v>99</v>
      </c>
      <c r="E85" s="237" t="s">
        <v>100</v>
      </c>
      <c r="F85" s="237"/>
      <c r="G85" s="237" t="s">
        <v>101</v>
      </c>
      <c r="H85" s="241"/>
      <c r="I85" s="121"/>
    </row>
    <row r="86" spans="2:22" ht="46.5" customHeight="1" thickBot="1" x14ac:dyDescent="0.3">
      <c r="B86" s="236"/>
      <c r="C86" s="238"/>
      <c r="D86" s="240"/>
      <c r="E86" s="238"/>
      <c r="F86" s="238"/>
      <c r="G86" s="238"/>
      <c r="H86" s="242"/>
      <c r="I86" s="121"/>
    </row>
    <row r="87" spans="2:22" ht="18.75" customHeight="1" x14ac:dyDescent="0.25">
      <c r="B87" s="243"/>
      <c r="C87" s="243"/>
      <c r="D87" s="243"/>
      <c r="E87" s="243"/>
      <c r="F87" s="243"/>
      <c r="G87" s="243"/>
      <c r="H87" s="243"/>
      <c r="I87" s="121"/>
    </row>
    <row r="88" spans="2:22" ht="33" customHeight="1" x14ac:dyDescent="0.25">
      <c r="B88" s="232" t="s">
        <v>109</v>
      </c>
      <c r="C88" s="232"/>
      <c r="D88" s="232"/>
      <c r="E88" s="232"/>
      <c r="F88" s="232"/>
      <c r="G88" s="232"/>
      <c r="H88" s="232"/>
      <c r="I88" s="121"/>
    </row>
    <row r="89" spans="2:22" s="93" customFormat="1" ht="33" customHeight="1" x14ac:dyDescent="0.35">
      <c r="B89" s="233" t="s">
        <v>104</v>
      </c>
      <c r="C89" s="233"/>
      <c r="E89" s="94"/>
      <c r="F89" s="94"/>
      <c r="G89" s="94"/>
      <c r="H89" s="94"/>
      <c r="I89" s="122"/>
    </row>
    <row r="90" spans="2:22" s="93" customFormat="1" ht="33" customHeight="1" x14ac:dyDescent="0.35">
      <c r="C90" s="100" t="str">
        <f>CONCATENATE(" $45.000"," + ($",G59,") =")</f>
        <v xml:space="preserve"> $45.000 + ($10.71) =</v>
      </c>
      <c r="D90" s="95">
        <f>(45+G59)</f>
        <v>55.71</v>
      </c>
      <c r="E90" s="29"/>
      <c r="F90" s="29"/>
      <c r="G90" s="29"/>
      <c r="H90" s="29"/>
      <c r="I90" s="122"/>
    </row>
    <row r="91" spans="2:22" s="93" customFormat="1" ht="40.5" customHeight="1" x14ac:dyDescent="0.4">
      <c r="B91" s="234" t="s">
        <v>110</v>
      </c>
      <c r="C91" s="234"/>
      <c r="D91" s="98">
        <f>D90</f>
        <v>55.71</v>
      </c>
      <c r="E91" s="29"/>
      <c r="F91" s="29"/>
      <c r="G91" s="29"/>
      <c r="H91" s="29"/>
      <c r="I91" s="122"/>
    </row>
    <row r="92" spans="2:22" s="93" customFormat="1" ht="33" customHeight="1" thickBot="1" x14ac:dyDescent="0.4">
      <c r="D92" s="95"/>
      <c r="E92" s="29"/>
      <c r="F92" s="29"/>
      <c r="G92" s="29"/>
      <c r="H92" s="29"/>
    </row>
    <row r="93" spans="2:22" ht="15.5" x14ac:dyDescent="0.35">
      <c r="M93" s="297" t="s">
        <v>116</v>
      </c>
      <c r="N93" s="241"/>
      <c r="P93" s="302" t="s">
        <v>6</v>
      </c>
      <c r="Q93" s="303"/>
      <c r="R93" s="303"/>
      <c r="S93" s="304"/>
      <c r="V93" s="93"/>
    </row>
    <row r="94" spans="2:22" ht="13" thickBot="1" x14ac:dyDescent="0.3">
      <c r="M94" s="298"/>
      <c r="N94" s="299"/>
      <c r="P94" s="305"/>
      <c r="Q94" s="306"/>
      <c r="R94" s="306"/>
      <c r="S94" s="307"/>
    </row>
    <row r="95" spans="2:22" ht="50.25" customHeight="1" thickBot="1" x14ac:dyDescent="0.3">
      <c r="M95" s="300"/>
      <c r="N95" s="301"/>
      <c r="P95" s="309" t="s">
        <v>9</v>
      </c>
      <c r="Q95" s="310"/>
      <c r="R95" s="310"/>
      <c r="S95" s="311"/>
      <c r="U95" s="12" t="s">
        <v>10</v>
      </c>
    </row>
    <row r="96" spans="2:22" ht="56.25" customHeight="1" thickBot="1" x14ac:dyDescent="0.3">
      <c r="J96" s="312" t="s">
        <v>8</v>
      </c>
      <c r="K96" s="313"/>
      <c r="L96" s="15"/>
      <c r="M96" s="16" t="s">
        <v>9</v>
      </c>
      <c r="N96" s="17">
        <v>2021</v>
      </c>
      <c r="P96" s="18" t="s">
        <v>12</v>
      </c>
      <c r="Q96" s="19" t="s">
        <v>13</v>
      </c>
      <c r="R96" s="19" t="s">
        <v>14</v>
      </c>
      <c r="S96" s="19" t="s">
        <v>15</v>
      </c>
      <c r="U96" s="20" t="s">
        <v>16</v>
      </c>
    </row>
    <row r="97" spans="10:21" ht="18" customHeight="1" thickBot="1" x14ac:dyDescent="0.3">
      <c r="J97" s="13" t="s">
        <v>11</v>
      </c>
      <c r="K97" s="14">
        <v>2022</v>
      </c>
      <c r="M97" s="21" t="s">
        <v>19</v>
      </c>
      <c r="N97" s="17" t="s">
        <v>20</v>
      </c>
      <c r="P97" s="269">
        <v>44317</v>
      </c>
      <c r="Q97" s="272">
        <v>338.9</v>
      </c>
      <c r="R97" s="99">
        <v>44378</v>
      </c>
      <c r="S97" s="293">
        <v>44075</v>
      </c>
      <c r="U97" s="22" t="s">
        <v>21</v>
      </c>
    </row>
    <row r="98" spans="10:21" ht="18" customHeight="1" thickBot="1" x14ac:dyDescent="0.3">
      <c r="J98" s="13" t="s">
        <v>17</v>
      </c>
      <c r="K98" s="14" t="s">
        <v>29</v>
      </c>
      <c r="M98" s="21" t="s">
        <v>23</v>
      </c>
      <c r="N98" s="26" t="s">
        <v>99</v>
      </c>
      <c r="P98" s="270"/>
      <c r="Q98" s="273"/>
      <c r="R98" s="27">
        <v>44409</v>
      </c>
      <c r="S98" s="294"/>
      <c r="U98" s="22" t="s">
        <v>24</v>
      </c>
    </row>
    <row r="99" spans="10:21" ht="18" customHeight="1" thickBot="1" x14ac:dyDescent="0.3">
      <c r="J99" s="24"/>
      <c r="K99" s="25"/>
      <c r="M99" s="21" t="s">
        <v>26</v>
      </c>
      <c r="N99" s="26" t="s">
        <v>99</v>
      </c>
      <c r="P99" s="271"/>
      <c r="Q99" s="274"/>
      <c r="R99" s="27">
        <v>44440</v>
      </c>
      <c r="S99" s="294"/>
      <c r="U99" s="22" t="s">
        <v>27</v>
      </c>
    </row>
    <row r="100" spans="10:21" ht="18" customHeight="1" thickBot="1" x14ac:dyDescent="0.3">
      <c r="J100" s="290" t="s">
        <v>0</v>
      </c>
      <c r="K100" s="291"/>
      <c r="M100" s="21" t="s">
        <v>29</v>
      </c>
      <c r="N100" s="26" t="s">
        <v>99</v>
      </c>
      <c r="P100" s="269">
        <v>44409</v>
      </c>
      <c r="Q100" s="272">
        <v>340.3</v>
      </c>
      <c r="R100" s="99">
        <v>44470</v>
      </c>
      <c r="S100" s="294"/>
      <c r="U100" s="31" t="s">
        <v>30</v>
      </c>
    </row>
    <row r="101" spans="10:21" ht="18" customHeight="1" thickBot="1" x14ac:dyDescent="0.3">
      <c r="J101" s="13" t="s">
        <v>28</v>
      </c>
      <c r="K101" s="30">
        <v>471</v>
      </c>
      <c r="M101" s="21" t="s">
        <v>33</v>
      </c>
      <c r="N101" s="26">
        <v>518</v>
      </c>
      <c r="P101" s="270"/>
      <c r="Q101" s="273"/>
      <c r="R101" s="27">
        <v>44501</v>
      </c>
      <c r="S101" s="294"/>
    </row>
    <row r="102" spans="10:21" ht="18" customHeight="1" thickBot="1" x14ac:dyDescent="0.3">
      <c r="J102" s="32" t="s">
        <v>32</v>
      </c>
      <c r="K102" s="33">
        <v>624</v>
      </c>
      <c r="M102" s="21" t="s">
        <v>36</v>
      </c>
      <c r="N102" s="26">
        <v>546</v>
      </c>
      <c r="P102" s="271"/>
      <c r="Q102" s="274"/>
      <c r="R102" s="27">
        <v>44531</v>
      </c>
      <c r="S102" s="294"/>
    </row>
    <row r="103" spans="10:21" ht="18" customHeight="1" thickBot="1" x14ac:dyDescent="0.3">
      <c r="J103" s="24"/>
      <c r="K103" s="25"/>
      <c r="M103" s="21" t="s">
        <v>18</v>
      </c>
      <c r="N103" s="26">
        <v>552</v>
      </c>
      <c r="P103" s="269">
        <v>44501</v>
      </c>
      <c r="Q103" s="272">
        <v>341.02199999999999</v>
      </c>
      <c r="R103" s="99">
        <v>44562</v>
      </c>
      <c r="S103" s="294"/>
      <c r="U103" s="36"/>
    </row>
    <row r="104" spans="10:21" ht="18" customHeight="1" thickBot="1" x14ac:dyDescent="0.3">
      <c r="J104" s="290" t="s">
        <v>38</v>
      </c>
      <c r="K104" s="291"/>
      <c r="M104" s="21" t="s">
        <v>41</v>
      </c>
      <c r="N104" s="26">
        <v>568</v>
      </c>
      <c r="P104" s="270"/>
      <c r="Q104" s="273"/>
      <c r="R104" s="27">
        <v>44593</v>
      </c>
      <c r="S104" s="294"/>
      <c r="U104" s="36"/>
    </row>
    <row r="105" spans="10:21" ht="18" customHeight="1" thickBot="1" x14ac:dyDescent="0.3">
      <c r="J105" s="37" t="s">
        <v>39</v>
      </c>
      <c r="K105" s="123">
        <v>44501</v>
      </c>
      <c r="M105" s="21" t="s">
        <v>44</v>
      </c>
      <c r="N105" s="26">
        <v>573</v>
      </c>
      <c r="P105" s="271"/>
      <c r="Q105" s="274"/>
      <c r="R105" s="27">
        <v>44621</v>
      </c>
      <c r="S105" s="294"/>
      <c r="U105" s="36"/>
    </row>
    <row r="106" spans="10:21" ht="18" customHeight="1" thickBot="1" x14ac:dyDescent="0.3">
      <c r="J106" s="38" t="s">
        <v>43</v>
      </c>
      <c r="K106" s="39">
        <v>341.02199999999999</v>
      </c>
      <c r="M106" s="21" t="s">
        <v>47</v>
      </c>
      <c r="N106" s="26">
        <v>575</v>
      </c>
      <c r="P106" s="269">
        <v>44593</v>
      </c>
      <c r="Q106" s="272" t="s">
        <v>88</v>
      </c>
      <c r="R106" s="99">
        <v>44652</v>
      </c>
      <c r="S106" s="294"/>
      <c r="U106" s="36"/>
    </row>
    <row r="107" spans="10:21" ht="18" customHeight="1" thickBot="1" x14ac:dyDescent="0.3">
      <c r="J107" s="40" t="s">
        <v>46</v>
      </c>
      <c r="K107" s="41" t="s">
        <v>123</v>
      </c>
      <c r="M107" s="21" t="s">
        <v>50</v>
      </c>
      <c r="N107" s="26">
        <v>572</v>
      </c>
      <c r="P107" s="270"/>
      <c r="Q107" s="273"/>
      <c r="R107" s="27">
        <v>44682</v>
      </c>
      <c r="S107" s="294"/>
      <c r="U107" s="36"/>
    </row>
    <row r="108" spans="10:21" ht="18" customHeight="1" thickBot="1" x14ac:dyDescent="0.3">
      <c r="J108" s="40" t="s">
        <v>49</v>
      </c>
      <c r="K108" s="42">
        <v>326.3</v>
      </c>
      <c r="M108" s="21" t="s">
        <v>53</v>
      </c>
      <c r="N108" s="26">
        <v>570</v>
      </c>
      <c r="P108" s="271"/>
      <c r="Q108" s="274"/>
      <c r="R108" s="27">
        <v>44713</v>
      </c>
      <c r="S108" s="294"/>
      <c r="U108" s="36"/>
    </row>
    <row r="109" spans="10:21" ht="18" customHeight="1" thickBot="1" x14ac:dyDescent="0.3">
      <c r="J109" s="43" t="s">
        <v>52</v>
      </c>
      <c r="K109" s="44">
        <v>44562</v>
      </c>
      <c r="L109" s="5"/>
      <c r="M109" s="45" t="s">
        <v>54</v>
      </c>
      <c r="N109" s="126">
        <v>574</v>
      </c>
      <c r="P109" s="269">
        <v>44682</v>
      </c>
      <c r="Q109" s="272" t="s">
        <v>88</v>
      </c>
      <c r="R109" s="99">
        <v>44743</v>
      </c>
      <c r="S109" s="294"/>
      <c r="U109" s="36"/>
    </row>
    <row r="110" spans="10:21" ht="18" customHeight="1" thickBot="1" x14ac:dyDescent="0.3">
      <c r="K110" s="5"/>
      <c r="L110" s="5"/>
      <c r="M110" s="16"/>
      <c r="N110" s="125">
        <v>2022</v>
      </c>
      <c r="P110" s="270"/>
      <c r="Q110" s="273"/>
      <c r="R110" s="27">
        <v>44774</v>
      </c>
      <c r="S110" s="294"/>
      <c r="U110" s="36"/>
    </row>
    <row r="111" spans="10:21" ht="18" customHeight="1" thickBot="1" x14ac:dyDescent="0.3">
      <c r="J111" s="5"/>
      <c r="K111" s="5"/>
      <c r="L111" s="5"/>
      <c r="M111" s="21" t="s">
        <v>19</v>
      </c>
      <c r="N111" s="17" t="s">
        <v>20</v>
      </c>
      <c r="P111" s="271"/>
      <c r="Q111" s="274"/>
      <c r="R111" s="27">
        <v>44805</v>
      </c>
      <c r="S111" s="294"/>
      <c r="U111" s="36"/>
    </row>
    <row r="112" spans="10:21" ht="18" customHeight="1" thickBot="1" x14ac:dyDescent="0.3">
      <c r="J112" s="5"/>
      <c r="K112" s="5"/>
      <c r="L112" s="5"/>
      <c r="M112" s="21" t="s">
        <v>23</v>
      </c>
      <c r="N112" s="26">
        <v>580</v>
      </c>
      <c r="P112" s="269">
        <v>44774</v>
      </c>
      <c r="Q112" s="272" t="s">
        <v>88</v>
      </c>
      <c r="R112" s="99">
        <v>44835</v>
      </c>
      <c r="S112" s="294"/>
      <c r="U112" s="36"/>
    </row>
    <row r="113" spans="10:19" ht="18" customHeight="1" thickBot="1" x14ac:dyDescent="0.3">
      <c r="J113" s="5"/>
      <c r="K113" s="5"/>
      <c r="L113" s="5"/>
      <c r="M113" s="21" t="s">
        <v>26</v>
      </c>
      <c r="N113" s="26">
        <v>605</v>
      </c>
      <c r="P113" s="270"/>
      <c r="Q113" s="273"/>
      <c r="R113" s="27">
        <v>44866</v>
      </c>
      <c r="S113" s="294"/>
    </row>
    <row r="114" spans="10:19" ht="18" customHeight="1" thickBot="1" x14ac:dyDescent="0.3">
      <c r="J114" s="5"/>
      <c r="K114" s="5"/>
      <c r="L114" s="5"/>
      <c r="M114" s="21" t="s">
        <v>29</v>
      </c>
      <c r="N114" s="26">
        <v>624</v>
      </c>
      <c r="P114" s="271"/>
      <c r="Q114" s="274"/>
      <c r="R114" s="27">
        <v>44896</v>
      </c>
      <c r="S114" s="294"/>
    </row>
    <row r="115" spans="10:19" ht="18" customHeight="1" thickBot="1" x14ac:dyDescent="0.3">
      <c r="J115" s="5"/>
      <c r="K115" s="5"/>
      <c r="L115" s="5"/>
      <c r="M115" s="21" t="s">
        <v>33</v>
      </c>
      <c r="N115" s="26"/>
      <c r="P115" s="269">
        <v>44866</v>
      </c>
      <c r="Q115" s="272" t="s">
        <v>88</v>
      </c>
      <c r="R115" s="99">
        <v>44927</v>
      </c>
      <c r="S115" s="294"/>
    </row>
    <row r="116" spans="10:19" ht="18" customHeight="1" thickBot="1" x14ac:dyDescent="0.3">
      <c r="J116" s="5"/>
      <c r="K116" s="5"/>
      <c r="L116" s="5"/>
      <c r="M116" s="21" t="s">
        <v>36</v>
      </c>
      <c r="N116" s="26"/>
      <c r="P116" s="270"/>
      <c r="Q116" s="273"/>
      <c r="R116" s="27">
        <v>44958</v>
      </c>
      <c r="S116" s="294"/>
    </row>
    <row r="117" spans="10:19" ht="18" customHeight="1" thickBot="1" x14ac:dyDescent="0.3">
      <c r="J117" s="5"/>
      <c r="K117" s="5"/>
      <c r="L117" s="5"/>
      <c r="M117" s="21" t="s">
        <v>18</v>
      </c>
      <c r="N117" s="26"/>
      <c r="P117" s="271"/>
      <c r="Q117" s="274"/>
      <c r="R117" s="27">
        <v>44986</v>
      </c>
      <c r="S117" s="295"/>
    </row>
    <row r="118" spans="10:19" ht="18" customHeight="1" thickBot="1" x14ac:dyDescent="0.3">
      <c r="J118" s="5"/>
      <c r="K118" s="5"/>
      <c r="L118" s="5"/>
      <c r="M118" s="21" t="s">
        <v>41</v>
      </c>
      <c r="N118" s="26"/>
      <c r="P118" s="269">
        <v>44978</v>
      </c>
      <c r="Q118" s="272" t="s">
        <v>88</v>
      </c>
      <c r="R118" s="99">
        <v>45017</v>
      </c>
      <c r="S118" s="5"/>
    </row>
    <row r="119" spans="10:19" ht="16" thickBot="1" x14ac:dyDescent="0.3">
      <c r="J119" s="5"/>
      <c r="K119" s="5"/>
      <c r="M119" s="21" t="s">
        <v>44</v>
      </c>
      <c r="N119" s="26"/>
      <c r="P119" s="270"/>
      <c r="Q119" s="273"/>
      <c r="R119" s="27">
        <v>45047</v>
      </c>
    </row>
    <row r="120" spans="10:19" ht="16" thickBot="1" x14ac:dyDescent="0.3">
      <c r="M120" s="21" t="s">
        <v>47</v>
      </c>
      <c r="N120" s="26"/>
      <c r="P120" s="271"/>
      <c r="Q120" s="274"/>
      <c r="R120" s="27">
        <v>45078</v>
      </c>
    </row>
    <row r="121" spans="10:19" ht="15.5" x14ac:dyDescent="0.25">
      <c r="M121" s="21" t="s">
        <v>50</v>
      </c>
      <c r="N121" s="26"/>
      <c r="P121" s="5" t="s">
        <v>40</v>
      </c>
      <c r="Q121" s="59">
        <v>326.3</v>
      </c>
      <c r="R121" s="5" t="s">
        <v>40</v>
      </c>
    </row>
    <row r="122" spans="10:19" ht="15.5" x14ac:dyDescent="0.25">
      <c r="M122" s="21" t="s">
        <v>53</v>
      </c>
      <c r="N122" s="26"/>
    </row>
    <row r="123" spans="10:19" ht="16" thickBot="1" x14ac:dyDescent="0.3">
      <c r="M123" s="45" t="s">
        <v>54</v>
      </c>
      <c r="N123" s="126"/>
    </row>
    <row r="124" spans="10:19" ht="15.5" x14ac:dyDescent="0.25">
      <c r="M124" s="16"/>
      <c r="N124" s="125">
        <v>2023</v>
      </c>
    </row>
    <row r="125" spans="10:19" ht="15.5" x14ac:dyDescent="0.25">
      <c r="M125" s="21" t="s">
        <v>19</v>
      </c>
      <c r="N125" s="17" t="s">
        <v>20</v>
      </c>
    </row>
    <row r="126" spans="10:19" ht="15.5" x14ac:dyDescent="0.25">
      <c r="M126" s="21" t="s">
        <v>23</v>
      </c>
      <c r="N126" s="26"/>
    </row>
    <row r="127" spans="10:19" ht="15.5" x14ac:dyDescent="0.25">
      <c r="M127" s="21" t="s">
        <v>26</v>
      </c>
      <c r="N127" s="26"/>
    </row>
    <row r="128" spans="10:19" ht="15.5" x14ac:dyDescent="0.25">
      <c r="M128" s="21" t="s">
        <v>29</v>
      </c>
      <c r="N128" s="26"/>
    </row>
    <row r="129" spans="13:14" ht="15.5" x14ac:dyDescent="0.25">
      <c r="M129" s="21" t="s">
        <v>33</v>
      </c>
      <c r="N129" s="26"/>
    </row>
    <row r="130" spans="13:14" ht="16" thickBot="1" x14ac:dyDescent="0.3">
      <c r="M130" s="45" t="s">
        <v>36</v>
      </c>
      <c r="N130" s="126"/>
    </row>
  </sheetData>
  <sheetProtection algorithmName="SHA-512" hashValue="nClJwE8KuxtKL48VPhTy5laqgDta2EDY8tw/lOhlHafC+qPmgTtT4QBb+Nk/I7wt4/pR9wgGJHWUh7Rde/ZusQ==" saltValue="M+1Dhjxr7CLtE2XBoOo+/g==" spinCount="100000" sheet="1" formatColumns="0" formatRows="0"/>
  <mergeCells count="99">
    <mergeCell ref="B11:H11"/>
    <mergeCell ref="B1:D1"/>
    <mergeCell ref="C3:E3"/>
    <mergeCell ref="G3:H3"/>
    <mergeCell ref="C4:E4"/>
    <mergeCell ref="G4:H4"/>
    <mergeCell ref="B6:E6"/>
    <mergeCell ref="F6:G6"/>
    <mergeCell ref="B7:E7"/>
    <mergeCell ref="B8:H8"/>
    <mergeCell ref="B9:H9"/>
    <mergeCell ref="B10:C10"/>
    <mergeCell ref="D10:F10"/>
    <mergeCell ref="G23:H23"/>
    <mergeCell ref="B12:E12"/>
    <mergeCell ref="B13:H13"/>
    <mergeCell ref="B14:H14"/>
    <mergeCell ref="B15:H15"/>
    <mergeCell ref="B16:H16"/>
    <mergeCell ref="B17:H17"/>
    <mergeCell ref="B18:H18"/>
    <mergeCell ref="G19:H19"/>
    <mergeCell ref="G20:H20"/>
    <mergeCell ref="G21:H21"/>
    <mergeCell ref="G22:H22"/>
    <mergeCell ref="B36:H36"/>
    <mergeCell ref="G24:H24"/>
    <mergeCell ref="G25:H25"/>
    <mergeCell ref="G26:H26"/>
    <mergeCell ref="G27:H27"/>
    <mergeCell ref="G28:H28"/>
    <mergeCell ref="G29:H29"/>
    <mergeCell ref="G30:H30"/>
    <mergeCell ref="B32:H32"/>
    <mergeCell ref="B33:H33"/>
    <mergeCell ref="B34:H34"/>
    <mergeCell ref="B35:H35"/>
    <mergeCell ref="B65:H65"/>
    <mergeCell ref="D37:E37"/>
    <mergeCell ref="B39:D39"/>
    <mergeCell ref="B41:H41"/>
    <mergeCell ref="B56:H56"/>
    <mergeCell ref="B57:H57"/>
    <mergeCell ref="G58:H58"/>
    <mergeCell ref="G59:H59"/>
    <mergeCell ref="G60:H60"/>
    <mergeCell ref="G61:H61"/>
    <mergeCell ref="B63:H63"/>
    <mergeCell ref="B64:H64"/>
    <mergeCell ref="B75:C75"/>
    <mergeCell ref="B66:H66"/>
    <mergeCell ref="B67:B68"/>
    <mergeCell ref="C67:C68"/>
    <mergeCell ref="D67:D68"/>
    <mergeCell ref="E67:F68"/>
    <mergeCell ref="G67:H68"/>
    <mergeCell ref="B69:H69"/>
    <mergeCell ref="B70:H70"/>
    <mergeCell ref="B71:H71"/>
    <mergeCell ref="B72:H72"/>
    <mergeCell ref="B73:C73"/>
    <mergeCell ref="B87:H87"/>
    <mergeCell ref="C77:G77"/>
    <mergeCell ref="B78:F78"/>
    <mergeCell ref="B81:H81"/>
    <mergeCell ref="B82:H82"/>
    <mergeCell ref="B83:H83"/>
    <mergeCell ref="B84:H84"/>
    <mergeCell ref="B85:B86"/>
    <mergeCell ref="C85:C86"/>
    <mergeCell ref="D85:D86"/>
    <mergeCell ref="E85:F86"/>
    <mergeCell ref="G85:H86"/>
    <mergeCell ref="B88:H88"/>
    <mergeCell ref="B89:C89"/>
    <mergeCell ref="B91:C91"/>
    <mergeCell ref="M93:N95"/>
    <mergeCell ref="P93:S94"/>
    <mergeCell ref="P95:S95"/>
    <mergeCell ref="J96:K96"/>
    <mergeCell ref="P97:P99"/>
    <mergeCell ref="Q97:Q99"/>
    <mergeCell ref="S97:S117"/>
    <mergeCell ref="J100:K100"/>
    <mergeCell ref="P100:P102"/>
    <mergeCell ref="Q100:Q102"/>
    <mergeCell ref="P103:P105"/>
    <mergeCell ref="Q103:Q105"/>
    <mergeCell ref="J104:K104"/>
    <mergeCell ref="P115:P117"/>
    <mergeCell ref="Q115:Q117"/>
    <mergeCell ref="P118:P120"/>
    <mergeCell ref="Q118:Q120"/>
    <mergeCell ref="P106:P108"/>
    <mergeCell ref="Q106:Q108"/>
    <mergeCell ref="P109:P111"/>
    <mergeCell ref="Q109:Q111"/>
    <mergeCell ref="P112:P114"/>
    <mergeCell ref="Q112:Q114"/>
  </mergeCells>
  <dataValidations count="8">
    <dataValidation type="list" allowBlank="1" showInputMessage="1" showErrorMessage="1" sqref="K97" xr:uid="{6EE26BEF-9E32-459E-9002-87089EDA0A7A}">
      <formula1>"2019, 2020, 2021, 2022"</formula1>
    </dataValidation>
    <dataValidation type="list" allowBlank="1" showInputMessage="1" showErrorMessage="1" sqref="K98 WVQ982962 WLU982962 WBY982962 VSC982962 VIG982962 UYK982962 UOO982962 UES982962 TUW982962 TLA982962 TBE982962 SRI982962 SHM982962 RXQ982962 RNU982962 RDY982962 QUC982962 QKG982962 QAK982962 PQO982962 PGS982962 OWW982962 ONA982962 ODE982962 NTI982962 NJM982962 MZQ982962 MPU982962 MFY982962 LWC982962 LMG982962 LCK982962 KSO982962 KIS982962 JYW982962 JPA982962 JFE982962 IVI982962 ILM982962 IBQ982962 HRU982962 HHY982962 GYC982962 GOG982962 GEK982962 FUO982962 FKS982962 FAW982962 ERA982962 EHE982962 DXI982962 DNM982962 DDQ982962 CTU982962 CJY982962 CAC982962 BQG982962 BGK982962 AWO982962 AMS982962 ACW982962 TA982962 JE982962 K982963 WVQ917426 WLU917426 WBY917426 VSC917426 VIG917426 UYK917426 UOO917426 UES917426 TUW917426 TLA917426 TBE917426 SRI917426 SHM917426 RXQ917426 RNU917426 RDY917426 QUC917426 QKG917426 QAK917426 PQO917426 PGS917426 OWW917426 ONA917426 ODE917426 NTI917426 NJM917426 MZQ917426 MPU917426 MFY917426 LWC917426 LMG917426 LCK917426 KSO917426 KIS917426 JYW917426 JPA917426 JFE917426 IVI917426 ILM917426 IBQ917426 HRU917426 HHY917426 GYC917426 GOG917426 GEK917426 FUO917426 FKS917426 FAW917426 ERA917426 EHE917426 DXI917426 DNM917426 DDQ917426 CTU917426 CJY917426 CAC917426 BQG917426 BGK917426 AWO917426 AMS917426 ACW917426 TA917426 JE917426 K917427 WVQ851890 WLU851890 WBY851890 VSC851890 VIG851890 UYK851890 UOO851890 UES851890 TUW851890 TLA851890 TBE851890 SRI851890 SHM851890 RXQ851890 RNU851890 RDY851890 QUC851890 QKG851890 QAK851890 PQO851890 PGS851890 OWW851890 ONA851890 ODE851890 NTI851890 NJM851890 MZQ851890 MPU851890 MFY851890 LWC851890 LMG851890 LCK851890 KSO851890 KIS851890 JYW851890 JPA851890 JFE851890 IVI851890 ILM851890 IBQ851890 HRU851890 HHY851890 GYC851890 GOG851890 GEK851890 FUO851890 FKS851890 FAW851890 ERA851890 EHE851890 DXI851890 DNM851890 DDQ851890 CTU851890 CJY851890 CAC851890 BQG851890 BGK851890 AWO851890 AMS851890 ACW851890 TA851890 JE851890 K851891 WVQ786354 WLU786354 WBY786354 VSC786354 VIG786354 UYK786354 UOO786354 UES786354 TUW786354 TLA786354 TBE786354 SRI786354 SHM786354 RXQ786354 RNU786354 RDY786354 QUC786354 QKG786354 QAK786354 PQO786354 PGS786354 OWW786354 ONA786354 ODE786354 NTI786354 NJM786354 MZQ786354 MPU786354 MFY786354 LWC786354 LMG786354 LCK786354 KSO786354 KIS786354 JYW786354 JPA786354 JFE786354 IVI786354 ILM786354 IBQ786354 HRU786354 HHY786354 GYC786354 GOG786354 GEK786354 FUO786354 FKS786354 FAW786354 ERA786354 EHE786354 DXI786354 DNM786354 DDQ786354 CTU786354 CJY786354 CAC786354 BQG786354 BGK786354 AWO786354 AMS786354 ACW786354 TA786354 JE786354 K786355 WVQ720818 WLU720818 WBY720818 VSC720818 VIG720818 UYK720818 UOO720818 UES720818 TUW720818 TLA720818 TBE720818 SRI720818 SHM720818 RXQ720818 RNU720818 RDY720818 QUC720818 QKG720818 QAK720818 PQO720818 PGS720818 OWW720818 ONA720818 ODE720818 NTI720818 NJM720818 MZQ720818 MPU720818 MFY720818 LWC720818 LMG720818 LCK720818 KSO720818 KIS720818 JYW720818 JPA720818 JFE720818 IVI720818 ILM720818 IBQ720818 HRU720818 HHY720818 GYC720818 GOG720818 GEK720818 FUO720818 FKS720818 FAW720818 ERA720818 EHE720818 DXI720818 DNM720818 DDQ720818 CTU720818 CJY720818 CAC720818 BQG720818 BGK720818 AWO720818 AMS720818 ACW720818 TA720818 JE720818 K720819 WVQ655282 WLU655282 WBY655282 VSC655282 VIG655282 UYK655282 UOO655282 UES655282 TUW655282 TLA655282 TBE655282 SRI655282 SHM655282 RXQ655282 RNU655282 RDY655282 QUC655282 QKG655282 QAK655282 PQO655282 PGS655282 OWW655282 ONA655282 ODE655282 NTI655282 NJM655282 MZQ655282 MPU655282 MFY655282 LWC655282 LMG655282 LCK655282 KSO655282 KIS655282 JYW655282 JPA655282 JFE655282 IVI655282 ILM655282 IBQ655282 HRU655282 HHY655282 GYC655282 GOG655282 GEK655282 FUO655282 FKS655282 FAW655282 ERA655282 EHE655282 DXI655282 DNM655282 DDQ655282 CTU655282 CJY655282 CAC655282 BQG655282 BGK655282 AWO655282 AMS655282 ACW655282 TA655282 JE655282 K655283 WVQ589746 WLU589746 WBY589746 VSC589746 VIG589746 UYK589746 UOO589746 UES589746 TUW589746 TLA589746 TBE589746 SRI589746 SHM589746 RXQ589746 RNU589746 RDY589746 QUC589746 QKG589746 QAK589746 PQO589746 PGS589746 OWW589746 ONA589746 ODE589746 NTI589746 NJM589746 MZQ589746 MPU589746 MFY589746 LWC589746 LMG589746 LCK589746 KSO589746 KIS589746 JYW589746 JPA589746 JFE589746 IVI589746 ILM589746 IBQ589746 HRU589746 HHY589746 GYC589746 GOG589746 GEK589746 FUO589746 FKS589746 FAW589746 ERA589746 EHE589746 DXI589746 DNM589746 DDQ589746 CTU589746 CJY589746 CAC589746 BQG589746 BGK589746 AWO589746 AMS589746 ACW589746 TA589746 JE589746 K589747 WVQ524210 WLU524210 WBY524210 VSC524210 VIG524210 UYK524210 UOO524210 UES524210 TUW524210 TLA524210 TBE524210 SRI524210 SHM524210 RXQ524210 RNU524210 RDY524210 QUC524210 QKG524210 QAK524210 PQO524210 PGS524210 OWW524210 ONA524210 ODE524210 NTI524210 NJM524210 MZQ524210 MPU524210 MFY524210 LWC524210 LMG524210 LCK524210 KSO524210 KIS524210 JYW524210 JPA524210 JFE524210 IVI524210 ILM524210 IBQ524210 HRU524210 HHY524210 GYC524210 GOG524210 GEK524210 FUO524210 FKS524210 FAW524210 ERA524210 EHE524210 DXI524210 DNM524210 DDQ524210 CTU524210 CJY524210 CAC524210 BQG524210 BGK524210 AWO524210 AMS524210 ACW524210 TA524210 JE524210 K524211 WVQ458674 WLU458674 WBY458674 VSC458674 VIG458674 UYK458674 UOO458674 UES458674 TUW458674 TLA458674 TBE458674 SRI458674 SHM458674 RXQ458674 RNU458674 RDY458674 QUC458674 QKG458674 QAK458674 PQO458674 PGS458674 OWW458674 ONA458674 ODE458674 NTI458674 NJM458674 MZQ458674 MPU458674 MFY458674 LWC458674 LMG458674 LCK458674 KSO458674 KIS458674 JYW458674 JPA458674 JFE458674 IVI458674 ILM458674 IBQ458674 HRU458674 HHY458674 GYC458674 GOG458674 GEK458674 FUO458674 FKS458674 FAW458674 ERA458674 EHE458674 DXI458674 DNM458674 DDQ458674 CTU458674 CJY458674 CAC458674 BQG458674 BGK458674 AWO458674 AMS458674 ACW458674 TA458674 JE458674 K458675 WVQ393138 WLU393138 WBY393138 VSC393138 VIG393138 UYK393138 UOO393138 UES393138 TUW393138 TLA393138 TBE393138 SRI393138 SHM393138 RXQ393138 RNU393138 RDY393138 QUC393138 QKG393138 QAK393138 PQO393138 PGS393138 OWW393138 ONA393138 ODE393138 NTI393138 NJM393138 MZQ393138 MPU393138 MFY393138 LWC393138 LMG393138 LCK393138 KSO393138 KIS393138 JYW393138 JPA393138 JFE393138 IVI393138 ILM393138 IBQ393138 HRU393138 HHY393138 GYC393138 GOG393138 GEK393138 FUO393138 FKS393138 FAW393138 ERA393138 EHE393138 DXI393138 DNM393138 DDQ393138 CTU393138 CJY393138 CAC393138 BQG393138 BGK393138 AWO393138 AMS393138 ACW393138 TA393138 JE393138 K393139 WVQ327602 WLU327602 WBY327602 VSC327602 VIG327602 UYK327602 UOO327602 UES327602 TUW327602 TLA327602 TBE327602 SRI327602 SHM327602 RXQ327602 RNU327602 RDY327602 QUC327602 QKG327602 QAK327602 PQO327602 PGS327602 OWW327602 ONA327602 ODE327602 NTI327602 NJM327602 MZQ327602 MPU327602 MFY327602 LWC327602 LMG327602 LCK327602 KSO327602 KIS327602 JYW327602 JPA327602 JFE327602 IVI327602 ILM327602 IBQ327602 HRU327602 HHY327602 GYC327602 GOG327602 GEK327602 FUO327602 FKS327602 FAW327602 ERA327602 EHE327602 DXI327602 DNM327602 DDQ327602 CTU327602 CJY327602 CAC327602 BQG327602 BGK327602 AWO327602 AMS327602 ACW327602 TA327602 JE327602 K327603 WVQ262066 WLU262066 WBY262066 VSC262066 VIG262066 UYK262066 UOO262066 UES262066 TUW262066 TLA262066 TBE262066 SRI262066 SHM262066 RXQ262066 RNU262066 RDY262066 QUC262066 QKG262066 QAK262066 PQO262066 PGS262066 OWW262066 ONA262066 ODE262066 NTI262066 NJM262066 MZQ262066 MPU262066 MFY262066 LWC262066 LMG262066 LCK262066 KSO262066 KIS262066 JYW262066 JPA262066 JFE262066 IVI262066 ILM262066 IBQ262066 HRU262066 HHY262066 GYC262066 GOG262066 GEK262066 FUO262066 FKS262066 FAW262066 ERA262066 EHE262066 DXI262066 DNM262066 DDQ262066 CTU262066 CJY262066 CAC262066 BQG262066 BGK262066 AWO262066 AMS262066 ACW262066 TA262066 JE262066 K262067 WVQ196530 WLU196530 WBY196530 VSC196530 VIG196530 UYK196530 UOO196530 UES196530 TUW196530 TLA196530 TBE196530 SRI196530 SHM196530 RXQ196530 RNU196530 RDY196530 QUC196530 QKG196530 QAK196530 PQO196530 PGS196530 OWW196530 ONA196530 ODE196530 NTI196530 NJM196530 MZQ196530 MPU196530 MFY196530 LWC196530 LMG196530 LCK196530 KSO196530 KIS196530 JYW196530 JPA196530 JFE196530 IVI196530 ILM196530 IBQ196530 HRU196530 HHY196530 GYC196530 GOG196530 GEK196530 FUO196530 FKS196530 FAW196530 ERA196530 EHE196530 DXI196530 DNM196530 DDQ196530 CTU196530 CJY196530 CAC196530 BQG196530 BGK196530 AWO196530 AMS196530 ACW196530 TA196530 JE196530 K196531 WVQ130994 WLU130994 WBY130994 VSC130994 VIG130994 UYK130994 UOO130994 UES130994 TUW130994 TLA130994 TBE130994 SRI130994 SHM130994 RXQ130994 RNU130994 RDY130994 QUC130994 QKG130994 QAK130994 PQO130994 PGS130994 OWW130994 ONA130994 ODE130994 NTI130994 NJM130994 MZQ130994 MPU130994 MFY130994 LWC130994 LMG130994 LCK130994 KSO130994 KIS130994 JYW130994 JPA130994 JFE130994 IVI130994 ILM130994 IBQ130994 HRU130994 HHY130994 GYC130994 GOG130994 GEK130994 FUO130994 FKS130994 FAW130994 ERA130994 EHE130994 DXI130994 DNM130994 DDQ130994 CTU130994 CJY130994 CAC130994 BQG130994 BGK130994 AWO130994 AMS130994 ACW130994 TA130994 JE130994 K130995 WVQ65458 WLU65458 WBY65458 VSC65458 VIG65458 UYK65458 UOO65458 UES65458 TUW65458 TLA65458 TBE65458 SRI65458 SHM65458 RXQ65458 RNU65458 RDY65458 QUC65458 QKG65458 QAK65458 PQO65458 PGS65458 OWW65458 ONA65458 ODE65458 NTI65458 NJM65458 MZQ65458 MPU65458 MFY65458 LWC65458 LMG65458 LCK65458 KSO65458 KIS65458 JYW65458 JPA65458 JFE65458 IVI65458 ILM65458 IBQ65458 HRU65458 HHY65458 GYC65458 GOG65458 GEK65458 FUO65458 FKS65458 FAW65458 ERA65458 EHE65458 DXI65458 DNM65458 DDQ65458 CTU65458 CJY65458 CAC65458 BQG65458 BGK65458 AWO65458 AMS65458 ACW65458 TA65458 JE65458 K65459 WVQ5 WLU5 WBY5 VSC5 VIG5 UYK5 UOO5 UES5 TUW5 TLA5 TBE5 SRI5 SHM5 RXQ5 RNU5 RDY5 QUC5 QKG5 QAK5 PQO5 PGS5 OWW5 ONA5 ODE5 NTI5 NJM5 MZQ5 MPU5 MFY5 LWC5 LMG5 LCK5 KSO5 KIS5 JYW5 JPA5 JFE5 IVI5 ILM5 IBQ5 HRU5 HHY5 GYC5 GOG5 GEK5 FUO5 FKS5 FAW5 ERA5 EHE5 DXI5 DNM5 DDQ5 CTU5 CJY5 CAC5 BQG5 BGK5 AWO5 AMS5 ACW5 TA5 JE5" xr:uid="{4BFAF647-9F02-4EF2-AB88-C0A140CA2BDE}">
      <formula1>$M$98:$M$109</formula1>
    </dataValidation>
    <dataValidation type="list" allowBlank="1" showInputMessage="1" showErrorMessage="1" sqref="JE9 WVQ982966 WLU982966 WBY982966 VSC982966 VIG982966 UYK982966 UOO982966 UES982966 TUW982966 TLA982966 TBE982966 SRI982966 SHM982966 RXQ982966 RNU982966 RDY982966 QUC982966 QKG982966 QAK982966 PQO982966 PGS982966 OWW982966 ONA982966 ODE982966 NTI982966 NJM982966 MZQ982966 MPU982966 MFY982966 LWC982966 LMG982966 LCK982966 KSO982966 KIS982966 JYW982966 JPA982966 JFE982966 IVI982966 ILM982966 IBQ982966 HRU982966 HHY982966 GYC982966 GOG982966 GEK982966 FUO982966 FKS982966 FAW982966 ERA982966 EHE982966 DXI982966 DNM982966 DDQ982966 CTU982966 CJY982966 CAC982966 BQG982966 BGK982966 AWO982966 AMS982966 ACW982966 TA982966 JE982966 K982967 WVQ917430 WLU917430 WBY917430 VSC917430 VIG917430 UYK917430 UOO917430 UES917430 TUW917430 TLA917430 TBE917430 SRI917430 SHM917430 RXQ917430 RNU917430 RDY917430 QUC917430 QKG917430 QAK917430 PQO917430 PGS917430 OWW917430 ONA917430 ODE917430 NTI917430 NJM917430 MZQ917430 MPU917430 MFY917430 LWC917430 LMG917430 LCK917430 KSO917430 KIS917430 JYW917430 JPA917430 JFE917430 IVI917430 ILM917430 IBQ917430 HRU917430 HHY917430 GYC917430 GOG917430 GEK917430 FUO917430 FKS917430 FAW917430 ERA917430 EHE917430 DXI917430 DNM917430 DDQ917430 CTU917430 CJY917430 CAC917430 BQG917430 BGK917430 AWO917430 AMS917430 ACW917430 TA917430 JE917430 K917431 WVQ851894 WLU851894 WBY851894 VSC851894 VIG851894 UYK851894 UOO851894 UES851894 TUW851894 TLA851894 TBE851894 SRI851894 SHM851894 RXQ851894 RNU851894 RDY851894 QUC851894 QKG851894 QAK851894 PQO851894 PGS851894 OWW851894 ONA851894 ODE851894 NTI851894 NJM851894 MZQ851894 MPU851894 MFY851894 LWC851894 LMG851894 LCK851894 KSO851894 KIS851894 JYW851894 JPA851894 JFE851894 IVI851894 ILM851894 IBQ851894 HRU851894 HHY851894 GYC851894 GOG851894 GEK851894 FUO851894 FKS851894 FAW851894 ERA851894 EHE851894 DXI851894 DNM851894 DDQ851894 CTU851894 CJY851894 CAC851894 BQG851894 BGK851894 AWO851894 AMS851894 ACW851894 TA851894 JE851894 K851895 WVQ786358 WLU786358 WBY786358 VSC786358 VIG786358 UYK786358 UOO786358 UES786358 TUW786358 TLA786358 TBE786358 SRI786358 SHM786358 RXQ786358 RNU786358 RDY786358 QUC786358 QKG786358 QAK786358 PQO786358 PGS786358 OWW786358 ONA786358 ODE786358 NTI786358 NJM786358 MZQ786358 MPU786358 MFY786358 LWC786358 LMG786358 LCK786358 KSO786358 KIS786358 JYW786358 JPA786358 JFE786358 IVI786358 ILM786358 IBQ786358 HRU786358 HHY786358 GYC786358 GOG786358 GEK786358 FUO786358 FKS786358 FAW786358 ERA786358 EHE786358 DXI786358 DNM786358 DDQ786358 CTU786358 CJY786358 CAC786358 BQG786358 BGK786358 AWO786358 AMS786358 ACW786358 TA786358 JE786358 K786359 WVQ720822 WLU720822 WBY720822 VSC720822 VIG720822 UYK720822 UOO720822 UES720822 TUW720822 TLA720822 TBE720822 SRI720822 SHM720822 RXQ720822 RNU720822 RDY720822 QUC720822 QKG720822 QAK720822 PQO720822 PGS720822 OWW720822 ONA720822 ODE720822 NTI720822 NJM720822 MZQ720822 MPU720822 MFY720822 LWC720822 LMG720822 LCK720822 KSO720822 KIS720822 JYW720822 JPA720822 JFE720822 IVI720822 ILM720822 IBQ720822 HRU720822 HHY720822 GYC720822 GOG720822 GEK720822 FUO720822 FKS720822 FAW720822 ERA720822 EHE720822 DXI720822 DNM720822 DDQ720822 CTU720822 CJY720822 CAC720822 BQG720822 BGK720822 AWO720822 AMS720822 ACW720822 TA720822 JE720822 K720823 WVQ655286 WLU655286 WBY655286 VSC655286 VIG655286 UYK655286 UOO655286 UES655286 TUW655286 TLA655286 TBE655286 SRI655286 SHM655286 RXQ655286 RNU655286 RDY655286 QUC655286 QKG655286 QAK655286 PQO655286 PGS655286 OWW655286 ONA655286 ODE655286 NTI655286 NJM655286 MZQ655286 MPU655286 MFY655286 LWC655286 LMG655286 LCK655286 KSO655286 KIS655286 JYW655286 JPA655286 JFE655286 IVI655286 ILM655286 IBQ655286 HRU655286 HHY655286 GYC655286 GOG655286 GEK655286 FUO655286 FKS655286 FAW655286 ERA655286 EHE655286 DXI655286 DNM655286 DDQ655286 CTU655286 CJY655286 CAC655286 BQG655286 BGK655286 AWO655286 AMS655286 ACW655286 TA655286 JE655286 K655287 WVQ589750 WLU589750 WBY589750 VSC589750 VIG589750 UYK589750 UOO589750 UES589750 TUW589750 TLA589750 TBE589750 SRI589750 SHM589750 RXQ589750 RNU589750 RDY589750 QUC589750 QKG589750 QAK589750 PQO589750 PGS589750 OWW589750 ONA589750 ODE589750 NTI589750 NJM589750 MZQ589750 MPU589750 MFY589750 LWC589750 LMG589750 LCK589750 KSO589750 KIS589750 JYW589750 JPA589750 JFE589750 IVI589750 ILM589750 IBQ589750 HRU589750 HHY589750 GYC589750 GOG589750 GEK589750 FUO589750 FKS589750 FAW589750 ERA589750 EHE589750 DXI589750 DNM589750 DDQ589750 CTU589750 CJY589750 CAC589750 BQG589750 BGK589750 AWO589750 AMS589750 ACW589750 TA589750 JE589750 K589751 WVQ524214 WLU524214 WBY524214 VSC524214 VIG524214 UYK524214 UOO524214 UES524214 TUW524214 TLA524214 TBE524214 SRI524214 SHM524214 RXQ524214 RNU524214 RDY524214 QUC524214 QKG524214 QAK524214 PQO524214 PGS524214 OWW524214 ONA524214 ODE524214 NTI524214 NJM524214 MZQ524214 MPU524214 MFY524214 LWC524214 LMG524214 LCK524214 KSO524214 KIS524214 JYW524214 JPA524214 JFE524214 IVI524214 ILM524214 IBQ524214 HRU524214 HHY524214 GYC524214 GOG524214 GEK524214 FUO524214 FKS524214 FAW524214 ERA524214 EHE524214 DXI524214 DNM524214 DDQ524214 CTU524214 CJY524214 CAC524214 BQG524214 BGK524214 AWO524214 AMS524214 ACW524214 TA524214 JE524214 K524215 WVQ458678 WLU458678 WBY458678 VSC458678 VIG458678 UYK458678 UOO458678 UES458678 TUW458678 TLA458678 TBE458678 SRI458678 SHM458678 RXQ458678 RNU458678 RDY458678 QUC458678 QKG458678 QAK458678 PQO458678 PGS458678 OWW458678 ONA458678 ODE458678 NTI458678 NJM458678 MZQ458678 MPU458678 MFY458678 LWC458678 LMG458678 LCK458678 KSO458678 KIS458678 JYW458678 JPA458678 JFE458678 IVI458678 ILM458678 IBQ458678 HRU458678 HHY458678 GYC458678 GOG458678 GEK458678 FUO458678 FKS458678 FAW458678 ERA458678 EHE458678 DXI458678 DNM458678 DDQ458678 CTU458678 CJY458678 CAC458678 BQG458678 BGK458678 AWO458678 AMS458678 ACW458678 TA458678 JE458678 K458679 WVQ393142 WLU393142 WBY393142 VSC393142 VIG393142 UYK393142 UOO393142 UES393142 TUW393142 TLA393142 TBE393142 SRI393142 SHM393142 RXQ393142 RNU393142 RDY393142 QUC393142 QKG393142 QAK393142 PQO393142 PGS393142 OWW393142 ONA393142 ODE393142 NTI393142 NJM393142 MZQ393142 MPU393142 MFY393142 LWC393142 LMG393142 LCK393142 KSO393142 KIS393142 JYW393142 JPA393142 JFE393142 IVI393142 ILM393142 IBQ393142 HRU393142 HHY393142 GYC393142 GOG393142 GEK393142 FUO393142 FKS393142 FAW393142 ERA393142 EHE393142 DXI393142 DNM393142 DDQ393142 CTU393142 CJY393142 CAC393142 BQG393142 BGK393142 AWO393142 AMS393142 ACW393142 TA393142 JE393142 K393143 WVQ327606 WLU327606 WBY327606 VSC327606 VIG327606 UYK327606 UOO327606 UES327606 TUW327606 TLA327606 TBE327606 SRI327606 SHM327606 RXQ327606 RNU327606 RDY327606 QUC327606 QKG327606 QAK327606 PQO327606 PGS327606 OWW327606 ONA327606 ODE327606 NTI327606 NJM327606 MZQ327606 MPU327606 MFY327606 LWC327606 LMG327606 LCK327606 KSO327606 KIS327606 JYW327606 JPA327606 JFE327606 IVI327606 ILM327606 IBQ327606 HRU327606 HHY327606 GYC327606 GOG327606 GEK327606 FUO327606 FKS327606 FAW327606 ERA327606 EHE327606 DXI327606 DNM327606 DDQ327606 CTU327606 CJY327606 CAC327606 BQG327606 BGK327606 AWO327606 AMS327606 ACW327606 TA327606 JE327606 K327607 WVQ262070 WLU262070 WBY262070 VSC262070 VIG262070 UYK262070 UOO262070 UES262070 TUW262070 TLA262070 TBE262070 SRI262070 SHM262070 RXQ262070 RNU262070 RDY262070 QUC262070 QKG262070 QAK262070 PQO262070 PGS262070 OWW262070 ONA262070 ODE262070 NTI262070 NJM262070 MZQ262070 MPU262070 MFY262070 LWC262070 LMG262070 LCK262070 KSO262070 KIS262070 JYW262070 JPA262070 JFE262070 IVI262070 ILM262070 IBQ262070 HRU262070 HHY262070 GYC262070 GOG262070 GEK262070 FUO262070 FKS262070 FAW262070 ERA262070 EHE262070 DXI262070 DNM262070 DDQ262070 CTU262070 CJY262070 CAC262070 BQG262070 BGK262070 AWO262070 AMS262070 ACW262070 TA262070 JE262070 K262071 WVQ196534 WLU196534 WBY196534 VSC196534 VIG196534 UYK196534 UOO196534 UES196534 TUW196534 TLA196534 TBE196534 SRI196534 SHM196534 RXQ196534 RNU196534 RDY196534 QUC196534 QKG196534 QAK196534 PQO196534 PGS196534 OWW196534 ONA196534 ODE196534 NTI196534 NJM196534 MZQ196534 MPU196534 MFY196534 LWC196534 LMG196534 LCK196534 KSO196534 KIS196534 JYW196534 JPA196534 JFE196534 IVI196534 ILM196534 IBQ196534 HRU196534 HHY196534 GYC196534 GOG196534 GEK196534 FUO196534 FKS196534 FAW196534 ERA196534 EHE196534 DXI196534 DNM196534 DDQ196534 CTU196534 CJY196534 CAC196534 BQG196534 BGK196534 AWO196534 AMS196534 ACW196534 TA196534 JE196534 K196535 WVQ130998 WLU130998 WBY130998 VSC130998 VIG130998 UYK130998 UOO130998 UES130998 TUW130998 TLA130998 TBE130998 SRI130998 SHM130998 RXQ130998 RNU130998 RDY130998 QUC130998 QKG130998 QAK130998 PQO130998 PGS130998 OWW130998 ONA130998 ODE130998 NTI130998 NJM130998 MZQ130998 MPU130998 MFY130998 LWC130998 LMG130998 LCK130998 KSO130998 KIS130998 JYW130998 JPA130998 JFE130998 IVI130998 ILM130998 IBQ130998 HRU130998 HHY130998 GYC130998 GOG130998 GEK130998 FUO130998 FKS130998 FAW130998 ERA130998 EHE130998 DXI130998 DNM130998 DDQ130998 CTU130998 CJY130998 CAC130998 BQG130998 BGK130998 AWO130998 AMS130998 ACW130998 TA130998 JE130998 K130999 WVQ65462 WLU65462 WBY65462 VSC65462 VIG65462 UYK65462 UOO65462 UES65462 TUW65462 TLA65462 TBE65462 SRI65462 SHM65462 RXQ65462 RNU65462 RDY65462 QUC65462 QKG65462 QAK65462 PQO65462 PGS65462 OWW65462 ONA65462 ODE65462 NTI65462 NJM65462 MZQ65462 MPU65462 MFY65462 LWC65462 LMG65462 LCK65462 KSO65462 KIS65462 JYW65462 JPA65462 JFE65462 IVI65462 ILM65462 IBQ65462 HRU65462 HHY65462 GYC65462 GOG65462 GEK65462 FUO65462 FKS65462 FAW65462 ERA65462 EHE65462 DXI65462 DNM65462 DDQ65462 CTU65462 CJY65462 CAC65462 BQG65462 BGK65462 AWO65462 AMS65462 ACW65462 TA65462 JE65462 K65463 WVQ9 WLU9 WBY9 VSC9 VIG9 UYK9 UOO9 UES9 TUW9 TLA9 TBE9 SRI9 SHM9 RXQ9 RNU9 RDY9 QUC9 QKG9 QAK9 PQO9 PGS9 OWW9 ONA9 ODE9 NTI9 NJM9 MZQ9 MPU9 MFY9 LWC9 LMG9 LCK9 KSO9 KIS9 JYW9 JPA9 JFE9 IVI9 ILM9 IBQ9 HRU9 HHY9 GYC9 GOG9 GEK9 FUO9 FKS9 FAW9 ERA9 EHE9 DXI9 DNM9 DDQ9 CTU9 CJY9 CAC9 BQG9 BGK9 AWO9 AMS9 ACW9 TA9" xr:uid="{F80C8504-B5D6-4D9F-9F82-85761039071A}">
      <formula1>$N$98:$N$109</formula1>
    </dataValidation>
    <dataValidation type="list" allowBlank="1" showInputMessage="1" showErrorMessage="1" sqref="WVQ982961 K65458 JE65457 TA65457 ACW65457 AMS65457 AWO65457 BGK65457 BQG65457 CAC65457 CJY65457 CTU65457 DDQ65457 DNM65457 DXI65457 EHE65457 ERA65457 FAW65457 FKS65457 FUO65457 GEK65457 GOG65457 GYC65457 HHY65457 HRU65457 IBQ65457 ILM65457 IVI65457 JFE65457 JPA65457 JYW65457 KIS65457 KSO65457 LCK65457 LMG65457 LWC65457 MFY65457 MPU65457 MZQ65457 NJM65457 NTI65457 ODE65457 ONA65457 OWW65457 PGS65457 PQO65457 QAK65457 QKG65457 QUC65457 RDY65457 RNU65457 RXQ65457 SHM65457 SRI65457 TBE65457 TLA65457 TUW65457 UES65457 UOO65457 UYK65457 VIG65457 VSC65457 WBY65457 WLU65457 WVQ65457 K130994 JE130993 TA130993 ACW130993 AMS130993 AWO130993 BGK130993 BQG130993 CAC130993 CJY130993 CTU130993 DDQ130993 DNM130993 DXI130993 EHE130993 ERA130993 FAW130993 FKS130993 FUO130993 GEK130993 GOG130993 GYC130993 HHY130993 HRU130993 IBQ130993 ILM130993 IVI130993 JFE130993 JPA130993 JYW130993 KIS130993 KSO130993 LCK130993 LMG130993 LWC130993 MFY130993 MPU130993 MZQ130993 NJM130993 NTI130993 ODE130993 ONA130993 OWW130993 PGS130993 PQO130993 QAK130993 QKG130993 QUC130993 RDY130993 RNU130993 RXQ130993 SHM130993 SRI130993 TBE130993 TLA130993 TUW130993 UES130993 UOO130993 UYK130993 VIG130993 VSC130993 WBY130993 WLU130993 WVQ130993 K196530 JE196529 TA196529 ACW196529 AMS196529 AWO196529 BGK196529 BQG196529 CAC196529 CJY196529 CTU196529 DDQ196529 DNM196529 DXI196529 EHE196529 ERA196529 FAW196529 FKS196529 FUO196529 GEK196529 GOG196529 GYC196529 HHY196529 HRU196529 IBQ196529 ILM196529 IVI196529 JFE196529 JPA196529 JYW196529 KIS196529 KSO196529 LCK196529 LMG196529 LWC196529 MFY196529 MPU196529 MZQ196529 NJM196529 NTI196529 ODE196529 ONA196529 OWW196529 PGS196529 PQO196529 QAK196529 QKG196529 QUC196529 RDY196529 RNU196529 RXQ196529 SHM196529 SRI196529 TBE196529 TLA196529 TUW196529 UES196529 UOO196529 UYK196529 VIG196529 VSC196529 WBY196529 WLU196529 WVQ196529 K262066 JE262065 TA262065 ACW262065 AMS262065 AWO262065 BGK262065 BQG262065 CAC262065 CJY262065 CTU262065 DDQ262065 DNM262065 DXI262065 EHE262065 ERA262065 FAW262065 FKS262065 FUO262065 GEK262065 GOG262065 GYC262065 HHY262065 HRU262065 IBQ262065 ILM262065 IVI262065 JFE262065 JPA262065 JYW262065 KIS262065 KSO262065 LCK262065 LMG262065 LWC262065 MFY262065 MPU262065 MZQ262065 NJM262065 NTI262065 ODE262065 ONA262065 OWW262065 PGS262065 PQO262065 QAK262065 QKG262065 QUC262065 RDY262065 RNU262065 RXQ262065 SHM262065 SRI262065 TBE262065 TLA262065 TUW262065 UES262065 UOO262065 UYK262065 VIG262065 VSC262065 WBY262065 WLU262065 WVQ262065 K327602 JE327601 TA327601 ACW327601 AMS327601 AWO327601 BGK327601 BQG327601 CAC327601 CJY327601 CTU327601 DDQ327601 DNM327601 DXI327601 EHE327601 ERA327601 FAW327601 FKS327601 FUO327601 GEK327601 GOG327601 GYC327601 HHY327601 HRU327601 IBQ327601 ILM327601 IVI327601 JFE327601 JPA327601 JYW327601 KIS327601 KSO327601 LCK327601 LMG327601 LWC327601 MFY327601 MPU327601 MZQ327601 NJM327601 NTI327601 ODE327601 ONA327601 OWW327601 PGS327601 PQO327601 QAK327601 QKG327601 QUC327601 RDY327601 RNU327601 RXQ327601 SHM327601 SRI327601 TBE327601 TLA327601 TUW327601 UES327601 UOO327601 UYK327601 VIG327601 VSC327601 WBY327601 WLU327601 WVQ327601 K393138 JE393137 TA393137 ACW393137 AMS393137 AWO393137 BGK393137 BQG393137 CAC393137 CJY393137 CTU393137 DDQ393137 DNM393137 DXI393137 EHE393137 ERA393137 FAW393137 FKS393137 FUO393137 GEK393137 GOG393137 GYC393137 HHY393137 HRU393137 IBQ393137 ILM393137 IVI393137 JFE393137 JPA393137 JYW393137 KIS393137 KSO393137 LCK393137 LMG393137 LWC393137 MFY393137 MPU393137 MZQ393137 NJM393137 NTI393137 ODE393137 ONA393137 OWW393137 PGS393137 PQO393137 QAK393137 QKG393137 QUC393137 RDY393137 RNU393137 RXQ393137 SHM393137 SRI393137 TBE393137 TLA393137 TUW393137 UES393137 UOO393137 UYK393137 VIG393137 VSC393137 WBY393137 WLU393137 WVQ393137 K458674 JE458673 TA458673 ACW458673 AMS458673 AWO458673 BGK458673 BQG458673 CAC458673 CJY458673 CTU458673 DDQ458673 DNM458673 DXI458673 EHE458673 ERA458673 FAW458673 FKS458673 FUO458673 GEK458673 GOG458673 GYC458673 HHY458673 HRU458673 IBQ458673 ILM458673 IVI458673 JFE458673 JPA458673 JYW458673 KIS458673 KSO458673 LCK458673 LMG458673 LWC458673 MFY458673 MPU458673 MZQ458673 NJM458673 NTI458673 ODE458673 ONA458673 OWW458673 PGS458673 PQO458673 QAK458673 QKG458673 QUC458673 RDY458673 RNU458673 RXQ458673 SHM458673 SRI458673 TBE458673 TLA458673 TUW458673 UES458673 UOO458673 UYK458673 VIG458673 VSC458673 WBY458673 WLU458673 WVQ458673 K524210 JE524209 TA524209 ACW524209 AMS524209 AWO524209 BGK524209 BQG524209 CAC524209 CJY524209 CTU524209 DDQ524209 DNM524209 DXI524209 EHE524209 ERA524209 FAW524209 FKS524209 FUO524209 GEK524209 GOG524209 GYC524209 HHY524209 HRU524209 IBQ524209 ILM524209 IVI524209 JFE524209 JPA524209 JYW524209 KIS524209 KSO524209 LCK524209 LMG524209 LWC524209 MFY524209 MPU524209 MZQ524209 NJM524209 NTI524209 ODE524209 ONA524209 OWW524209 PGS524209 PQO524209 QAK524209 QKG524209 QUC524209 RDY524209 RNU524209 RXQ524209 SHM524209 SRI524209 TBE524209 TLA524209 TUW524209 UES524209 UOO524209 UYK524209 VIG524209 VSC524209 WBY524209 WLU524209 WVQ524209 K589746 JE589745 TA589745 ACW589745 AMS589745 AWO589745 BGK589745 BQG589745 CAC589745 CJY589745 CTU589745 DDQ589745 DNM589745 DXI589745 EHE589745 ERA589745 FAW589745 FKS589745 FUO589745 GEK589745 GOG589745 GYC589745 HHY589745 HRU589745 IBQ589745 ILM589745 IVI589745 JFE589745 JPA589745 JYW589745 KIS589745 KSO589745 LCK589745 LMG589745 LWC589745 MFY589745 MPU589745 MZQ589745 NJM589745 NTI589745 ODE589745 ONA589745 OWW589745 PGS589745 PQO589745 QAK589745 QKG589745 QUC589745 RDY589745 RNU589745 RXQ589745 SHM589745 SRI589745 TBE589745 TLA589745 TUW589745 UES589745 UOO589745 UYK589745 VIG589745 VSC589745 WBY589745 WLU589745 WVQ589745 K655282 JE655281 TA655281 ACW655281 AMS655281 AWO655281 BGK655281 BQG655281 CAC655281 CJY655281 CTU655281 DDQ655281 DNM655281 DXI655281 EHE655281 ERA655281 FAW655281 FKS655281 FUO655281 GEK655281 GOG655281 GYC655281 HHY655281 HRU655281 IBQ655281 ILM655281 IVI655281 JFE655281 JPA655281 JYW655281 KIS655281 KSO655281 LCK655281 LMG655281 LWC655281 MFY655281 MPU655281 MZQ655281 NJM655281 NTI655281 ODE655281 ONA655281 OWW655281 PGS655281 PQO655281 QAK655281 QKG655281 QUC655281 RDY655281 RNU655281 RXQ655281 SHM655281 SRI655281 TBE655281 TLA655281 TUW655281 UES655281 UOO655281 UYK655281 VIG655281 VSC655281 WBY655281 WLU655281 WVQ655281 K720818 JE720817 TA720817 ACW720817 AMS720817 AWO720817 BGK720817 BQG720817 CAC720817 CJY720817 CTU720817 DDQ720817 DNM720817 DXI720817 EHE720817 ERA720817 FAW720817 FKS720817 FUO720817 GEK720817 GOG720817 GYC720817 HHY720817 HRU720817 IBQ720817 ILM720817 IVI720817 JFE720817 JPA720817 JYW720817 KIS720817 KSO720817 LCK720817 LMG720817 LWC720817 MFY720817 MPU720817 MZQ720817 NJM720817 NTI720817 ODE720817 ONA720817 OWW720817 PGS720817 PQO720817 QAK720817 QKG720817 QUC720817 RDY720817 RNU720817 RXQ720817 SHM720817 SRI720817 TBE720817 TLA720817 TUW720817 UES720817 UOO720817 UYK720817 VIG720817 VSC720817 WBY720817 WLU720817 WVQ720817 K786354 JE786353 TA786353 ACW786353 AMS786353 AWO786353 BGK786353 BQG786353 CAC786353 CJY786353 CTU786353 DDQ786353 DNM786353 DXI786353 EHE786353 ERA786353 FAW786353 FKS786353 FUO786353 GEK786353 GOG786353 GYC786353 HHY786353 HRU786353 IBQ786353 ILM786353 IVI786353 JFE786353 JPA786353 JYW786353 KIS786353 KSO786353 LCK786353 LMG786353 LWC786353 MFY786353 MPU786353 MZQ786353 NJM786353 NTI786353 ODE786353 ONA786353 OWW786353 PGS786353 PQO786353 QAK786353 QKG786353 QUC786353 RDY786353 RNU786353 RXQ786353 SHM786353 SRI786353 TBE786353 TLA786353 TUW786353 UES786353 UOO786353 UYK786353 VIG786353 VSC786353 WBY786353 WLU786353 WVQ786353 K851890 JE851889 TA851889 ACW851889 AMS851889 AWO851889 BGK851889 BQG851889 CAC851889 CJY851889 CTU851889 DDQ851889 DNM851889 DXI851889 EHE851889 ERA851889 FAW851889 FKS851889 FUO851889 GEK851889 GOG851889 GYC851889 HHY851889 HRU851889 IBQ851889 ILM851889 IVI851889 JFE851889 JPA851889 JYW851889 KIS851889 KSO851889 LCK851889 LMG851889 LWC851889 MFY851889 MPU851889 MZQ851889 NJM851889 NTI851889 ODE851889 ONA851889 OWW851889 PGS851889 PQO851889 QAK851889 QKG851889 QUC851889 RDY851889 RNU851889 RXQ851889 SHM851889 SRI851889 TBE851889 TLA851889 TUW851889 UES851889 UOO851889 UYK851889 VIG851889 VSC851889 WBY851889 WLU851889 WVQ851889 K917426 JE917425 TA917425 ACW917425 AMS917425 AWO917425 BGK917425 BQG917425 CAC917425 CJY917425 CTU917425 DDQ917425 DNM917425 DXI917425 EHE917425 ERA917425 FAW917425 FKS917425 FUO917425 GEK917425 GOG917425 GYC917425 HHY917425 HRU917425 IBQ917425 ILM917425 IVI917425 JFE917425 JPA917425 JYW917425 KIS917425 KSO917425 LCK917425 LMG917425 LWC917425 MFY917425 MPU917425 MZQ917425 NJM917425 NTI917425 ODE917425 ONA917425 OWW917425 PGS917425 PQO917425 QAK917425 QKG917425 QUC917425 RDY917425 RNU917425 RXQ917425 SHM917425 SRI917425 TBE917425 TLA917425 TUW917425 UES917425 UOO917425 UYK917425 VIG917425 VSC917425 WBY917425 WLU917425 WVQ917425 K982962 JE982961 TA982961 ACW982961 AMS982961 AWO982961 BGK982961 BQG982961 CAC982961 CJY982961 CTU982961 DDQ982961 DNM982961 DXI982961 EHE982961 ERA982961 FAW982961 FKS982961 FUO982961 GEK982961 GOG982961 GYC982961 HHY982961 HRU982961 IBQ982961 ILM982961 IVI982961 JFE982961 JPA982961 JYW982961 KIS982961 KSO982961 LCK982961 LMG982961 LWC982961 MFY982961 MPU982961 MZQ982961 NJM982961 NTI982961 ODE982961 ONA982961 OWW982961 PGS982961 PQO982961 QAK982961 QKG982961 QUC982961 RDY982961 RNU982961 RXQ982961 SHM982961 SRI982961 TBE982961 TLA982961 TUW982961 UES982961 UOO982961 UYK982961 VIG982961 VSC982961 WBY982961 WLU982961" xr:uid="{81E92DE0-50B6-43BC-A917-F6B850E260BD}">
      <formula1>$N$96:$N$96</formula1>
    </dataValidation>
    <dataValidation type="list" allowBlank="1" showInputMessage="1" showErrorMessage="1" sqref="K102" xr:uid="{ACF220CF-E4AC-451F-BB9A-821E081E5076}">
      <formula1>$N$96:$N$130</formula1>
    </dataValidation>
    <dataValidation type="list" allowBlank="1" showInputMessage="1" showErrorMessage="1" sqref="K106 WVQ982970 WLU982970 WBY982970 VSC982970 VIG982970 UYK982970 UOO982970 UES982970 TUW982970 TLA982970 TBE982970 SRI982970 SHM982970 RXQ982970 RNU982970 RDY982970 QUC982970 QKG982970 QAK982970 PQO982970 PGS982970 OWW982970 ONA982970 ODE982970 NTI982970 NJM982970 MZQ982970 MPU982970 MFY982970 LWC982970 LMG982970 LCK982970 KSO982970 KIS982970 JYW982970 JPA982970 JFE982970 IVI982970 ILM982970 IBQ982970 HRU982970 HHY982970 GYC982970 GOG982970 GEK982970 FUO982970 FKS982970 FAW982970 ERA982970 EHE982970 DXI982970 DNM982970 DDQ982970 CTU982970 CJY982970 CAC982970 BQG982970 BGK982970 AWO982970 AMS982970 ACW982970 TA982970 JE982970 K982971 WVQ917434 WLU917434 WBY917434 VSC917434 VIG917434 UYK917434 UOO917434 UES917434 TUW917434 TLA917434 TBE917434 SRI917434 SHM917434 RXQ917434 RNU917434 RDY917434 QUC917434 QKG917434 QAK917434 PQO917434 PGS917434 OWW917434 ONA917434 ODE917434 NTI917434 NJM917434 MZQ917434 MPU917434 MFY917434 LWC917434 LMG917434 LCK917434 KSO917434 KIS917434 JYW917434 JPA917434 JFE917434 IVI917434 ILM917434 IBQ917434 HRU917434 HHY917434 GYC917434 GOG917434 GEK917434 FUO917434 FKS917434 FAW917434 ERA917434 EHE917434 DXI917434 DNM917434 DDQ917434 CTU917434 CJY917434 CAC917434 BQG917434 BGK917434 AWO917434 AMS917434 ACW917434 TA917434 JE917434 K917435 WVQ851898 WLU851898 WBY851898 VSC851898 VIG851898 UYK851898 UOO851898 UES851898 TUW851898 TLA851898 TBE851898 SRI851898 SHM851898 RXQ851898 RNU851898 RDY851898 QUC851898 QKG851898 QAK851898 PQO851898 PGS851898 OWW851898 ONA851898 ODE851898 NTI851898 NJM851898 MZQ851898 MPU851898 MFY851898 LWC851898 LMG851898 LCK851898 KSO851898 KIS851898 JYW851898 JPA851898 JFE851898 IVI851898 ILM851898 IBQ851898 HRU851898 HHY851898 GYC851898 GOG851898 GEK851898 FUO851898 FKS851898 FAW851898 ERA851898 EHE851898 DXI851898 DNM851898 DDQ851898 CTU851898 CJY851898 CAC851898 BQG851898 BGK851898 AWO851898 AMS851898 ACW851898 TA851898 JE851898 K851899 WVQ786362 WLU786362 WBY786362 VSC786362 VIG786362 UYK786362 UOO786362 UES786362 TUW786362 TLA786362 TBE786362 SRI786362 SHM786362 RXQ786362 RNU786362 RDY786362 QUC786362 QKG786362 QAK786362 PQO786362 PGS786362 OWW786362 ONA786362 ODE786362 NTI786362 NJM786362 MZQ786362 MPU786362 MFY786362 LWC786362 LMG786362 LCK786362 KSO786362 KIS786362 JYW786362 JPA786362 JFE786362 IVI786362 ILM786362 IBQ786362 HRU786362 HHY786362 GYC786362 GOG786362 GEK786362 FUO786362 FKS786362 FAW786362 ERA786362 EHE786362 DXI786362 DNM786362 DDQ786362 CTU786362 CJY786362 CAC786362 BQG786362 BGK786362 AWO786362 AMS786362 ACW786362 TA786362 JE786362 K786363 WVQ720826 WLU720826 WBY720826 VSC720826 VIG720826 UYK720826 UOO720826 UES720826 TUW720826 TLA720826 TBE720826 SRI720826 SHM720826 RXQ720826 RNU720826 RDY720826 QUC720826 QKG720826 QAK720826 PQO720826 PGS720826 OWW720826 ONA720826 ODE720826 NTI720826 NJM720826 MZQ720826 MPU720826 MFY720826 LWC720826 LMG720826 LCK720826 KSO720826 KIS720826 JYW720826 JPA720826 JFE720826 IVI720826 ILM720826 IBQ720826 HRU720826 HHY720826 GYC720826 GOG720826 GEK720826 FUO720826 FKS720826 FAW720826 ERA720826 EHE720826 DXI720826 DNM720826 DDQ720826 CTU720826 CJY720826 CAC720826 BQG720826 BGK720826 AWO720826 AMS720826 ACW720826 TA720826 JE720826 K720827 WVQ655290 WLU655290 WBY655290 VSC655290 VIG655290 UYK655290 UOO655290 UES655290 TUW655290 TLA655290 TBE655290 SRI655290 SHM655290 RXQ655290 RNU655290 RDY655290 QUC655290 QKG655290 QAK655290 PQO655290 PGS655290 OWW655290 ONA655290 ODE655290 NTI655290 NJM655290 MZQ655290 MPU655290 MFY655290 LWC655290 LMG655290 LCK655290 KSO655290 KIS655290 JYW655290 JPA655290 JFE655290 IVI655290 ILM655290 IBQ655290 HRU655290 HHY655290 GYC655290 GOG655290 GEK655290 FUO655290 FKS655290 FAW655290 ERA655290 EHE655290 DXI655290 DNM655290 DDQ655290 CTU655290 CJY655290 CAC655290 BQG655290 BGK655290 AWO655290 AMS655290 ACW655290 TA655290 JE655290 K655291 WVQ589754 WLU589754 WBY589754 VSC589754 VIG589754 UYK589754 UOO589754 UES589754 TUW589754 TLA589754 TBE589754 SRI589754 SHM589754 RXQ589754 RNU589754 RDY589754 QUC589754 QKG589754 QAK589754 PQO589754 PGS589754 OWW589754 ONA589754 ODE589754 NTI589754 NJM589754 MZQ589754 MPU589754 MFY589754 LWC589754 LMG589754 LCK589754 KSO589754 KIS589754 JYW589754 JPA589754 JFE589754 IVI589754 ILM589754 IBQ589754 HRU589754 HHY589754 GYC589754 GOG589754 GEK589754 FUO589754 FKS589754 FAW589754 ERA589754 EHE589754 DXI589754 DNM589754 DDQ589754 CTU589754 CJY589754 CAC589754 BQG589754 BGK589754 AWO589754 AMS589754 ACW589754 TA589754 JE589754 K589755 WVQ524218 WLU524218 WBY524218 VSC524218 VIG524218 UYK524218 UOO524218 UES524218 TUW524218 TLA524218 TBE524218 SRI524218 SHM524218 RXQ524218 RNU524218 RDY524218 QUC524218 QKG524218 QAK524218 PQO524218 PGS524218 OWW524218 ONA524218 ODE524218 NTI524218 NJM524218 MZQ524218 MPU524218 MFY524218 LWC524218 LMG524218 LCK524218 KSO524218 KIS524218 JYW524218 JPA524218 JFE524218 IVI524218 ILM524218 IBQ524218 HRU524218 HHY524218 GYC524218 GOG524218 GEK524218 FUO524218 FKS524218 FAW524218 ERA524218 EHE524218 DXI524218 DNM524218 DDQ524218 CTU524218 CJY524218 CAC524218 BQG524218 BGK524218 AWO524218 AMS524218 ACW524218 TA524218 JE524218 K524219 WVQ458682 WLU458682 WBY458682 VSC458682 VIG458682 UYK458682 UOO458682 UES458682 TUW458682 TLA458682 TBE458682 SRI458682 SHM458682 RXQ458682 RNU458682 RDY458682 QUC458682 QKG458682 QAK458682 PQO458682 PGS458682 OWW458682 ONA458682 ODE458682 NTI458682 NJM458682 MZQ458682 MPU458682 MFY458682 LWC458682 LMG458682 LCK458682 KSO458682 KIS458682 JYW458682 JPA458682 JFE458682 IVI458682 ILM458682 IBQ458682 HRU458682 HHY458682 GYC458682 GOG458682 GEK458682 FUO458682 FKS458682 FAW458682 ERA458682 EHE458682 DXI458682 DNM458682 DDQ458682 CTU458682 CJY458682 CAC458682 BQG458682 BGK458682 AWO458682 AMS458682 ACW458682 TA458682 JE458682 K458683 WVQ393146 WLU393146 WBY393146 VSC393146 VIG393146 UYK393146 UOO393146 UES393146 TUW393146 TLA393146 TBE393146 SRI393146 SHM393146 RXQ393146 RNU393146 RDY393146 QUC393146 QKG393146 QAK393146 PQO393146 PGS393146 OWW393146 ONA393146 ODE393146 NTI393146 NJM393146 MZQ393146 MPU393146 MFY393146 LWC393146 LMG393146 LCK393146 KSO393146 KIS393146 JYW393146 JPA393146 JFE393146 IVI393146 ILM393146 IBQ393146 HRU393146 HHY393146 GYC393146 GOG393146 GEK393146 FUO393146 FKS393146 FAW393146 ERA393146 EHE393146 DXI393146 DNM393146 DDQ393146 CTU393146 CJY393146 CAC393146 BQG393146 BGK393146 AWO393146 AMS393146 ACW393146 TA393146 JE393146 K393147 WVQ327610 WLU327610 WBY327610 VSC327610 VIG327610 UYK327610 UOO327610 UES327610 TUW327610 TLA327610 TBE327610 SRI327610 SHM327610 RXQ327610 RNU327610 RDY327610 QUC327610 QKG327610 QAK327610 PQO327610 PGS327610 OWW327610 ONA327610 ODE327610 NTI327610 NJM327610 MZQ327610 MPU327610 MFY327610 LWC327610 LMG327610 LCK327610 KSO327610 KIS327610 JYW327610 JPA327610 JFE327610 IVI327610 ILM327610 IBQ327610 HRU327610 HHY327610 GYC327610 GOG327610 GEK327610 FUO327610 FKS327610 FAW327610 ERA327610 EHE327610 DXI327610 DNM327610 DDQ327610 CTU327610 CJY327610 CAC327610 BQG327610 BGK327610 AWO327610 AMS327610 ACW327610 TA327610 JE327610 K327611 WVQ262074 WLU262074 WBY262074 VSC262074 VIG262074 UYK262074 UOO262074 UES262074 TUW262074 TLA262074 TBE262074 SRI262074 SHM262074 RXQ262074 RNU262074 RDY262074 QUC262074 QKG262074 QAK262074 PQO262074 PGS262074 OWW262074 ONA262074 ODE262074 NTI262074 NJM262074 MZQ262074 MPU262074 MFY262074 LWC262074 LMG262074 LCK262074 KSO262074 KIS262074 JYW262074 JPA262074 JFE262074 IVI262074 ILM262074 IBQ262074 HRU262074 HHY262074 GYC262074 GOG262074 GEK262074 FUO262074 FKS262074 FAW262074 ERA262074 EHE262074 DXI262074 DNM262074 DDQ262074 CTU262074 CJY262074 CAC262074 BQG262074 BGK262074 AWO262074 AMS262074 ACW262074 TA262074 JE262074 K262075 WVQ196538 WLU196538 WBY196538 VSC196538 VIG196538 UYK196538 UOO196538 UES196538 TUW196538 TLA196538 TBE196538 SRI196538 SHM196538 RXQ196538 RNU196538 RDY196538 QUC196538 QKG196538 QAK196538 PQO196538 PGS196538 OWW196538 ONA196538 ODE196538 NTI196538 NJM196538 MZQ196538 MPU196538 MFY196538 LWC196538 LMG196538 LCK196538 KSO196538 KIS196538 JYW196538 JPA196538 JFE196538 IVI196538 ILM196538 IBQ196538 HRU196538 HHY196538 GYC196538 GOG196538 GEK196538 FUO196538 FKS196538 FAW196538 ERA196538 EHE196538 DXI196538 DNM196538 DDQ196538 CTU196538 CJY196538 CAC196538 BQG196538 BGK196538 AWO196538 AMS196538 ACW196538 TA196538 JE196538 K196539 WVQ131002 WLU131002 WBY131002 VSC131002 VIG131002 UYK131002 UOO131002 UES131002 TUW131002 TLA131002 TBE131002 SRI131002 SHM131002 RXQ131002 RNU131002 RDY131002 QUC131002 QKG131002 QAK131002 PQO131002 PGS131002 OWW131002 ONA131002 ODE131002 NTI131002 NJM131002 MZQ131002 MPU131002 MFY131002 LWC131002 LMG131002 LCK131002 KSO131002 KIS131002 JYW131002 JPA131002 JFE131002 IVI131002 ILM131002 IBQ131002 HRU131002 HHY131002 GYC131002 GOG131002 GEK131002 FUO131002 FKS131002 FAW131002 ERA131002 EHE131002 DXI131002 DNM131002 DDQ131002 CTU131002 CJY131002 CAC131002 BQG131002 BGK131002 AWO131002 AMS131002 ACW131002 TA131002 JE131002 K131003 WVQ65466 WLU65466 WBY65466 VSC65466 VIG65466 UYK65466 UOO65466 UES65466 TUW65466 TLA65466 TBE65466 SRI65466 SHM65466 RXQ65466 RNU65466 RDY65466 QUC65466 QKG65466 QAK65466 PQO65466 PGS65466 OWW65466 ONA65466 ODE65466 NTI65466 NJM65466 MZQ65466 MPU65466 MFY65466 LWC65466 LMG65466 LCK65466 KSO65466 KIS65466 JYW65466 JPA65466 JFE65466 IVI65466 ILM65466 IBQ65466 HRU65466 HHY65466 GYC65466 GOG65466 GEK65466 FUO65466 FKS65466 FAW65466 ERA65466 EHE65466 DXI65466 DNM65466 DDQ65466 CTU65466 CJY65466 CAC65466 BQG65466 BGK65466 AWO65466 AMS65466 ACW65466 TA65466 JE65466 K65467 WVQ13 WLU13 WBY13 VSC13 VIG13 UYK13 UOO13 UES13 TUW13 TLA13 TBE13 SRI13 SHM13 RXQ13 RNU13 RDY13 QUC13 QKG13 QAK13 PQO13 PGS13 OWW13 ONA13 ODE13 NTI13 NJM13 MZQ13 MPU13 MFY13 LWC13 LMG13 LCK13 KSO13 KIS13 JYW13 JPA13 JFE13 IVI13 ILM13 IBQ13 HRU13 HHY13 GYC13 GOG13 GEK13 FUO13 FKS13 FAW13 ERA13 EHE13 DXI13 DNM13 DDQ13 CTU13 CJY13 CAC13 BQG13 BGK13 AWO13 AMS13 ACW13 TA13 JE13" xr:uid="{EF191567-E299-4E8D-92F6-314841E5F3DF}">
      <formula1>$Q$97:$Q$121</formula1>
    </dataValidation>
    <dataValidation type="list" allowBlank="1" showInputMessage="1" showErrorMessage="1" sqref="K105 WVQ982969 WLU982969 WBY982969 VSC982969 VIG982969 UYK982969 UOO982969 UES982969 TUW982969 TLA982969 TBE982969 SRI982969 SHM982969 RXQ982969 RNU982969 RDY982969 QUC982969 QKG982969 QAK982969 PQO982969 PGS982969 OWW982969 ONA982969 ODE982969 NTI982969 NJM982969 MZQ982969 MPU982969 MFY982969 LWC982969 LMG982969 LCK982969 KSO982969 KIS982969 JYW982969 JPA982969 JFE982969 IVI982969 ILM982969 IBQ982969 HRU982969 HHY982969 GYC982969 GOG982969 GEK982969 FUO982969 FKS982969 FAW982969 ERA982969 EHE982969 DXI982969 DNM982969 DDQ982969 CTU982969 CJY982969 CAC982969 BQG982969 BGK982969 AWO982969 AMS982969 ACW982969 TA982969 JE982969 K982970 WVQ917433 WLU917433 WBY917433 VSC917433 VIG917433 UYK917433 UOO917433 UES917433 TUW917433 TLA917433 TBE917433 SRI917433 SHM917433 RXQ917433 RNU917433 RDY917433 QUC917433 QKG917433 QAK917433 PQO917433 PGS917433 OWW917433 ONA917433 ODE917433 NTI917433 NJM917433 MZQ917433 MPU917433 MFY917433 LWC917433 LMG917433 LCK917433 KSO917433 KIS917433 JYW917433 JPA917433 JFE917433 IVI917433 ILM917433 IBQ917433 HRU917433 HHY917433 GYC917433 GOG917433 GEK917433 FUO917433 FKS917433 FAW917433 ERA917433 EHE917433 DXI917433 DNM917433 DDQ917433 CTU917433 CJY917433 CAC917433 BQG917433 BGK917433 AWO917433 AMS917433 ACW917433 TA917433 JE917433 K917434 WVQ851897 WLU851897 WBY851897 VSC851897 VIG851897 UYK851897 UOO851897 UES851897 TUW851897 TLA851897 TBE851897 SRI851897 SHM851897 RXQ851897 RNU851897 RDY851897 QUC851897 QKG851897 QAK851897 PQO851897 PGS851897 OWW851897 ONA851897 ODE851897 NTI851897 NJM851897 MZQ851897 MPU851897 MFY851897 LWC851897 LMG851897 LCK851897 KSO851897 KIS851897 JYW851897 JPA851897 JFE851897 IVI851897 ILM851897 IBQ851897 HRU851897 HHY851897 GYC851897 GOG851897 GEK851897 FUO851897 FKS851897 FAW851897 ERA851897 EHE851897 DXI851897 DNM851897 DDQ851897 CTU851897 CJY851897 CAC851897 BQG851897 BGK851897 AWO851897 AMS851897 ACW851897 TA851897 JE851897 K851898 WVQ786361 WLU786361 WBY786361 VSC786361 VIG786361 UYK786361 UOO786361 UES786361 TUW786361 TLA786361 TBE786361 SRI786361 SHM786361 RXQ786361 RNU786361 RDY786361 QUC786361 QKG786361 QAK786361 PQO786361 PGS786361 OWW786361 ONA786361 ODE786361 NTI786361 NJM786361 MZQ786361 MPU786361 MFY786361 LWC786361 LMG786361 LCK786361 KSO786361 KIS786361 JYW786361 JPA786361 JFE786361 IVI786361 ILM786361 IBQ786361 HRU786361 HHY786361 GYC786361 GOG786361 GEK786361 FUO786361 FKS786361 FAW786361 ERA786361 EHE786361 DXI786361 DNM786361 DDQ786361 CTU786361 CJY786361 CAC786361 BQG786361 BGK786361 AWO786361 AMS786361 ACW786361 TA786361 JE786361 K786362 WVQ720825 WLU720825 WBY720825 VSC720825 VIG720825 UYK720825 UOO720825 UES720825 TUW720825 TLA720825 TBE720825 SRI720825 SHM720825 RXQ720825 RNU720825 RDY720825 QUC720825 QKG720825 QAK720825 PQO720825 PGS720825 OWW720825 ONA720825 ODE720825 NTI720825 NJM720825 MZQ720825 MPU720825 MFY720825 LWC720825 LMG720825 LCK720825 KSO720825 KIS720825 JYW720825 JPA720825 JFE720825 IVI720825 ILM720825 IBQ720825 HRU720825 HHY720825 GYC720825 GOG720825 GEK720825 FUO720825 FKS720825 FAW720825 ERA720825 EHE720825 DXI720825 DNM720825 DDQ720825 CTU720825 CJY720825 CAC720825 BQG720825 BGK720825 AWO720825 AMS720825 ACW720825 TA720825 JE720825 K720826 WVQ655289 WLU655289 WBY655289 VSC655289 VIG655289 UYK655289 UOO655289 UES655289 TUW655289 TLA655289 TBE655289 SRI655289 SHM655289 RXQ655289 RNU655289 RDY655289 QUC655289 QKG655289 QAK655289 PQO655289 PGS655289 OWW655289 ONA655289 ODE655289 NTI655289 NJM655289 MZQ655289 MPU655289 MFY655289 LWC655289 LMG655289 LCK655289 KSO655289 KIS655289 JYW655289 JPA655289 JFE655289 IVI655289 ILM655289 IBQ655289 HRU655289 HHY655289 GYC655289 GOG655289 GEK655289 FUO655289 FKS655289 FAW655289 ERA655289 EHE655289 DXI655289 DNM655289 DDQ655289 CTU655289 CJY655289 CAC655289 BQG655289 BGK655289 AWO655289 AMS655289 ACW655289 TA655289 JE655289 K655290 WVQ589753 WLU589753 WBY589753 VSC589753 VIG589753 UYK589753 UOO589753 UES589753 TUW589753 TLA589753 TBE589753 SRI589753 SHM589753 RXQ589753 RNU589753 RDY589753 QUC589753 QKG589753 QAK589753 PQO589753 PGS589753 OWW589753 ONA589753 ODE589753 NTI589753 NJM589753 MZQ589753 MPU589753 MFY589753 LWC589753 LMG589753 LCK589753 KSO589753 KIS589753 JYW589753 JPA589753 JFE589753 IVI589753 ILM589753 IBQ589753 HRU589753 HHY589753 GYC589753 GOG589753 GEK589753 FUO589753 FKS589753 FAW589753 ERA589753 EHE589753 DXI589753 DNM589753 DDQ589753 CTU589753 CJY589753 CAC589753 BQG589753 BGK589753 AWO589753 AMS589753 ACW589753 TA589753 JE589753 K589754 WVQ524217 WLU524217 WBY524217 VSC524217 VIG524217 UYK524217 UOO524217 UES524217 TUW524217 TLA524217 TBE524217 SRI524217 SHM524217 RXQ524217 RNU524217 RDY524217 QUC524217 QKG524217 QAK524217 PQO524217 PGS524217 OWW524217 ONA524217 ODE524217 NTI524217 NJM524217 MZQ524217 MPU524217 MFY524217 LWC524217 LMG524217 LCK524217 KSO524217 KIS524217 JYW524217 JPA524217 JFE524217 IVI524217 ILM524217 IBQ524217 HRU524217 HHY524217 GYC524217 GOG524217 GEK524217 FUO524217 FKS524217 FAW524217 ERA524217 EHE524217 DXI524217 DNM524217 DDQ524217 CTU524217 CJY524217 CAC524217 BQG524217 BGK524217 AWO524217 AMS524217 ACW524217 TA524217 JE524217 K524218 WVQ458681 WLU458681 WBY458681 VSC458681 VIG458681 UYK458681 UOO458681 UES458681 TUW458681 TLA458681 TBE458681 SRI458681 SHM458681 RXQ458681 RNU458681 RDY458681 QUC458681 QKG458681 QAK458681 PQO458681 PGS458681 OWW458681 ONA458681 ODE458681 NTI458681 NJM458681 MZQ458681 MPU458681 MFY458681 LWC458681 LMG458681 LCK458681 KSO458681 KIS458681 JYW458681 JPA458681 JFE458681 IVI458681 ILM458681 IBQ458681 HRU458681 HHY458681 GYC458681 GOG458681 GEK458681 FUO458681 FKS458681 FAW458681 ERA458681 EHE458681 DXI458681 DNM458681 DDQ458681 CTU458681 CJY458681 CAC458681 BQG458681 BGK458681 AWO458681 AMS458681 ACW458681 TA458681 JE458681 K458682 WVQ393145 WLU393145 WBY393145 VSC393145 VIG393145 UYK393145 UOO393145 UES393145 TUW393145 TLA393145 TBE393145 SRI393145 SHM393145 RXQ393145 RNU393145 RDY393145 QUC393145 QKG393145 QAK393145 PQO393145 PGS393145 OWW393145 ONA393145 ODE393145 NTI393145 NJM393145 MZQ393145 MPU393145 MFY393145 LWC393145 LMG393145 LCK393145 KSO393145 KIS393145 JYW393145 JPA393145 JFE393145 IVI393145 ILM393145 IBQ393145 HRU393145 HHY393145 GYC393145 GOG393145 GEK393145 FUO393145 FKS393145 FAW393145 ERA393145 EHE393145 DXI393145 DNM393145 DDQ393145 CTU393145 CJY393145 CAC393145 BQG393145 BGK393145 AWO393145 AMS393145 ACW393145 TA393145 JE393145 K393146 WVQ327609 WLU327609 WBY327609 VSC327609 VIG327609 UYK327609 UOO327609 UES327609 TUW327609 TLA327609 TBE327609 SRI327609 SHM327609 RXQ327609 RNU327609 RDY327609 QUC327609 QKG327609 QAK327609 PQO327609 PGS327609 OWW327609 ONA327609 ODE327609 NTI327609 NJM327609 MZQ327609 MPU327609 MFY327609 LWC327609 LMG327609 LCK327609 KSO327609 KIS327609 JYW327609 JPA327609 JFE327609 IVI327609 ILM327609 IBQ327609 HRU327609 HHY327609 GYC327609 GOG327609 GEK327609 FUO327609 FKS327609 FAW327609 ERA327609 EHE327609 DXI327609 DNM327609 DDQ327609 CTU327609 CJY327609 CAC327609 BQG327609 BGK327609 AWO327609 AMS327609 ACW327609 TA327609 JE327609 K327610 WVQ262073 WLU262073 WBY262073 VSC262073 VIG262073 UYK262073 UOO262073 UES262073 TUW262073 TLA262073 TBE262073 SRI262073 SHM262073 RXQ262073 RNU262073 RDY262073 QUC262073 QKG262073 QAK262073 PQO262073 PGS262073 OWW262073 ONA262073 ODE262073 NTI262073 NJM262073 MZQ262073 MPU262073 MFY262073 LWC262073 LMG262073 LCK262073 KSO262073 KIS262073 JYW262073 JPA262073 JFE262073 IVI262073 ILM262073 IBQ262073 HRU262073 HHY262073 GYC262073 GOG262073 GEK262073 FUO262073 FKS262073 FAW262073 ERA262073 EHE262073 DXI262073 DNM262073 DDQ262073 CTU262073 CJY262073 CAC262073 BQG262073 BGK262073 AWO262073 AMS262073 ACW262073 TA262073 JE262073 K262074 WVQ196537 WLU196537 WBY196537 VSC196537 VIG196537 UYK196537 UOO196537 UES196537 TUW196537 TLA196537 TBE196537 SRI196537 SHM196537 RXQ196537 RNU196537 RDY196537 QUC196537 QKG196537 QAK196537 PQO196537 PGS196537 OWW196537 ONA196537 ODE196537 NTI196537 NJM196537 MZQ196537 MPU196537 MFY196537 LWC196537 LMG196537 LCK196537 KSO196537 KIS196537 JYW196537 JPA196537 JFE196537 IVI196537 ILM196537 IBQ196537 HRU196537 HHY196537 GYC196537 GOG196537 GEK196537 FUO196537 FKS196537 FAW196537 ERA196537 EHE196537 DXI196537 DNM196537 DDQ196537 CTU196537 CJY196537 CAC196537 BQG196537 BGK196537 AWO196537 AMS196537 ACW196537 TA196537 JE196537 K196538 WVQ131001 WLU131001 WBY131001 VSC131001 VIG131001 UYK131001 UOO131001 UES131001 TUW131001 TLA131001 TBE131001 SRI131001 SHM131001 RXQ131001 RNU131001 RDY131001 QUC131001 QKG131001 QAK131001 PQO131001 PGS131001 OWW131001 ONA131001 ODE131001 NTI131001 NJM131001 MZQ131001 MPU131001 MFY131001 LWC131001 LMG131001 LCK131001 KSO131001 KIS131001 JYW131001 JPA131001 JFE131001 IVI131001 ILM131001 IBQ131001 HRU131001 HHY131001 GYC131001 GOG131001 GEK131001 FUO131001 FKS131001 FAW131001 ERA131001 EHE131001 DXI131001 DNM131001 DDQ131001 CTU131001 CJY131001 CAC131001 BQG131001 BGK131001 AWO131001 AMS131001 ACW131001 TA131001 JE131001 K131002 WVQ65465 WLU65465 WBY65465 VSC65465 VIG65465 UYK65465 UOO65465 UES65465 TUW65465 TLA65465 TBE65465 SRI65465 SHM65465 RXQ65465 RNU65465 RDY65465 QUC65465 QKG65465 QAK65465 PQO65465 PGS65465 OWW65465 ONA65465 ODE65465 NTI65465 NJM65465 MZQ65465 MPU65465 MFY65465 LWC65465 LMG65465 LCK65465 KSO65465 KIS65465 JYW65465 JPA65465 JFE65465 IVI65465 ILM65465 IBQ65465 HRU65465 HHY65465 GYC65465 GOG65465 GEK65465 FUO65465 FKS65465 FAW65465 ERA65465 EHE65465 DXI65465 DNM65465 DDQ65465 CTU65465 CJY65465 CAC65465 BQG65465 BGK65465 AWO65465 AMS65465 ACW65465 TA65465 JE65465 K65466 WVQ12 WLU12 WBY12 VSC12 VIG12 UYK12 UOO12 UES12 TUW12 TLA12 TBE12 SRI12 SHM12 RXQ12 RNU12 RDY12 QUC12 QKG12 QAK12 PQO12 PGS12 OWW12 ONA12 ODE12 NTI12 NJM12 MZQ12 MPU12 MFY12 LWC12 LMG12 LCK12 KSO12 KIS12 JYW12 JPA12 JFE12 IVI12 ILM12 IBQ12 HRU12 HHY12 GYC12 GOG12 GEK12 FUO12 FKS12 FAW12 ERA12 EHE12 DXI12 DNM12 DDQ12 CTU12 CJY12 CAC12 BQG12 BGK12 AWO12 AMS12 ACW12 TA12 JE12" xr:uid="{7A6BAFBF-A870-47F2-8A25-6F83D964D6DC}">
      <formula1>$P$97:$P$121</formula1>
    </dataValidation>
    <dataValidation type="list" allowBlank="1" showInputMessage="1" showErrorMessage="1" sqref="K109 WVQ982973 WLU982973 WBY982973 VSC982973 VIG982973 UYK982973 UOO982973 UES982973 TUW982973 TLA982973 TBE982973 SRI982973 SHM982973 RXQ982973 RNU982973 RDY982973 QUC982973 QKG982973 QAK982973 PQO982973 PGS982973 OWW982973 ONA982973 ODE982973 NTI982973 NJM982973 MZQ982973 MPU982973 MFY982973 LWC982973 LMG982973 LCK982973 KSO982973 KIS982973 JYW982973 JPA982973 JFE982973 IVI982973 ILM982973 IBQ982973 HRU982973 HHY982973 GYC982973 GOG982973 GEK982973 FUO982973 FKS982973 FAW982973 ERA982973 EHE982973 DXI982973 DNM982973 DDQ982973 CTU982973 CJY982973 CAC982973 BQG982973 BGK982973 AWO982973 AMS982973 ACW982973 TA982973 JE982973 K982974 WVQ917437 WLU917437 WBY917437 VSC917437 VIG917437 UYK917437 UOO917437 UES917437 TUW917437 TLA917437 TBE917437 SRI917437 SHM917437 RXQ917437 RNU917437 RDY917437 QUC917437 QKG917437 QAK917437 PQO917437 PGS917437 OWW917437 ONA917437 ODE917437 NTI917437 NJM917437 MZQ917437 MPU917437 MFY917437 LWC917437 LMG917437 LCK917437 KSO917437 KIS917437 JYW917437 JPA917437 JFE917437 IVI917437 ILM917437 IBQ917437 HRU917437 HHY917437 GYC917437 GOG917437 GEK917437 FUO917437 FKS917437 FAW917437 ERA917437 EHE917437 DXI917437 DNM917437 DDQ917437 CTU917437 CJY917437 CAC917437 BQG917437 BGK917437 AWO917437 AMS917437 ACW917437 TA917437 JE917437 K917438 WVQ851901 WLU851901 WBY851901 VSC851901 VIG851901 UYK851901 UOO851901 UES851901 TUW851901 TLA851901 TBE851901 SRI851901 SHM851901 RXQ851901 RNU851901 RDY851901 QUC851901 QKG851901 QAK851901 PQO851901 PGS851901 OWW851901 ONA851901 ODE851901 NTI851901 NJM851901 MZQ851901 MPU851901 MFY851901 LWC851901 LMG851901 LCK851901 KSO851901 KIS851901 JYW851901 JPA851901 JFE851901 IVI851901 ILM851901 IBQ851901 HRU851901 HHY851901 GYC851901 GOG851901 GEK851901 FUO851901 FKS851901 FAW851901 ERA851901 EHE851901 DXI851901 DNM851901 DDQ851901 CTU851901 CJY851901 CAC851901 BQG851901 BGK851901 AWO851901 AMS851901 ACW851901 TA851901 JE851901 K851902 WVQ786365 WLU786365 WBY786365 VSC786365 VIG786365 UYK786365 UOO786365 UES786365 TUW786365 TLA786365 TBE786365 SRI786365 SHM786365 RXQ786365 RNU786365 RDY786365 QUC786365 QKG786365 QAK786365 PQO786365 PGS786365 OWW786365 ONA786365 ODE786365 NTI786365 NJM786365 MZQ786365 MPU786365 MFY786365 LWC786365 LMG786365 LCK786365 KSO786365 KIS786365 JYW786365 JPA786365 JFE786365 IVI786365 ILM786365 IBQ786365 HRU786365 HHY786365 GYC786365 GOG786365 GEK786365 FUO786365 FKS786365 FAW786365 ERA786365 EHE786365 DXI786365 DNM786365 DDQ786365 CTU786365 CJY786365 CAC786365 BQG786365 BGK786365 AWO786365 AMS786365 ACW786365 TA786365 JE786365 K786366 WVQ720829 WLU720829 WBY720829 VSC720829 VIG720829 UYK720829 UOO720829 UES720829 TUW720829 TLA720829 TBE720829 SRI720829 SHM720829 RXQ720829 RNU720829 RDY720829 QUC720829 QKG720829 QAK720829 PQO720829 PGS720829 OWW720829 ONA720829 ODE720829 NTI720829 NJM720829 MZQ720829 MPU720829 MFY720829 LWC720829 LMG720829 LCK720829 KSO720829 KIS720829 JYW720829 JPA720829 JFE720829 IVI720829 ILM720829 IBQ720829 HRU720829 HHY720829 GYC720829 GOG720829 GEK720829 FUO720829 FKS720829 FAW720829 ERA720829 EHE720829 DXI720829 DNM720829 DDQ720829 CTU720829 CJY720829 CAC720829 BQG720829 BGK720829 AWO720829 AMS720829 ACW720829 TA720829 JE720829 K720830 WVQ655293 WLU655293 WBY655293 VSC655293 VIG655293 UYK655293 UOO655293 UES655293 TUW655293 TLA655293 TBE655293 SRI655293 SHM655293 RXQ655293 RNU655293 RDY655293 QUC655293 QKG655293 QAK655293 PQO655293 PGS655293 OWW655293 ONA655293 ODE655293 NTI655293 NJM655293 MZQ655293 MPU655293 MFY655293 LWC655293 LMG655293 LCK655293 KSO655293 KIS655293 JYW655293 JPA655293 JFE655293 IVI655293 ILM655293 IBQ655293 HRU655293 HHY655293 GYC655293 GOG655293 GEK655293 FUO655293 FKS655293 FAW655293 ERA655293 EHE655293 DXI655293 DNM655293 DDQ655293 CTU655293 CJY655293 CAC655293 BQG655293 BGK655293 AWO655293 AMS655293 ACW655293 TA655293 JE655293 K655294 WVQ589757 WLU589757 WBY589757 VSC589757 VIG589757 UYK589757 UOO589757 UES589757 TUW589757 TLA589757 TBE589757 SRI589757 SHM589757 RXQ589757 RNU589757 RDY589757 QUC589757 QKG589757 QAK589757 PQO589757 PGS589757 OWW589757 ONA589757 ODE589757 NTI589757 NJM589757 MZQ589757 MPU589757 MFY589757 LWC589757 LMG589757 LCK589757 KSO589757 KIS589757 JYW589757 JPA589757 JFE589757 IVI589757 ILM589757 IBQ589757 HRU589757 HHY589757 GYC589757 GOG589757 GEK589757 FUO589757 FKS589757 FAW589757 ERA589757 EHE589757 DXI589757 DNM589757 DDQ589757 CTU589757 CJY589757 CAC589757 BQG589757 BGK589757 AWO589757 AMS589757 ACW589757 TA589757 JE589757 K589758 WVQ524221 WLU524221 WBY524221 VSC524221 VIG524221 UYK524221 UOO524221 UES524221 TUW524221 TLA524221 TBE524221 SRI524221 SHM524221 RXQ524221 RNU524221 RDY524221 QUC524221 QKG524221 QAK524221 PQO524221 PGS524221 OWW524221 ONA524221 ODE524221 NTI524221 NJM524221 MZQ524221 MPU524221 MFY524221 LWC524221 LMG524221 LCK524221 KSO524221 KIS524221 JYW524221 JPA524221 JFE524221 IVI524221 ILM524221 IBQ524221 HRU524221 HHY524221 GYC524221 GOG524221 GEK524221 FUO524221 FKS524221 FAW524221 ERA524221 EHE524221 DXI524221 DNM524221 DDQ524221 CTU524221 CJY524221 CAC524221 BQG524221 BGK524221 AWO524221 AMS524221 ACW524221 TA524221 JE524221 K524222 WVQ458685 WLU458685 WBY458685 VSC458685 VIG458685 UYK458685 UOO458685 UES458685 TUW458685 TLA458685 TBE458685 SRI458685 SHM458685 RXQ458685 RNU458685 RDY458685 QUC458685 QKG458685 QAK458685 PQO458685 PGS458685 OWW458685 ONA458685 ODE458685 NTI458685 NJM458685 MZQ458685 MPU458685 MFY458685 LWC458685 LMG458685 LCK458685 KSO458685 KIS458685 JYW458685 JPA458685 JFE458685 IVI458685 ILM458685 IBQ458685 HRU458685 HHY458685 GYC458685 GOG458685 GEK458685 FUO458685 FKS458685 FAW458685 ERA458685 EHE458685 DXI458685 DNM458685 DDQ458685 CTU458685 CJY458685 CAC458685 BQG458685 BGK458685 AWO458685 AMS458685 ACW458685 TA458685 JE458685 K458686 WVQ393149 WLU393149 WBY393149 VSC393149 VIG393149 UYK393149 UOO393149 UES393149 TUW393149 TLA393149 TBE393149 SRI393149 SHM393149 RXQ393149 RNU393149 RDY393149 QUC393149 QKG393149 QAK393149 PQO393149 PGS393149 OWW393149 ONA393149 ODE393149 NTI393149 NJM393149 MZQ393149 MPU393149 MFY393149 LWC393149 LMG393149 LCK393149 KSO393149 KIS393149 JYW393149 JPA393149 JFE393149 IVI393149 ILM393149 IBQ393149 HRU393149 HHY393149 GYC393149 GOG393149 GEK393149 FUO393149 FKS393149 FAW393149 ERA393149 EHE393149 DXI393149 DNM393149 DDQ393149 CTU393149 CJY393149 CAC393149 BQG393149 BGK393149 AWO393149 AMS393149 ACW393149 TA393149 JE393149 K393150 WVQ327613 WLU327613 WBY327613 VSC327613 VIG327613 UYK327613 UOO327613 UES327613 TUW327613 TLA327613 TBE327613 SRI327613 SHM327613 RXQ327613 RNU327613 RDY327613 QUC327613 QKG327613 QAK327613 PQO327613 PGS327613 OWW327613 ONA327613 ODE327613 NTI327613 NJM327613 MZQ327613 MPU327613 MFY327613 LWC327613 LMG327613 LCK327613 KSO327613 KIS327613 JYW327613 JPA327613 JFE327613 IVI327613 ILM327613 IBQ327613 HRU327613 HHY327613 GYC327613 GOG327613 GEK327613 FUO327613 FKS327613 FAW327613 ERA327613 EHE327613 DXI327613 DNM327613 DDQ327613 CTU327613 CJY327613 CAC327613 BQG327613 BGK327613 AWO327613 AMS327613 ACW327613 TA327613 JE327613 K327614 WVQ262077 WLU262077 WBY262077 VSC262077 VIG262077 UYK262077 UOO262077 UES262077 TUW262077 TLA262077 TBE262077 SRI262077 SHM262077 RXQ262077 RNU262077 RDY262077 QUC262077 QKG262077 QAK262077 PQO262077 PGS262077 OWW262077 ONA262077 ODE262077 NTI262077 NJM262077 MZQ262077 MPU262077 MFY262077 LWC262077 LMG262077 LCK262077 KSO262077 KIS262077 JYW262077 JPA262077 JFE262077 IVI262077 ILM262077 IBQ262077 HRU262077 HHY262077 GYC262077 GOG262077 GEK262077 FUO262077 FKS262077 FAW262077 ERA262077 EHE262077 DXI262077 DNM262077 DDQ262077 CTU262077 CJY262077 CAC262077 BQG262077 BGK262077 AWO262077 AMS262077 ACW262077 TA262077 JE262077 K262078 WVQ196541 WLU196541 WBY196541 VSC196541 VIG196541 UYK196541 UOO196541 UES196541 TUW196541 TLA196541 TBE196541 SRI196541 SHM196541 RXQ196541 RNU196541 RDY196541 QUC196541 QKG196541 QAK196541 PQO196541 PGS196541 OWW196541 ONA196541 ODE196541 NTI196541 NJM196541 MZQ196541 MPU196541 MFY196541 LWC196541 LMG196541 LCK196541 KSO196541 KIS196541 JYW196541 JPA196541 JFE196541 IVI196541 ILM196541 IBQ196541 HRU196541 HHY196541 GYC196541 GOG196541 GEK196541 FUO196541 FKS196541 FAW196541 ERA196541 EHE196541 DXI196541 DNM196541 DDQ196541 CTU196541 CJY196541 CAC196541 BQG196541 BGK196541 AWO196541 AMS196541 ACW196541 TA196541 JE196541 K196542 WVQ131005 WLU131005 WBY131005 VSC131005 VIG131005 UYK131005 UOO131005 UES131005 TUW131005 TLA131005 TBE131005 SRI131005 SHM131005 RXQ131005 RNU131005 RDY131005 QUC131005 QKG131005 QAK131005 PQO131005 PGS131005 OWW131005 ONA131005 ODE131005 NTI131005 NJM131005 MZQ131005 MPU131005 MFY131005 LWC131005 LMG131005 LCK131005 KSO131005 KIS131005 JYW131005 JPA131005 JFE131005 IVI131005 ILM131005 IBQ131005 HRU131005 HHY131005 GYC131005 GOG131005 GEK131005 FUO131005 FKS131005 FAW131005 ERA131005 EHE131005 DXI131005 DNM131005 DDQ131005 CTU131005 CJY131005 CAC131005 BQG131005 BGK131005 AWO131005 AMS131005 ACW131005 TA131005 JE131005 K131006 WVQ65469 WLU65469 WBY65469 VSC65469 VIG65469 UYK65469 UOO65469 UES65469 TUW65469 TLA65469 TBE65469 SRI65469 SHM65469 RXQ65469 RNU65469 RDY65469 QUC65469 QKG65469 QAK65469 PQO65469 PGS65469 OWW65469 ONA65469 ODE65469 NTI65469 NJM65469 MZQ65469 MPU65469 MFY65469 LWC65469 LMG65469 LCK65469 KSO65469 KIS65469 JYW65469 JPA65469 JFE65469 IVI65469 ILM65469 IBQ65469 HRU65469 HHY65469 GYC65469 GOG65469 GEK65469 FUO65469 FKS65469 FAW65469 ERA65469 EHE65469 DXI65469 DNM65469 DDQ65469 CTU65469 CJY65469 CAC65469 BQG65469 BGK65469 AWO65469 AMS65469 ACW65469 TA65469 JE65469 K65470 WVQ16 WLU16 WBY16 VSC16 VIG16 UYK16 UOO16 UES16 TUW16 TLA16 TBE16 SRI16 SHM16 RXQ16 RNU16 RDY16 QUC16 QKG16 QAK16 PQO16 PGS16 OWW16 ONA16 ODE16 NTI16 NJM16 MZQ16 MPU16 MFY16 LWC16 LMG16 LCK16 KSO16 KIS16 JYW16 JPA16 JFE16 IVI16 ILM16 IBQ16 HRU16 HHY16 GYC16 GOG16 GEK16 FUO16 FKS16 FAW16 ERA16 EHE16 DXI16 DNM16 DDQ16 CTU16 CJY16 CAC16 BQG16 BGK16 AWO16 AMS16 ACW16 TA16 JE16" xr:uid="{BF5428D5-4710-401F-A8D8-34636D105FF9}">
      <formula1>$R$97:$R$121</formula1>
    </dataValidation>
  </dataValidations>
  <printOptions horizontalCentered="1"/>
  <pageMargins left="0.25" right="0.25" top="0.75" bottom="0.75" header="0.3" footer="0.3"/>
  <pageSetup scale="60" orientation="landscape" horizontalDpi="4294967295" r:id="rId1"/>
  <rowBreaks count="3" manualBreakCount="3">
    <brk id="30" min="1" max="7" man="1"/>
    <brk id="79" min="1" max="7" man="1"/>
    <brk id="91" min="1" max="7"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B55EEB-D96F-4057-84AB-39B1EFAA822D}">
  <dimension ref="B1:W130"/>
  <sheetViews>
    <sheetView showGridLines="0" showRowColHeaders="0" topLeftCell="A31" zoomScale="80" zoomScaleNormal="80" workbookViewId="0">
      <selection activeCell="H45" sqref="H45"/>
    </sheetView>
  </sheetViews>
  <sheetFormatPr defaultRowHeight="12.5" x14ac:dyDescent="0.25"/>
  <cols>
    <col min="1" max="1" width="8.7265625" style="5"/>
    <col min="2" max="2" width="25.453125" style="5" customWidth="1"/>
    <col min="3" max="3" width="32.90625" style="5" customWidth="1"/>
    <col min="4" max="4" width="17.36328125" style="5" customWidth="1"/>
    <col min="5" max="5" width="17.08984375" style="5" customWidth="1"/>
    <col min="6" max="6" width="23.90625" style="5" customWidth="1"/>
    <col min="7" max="7" width="25.36328125" style="5" customWidth="1"/>
    <col min="8" max="8" width="19" style="5" customWidth="1"/>
    <col min="9" max="9" width="6.54296875" style="88" customWidth="1"/>
    <col min="10" max="10" width="33.6328125" style="4" hidden="1" customWidth="1"/>
    <col min="11" max="11" width="20.36328125" style="4" hidden="1" customWidth="1"/>
    <col min="12" max="12" width="4.08984375" style="4" hidden="1" customWidth="1"/>
    <col min="13" max="13" width="22" style="5" hidden="1" customWidth="1"/>
    <col min="14" max="14" width="22.08984375" style="5" hidden="1" customWidth="1"/>
    <col min="15" max="15" width="4.08984375" style="5" hidden="1" customWidth="1"/>
    <col min="16" max="17" width="18.90625" style="6" hidden="1" customWidth="1"/>
    <col min="18" max="18" width="20.453125" style="6" hidden="1" customWidth="1"/>
    <col min="19" max="19" width="17.36328125" style="6" hidden="1" customWidth="1"/>
    <col min="20" max="20" width="4.08984375" style="5" hidden="1" customWidth="1"/>
    <col min="21" max="21" width="4" style="5" hidden="1" customWidth="1"/>
    <col min="22" max="22" width="13.90625" style="5" customWidth="1"/>
    <col min="23" max="51" width="9.08984375" style="5" customWidth="1"/>
    <col min="52" max="255" width="8.7265625" style="5"/>
    <col min="256" max="256" width="25.453125" style="5" customWidth="1"/>
    <col min="257" max="257" width="32.90625" style="5" customWidth="1"/>
    <col min="258" max="258" width="17.36328125" style="5" customWidth="1"/>
    <col min="259" max="259" width="17.08984375" style="5" customWidth="1"/>
    <col min="260" max="260" width="23.90625" style="5" customWidth="1"/>
    <col min="261" max="261" width="25.36328125" style="5" customWidth="1"/>
    <col min="262" max="262" width="19" style="5" customWidth="1"/>
    <col min="263" max="263" width="6.54296875" style="5" customWidth="1"/>
    <col min="264" max="279" width="0" style="5" hidden="1" customWidth="1"/>
    <col min="280" max="511" width="8.7265625" style="5"/>
    <col min="512" max="512" width="25.453125" style="5" customWidth="1"/>
    <col min="513" max="513" width="32.90625" style="5" customWidth="1"/>
    <col min="514" max="514" width="17.36328125" style="5" customWidth="1"/>
    <col min="515" max="515" width="17.08984375" style="5" customWidth="1"/>
    <col min="516" max="516" width="23.90625" style="5" customWidth="1"/>
    <col min="517" max="517" width="25.36328125" style="5" customWidth="1"/>
    <col min="518" max="518" width="19" style="5" customWidth="1"/>
    <col min="519" max="519" width="6.54296875" style="5" customWidth="1"/>
    <col min="520" max="535" width="0" style="5" hidden="1" customWidth="1"/>
    <col min="536" max="767" width="8.7265625" style="5"/>
    <col min="768" max="768" width="25.453125" style="5" customWidth="1"/>
    <col min="769" max="769" width="32.90625" style="5" customWidth="1"/>
    <col min="770" max="770" width="17.36328125" style="5" customWidth="1"/>
    <col min="771" max="771" width="17.08984375" style="5" customWidth="1"/>
    <col min="772" max="772" width="23.90625" style="5" customWidth="1"/>
    <col min="773" max="773" width="25.36328125" style="5" customWidth="1"/>
    <col min="774" max="774" width="19" style="5" customWidth="1"/>
    <col min="775" max="775" width="6.54296875" style="5" customWidth="1"/>
    <col min="776" max="791" width="0" style="5" hidden="1" customWidth="1"/>
    <col min="792" max="1023" width="8.7265625" style="5"/>
    <col min="1024" max="1024" width="25.453125" style="5" customWidth="1"/>
    <col min="1025" max="1025" width="32.90625" style="5" customWidth="1"/>
    <col min="1026" max="1026" width="17.36328125" style="5" customWidth="1"/>
    <col min="1027" max="1027" width="17.08984375" style="5" customWidth="1"/>
    <col min="1028" max="1028" width="23.90625" style="5" customWidth="1"/>
    <col min="1029" max="1029" width="25.36328125" style="5" customWidth="1"/>
    <col min="1030" max="1030" width="19" style="5" customWidth="1"/>
    <col min="1031" max="1031" width="6.54296875" style="5" customWidth="1"/>
    <col min="1032" max="1047" width="0" style="5" hidden="1" customWidth="1"/>
    <col min="1048" max="1279" width="8.7265625" style="5"/>
    <col min="1280" max="1280" width="25.453125" style="5" customWidth="1"/>
    <col min="1281" max="1281" width="32.90625" style="5" customWidth="1"/>
    <col min="1282" max="1282" width="17.36328125" style="5" customWidth="1"/>
    <col min="1283" max="1283" width="17.08984375" style="5" customWidth="1"/>
    <col min="1284" max="1284" width="23.90625" style="5" customWidth="1"/>
    <col min="1285" max="1285" width="25.36328125" style="5" customWidth="1"/>
    <col min="1286" max="1286" width="19" style="5" customWidth="1"/>
    <col min="1287" max="1287" width="6.54296875" style="5" customWidth="1"/>
    <col min="1288" max="1303" width="0" style="5" hidden="1" customWidth="1"/>
    <col min="1304" max="1535" width="8.7265625" style="5"/>
    <col min="1536" max="1536" width="25.453125" style="5" customWidth="1"/>
    <col min="1537" max="1537" width="32.90625" style="5" customWidth="1"/>
    <col min="1538" max="1538" width="17.36328125" style="5" customWidth="1"/>
    <col min="1539" max="1539" width="17.08984375" style="5" customWidth="1"/>
    <col min="1540" max="1540" width="23.90625" style="5" customWidth="1"/>
    <col min="1541" max="1541" width="25.36328125" style="5" customWidth="1"/>
    <col min="1542" max="1542" width="19" style="5" customWidth="1"/>
    <col min="1543" max="1543" width="6.54296875" style="5" customWidth="1"/>
    <col min="1544" max="1559" width="0" style="5" hidden="1" customWidth="1"/>
    <col min="1560" max="1791" width="8.7265625" style="5"/>
    <col min="1792" max="1792" width="25.453125" style="5" customWidth="1"/>
    <col min="1793" max="1793" width="32.90625" style="5" customWidth="1"/>
    <col min="1794" max="1794" width="17.36328125" style="5" customWidth="1"/>
    <col min="1795" max="1795" width="17.08984375" style="5" customWidth="1"/>
    <col min="1796" max="1796" width="23.90625" style="5" customWidth="1"/>
    <col min="1797" max="1797" width="25.36328125" style="5" customWidth="1"/>
    <col min="1798" max="1798" width="19" style="5" customWidth="1"/>
    <col min="1799" max="1799" width="6.54296875" style="5" customWidth="1"/>
    <col min="1800" max="1815" width="0" style="5" hidden="1" customWidth="1"/>
    <col min="1816" max="2047" width="8.7265625" style="5"/>
    <col min="2048" max="2048" width="25.453125" style="5" customWidth="1"/>
    <col min="2049" max="2049" width="32.90625" style="5" customWidth="1"/>
    <col min="2050" max="2050" width="17.36328125" style="5" customWidth="1"/>
    <col min="2051" max="2051" width="17.08984375" style="5" customWidth="1"/>
    <col min="2052" max="2052" width="23.90625" style="5" customWidth="1"/>
    <col min="2053" max="2053" width="25.36328125" style="5" customWidth="1"/>
    <col min="2054" max="2054" width="19" style="5" customWidth="1"/>
    <col min="2055" max="2055" width="6.54296875" style="5" customWidth="1"/>
    <col min="2056" max="2071" width="0" style="5" hidden="1" customWidth="1"/>
    <col min="2072" max="2303" width="8.7265625" style="5"/>
    <col min="2304" max="2304" width="25.453125" style="5" customWidth="1"/>
    <col min="2305" max="2305" width="32.90625" style="5" customWidth="1"/>
    <col min="2306" max="2306" width="17.36328125" style="5" customWidth="1"/>
    <col min="2307" max="2307" width="17.08984375" style="5" customWidth="1"/>
    <col min="2308" max="2308" width="23.90625" style="5" customWidth="1"/>
    <col min="2309" max="2309" width="25.36328125" style="5" customWidth="1"/>
    <col min="2310" max="2310" width="19" style="5" customWidth="1"/>
    <col min="2311" max="2311" width="6.54296875" style="5" customWidth="1"/>
    <col min="2312" max="2327" width="0" style="5" hidden="1" customWidth="1"/>
    <col min="2328" max="2559" width="8.7265625" style="5"/>
    <col min="2560" max="2560" width="25.453125" style="5" customWidth="1"/>
    <col min="2561" max="2561" width="32.90625" style="5" customWidth="1"/>
    <col min="2562" max="2562" width="17.36328125" style="5" customWidth="1"/>
    <col min="2563" max="2563" width="17.08984375" style="5" customWidth="1"/>
    <col min="2564" max="2564" width="23.90625" style="5" customWidth="1"/>
    <col min="2565" max="2565" width="25.36328125" style="5" customWidth="1"/>
    <col min="2566" max="2566" width="19" style="5" customWidth="1"/>
    <col min="2567" max="2567" width="6.54296875" style="5" customWidth="1"/>
    <col min="2568" max="2583" width="0" style="5" hidden="1" customWidth="1"/>
    <col min="2584" max="2815" width="8.7265625" style="5"/>
    <col min="2816" max="2816" width="25.453125" style="5" customWidth="1"/>
    <col min="2817" max="2817" width="32.90625" style="5" customWidth="1"/>
    <col min="2818" max="2818" width="17.36328125" style="5" customWidth="1"/>
    <col min="2819" max="2819" width="17.08984375" style="5" customWidth="1"/>
    <col min="2820" max="2820" width="23.90625" style="5" customWidth="1"/>
    <col min="2821" max="2821" width="25.36328125" style="5" customWidth="1"/>
    <col min="2822" max="2822" width="19" style="5" customWidth="1"/>
    <col min="2823" max="2823" width="6.54296875" style="5" customWidth="1"/>
    <col min="2824" max="2839" width="0" style="5" hidden="1" customWidth="1"/>
    <col min="2840" max="3071" width="8.7265625" style="5"/>
    <col min="3072" max="3072" width="25.453125" style="5" customWidth="1"/>
    <col min="3073" max="3073" width="32.90625" style="5" customWidth="1"/>
    <col min="3074" max="3074" width="17.36328125" style="5" customWidth="1"/>
    <col min="3075" max="3075" width="17.08984375" style="5" customWidth="1"/>
    <col min="3076" max="3076" width="23.90625" style="5" customWidth="1"/>
    <col min="3077" max="3077" width="25.36328125" style="5" customWidth="1"/>
    <col min="3078" max="3078" width="19" style="5" customWidth="1"/>
    <col min="3079" max="3079" width="6.54296875" style="5" customWidth="1"/>
    <col min="3080" max="3095" width="0" style="5" hidden="1" customWidth="1"/>
    <col min="3096" max="3327" width="8.7265625" style="5"/>
    <col min="3328" max="3328" width="25.453125" style="5" customWidth="1"/>
    <col min="3329" max="3329" width="32.90625" style="5" customWidth="1"/>
    <col min="3330" max="3330" width="17.36328125" style="5" customWidth="1"/>
    <col min="3331" max="3331" width="17.08984375" style="5" customWidth="1"/>
    <col min="3332" max="3332" width="23.90625" style="5" customWidth="1"/>
    <col min="3333" max="3333" width="25.36328125" style="5" customWidth="1"/>
    <col min="3334" max="3334" width="19" style="5" customWidth="1"/>
    <col min="3335" max="3335" width="6.54296875" style="5" customWidth="1"/>
    <col min="3336" max="3351" width="0" style="5" hidden="1" customWidth="1"/>
    <col min="3352" max="3583" width="8.7265625" style="5"/>
    <col min="3584" max="3584" width="25.453125" style="5" customWidth="1"/>
    <col min="3585" max="3585" width="32.90625" style="5" customWidth="1"/>
    <col min="3586" max="3586" width="17.36328125" style="5" customWidth="1"/>
    <col min="3587" max="3587" width="17.08984375" style="5" customWidth="1"/>
    <col min="3588" max="3588" width="23.90625" style="5" customWidth="1"/>
    <col min="3589" max="3589" width="25.36328125" style="5" customWidth="1"/>
    <col min="3590" max="3590" width="19" style="5" customWidth="1"/>
    <col min="3591" max="3591" width="6.54296875" style="5" customWidth="1"/>
    <col min="3592" max="3607" width="0" style="5" hidden="1" customWidth="1"/>
    <col min="3608" max="3839" width="8.7265625" style="5"/>
    <col min="3840" max="3840" width="25.453125" style="5" customWidth="1"/>
    <col min="3841" max="3841" width="32.90625" style="5" customWidth="1"/>
    <col min="3842" max="3842" width="17.36328125" style="5" customWidth="1"/>
    <col min="3843" max="3843" width="17.08984375" style="5" customWidth="1"/>
    <col min="3844" max="3844" width="23.90625" style="5" customWidth="1"/>
    <col min="3845" max="3845" width="25.36328125" style="5" customWidth="1"/>
    <col min="3846" max="3846" width="19" style="5" customWidth="1"/>
    <col min="3847" max="3847" width="6.54296875" style="5" customWidth="1"/>
    <col min="3848" max="3863" width="0" style="5" hidden="1" customWidth="1"/>
    <col min="3864" max="4095" width="8.7265625" style="5"/>
    <col min="4096" max="4096" width="25.453125" style="5" customWidth="1"/>
    <col min="4097" max="4097" width="32.90625" style="5" customWidth="1"/>
    <col min="4098" max="4098" width="17.36328125" style="5" customWidth="1"/>
    <col min="4099" max="4099" width="17.08984375" style="5" customWidth="1"/>
    <col min="4100" max="4100" width="23.90625" style="5" customWidth="1"/>
    <col min="4101" max="4101" width="25.36328125" style="5" customWidth="1"/>
    <col min="4102" max="4102" width="19" style="5" customWidth="1"/>
    <col min="4103" max="4103" width="6.54296875" style="5" customWidth="1"/>
    <col min="4104" max="4119" width="0" style="5" hidden="1" customWidth="1"/>
    <col min="4120" max="4351" width="8.7265625" style="5"/>
    <col min="4352" max="4352" width="25.453125" style="5" customWidth="1"/>
    <col min="4353" max="4353" width="32.90625" style="5" customWidth="1"/>
    <col min="4354" max="4354" width="17.36328125" style="5" customWidth="1"/>
    <col min="4355" max="4355" width="17.08984375" style="5" customWidth="1"/>
    <col min="4356" max="4356" width="23.90625" style="5" customWidth="1"/>
    <col min="4357" max="4357" width="25.36328125" style="5" customWidth="1"/>
    <col min="4358" max="4358" width="19" style="5" customWidth="1"/>
    <col min="4359" max="4359" width="6.54296875" style="5" customWidth="1"/>
    <col min="4360" max="4375" width="0" style="5" hidden="1" customWidth="1"/>
    <col min="4376" max="4607" width="8.7265625" style="5"/>
    <col min="4608" max="4608" width="25.453125" style="5" customWidth="1"/>
    <col min="4609" max="4609" width="32.90625" style="5" customWidth="1"/>
    <col min="4610" max="4610" width="17.36328125" style="5" customWidth="1"/>
    <col min="4611" max="4611" width="17.08984375" style="5" customWidth="1"/>
    <col min="4612" max="4612" width="23.90625" style="5" customWidth="1"/>
    <col min="4613" max="4613" width="25.36328125" style="5" customWidth="1"/>
    <col min="4614" max="4614" width="19" style="5" customWidth="1"/>
    <col min="4615" max="4615" width="6.54296875" style="5" customWidth="1"/>
    <col min="4616" max="4631" width="0" style="5" hidden="1" customWidth="1"/>
    <col min="4632" max="4863" width="8.7265625" style="5"/>
    <col min="4864" max="4864" width="25.453125" style="5" customWidth="1"/>
    <col min="4865" max="4865" width="32.90625" style="5" customWidth="1"/>
    <col min="4866" max="4866" width="17.36328125" style="5" customWidth="1"/>
    <col min="4867" max="4867" width="17.08984375" style="5" customWidth="1"/>
    <col min="4868" max="4868" width="23.90625" style="5" customWidth="1"/>
    <col min="4869" max="4869" width="25.36328125" style="5" customWidth="1"/>
    <col min="4870" max="4870" width="19" style="5" customWidth="1"/>
    <col min="4871" max="4871" width="6.54296875" style="5" customWidth="1"/>
    <col min="4872" max="4887" width="0" style="5" hidden="1" customWidth="1"/>
    <col min="4888" max="5119" width="8.7265625" style="5"/>
    <col min="5120" max="5120" width="25.453125" style="5" customWidth="1"/>
    <col min="5121" max="5121" width="32.90625" style="5" customWidth="1"/>
    <col min="5122" max="5122" width="17.36328125" style="5" customWidth="1"/>
    <col min="5123" max="5123" width="17.08984375" style="5" customWidth="1"/>
    <col min="5124" max="5124" width="23.90625" style="5" customWidth="1"/>
    <col min="5125" max="5125" width="25.36328125" style="5" customWidth="1"/>
    <col min="5126" max="5126" width="19" style="5" customWidth="1"/>
    <col min="5127" max="5127" width="6.54296875" style="5" customWidth="1"/>
    <col min="5128" max="5143" width="0" style="5" hidden="1" customWidth="1"/>
    <col min="5144" max="5375" width="8.7265625" style="5"/>
    <col min="5376" max="5376" width="25.453125" style="5" customWidth="1"/>
    <col min="5377" max="5377" width="32.90625" style="5" customWidth="1"/>
    <col min="5378" max="5378" width="17.36328125" style="5" customWidth="1"/>
    <col min="5379" max="5379" width="17.08984375" style="5" customWidth="1"/>
    <col min="5380" max="5380" width="23.90625" style="5" customWidth="1"/>
    <col min="5381" max="5381" width="25.36328125" style="5" customWidth="1"/>
    <col min="5382" max="5382" width="19" style="5" customWidth="1"/>
    <col min="5383" max="5383" width="6.54296875" style="5" customWidth="1"/>
    <col min="5384" max="5399" width="0" style="5" hidden="1" customWidth="1"/>
    <col min="5400" max="5631" width="8.7265625" style="5"/>
    <col min="5632" max="5632" width="25.453125" style="5" customWidth="1"/>
    <col min="5633" max="5633" width="32.90625" style="5" customWidth="1"/>
    <col min="5634" max="5634" width="17.36328125" style="5" customWidth="1"/>
    <col min="5635" max="5635" width="17.08984375" style="5" customWidth="1"/>
    <col min="5636" max="5636" width="23.90625" style="5" customWidth="1"/>
    <col min="5637" max="5637" width="25.36328125" style="5" customWidth="1"/>
    <col min="5638" max="5638" width="19" style="5" customWidth="1"/>
    <col min="5639" max="5639" width="6.54296875" style="5" customWidth="1"/>
    <col min="5640" max="5655" width="0" style="5" hidden="1" customWidth="1"/>
    <col min="5656" max="5887" width="8.7265625" style="5"/>
    <col min="5888" max="5888" width="25.453125" style="5" customWidth="1"/>
    <col min="5889" max="5889" width="32.90625" style="5" customWidth="1"/>
    <col min="5890" max="5890" width="17.36328125" style="5" customWidth="1"/>
    <col min="5891" max="5891" width="17.08984375" style="5" customWidth="1"/>
    <col min="5892" max="5892" width="23.90625" style="5" customWidth="1"/>
    <col min="5893" max="5893" width="25.36328125" style="5" customWidth="1"/>
    <col min="5894" max="5894" width="19" style="5" customWidth="1"/>
    <col min="5895" max="5895" width="6.54296875" style="5" customWidth="1"/>
    <col min="5896" max="5911" width="0" style="5" hidden="1" customWidth="1"/>
    <col min="5912" max="6143" width="8.7265625" style="5"/>
    <col min="6144" max="6144" width="25.453125" style="5" customWidth="1"/>
    <col min="6145" max="6145" width="32.90625" style="5" customWidth="1"/>
    <col min="6146" max="6146" width="17.36328125" style="5" customWidth="1"/>
    <col min="6147" max="6147" width="17.08984375" style="5" customWidth="1"/>
    <col min="6148" max="6148" width="23.90625" style="5" customWidth="1"/>
    <col min="6149" max="6149" width="25.36328125" style="5" customWidth="1"/>
    <col min="6150" max="6150" width="19" style="5" customWidth="1"/>
    <col min="6151" max="6151" width="6.54296875" style="5" customWidth="1"/>
    <col min="6152" max="6167" width="0" style="5" hidden="1" customWidth="1"/>
    <col min="6168" max="6399" width="8.7265625" style="5"/>
    <col min="6400" max="6400" width="25.453125" style="5" customWidth="1"/>
    <col min="6401" max="6401" width="32.90625" style="5" customWidth="1"/>
    <col min="6402" max="6402" width="17.36328125" style="5" customWidth="1"/>
    <col min="6403" max="6403" width="17.08984375" style="5" customWidth="1"/>
    <col min="6404" max="6404" width="23.90625" style="5" customWidth="1"/>
    <col min="6405" max="6405" width="25.36328125" style="5" customWidth="1"/>
    <col min="6406" max="6406" width="19" style="5" customWidth="1"/>
    <col min="6407" max="6407" width="6.54296875" style="5" customWidth="1"/>
    <col min="6408" max="6423" width="0" style="5" hidden="1" customWidth="1"/>
    <col min="6424" max="6655" width="8.7265625" style="5"/>
    <col min="6656" max="6656" width="25.453125" style="5" customWidth="1"/>
    <col min="6657" max="6657" width="32.90625" style="5" customWidth="1"/>
    <col min="6658" max="6658" width="17.36328125" style="5" customWidth="1"/>
    <col min="6659" max="6659" width="17.08984375" style="5" customWidth="1"/>
    <col min="6660" max="6660" width="23.90625" style="5" customWidth="1"/>
    <col min="6661" max="6661" width="25.36328125" style="5" customWidth="1"/>
    <col min="6662" max="6662" width="19" style="5" customWidth="1"/>
    <col min="6663" max="6663" width="6.54296875" style="5" customWidth="1"/>
    <col min="6664" max="6679" width="0" style="5" hidden="1" customWidth="1"/>
    <col min="6680" max="6911" width="8.7265625" style="5"/>
    <col min="6912" max="6912" width="25.453125" style="5" customWidth="1"/>
    <col min="6913" max="6913" width="32.90625" style="5" customWidth="1"/>
    <col min="6914" max="6914" width="17.36328125" style="5" customWidth="1"/>
    <col min="6915" max="6915" width="17.08984375" style="5" customWidth="1"/>
    <col min="6916" max="6916" width="23.90625" style="5" customWidth="1"/>
    <col min="6917" max="6917" width="25.36328125" style="5" customWidth="1"/>
    <col min="6918" max="6918" width="19" style="5" customWidth="1"/>
    <col min="6919" max="6919" width="6.54296875" style="5" customWidth="1"/>
    <col min="6920" max="6935" width="0" style="5" hidden="1" customWidth="1"/>
    <col min="6936" max="7167" width="8.7265625" style="5"/>
    <col min="7168" max="7168" width="25.453125" style="5" customWidth="1"/>
    <col min="7169" max="7169" width="32.90625" style="5" customWidth="1"/>
    <col min="7170" max="7170" width="17.36328125" style="5" customWidth="1"/>
    <col min="7171" max="7171" width="17.08984375" style="5" customWidth="1"/>
    <col min="7172" max="7172" width="23.90625" style="5" customWidth="1"/>
    <col min="7173" max="7173" width="25.36328125" style="5" customWidth="1"/>
    <col min="7174" max="7174" width="19" style="5" customWidth="1"/>
    <col min="7175" max="7175" width="6.54296875" style="5" customWidth="1"/>
    <col min="7176" max="7191" width="0" style="5" hidden="1" customWidth="1"/>
    <col min="7192" max="7423" width="8.7265625" style="5"/>
    <col min="7424" max="7424" width="25.453125" style="5" customWidth="1"/>
    <col min="7425" max="7425" width="32.90625" style="5" customWidth="1"/>
    <col min="7426" max="7426" width="17.36328125" style="5" customWidth="1"/>
    <col min="7427" max="7427" width="17.08984375" style="5" customWidth="1"/>
    <col min="7428" max="7428" width="23.90625" style="5" customWidth="1"/>
    <col min="7429" max="7429" width="25.36328125" style="5" customWidth="1"/>
    <col min="7430" max="7430" width="19" style="5" customWidth="1"/>
    <col min="7431" max="7431" width="6.54296875" style="5" customWidth="1"/>
    <col min="7432" max="7447" width="0" style="5" hidden="1" customWidth="1"/>
    <col min="7448" max="7679" width="8.7265625" style="5"/>
    <col min="7680" max="7680" width="25.453125" style="5" customWidth="1"/>
    <col min="7681" max="7681" width="32.90625" style="5" customWidth="1"/>
    <col min="7682" max="7682" width="17.36328125" style="5" customWidth="1"/>
    <col min="7683" max="7683" width="17.08984375" style="5" customWidth="1"/>
    <col min="7684" max="7684" width="23.90625" style="5" customWidth="1"/>
    <col min="7685" max="7685" width="25.36328125" style="5" customWidth="1"/>
    <col min="7686" max="7686" width="19" style="5" customWidth="1"/>
    <col min="7687" max="7687" width="6.54296875" style="5" customWidth="1"/>
    <col min="7688" max="7703" width="0" style="5" hidden="1" customWidth="1"/>
    <col min="7704" max="7935" width="8.7265625" style="5"/>
    <col min="7936" max="7936" width="25.453125" style="5" customWidth="1"/>
    <col min="7937" max="7937" width="32.90625" style="5" customWidth="1"/>
    <col min="7938" max="7938" width="17.36328125" style="5" customWidth="1"/>
    <col min="7939" max="7939" width="17.08984375" style="5" customWidth="1"/>
    <col min="7940" max="7940" width="23.90625" style="5" customWidth="1"/>
    <col min="7941" max="7941" width="25.36328125" style="5" customWidth="1"/>
    <col min="7942" max="7942" width="19" style="5" customWidth="1"/>
    <col min="7943" max="7943" width="6.54296875" style="5" customWidth="1"/>
    <col min="7944" max="7959" width="0" style="5" hidden="1" customWidth="1"/>
    <col min="7960" max="8191" width="8.7265625" style="5"/>
    <col min="8192" max="8192" width="25.453125" style="5" customWidth="1"/>
    <col min="8193" max="8193" width="32.90625" style="5" customWidth="1"/>
    <col min="8194" max="8194" width="17.36328125" style="5" customWidth="1"/>
    <col min="8195" max="8195" width="17.08984375" style="5" customWidth="1"/>
    <col min="8196" max="8196" width="23.90625" style="5" customWidth="1"/>
    <col min="8197" max="8197" width="25.36328125" style="5" customWidth="1"/>
    <col min="8198" max="8198" width="19" style="5" customWidth="1"/>
    <col min="8199" max="8199" width="6.54296875" style="5" customWidth="1"/>
    <col min="8200" max="8215" width="0" style="5" hidden="1" customWidth="1"/>
    <col min="8216" max="8447" width="8.7265625" style="5"/>
    <col min="8448" max="8448" width="25.453125" style="5" customWidth="1"/>
    <col min="8449" max="8449" width="32.90625" style="5" customWidth="1"/>
    <col min="8450" max="8450" width="17.36328125" style="5" customWidth="1"/>
    <col min="8451" max="8451" width="17.08984375" style="5" customWidth="1"/>
    <col min="8452" max="8452" width="23.90625" style="5" customWidth="1"/>
    <col min="8453" max="8453" width="25.36328125" style="5" customWidth="1"/>
    <col min="8454" max="8454" width="19" style="5" customWidth="1"/>
    <col min="8455" max="8455" width="6.54296875" style="5" customWidth="1"/>
    <col min="8456" max="8471" width="0" style="5" hidden="1" customWidth="1"/>
    <col min="8472" max="8703" width="8.7265625" style="5"/>
    <col min="8704" max="8704" width="25.453125" style="5" customWidth="1"/>
    <col min="8705" max="8705" width="32.90625" style="5" customWidth="1"/>
    <col min="8706" max="8706" width="17.36328125" style="5" customWidth="1"/>
    <col min="8707" max="8707" width="17.08984375" style="5" customWidth="1"/>
    <col min="8708" max="8708" width="23.90625" style="5" customWidth="1"/>
    <col min="8709" max="8709" width="25.36328125" style="5" customWidth="1"/>
    <col min="8710" max="8710" width="19" style="5" customWidth="1"/>
    <col min="8711" max="8711" width="6.54296875" style="5" customWidth="1"/>
    <col min="8712" max="8727" width="0" style="5" hidden="1" customWidth="1"/>
    <col min="8728" max="8959" width="8.7265625" style="5"/>
    <col min="8960" max="8960" width="25.453125" style="5" customWidth="1"/>
    <col min="8961" max="8961" width="32.90625" style="5" customWidth="1"/>
    <col min="8962" max="8962" width="17.36328125" style="5" customWidth="1"/>
    <col min="8963" max="8963" width="17.08984375" style="5" customWidth="1"/>
    <col min="8964" max="8964" width="23.90625" style="5" customWidth="1"/>
    <col min="8965" max="8965" width="25.36328125" style="5" customWidth="1"/>
    <col min="8966" max="8966" width="19" style="5" customWidth="1"/>
    <col min="8967" max="8967" width="6.54296875" style="5" customWidth="1"/>
    <col min="8968" max="8983" width="0" style="5" hidden="1" customWidth="1"/>
    <col min="8984" max="9215" width="8.7265625" style="5"/>
    <col min="9216" max="9216" width="25.453125" style="5" customWidth="1"/>
    <col min="9217" max="9217" width="32.90625" style="5" customWidth="1"/>
    <col min="9218" max="9218" width="17.36328125" style="5" customWidth="1"/>
    <col min="9219" max="9219" width="17.08984375" style="5" customWidth="1"/>
    <col min="9220" max="9220" width="23.90625" style="5" customWidth="1"/>
    <col min="9221" max="9221" width="25.36328125" style="5" customWidth="1"/>
    <col min="9222" max="9222" width="19" style="5" customWidth="1"/>
    <col min="9223" max="9223" width="6.54296875" style="5" customWidth="1"/>
    <col min="9224" max="9239" width="0" style="5" hidden="1" customWidth="1"/>
    <col min="9240" max="9471" width="8.7265625" style="5"/>
    <col min="9472" max="9472" width="25.453125" style="5" customWidth="1"/>
    <col min="9473" max="9473" width="32.90625" style="5" customWidth="1"/>
    <col min="9474" max="9474" width="17.36328125" style="5" customWidth="1"/>
    <col min="9475" max="9475" width="17.08984375" style="5" customWidth="1"/>
    <col min="9476" max="9476" width="23.90625" style="5" customWidth="1"/>
    <col min="9477" max="9477" width="25.36328125" style="5" customWidth="1"/>
    <col min="9478" max="9478" width="19" style="5" customWidth="1"/>
    <col min="9479" max="9479" width="6.54296875" style="5" customWidth="1"/>
    <col min="9480" max="9495" width="0" style="5" hidden="1" customWidth="1"/>
    <col min="9496" max="9727" width="8.7265625" style="5"/>
    <col min="9728" max="9728" width="25.453125" style="5" customWidth="1"/>
    <col min="9729" max="9729" width="32.90625" style="5" customWidth="1"/>
    <col min="9730" max="9730" width="17.36328125" style="5" customWidth="1"/>
    <col min="9731" max="9731" width="17.08984375" style="5" customWidth="1"/>
    <col min="9732" max="9732" width="23.90625" style="5" customWidth="1"/>
    <col min="9733" max="9733" width="25.36328125" style="5" customWidth="1"/>
    <col min="9734" max="9734" width="19" style="5" customWidth="1"/>
    <col min="9735" max="9735" width="6.54296875" style="5" customWidth="1"/>
    <col min="9736" max="9751" width="0" style="5" hidden="1" customWidth="1"/>
    <col min="9752" max="9983" width="8.7265625" style="5"/>
    <col min="9984" max="9984" width="25.453125" style="5" customWidth="1"/>
    <col min="9985" max="9985" width="32.90625" style="5" customWidth="1"/>
    <col min="9986" max="9986" width="17.36328125" style="5" customWidth="1"/>
    <col min="9987" max="9987" width="17.08984375" style="5" customWidth="1"/>
    <col min="9988" max="9988" width="23.90625" style="5" customWidth="1"/>
    <col min="9989" max="9989" width="25.36328125" style="5" customWidth="1"/>
    <col min="9990" max="9990" width="19" style="5" customWidth="1"/>
    <col min="9991" max="9991" width="6.54296875" style="5" customWidth="1"/>
    <col min="9992" max="10007" width="0" style="5" hidden="1" customWidth="1"/>
    <col min="10008" max="10239" width="8.7265625" style="5"/>
    <col min="10240" max="10240" width="25.453125" style="5" customWidth="1"/>
    <col min="10241" max="10241" width="32.90625" style="5" customWidth="1"/>
    <col min="10242" max="10242" width="17.36328125" style="5" customWidth="1"/>
    <col min="10243" max="10243" width="17.08984375" style="5" customWidth="1"/>
    <col min="10244" max="10244" width="23.90625" style="5" customWidth="1"/>
    <col min="10245" max="10245" width="25.36328125" style="5" customWidth="1"/>
    <col min="10246" max="10246" width="19" style="5" customWidth="1"/>
    <col min="10247" max="10247" width="6.54296875" style="5" customWidth="1"/>
    <col min="10248" max="10263" width="0" style="5" hidden="1" customWidth="1"/>
    <col min="10264" max="10495" width="8.7265625" style="5"/>
    <col min="10496" max="10496" width="25.453125" style="5" customWidth="1"/>
    <col min="10497" max="10497" width="32.90625" style="5" customWidth="1"/>
    <col min="10498" max="10498" width="17.36328125" style="5" customWidth="1"/>
    <col min="10499" max="10499" width="17.08984375" style="5" customWidth="1"/>
    <col min="10500" max="10500" width="23.90625" style="5" customWidth="1"/>
    <col min="10501" max="10501" width="25.36328125" style="5" customWidth="1"/>
    <col min="10502" max="10502" width="19" style="5" customWidth="1"/>
    <col min="10503" max="10503" width="6.54296875" style="5" customWidth="1"/>
    <col min="10504" max="10519" width="0" style="5" hidden="1" customWidth="1"/>
    <col min="10520" max="10751" width="8.7265625" style="5"/>
    <col min="10752" max="10752" width="25.453125" style="5" customWidth="1"/>
    <col min="10753" max="10753" width="32.90625" style="5" customWidth="1"/>
    <col min="10754" max="10754" width="17.36328125" style="5" customWidth="1"/>
    <col min="10755" max="10755" width="17.08984375" style="5" customWidth="1"/>
    <col min="10756" max="10756" width="23.90625" style="5" customWidth="1"/>
    <col min="10757" max="10757" width="25.36328125" style="5" customWidth="1"/>
    <col min="10758" max="10758" width="19" style="5" customWidth="1"/>
    <col min="10759" max="10759" width="6.54296875" style="5" customWidth="1"/>
    <col min="10760" max="10775" width="0" style="5" hidden="1" customWidth="1"/>
    <col min="10776" max="11007" width="8.7265625" style="5"/>
    <col min="11008" max="11008" width="25.453125" style="5" customWidth="1"/>
    <col min="11009" max="11009" width="32.90625" style="5" customWidth="1"/>
    <col min="11010" max="11010" width="17.36328125" style="5" customWidth="1"/>
    <col min="11011" max="11011" width="17.08984375" style="5" customWidth="1"/>
    <col min="11012" max="11012" width="23.90625" style="5" customWidth="1"/>
    <col min="11013" max="11013" width="25.36328125" style="5" customWidth="1"/>
    <col min="11014" max="11014" width="19" style="5" customWidth="1"/>
    <col min="11015" max="11015" width="6.54296875" style="5" customWidth="1"/>
    <col min="11016" max="11031" width="0" style="5" hidden="1" customWidth="1"/>
    <col min="11032" max="11263" width="8.7265625" style="5"/>
    <col min="11264" max="11264" width="25.453125" style="5" customWidth="1"/>
    <col min="11265" max="11265" width="32.90625" style="5" customWidth="1"/>
    <col min="11266" max="11266" width="17.36328125" style="5" customWidth="1"/>
    <col min="11267" max="11267" width="17.08984375" style="5" customWidth="1"/>
    <col min="11268" max="11268" width="23.90625" style="5" customWidth="1"/>
    <col min="11269" max="11269" width="25.36328125" style="5" customWidth="1"/>
    <col min="11270" max="11270" width="19" style="5" customWidth="1"/>
    <col min="11271" max="11271" width="6.54296875" style="5" customWidth="1"/>
    <col min="11272" max="11287" width="0" style="5" hidden="1" customWidth="1"/>
    <col min="11288" max="11519" width="8.7265625" style="5"/>
    <col min="11520" max="11520" width="25.453125" style="5" customWidth="1"/>
    <col min="11521" max="11521" width="32.90625" style="5" customWidth="1"/>
    <col min="11522" max="11522" width="17.36328125" style="5" customWidth="1"/>
    <col min="11523" max="11523" width="17.08984375" style="5" customWidth="1"/>
    <col min="11524" max="11524" width="23.90625" style="5" customWidth="1"/>
    <col min="11525" max="11525" width="25.36328125" style="5" customWidth="1"/>
    <col min="11526" max="11526" width="19" style="5" customWidth="1"/>
    <col min="11527" max="11527" width="6.54296875" style="5" customWidth="1"/>
    <col min="11528" max="11543" width="0" style="5" hidden="1" customWidth="1"/>
    <col min="11544" max="11775" width="8.7265625" style="5"/>
    <col min="11776" max="11776" width="25.453125" style="5" customWidth="1"/>
    <col min="11777" max="11777" width="32.90625" style="5" customWidth="1"/>
    <col min="11778" max="11778" width="17.36328125" style="5" customWidth="1"/>
    <col min="11779" max="11779" width="17.08984375" style="5" customWidth="1"/>
    <col min="11780" max="11780" width="23.90625" style="5" customWidth="1"/>
    <col min="11781" max="11781" width="25.36328125" style="5" customWidth="1"/>
    <col min="11782" max="11782" width="19" style="5" customWidth="1"/>
    <col min="11783" max="11783" width="6.54296875" style="5" customWidth="1"/>
    <col min="11784" max="11799" width="0" style="5" hidden="1" customWidth="1"/>
    <col min="11800" max="12031" width="8.7265625" style="5"/>
    <col min="12032" max="12032" width="25.453125" style="5" customWidth="1"/>
    <col min="12033" max="12033" width="32.90625" style="5" customWidth="1"/>
    <col min="12034" max="12034" width="17.36328125" style="5" customWidth="1"/>
    <col min="12035" max="12035" width="17.08984375" style="5" customWidth="1"/>
    <col min="12036" max="12036" width="23.90625" style="5" customWidth="1"/>
    <col min="12037" max="12037" width="25.36328125" style="5" customWidth="1"/>
    <col min="12038" max="12038" width="19" style="5" customWidth="1"/>
    <col min="12039" max="12039" width="6.54296875" style="5" customWidth="1"/>
    <col min="12040" max="12055" width="0" style="5" hidden="1" customWidth="1"/>
    <col min="12056" max="12287" width="8.7265625" style="5"/>
    <col min="12288" max="12288" width="25.453125" style="5" customWidth="1"/>
    <col min="12289" max="12289" width="32.90625" style="5" customWidth="1"/>
    <col min="12290" max="12290" width="17.36328125" style="5" customWidth="1"/>
    <col min="12291" max="12291" width="17.08984375" style="5" customWidth="1"/>
    <col min="12292" max="12292" width="23.90625" style="5" customWidth="1"/>
    <col min="12293" max="12293" width="25.36328125" style="5" customWidth="1"/>
    <col min="12294" max="12294" width="19" style="5" customWidth="1"/>
    <col min="12295" max="12295" width="6.54296875" style="5" customWidth="1"/>
    <col min="12296" max="12311" width="0" style="5" hidden="1" customWidth="1"/>
    <col min="12312" max="12543" width="8.7265625" style="5"/>
    <col min="12544" max="12544" width="25.453125" style="5" customWidth="1"/>
    <col min="12545" max="12545" width="32.90625" style="5" customWidth="1"/>
    <col min="12546" max="12546" width="17.36328125" style="5" customWidth="1"/>
    <col min="12547" max="12547" width="17.08984375" style="5" customWidth="1"/>
    <col min="12548" max="12548" width="23.90625" style="5" customWidth="1"/>
    <col min="12549" max="12549" width="25.36328125" style="5" customWidth="1"/>
    <col min="12550" max="12550" width="19" style="5" customWidth="1"/>
    <col min="12551" max="12551" width="6.54296875" style="5" customWidth="1"/>
    <col min="12552" max="12567" width="0" style="5" hidden="1" customWidth="1"/>
    <col min="12568" max="12799" width="8.7265625" style="5"/>
    <col min="12800" max="12800" width="25.453125" style="5" customWidth="1"/>
    <col min="12801" max="12801" width="32.90625" style="5" customWidth="1"/>
    <col min="12802" max="12802" width="17.36328125" style="5" customWidth="1"/>
    <col min="12803" max="12803" width="17.08984375" style="5" customWidth="1"/>
    <col min="12804" max="12804" width="23.90625" style="5" customWidth="1"/>
    <col min="12805" max="12805" width="25.36328125" style="5" customWidth="1"/>
    <col min="12806" max="12806" width="19" style="5" customWidth="1"/>
    <col min="12807" max="12807" width="6.54296875" style="5" customWidth="1"/>
    <col min="12808" max="12823" width="0" style="5" hidden="1" customWidth="1"/>
    <col min="12824" max="13055" width="8.7265625" style="5"/>
    <col min="13056" max="13056" width="25.453125" style="5" customWidth="1"/>
    <col min="13057" max="13057" width="32.90625" style="5" customWidth="1"/>
    <col min="13058" max="13058" width="17.36328125" style="5" customWidth="1"/>
    <col min="13059" max="13059" width="17.08984375" style="5" customWidth="1"/>
    <col min="13060" max="13060" width="23.90625" style="5" customWidth="1"/>
    <col min="13061" max="13061" width="25.36328125" style="5" customWidth="1"/>
    <col min="13062" max="13062" width="19" style="5" customWidth="1"/>
    <col min="13063" max="13063" width="6.54296875" style="5" customWidth="1"/>
    <col min="13064" max="13079" width="0" style="5" hidden="1" customWidth="1"/>
    <col min="13080" max="13311" width="8.7265625" style="5"/>
    <col min="13312" max="13312" width="25.453125" style="5" customWidth="1"/>
    <col min="13313" max="13313" width="32.90625" style="5" customWidth="1"/>
    <col min="13314" max="13314" width="17.36328125" style="5" customWidth="1"/>
    <col min="13315" max="13315" width="17.08984375" style="5" customWidth="1"/>
    <col min="13316" max="13316" width="23.90625" style="5" customWidth="1"/>
    <col min="13317" max="13317" width="25.36328125" style="5" customWidth="1"/>
    <col min="13318" max="13318" width="19" style="5" customWidth="1"/>
    <col min="13319" max="13319" width="6.54296875" style="5" customWidth="1"/>
    <col min="13320" max="13335" width="0" style="5" hidden="1" customWidth="1"/>
    <col min="13336" max="13567" width="8.7265625" style="5"/>
    <col min="13568" max="13568" width="25.453125" style="5" customWidth="1"/>
    <col min="13569" max="13569" width="32.90625" style="5" customWidth="1"/>
    <col min="13570" max="13570" width="17.36328125" style="5" customWidth="1"/>
    <col min="13571" max="13571" width="17.08984375" style="5" customWidth="1"/>
    <col min="13572" max="13572" width="23.90625" style="5" customWidth="1"/>
    <col min="13573" max="13573" width="25.36328125" style="5" customWidth="1"/>
    <col min="13574" max="13574" width="19" style="5" customWidth="1"/>
    <col min="13575" max="13575" width="6.54296875" style="5" customWidth="1"/>
    <col min="13576" max="13591" width="0" style="5" hidden="1" customWidth="1"/>
    <col min="13592" max="13823" width="8.7265625" style="5"/>
    <col min="13824" max="13824" width="25.453125" style="5" customWidth="1"/>
    <col min="13825" max="13825" width="32.90625" style="5" customWidth="1"/>
    <col min="13826" max="13826" width="17.36328125" style="5" customWidth="1"/>
    <col min="13827" max="13827" width="17.08984375" style="5" customWidth="1"/>
    <col min="13828" max="13828" width="23.90625" style="5" customWidth="1"/>
    <col min="13829" max="13829" width="25.36328125" style="5" customWidth="1"/>
    <col min="13830" max="13830" width="19" style="5" customWidth="1"/>
    <col min="13831" max="13831" width="6.54296875" style="5" customWidth="1"/>
    <col min="13832" max="13847" width="0" style="5" hidden="1" customWidth="1"/>
    <col min="13848" max="14079" width="8.7265625" style="5"/>
    <col min="14080" max="14080" width="25.453125" style="5" customWidth="1"/>
    <col min="14081" max="14081" width="32.90625" style="5" customWidth="1"/>
    <col min="14082" max="14082" width="17.36328125" style="5" customWidth="1"/>
    <col min="14083" max="14083" width="17.08984375" style="5" customWidth="1"/>
    <col min="14084" max="14084" width="23.90625" style="5" customWidth="1"/>
    <col min="14085" max="14085" width="25.36328125" style="5" customWidth="1"/>
    <col min="14086" max="14086" width="19" style="5" customWidth="1"/>
    <col min="14087" max="14087" width="6.54296875" style="5" customWidth="1"/>
    <col min="14088" max="14103" width="0" style="5" hidden="1" customWidth="1"/>
    <col min="14104" max="14335" width="8.7265625" style="5"/>
    <col min="14336" max="14336" width="25.453125" style="5" customWidth="1"/>
    <col min="14337" max="14337" width="32.90625" style="5" customWidth="1"/>
    <col min="14338" max="14338" width="17.36328125" style="5" customWidth="1"/>
    <col min="14339" max="14339" width="17.08984375" style="5" customWidth="1"/>
    <col min="14340" max="14340" width="23.90625" style="5" customWidth="1"/>
    <col min="14341" max="14341" width="25.36328125" style="5" customWidth="1"/>
    <col min="14342" max="14342" width="19" style="5" customWidth="1"/>
    <col min="14343" max="14343" width="6.54296875" style="5" customWidth="1"/>
    <col min="14344" max="14359" width="0" style="5" hidden="1" customWidth="1"/>
    <col min="14360" max="14591" width="8.7265625" style="5"/>
    <col min="14592" max="14592" width="25.453125" style="5" customWidth="1"/>
    <col min="14593" max="14593" width="32.90625" style="5" customWidth="1"/>
    <col min="14594" max="14594" width="17.36328125" style="5" customWidth="1"/>
    <col min="14595" max="14595" width="17.08984375" style="5" customWidth="1"/>
    <col min="14596" max="14596" width="23.90625" style="5" customWidth="1"/>
    <col min="14597" max="14597" width="25.36328125" style="5" customWidth="1"/>
    <col min="14598" max="14598" width="19" style="5" customWidth="1"/>
    <col min="14599" max="14599" width="6.54296875" style="5" customWidth="1"/>
    <col min="14600" max="14615" width="0" style="5" hidden="1" customWidth="1"/>
    <col min="14616" max="14847" width="8.7265625" style="5"/>
    <col min="14848" max="14848" width="25.453125" style="5" customWidth="1"/>
    <col min="14849" max="14849" width="32.90625" style="5" customWidth="1"/>
    <col min="14850" max="14850" width="17.36328125" style="5" customWidth="1"/>
    <col min="14851" max="14851" width="17.08984375" style="5" customWidth="1"/>
    <col min="14852" max="14852" width="23.90625" style="5" customWidth="1"/>
    <col min="14853" max="14853" width="25.36328125" style="5" customWidth="1"/>
    <col min="14854" max="14854" width="19" style="5" customWidth="1"/>
    <col min="14855" max="14855" width="6.54296875" style="5" customWidth="1"/>
    <col min="14856" max="14871" width="0" style="5" hidden="1" customWidth="1"/>
    <col min="14872" max="15103" width="8.7265625" style="5"/>
    <col min="15104" max="15104" width="25.453125" style="5" customWidth="1"/>
    <col min="15105" max="15105" width="32.90625" style="5" customWidth="1"/>
    <col min="15106" max="15106" width="17.36328125" style="5" customWidth="1"/>
    <col min="15107" max="15107" width="17.08984375" style="5" customWidth="1"/>
    <col min="15108" max="15108" width="23.90625" style="5" customWidth="1"/>
    <col min="15109" max="15109" width="25.36328125" style="5" customWidth="1"/>
    <col min="15110" max="15110" width="19" style="5" customWidth="1"/>
    <col min="15111" max="15111" width="6.54296875" style="5" customWidth="1"/>
    <col min="15112" max="15127" width="0" style="5" hidden="1" customWidth="1"/>
    <col min="15128" max="15359" width="8.7265625" style="5"/>
    <col min="15360" max="15360" width="25.453125" style="5" customWidth="1"/>
    <col min="15361" max="15361" width="32.90625" style="5" customWidth="1"/>
    <col min="15362" max="15362" width="17.36328125" style="5" customWidth="1"/>
    <col min="15363" max="15363" width="17.08984375" style="5" customWidth="1"/>
    <col min="15364" max="15364" width="23.90625" style="5" customWidth="1"/>
    <col min="15365" max="15365" width="25.36328125" style="5" customWidth="1"/>
    <col min="15366" max="15366" width="19" style="5" customWidth="1"/>
    <col min="15367" max="15367" width="6.54296875" style="5" customWidth="1"/>
    <col min="15368" max="15383" width="0" style="5" hidden="1" customWidth="1"/>
    <col min="15384" max="15615" width="8.7265625" style="5"/>
    <col min="15616" max="15616" width="25.453125" style="5" customWidth="1"/>
    <col min="15617" max="15617" width="32.90625" style="5" customWidth="1"/>
    <col min="15618" max="15618" width="17.36328125" style="5" customWidth="1"/>
    <col min="15619" max="15619" width="17.08984375" style="5" customWidth="1"/>
    <col min="15620" max="15620" width="23.90625" style="5" customWidth="1"/>
    <col min="15621" max="15621" width="25.36328125" style="5" customWidth="1"/>
    <col min="15622" max="15622" width="19" style="5" customWidth="1"/>
    <col min="15623" max="15623" width="6.54296875" style="5" customWidth="1"/>
    <col min="15624" max="15639" width="0" style="5" hidden="1" customWidth="1"/>
    <col min="15640" max="15871" width="8.7265625" style="5"/>
    <col min="15872" max="15872" width="25.453125" style="5" customWidth="1"/>
    <col min="15873" max="15873" width="32.90625" style="5" customWidth="1"/>
    <col min="15874" max="15874" width="17.36328125" style="5" customWidth="1"/>
    <col min="15875" max="15875" width="17.08984375" style="5" customWidth="1"/>
    <col min="15876" max="15876" width="23.90625" style="5" customWidth="1"/>
    <col min="15877" max="15877" width="25.36328125" style="5" customWidth="1"/>
    <col min="15878" max="15878" width="19" style="5" customWidth="1"/>
    <col min="15879" max="15879" width="6.54296875" style="5" customWidth="1"/>
    <col min="15880" max="15895" width="0" style="5" hidden="1" customWidth="1"/>
    <col min="15896" max="16127" width="8.7265625" style="5"/>
    <col min="16128" max="16128" width="25.453125" style="5" customWidth="1"/>
    <col min="16129" max="16129" width="32.90625" style="5" customWidth="1"/>
    <col min="16130" max="16130" width="17.36328125" style="5" customWidth="1"/>
    <col min="16131" max="16131" width="17.08984375" style="5" customWidth="1"/>
    <col min="16132" max="16132" width="23.90625" style="5" customWidth="1"/>
    <col min="16133" max="16133" width="25.36328125" style="5" customWidth="1"/>
    <col min="16134" max="16134" width="19" style="5" customWidth="1"/>
    <col min="16135" max="16135" width="6.54296875" style="5" customWidth="1"/>
    <col min="16136" max="16151" width="0" style="5" hidden="1" customWidth="1"/>
    <col min="16152" max="16384" width="8.7265625" style="5"/>
  </cols>
  <sheetData>
    <row r="1" spans="2:23" ht="42.75" customHeight="1" thickBot="1" x14ac:dyDescent="0.3">
      <c r="B1" s="314" t="s">
        <v>0</v>
      </c>
      <c r="C1" s="315"/>
      <c r="D1" s="315"/>
      <c r="E1" s="1" t="s">
        <v>1</v>
      </c>
      <c r="F1" s="2" t="str">
        <f>K98</f>
        <v>February</v>
      </c>
      <c r="G1" s="2">
        <f>K97</f>
        <v>2022</v>
      </c>
      <c r="H1" s="3"/>
      <c r="I1" s="107"/>
      <c r="J1" s="101" t="s">
        <v>117</v>
      </c>
      <c r="K1" s="101"/>
      <c r="L1" s="101"/>
      <c r="M1" s="102"/>
      <c r="N1" s="102"/>
      <c r="O1" s="102"/>
      <c r="P1" s="103"/>
      <c r="Q1" s="103"/>
      <c r="R1" s="103"/>
      <c r="S1" s="103"/>
      <c r="T1" s="102"/>
      <c r="U1" s="102"/>
    </row>
    <row r="2" spans="2:23" ht="8.25" customHeight="1" thickBot="1" x14ac:dyDescent="0.3">
      <c r="B2" s="7"/>
      <c r="C2" s="8"/>
      <c r="D2" s="8"/>
      <c r="E2" s="8"/>
      <c r="F2" s="8"/>
      <c r="G2" s="8"/>
      <c r="H2" s="8"/>
      <c r="I2" s="108"/>
    </row>
    <row r="3" spans="2:23" ht="20.25" customHeight="1" x14ac:dyDescent="0.25">
      <c r="B3" s="9" t="s">
        <v>2</v>
      </c>
      <c r="C3" s="316" t="s">
        <v>3</v>
      </c>
      <c r="D3" s="316"/>
      <c r="E3" s="316"/>
      <c r="F3" s="10" t="s">
        <v>4</v>
      </c>
      <c r="G3" s="316" t="s">
        <v>5</v>
      </c>
      <c r="H3" s="317"/>
      <c r="I3" s="108"/>
    </row>
    <row r="4" spans="2:23" ht="62.25" customHeight="1" thickBot="1" x14ac:dyDescent="0.3">
      <c r="B4" s="11" t="s">
        <v>7</v>
      </c>
      <c r="C4" s="318" t="s">
        <v>118</v>
      </c>
      <c r="D4" s="319"/>
      <c r="E4" s="319"/>
      <c r="F4" s="186" t="s">
        <v>119</v>
      </c>
      <c r="G4" s="319" t="s">
        <v>120</v>
      </c>
      <c r="H4" s="320"/>
      <c r="I4" s="109"/>
    </row>
    <row r="5" spans="2:23" ht="20.25" customHeight="1" x14ac:dyDescent="0.25">
      <c r="B5" s="8"/>
      <c r="C5" s="8"/>
      <c r="D5" s="8"/>
      <c r="E5" s="8"/>
      <c r="F5" s="8"/>
      <c r="G5" s="8"/>
      <c r="H5" s="8"/>
      <c r="I5" s="108"/>
    </row>
    <row r="6" spans="2:23" ht="24" customHeight="1" x14ac:dyDescent="0.25">
      <c r="B6" s="321" t="s">
        <v>22</v>
      </c>
      <c r="C6" s="321"/>
      <c r="D6" s="321"/>
      <c r="E6" s="321"/>
      <c r="F6" s="322" t="str">
        <f>CONCATENATE(F1," 1, ",G1)</f>
        <v>February 1, 2022</v>
      </c>
      <c r="G6" s="322" t="e">
        <f>CONCATENATE(#REF!," 1, ",#REF!)</f>
        <v>#REF!</v>
      </c>
      <c r="H6" s="23"/>
      <c r="I6" s="108"/>
    </row>
    <row r="7" spans="2:23" ht="24" customHeight="1" x14ac:dyDescent="0.25">
      <c r="B7" s="308" t="s">
        <v>121</v>
      </c>
      <c r="C7" s="308"/>
      <c r="D7" s="308"/>
      <c r="E7" s="308"/>
      <c r="F7" s="28">
        <f>K101</f>
        <v>471</v>
      </c>
      <c r="G7" s="29" t="s">
        <v>25</v>
      </c>
      <c r="H7" s="29"/>
      <c r="I7" s="110"/>
    </row>
    <row r="8" spans="2:23" ht="24" customHeight="1" x14ac:dyDescent="0.25">
      <c r="B8" s="257" t="s">
        <v>122</v>
      </c>
      <c r="C8" s="257"/>
      <c r="D8" s="257"/>
      <c r="E8" s="257"/>
      <c r="F8" s="257"/>
      <c r="G8" s="257"/>
      <c r="H8" s="257"/>
      <c r="I8" s="111"/>
    </row>
    <row r="9" spans="2:23" ht="24" customHeight="1" x14ac:dyDescent="0.25">
      <c r="B9" s="257" t="s">
        <v>31</v>
      </c>
      <c r="C9" s="257"/>
      <c r="D9" s="257"/>
      <c r="E9" s="257"/>
      <c r="F9" s="257"/>
      <c r="G9" s="257"/>
      <c r="H9" s="257"/>
      <c r="I9" s="111"/>
    </row>
    <row r="10" spans="2:23" ht="24" customHeight="1" x14ac:dyDescent="0.25">
      <c r="B10" s="275" t="s">
        <v>34</v>
      </c>
      <c r="C10" s="275"/>
      <c r="D10" s="292" t="str">
        <f>CONCATENATE("The ",F1," ",G1," Average is")</f>
        <v>The February 2022 Average is</v>
      </c>
      <c r="E10" s="292"/>
      <c r="F10" s="292"/>
      <c r="G10" s="34">
        <f>K102</f>
        <v>605</v>
      </c>
      <c r="H10" s="35" t="s">
        <v>35</v>
      </c>
      <c r="I10" s="112"/>
    </row>
    <row r="11" spans="2:23" ht="24" customHeight="1" x14ac:dyDescent="0.25">
      <c r="B11" s="296" t="s">
        <v>37</v>
      </c>
      <c r="C11" s="296"/>
      <c r="D11" s="296"/>
      <c r="E11" s="296"/>
      <c r="F11" s="296"/>
      <c r="G11" s="296"/>
      <c r="H11" s="296"/>
      <c r="I11" s="113"/>
      <c r="V11" s="36"/>
      <c r="W11" s="36"/>
    </row>
    <row r="12" spans="2:23" ht="24" customHeight="1" x14ac:dyDescent="0.25">
      <c r="B12" s="257" t="s">
        <v>124</v>
      </c>
      <c r="C12" s="257"/>
      <c r="D12" s="257"/>
      <c r="E12" s="257"/>
      <c r="F12" s="28">
        <f>K101</f>
        <v>471</v>
      </c>
      <c r="G12" s="29" t="s">
        <v>25</v>
      </c>
      <c r="I12" s="110"/>
      <c r="V12" s="36"/>
      <c r="W12" s="36"/>
    </row>
    <row r="13" spans="2:23" ht="24" customHeight="1" x14ac:dyDescent="0.25">
      <c r="B13" s="257" t="s">
        <v>42</v>
      </c>
      <c r="C13" s="257"/>
      <c r="D13" s="257"/>
      <c r="E13" s="257"/>
      <c r="F13" s="257"/>
      <c r="G13" s="257"/>
      <c r="H13" s="257"/>
      <c r="I13" s="111"/>
      <c r="V13" s="36"/>
      <c r="W13" s="36"/>
    </row>
    <row r="14" spans="2:23" ht="24" customHeight="1" x14ac:dyDescent="0.25">
      <c r="B14" s="257" t="s">
        <v>45</v>
      </c>
      <c r="C14" s="257"/>
      <c r="D14" s="257"/>
      <c r="E14" s="257"/>
      <c r="F14" s="257"/>
      <c r="G14" s="257"/>
      <c r="H14" s="257"/>
      <c r="I14" s="111"/>
      <c r="V14" s="36"/>
      <c r="W14" s="36"/>
    </row>
    <row r="15" spans="2:23" ht="24" customHeight="1" x14ac:dyDescent="0.25">
      <c r="B15" s="284" t="s">
        <v>48</v>
      </c>
      <c r="C15" s="285"/>
      <c r="D15" s="285"/>
      <c r="E15" s="285"/>
      <c r="F15" s="285"/>
      <c r="G15" s="285"/>
      <c r="H15" s="285"/>
      <c r="I15" s="114"/>
      <c r="V15" s="36"/>
      <c r="W15" s="36"/>
    </row>
    <row r="16" spans="2:23" ht="24" customHeight="1" thickBot="1" x14ac:dyDescent="0.3">
      <c r="B16" s="286" t="s">
        <v>51</v>
      </c>
      <c r="C16" s="285"/>
      <c r="D16" s="285"/>
      <c r="E16" s="285"/>
      <c r="F16" s="285"/>
      <c r="G16" s="285"/>
      <c r="H16" s="285"/>
      <c r="I16" s="115"/>
      <c r="V16" s="36"/>
      <c r="W16" s="36"/>
    </row>
    <row r="17" spans="2:23" ht="43.5" customHeight="1" thickBot="1" x14ac:dyDescent="0.3">
      <c r="B17" s="263" t="s">
        <v>131</v>
      </c>
      <c r="C17" s="264"/>
      <c r="D17" s="264"/>
      <c r="E17" s="264"/>
      <c r="F17" s="264"/>
      <c r="G17" s="264"/>
      <c r="H17" s="265"/>
      <c r="I17" s="116"/>
      <c r="V17" s="36"/>
      <c r="W17" s="36"/>
    </row>
    <row r="18" spans="2:23" ht="40.5" customHeight="1" thickBot="1" x14ac:dyDescent="0.3">
      <c r="B18" s="266" t="s">
        <v>133</v>
      </c>
      <c r="C18" s="267"/>
      <c r="D18" s="267"/>
      <c r="E18" s="267"/>
      <c r="F18" s="267"/>
      <c r="G18" s="267"/>
      <c r="H18" s="268"/>
      <c r="I18" s="108"/>
      <c r="V18" s="36"/>
      <c r="W18" s="36"/>
    </row>
    <row r="19" spans="2:23" ht="56.25" customHeight="1" thickBot="1" x14ac:dyDescent="0.3">
      <c r="B19" s="46" t="s">
        <v>55</v>
      </c>
      <c r="C19" s="47" t="s">
        <v>56</v>
      </c>
      <c r="D19" s="48" t="s">
        <v>57</v>
      </c>
      <c r="E19" s="48" t="s">
        <v>58</v>
      </c>
      <c r="F19" s="48" t="s">
        <v>59</v>
      </c>
      <c r="G19" s="280" t="s">
        <v>60</v>
      </c>
      <c r="H19" s="281"/>
      <c r="I19" s="117"/>
      <c r="V19" s="36"/>
      <c r="W19" s="36"/>
    </row>
    <row r="20" spans="2:23" ht="21.75" customHeight="1" x14ac:dyDescent="0.3">
      <c r="B20" s="49">
        <v>302.01</v>
      </c>
      <c r="C20" s="50" t="s">
        <v>61</v>
      </c>
      <c r="D20" s="51">
        <v>3.75</v>
      </c>
      <c r="E20" s="52">
        <v>0</v>
      </c>
      <c r="F20" s="53">
        <f t="shared" ref="F20:F30" si="0">D20+E20</f>
        <v>3.75</v>
      </c>
      <c r="G20" s="282">
        <f t="shared" ref="G20:G30" si="1">IF((ABS(($K$102-$K$101)*F20/100))&gt;0.1, ($K$102-$K$101)*F20/100, 0)</f>
        <v>5.0250000000000004</v>
      </c>
      <c r="H20" s="283" t="e">
        <f>IF((ABS((J102-J101)*E20/100))&gt;0.1, (J102-J101)*E20/100, 0)</f>
        <v>#VALUE!</v>
      </c>
      <c r="I20" s="118"/>
      <c r="V20" s="36"/>
      <c r="W20" s="36"/>
    </row>
    <row r="21" spans="2:23" ht="21.75" customHeight="1" x14ac:dyDescent="0.3">
      <c r="B21" s="54" t="s">
        <v>62</v>
      </c>
      <c r="C21" s="55" t="s">
        <v>111</v>
      </c>
      <c r="D21" s="56">
        <v>6.85</v>
      </c>
      <c r="E21" s="56">
        <v>1</v>
      </c>
      <c r="F21" s="57">
        <f t="shared" si="0"/>
        <v>7.85</v>
      </c>
      <c r="G21" s="276">
        <f t="shared" si="1"/>
        <v>10.519</v>
      </c>
      <c r="H21" s="277" t="e">
        <f>IF((ABS((#REF!-J102)*E21/100))&gt;0.1, (#REF!-J102)*E21/100, 0)</f>
        <v>#REF!</v>
      </c>
      <c r="I21" s="118"/>
    </row>
    <row r="22" spans="2:23" ht="21.75" customHeight="1" x14ac:dyDescent="0.3">
      <c r="B22" s="54" t="s">
        <v>64</v>
      </c>
      <c r="C22" s="55" t="s">
        <v>112</v>
      </c>
      <c r="D22" s="56">
        <v>6.85</v>
      </c>
      <c r="E22" s="56">
        <v>1</v>
      </c>
      <c r="F22" s="57">
        <f t="shared" si="0"/>
        <v>7.85</v>
      </c>
      <c r="G22" s="276">
        <f t="shared" si="1"/>
        <v>10.519</v>
      </c>
      <c r="H22" s="277" t="e">
        <f>IF((ABS((#REF!-#REF!)*E22/100))&gt;0.1, (#REF!-#REF!)*E22/100, 0)</f>
        <v>#REF!</v>
      </c>
      <c r="I22" s="118"/>
    </row>
    <row r="23" spans="2:23" ht="21.75" customHeight="1" x14ac:dyDescent="0.3">
      <c r="B23" s="54" t="s">
        <v>66</v>
      </c>
      <c r="C23" s="55" t="s">
        <v>113</v>
      </c>
      <c r="D23" s="56">
        <v>6.85</v>
      </c>
      <c r="E23" s="56">
        <v>1</v>
      </c>
      <c r="F23" s="57">
        <f t="shared" si="0"/>
        <v>7.85</v>
      </c>
      <c r="G23" s="276">
        <f t="shared" si="1"/>
        <v>10.519</v>
      </c>
      <c r="H23" s="277" t="e">
        <f>IF((ABS((#REF!-#REF!)*E23/100))&gt;0.1, (#REF!-#REF!)*E23/100, 0)</f>
        <v>#REF!</v>
      </c>
      <c r="I23" s="118"/>
    </row>
    <row r="24" spans="2:23" ht="21.75" customHeight="1" x14ac:dyDescent="0.3">
      <c r="B24" s="54" t="s">
        <v>68</v>
      </c>
      <c r="C24" s="55" t="s">
        <v>114</v>
      </c>
      <c r="D24" s="56">
        <v>6.85</v>
      </c>
      <c r="E24" s="56">
        <v>1</v>
      </c>
      <c r="F24" s="57">
        <f t="shared" si="0"/>
        <v>7.85</v>
      </c>
      <c r="G24" s="276">
        <f t="shared" si="1"/>
        <v>10.519</v>
      </c>
      <c r="H24" s="277" t="e">
        <f>IF((ABS((#REF!-#REF!)*E24/100))&gt;0.1, (#REF!-#REF!)*E24/100, 0)</f>
        <v>#REF!</v>
      </c>
      <c r="I24" s="118"/>
    </row>
    <row r="25" spans="2:23" ht="21.75" customHeight="1" x14ac:dyDescent="0.3">
      <c r="B25" s="54" t="s">
        <v>125</v>
      </c>
      <c r="C25" s="55" t="s">
        <v>115</v>
      </c>
      <c r="D25" s="56">
        <v>8.25</v>
      </c>
      <c r="E25" s="56">
        <v>1</v>
      </c>
      <c r="F25" s="58">
        <f t="shared" si="0"/>
        <v>9.25</v>
      </c>
      <c r="G25" s="276">
        <f t="shared" si="1"/>
        <v>12.395</v>
      </c>
      <c r="H25" s="277" t="e">
        <f>IF((ABS((#REF!-#REF!)*E25/100))&gt;0.1, (#REF!-#REF!)*E25/100, 0)</f>
        <v>#REF!</v>
      </c>
      <c r="I25" s="118"/>
    </row>
    <row r="26" spans="2:23" ht="21.75" customHeight="1" x14ac:dyDescent="0.3">
      <c r="B26" s="54" t="s">
        <v>126</v>
      </c>
      <c r="C26" s="55" t="s">
        <v>71</v>
      </c>
      <c r="D26" s="56">
        <v>6.2</v>
      </c>
      <c r="E26" s="56">
        <v>1</v>
      </c>
      <c r="F26" s="58">
        <f t="shared" si="0"/>
        <v>7.2</v>
      </c>
      <c r="G26" s="276">
        <f t="shared" si="1"/>
        <v>9.6479999999999997</v>
      </c>
      <c r="H26" s="277" t="e">
        <f>IF((ABS((#REF!-#REF!)*E26/100))&gt;0.1, (#REF!-#REF!)*E26/100, 0)</f>
        <v>#REF!</v>
      </c>
      <c r="I26" s="118"/>
    </row>
    <row r="27" spans="2:23" ht="21.75" customHeight="1" x14ac:dyDescent="0.3">
      <c r="B27" s="54" t="s">
        <v>127</v>
      </c>
      <c r="C27" s="55" t="s">
        <v>72</v>
      </c>
      <c r="D27" s="56">
        <v>5.5</v>
      </c>
      <c r="E27" s="56">
        <v>1</v>
      </c>
      <c r="F27" s="57">
        <f t="shared" si="0"/>
        <v>6.5</v>
      </c>
      <c r="G27" s="276">
        <f t="shared" si="1"/>
        <v>8.7100000000000009</v>
      </c>
      <c r="H27" s="277" t="e">
        <f>IF((ABS((#REF!-#REF!)*E27/100))&gt;0.1, (#REF!-#REF!)*E27/100, 0)</f>
        <v>#REF!</v>
      </c>
      <c r="I27" s="118"/>
      <c r="J27" s="5"/>
      <c r="K27" s="5"/>
      <c r="L27" s="5"/>
      <c r="P27" s="5"/>
      <c r="Q27" s="5"/>
      <c r="R27" s="5"/>
      <c r="S27" s="5"/>
    </row>
    <row r="28" spans="2:23" ht="21.75" customHeight="1" x14ac:dyDescent="0.3">
      <c r="B28" s="54" t="s">
        <v>128</v>
      </c>
      <c r="C28" s="55" t="s">
        <v>73</v>
      </c>
      <c r="D28" s="56">
        <v>4.9000000000000004</v>
      </c>
      <c r="E28" s="56">
        <v>1</v>
      </c>
      <c r="F28" s="57">
        <f t="shared" si="0"/>
        <v>5.9</v>
      </c>
      <c r="G28" s="276">
        <f t="shared" si="1"/>
        <v>7.9059999999999997</v>
      </c>
      <c r="H28" s="277" t="e">
        <f>IF((ABS((#REF!-#REF!)*E28/100))&gt;0.1, (#REF!-#REF!)*E28/100, 0)</f>
        <v>#REF!</v>
      </c>
      <c r="I28" s="118"/>
      <c r="J28" s="5"/>
      <c r="K28" s="5"/>
      <c r="L28" s="5"/>
      <c r="P28" s="5"/>
      <c r="Q28" s="5"/>
      <c r="R28" s="5"/>
      <c r="S28" s="5"/>
    </row>
    <row r="29" spans="2:23" ht="21.75" customHeight="1" x14ac:dyDescent="0.3">
      <c r="B29" s="54" t="s">
        <v>129</v>
      </c>
      <c r="C29" s="55" t="s">
        <v>74</v>
      </c>
      <c r="D29" s="56">
        <v>4.5</v>
      </c>
      <c r="E29" s="60">
        <v>1</v>
      </c>
      <c r="F29" s="57">
        <f t="shared" si="0"/>
        <v>5.5</v>
      </c>
      <c r="G29" s="276">
        <f t="shared" si="1"/>
        <v>7.37</v>
      </c>
      <c r="H29" s="277" t="e">
        <f>IF((ABS((#REF!-#REF!)*E29/100))&gt;0.1, (#REF!-#REF!)*E29/100, 0)</f>
        <v>#REF!</v>
      </c>
      <c r="I29" s="118"/>
      <c r="J29" s="5"/>
      <c r="K29" s="5"/>
      <c r="L29" s="5"/>
      <c r="P29" s="5"/>
      <c r="Q29" s="5"/>
      <c r="R29" s="5"/>
      <c r="S29" s="5"/>
    </row>
    <row r="30" spans="2:23" ht="21.75" customHeight="1" thickBot="1" x14ac:dyDescent="0.35">
      <c r="B30" s="61" t="s">
        <v>130</v>
      </c>
      <c r="C30" s="62" t="s">
        <v>75</v>
      </c>
      <c r="D30" s="63">
        <v>6.7</v>
      </c>
      <c r="E30" s="64">
        <v>1</v>
      </c>
      <c r="F30" s="65">
        <f t="shared" si="0"/>
        <v>7.7</v>
      </c>
      <c r="G30" s="278">
        <f t="shared" si="1"/>
        <v>10.318</v>
      </c>
      <c r="H30" s="279" t="e">
        <f>IF((ABS((#REF!-#REF!)*E30/100))&gt;0.1, (#REF!-#REF!)*E30/100, 0)</f>
        <v>#REF!</v>
      </c>
      <c r="I30" s="118"/>
      <c r="J30" s="5"/>
      <c r="K30" s="5"/>
      <c r="L30" s="5"/>
      <c r="P30" s="5"/>
      <c r="Q30" s="5"/>
      <c r="R30" s="5"/>
      <c r="S30" s="5"/>
    </row>
    <row r="31" spans="2:23" ht="21.75" customHeight="1" x14ac:dyDescent="0.3">
      <c r="B31" s="66"/>
      <c r="C31" s="67"/>
      <c r="D31" s="68"/>
      <c r="E31" s="69"/>
      <c r="F31" s="70"/>
      <c r="G31" s="132"/>
      <c r="H31" s="132"/>
      <c r="I31" s="118"/>
      <c r="J31" s="5"/>
      <c r="K31" s="5"/>
      <c r="L31" s="5"/>
      <c r="P31" s="5"/>
      <c r="Q31" s="5"/>
      <c r="R31" s="5"/>
      <c r="S31" s="5"/>
    </row>
    <row r="32" spans="2:23" ht="21.75" customHeight="1" x14ac:dyDescent="0.3">
      <c r="B32" s="275" t="s">
        <v>140</v>
      </c>
      <c r="C32" s="275"/>
      <c r="D32" s="275"/>
      <c r="E32" s="275"/>
      <c r="F32" s="275"/>
      <c r="G32" s="275"/>
      <c r="H32" s="275"/>
      <c r="I32" s="118"/>
      <c r="J32" s="5"/>
      <c r="K32" s="5"/>
      <c r="L32" s="5"/>
      <c r="P32" s="5"/>
      <c r="Q32" s="5"/>
      <c r="R32" s="5"/>
      <c r="S32" s="5"/>
    </row>
    <row r="33" spans="2:22" ht="21.75" customHeight="1" x14ac:dyDescent="0.3">
      <c r="B33" s="257" t="s">
        <v>77</v>
      </c>
      <c r="C33" s="257"/>
      <c r="D33" s="257"/>
      <c r="E33" s="257"/>
      <c r="F33" s="257"/>
      <c r="G33" s="257"/>
      <c r="H33" s="257"/>
      <c r="I33" s="118"/>
      <c r="J33" s="5"/>
      <c r="K33" s="5"/>
      <c r="L33" s="5"/>
      <c r="P33" s="5"/>
      <c r="Q33" s="5"/>
      <c r="R33" s="5"/>
      <c r="S33" s="5"/>
    </row>
    <row r="34" spans="2:22" ht="21.75" customHeight="1" x14ac:dyDescent="0.3">
      <c r="B34" s="257" t="s">
        <v>78</v>
      </c>
      <c r="C34" s="257"/>
      <c r="D34" s="257"/>
      <c r="E34" s="257"/>
      <c r="F34" s="257"/>
      <c r="G34" s="257"/>
      <c r="H34" s="257"/>
      <c r="I34" s="118"/>
      <c r="J34" s="5"/>
      <c r="K34" s="5"/>
      <c r="L34" s="5"/>
      <c r="P34" s="5"/>
      <c r="Q34" s="5"/>
      <c r="R34" s="5"/>
      <c r="S34" s="5"/>
    </row>
    <row r="35" spans="2:22" ht="21.75" customHeight="1" x14ac:dyDescent="0.3">
      <c r="B35" s="257" t="s">
        <v>79</v>
      </c>
      <c r="C35" s="257"/>
      <c r="D35" s="257"/>
      <c r="E35" s="257"/>
      <c r="F35" s="257"/>
      <c r="G35" s="257"/>
      <c r="H35" s="257"/>
      <c r="I35" s="118"/>
      <c r="J35" s="5"/>
      <c r="K35" s="5"/>
      <c r="L35" s="5"/>
      <c r="P35" s="5"/>
      <c r="Q35" s="5"/>
      <c r="R35" s="5"/>
      <c r="S35" s="5"/>
    </row>
    <row r="36" spans="2:22" ht="21.75" customHeight="1" x14ac:dyDescent="0.3">
      <c r="B36" s="257" t="s">
        <v>80</v>
      </c>
      <c r="C36" s="257"/>
      <c r="D36" s="257"/>
      <c r="E36" s="257"/>
      <c r="F36" s="257"/>
      <c r="G36" s="257"/>
      <c r="H36" s="257"/>
      <c r="I36" s="118"/>
      <c r="J36" s="5"/>
      <c r="K36" s="5"/>
      <c r="L36" s="5"/>
      <c r="P36" s="5"/>
      <c r="Q36" s="5"/>
      <c r="R36" s="5"/>
      <c r="S36" s="5"/>
    </row>
    <row r="37" spans="2:22" ht="21.75" customHeight="1" x14ac:dyDescent="0.3">
      <c r="B37" s="71" t="s">
        <v>81</v>
      </c>
      <c r="C37" s="72" t="str">
        <f>K107</f>
        <v>September 2020</v>
      </c>
      <c r="D37" s="258" t="s">
        <v>82</v>
      </c>
      <c r="E37" s="258"/>
      <c r="F37" s="73">
        <f>K108</f>
        <v>326.3</v>
      </c>
      <c r="G37" s="71"/>
      <c r="H37" s="71"/>
      <c r="I37" s="118"/>
      <c r="J37" s="5"/>
      <c r="K37" s="5"/>
      <c r="L37" s="5"/>
      <c r="P37" s="5"/>
      <c r="Q37" s="5"/>
      <c r="R37" s="5"/>
      <c r="S37" s="5"/>
    </row>
    <row r="38" spans="2:22" ht="21.75" customHeight="1" x14ac:dyDescent="0.3">
      <c r="B38" s="71"/>
      <c r="C38" s="72"/>
      <c r="D38" s="185"/>
      <c r="E38" s="185"/>
      <c r="F38" s="73"/>
      <c r="G38" s="71"/>
      <c r="H38" s="71"/>
      <c r="I38" s="118"/>
      <c r="J38" s="5"/>
      <c r="K38" s="5"/>
      <c r="L38" s="5"/>
      <c r="P38" s="5"/>
      <c r="Q38" s="5"/>
      <c r="R38" s="5"/>
      <c r="S38" s="5"/>
    </row>
    <row r="39" spans="2:22" ht="21.75" customHeight="1" x14ac:dyDescent="0.3">
      <c r="B39" s="259" t="s">
        <v>83</v>
      </c>
      <c r="C39" s="259"/>
      <c r="D39" s="259"/>
      <c r="E39" s="124">
        <f>K105</f>
        <v>44501</v>
      </c>
      <c r="F39" s="74" t="s">
        <v>84</v>
      </c>
      <c r="G39" s="104">
        <f>K106</f>
        <v>341.02199999999999</v>
      </c>
      <c r="H39" s="71"/>
      <c r="I39" s="118"/>
      <c r="J39" s="5"/>
      <c r="K39" s="5"/>
      <c r="L39" s="5"/>
      <c r="P39" s="5"/>
      <c r="Q39" s="5"/>
      <c r="R39" s="5"/>
      <c r="S39" s="5"/>
    </row>
    <row r="40" spans="2:22" ht="21.75" customHeight="1" thickBot="1" x14ac:dyDescent="0.35">
      <c r="B40" s="71"/>
      <c r="C40" s="71"/>
      <c r="D40" s="71"/>
      <c r="E40" s="71"/>
      <c r="F40" s="71"/>
      <c r="G40" s="71"/>
      <c r="H40" s="71"/>
      <c r="I40" s="118"/>
      <c r="J40" s="5"/>
      <c r="K40" s="5"/>
      <c r="L40" s="5"/>
      <c r="P40" s="5"/>
      <c r="Q40" s="5"/>
      <c r="R40" s="5"/>
      <c r="S40" s="5"/>
    </row>
    <row r="41" spans="2:22" ht="40.5" customHeight="1" thickBot="1" x14ac:dyDescent="0.3">
      <c r="B41" s="260" t="s">
        <v>139</v>
      </c>
      <c r="C41" s="261"/>
      <c r="D41" s="261"/>
      <c r="E41" s="261"/>
      <c r="F41" s="261"/>
      <c r="G41" s="261"/>
      <c r="H41" s="262"/>
      <c r="I41" s="108"/>
      <c r="J41" s="5"/>
      <c r="K41" s="5"/>
      <c r="L41" s="5"/>
      <c r="P41" s="5"/>
      <c r="Q41" s="5"/>
      <c r="R41" s="5"/>
      <c r="S41" s="5"/>
    </row>
    <row r="42" spans="2:22" ht="62.5" thickBot="1" x14ac:dyDescent="0.3">
      <c r="B42" s="156" t="s">
        <v>55</v>
      </c>
      <c r="C42" s="157" t="s">
        <v>56</v>
      </c>
      <c r="D42" s="158" t="s">
        <v>57</v>
      </c>
      <c r="E42" s="158" t="s">
        <v>85</v>
      </c>
      <c r="F42" s="158" t="s">
        <v>59</v>
      </c>
      <c r="G42" s="159" t="s">
        <v>86</v>
      </c>
      <c r="H42" s="155" t="s">
        <v>87</v>
      </c>
      <c r="I42" s="117"/>
      <c r="J42" s="5"/>
      <c r="K42" s="5"/>
      <c r="L42" s="5"/>
      <c r="P42" s="5"/>
      <c r="Q42" s="5"/>
      <c r="R42" s="5"/>
      <c r="S42" s="5"/>
    </row>
    <row r="43" spans="2:22" ht="21.75" customHeight="1" x14ac:dyDescent="0.3">
      <c r="B43" s="160">
        <v>302.01</v>
      </c>
      <c r="C43" s="161" t="s">
        <v>61</v>
      </c>
      <c r="D43" s="162">
        <v>3.75</v>
      </c>
      <c r="E43" s="163">
        <v>0</v>
      </c>
      <c r="F43" s="164">
        <f>D43+E43</f>
        <v>3.75</v>
      </c>
      <c r="G43" s="165">
        <v>0.96250000000000002</v>
      </c>
      <c r="H43" s="166">
        <f t="shared" ref="H43:H53" si="2">(($K$106-$K$108)/$K$108)</f>
        <v>4.5100000000000001E-2</v>
      </c>
      <c r="I43" s="119"/>
      <c r="J43" s="78"/>
      <c r="K43" s="5"/>
      <c r="L43" s="5"/>
      <c r="P43" s="5"/>
      <c r="Q43" s="5"/>
      <c r="R43" s="5"/>
      <c r="S43" s="5"/>
    </row>
    <row r="44" spans="2:22" ht="21.75" customHeight="1" x14ac:dyDescent="0.3">
      <c r="B44" s="54" t="s">
        <v>62</v>
      </c>
      <c r="C44" s="79" t="s">
        <v>63</v>
      </c>
      <c r="D44" s="56">
        <v>6.85</v>
      </c>
      <c r="E44" s="56">
        <v>1</v>
      </c>
      <c r="F44" s="57">
        <f t="shared" ref="F44:F53" si="3">D44+E44</f>
        <v>7.85</v>
      </c>
      <c r="G44" s="80">
        <v>0.92149999999999999</v>
      </c>
      <c r="H44" s="167">
        <f t="shared" si="2"/>
        <v>4.5100000000000001E-2</v>
      </c>
      <c r="I44" s="119"/>
      <c r="J44" s="5"/>
      <c r="K44" s="5"/>
      <c r="L44" s="5"/>
      <c r="P44" s="5"/>
      <c r="Q44" s="5"/>
      <c r="R44" s="5"/>
      <c r="S44" s="5"/>
      <c r="U44" s="81"/>
      <c r="V44" s="81"/>
    </row>
    <row r="45" spans="2:22" ht="21.75" customHeight="1" x14ac:dyDescent="0.3">
      <c r="B45" s="54" t="s">
        <v>64</v>
      </c>
      <c r="C45" s="79" t="s">
        <v>65</v>
      </c>
      <c r="D45" s="56">
        <v>6.85</v>
      </c>
      <c r="E45" s="56">
        <v>1</v>
      </c>
      <c r="F45" s="57">
        <f t="shared" si="3"/>
        <v>7.85</v>
      </c>
      <c r="G45" s="80">
        <v>0.92149999999999999</v>
      </c>
      <c r="H45" s="167">
        <f t="shared" si="2"/>
        <v>4.5100000000000001E-2</v>
      </c>
      <c r="I45" s="119"/>
      <c r="J45" s="5"/>
      <c r="K45" s="5"/>
      <c r="L45" s="5"/>
      <c r="P45" s="5"/>
      <c r="Q45" s="5"/>
      <c r="R45" s="5"/>
      <c r="S45" s="5"/>
    </row>
    <row r="46" spans="2:22" ht="21.75" customHeight="1" x14ac:dyDescent="0.3">
      <c r="B46" s="54" t="s">
        <v>66</v>
      </c>
      <c r="C46" s="79" t="s">
        <v>67</v>
      </c>
      <c r="D46" s="56">
        <v>6.85</v>
      </c>
      <c r="E46" s="56">
        <v>1</v>
      </c>
      <c r="F46" s="57">
        <f t="shared" si="3"/>
        <v>7.85</v>
      </c>
      <c r="G46" s="80">
        <v>0.92149999999999999</v>
      </c>
      <c r="H46" s="167">
        <f t="shared" si="2"/>
        <v>4.5100000000000001E-2</v>
      </c>
      <c r="I46" s="119"/>
      <c r="J46" s="5"/>
      <c r="K46" s="5"/>
      <c r="L46" s="5"/>
      <c r="P46" s="5"/>
      <c r="Q46" s="5"/>
      <c r="R46" s="5"/>
      <c r="S46" s="5"/>
    </row>
    <row r="47" spans="2:22" ht="21.75" customHeight="1" x14ac:dyDescent="0.3">
      <c r="B47" s="54" t="s">
        <v>68</v>
      </c>
      <c r="C47" s="79" t="s">
        <v>69</v>
      </c>
      <c r="D47" s="56">
        <v>6.85</v>
      </c>
      <c r="E47" s="56">
        <v>1</v>
      </c>
      <c r="F47" s="57">
        <f t="shared" si="3"/>
        <v>7.85</v>
      </c>
      <c r="G47" s="80">
        <v>0.92149999999999999</v>
      </c>
      <c r="H47" s="167">
        <f t="shared" si="2"/>
        <v>4.5100000000000001E-2</v>
      </c>
      <c r="I47" s="119"/>
      <c r="J47" s="5"/>
      <c r="K47" s="5"/>
      <c r="L47" s="5"/>
      <c r="P47" s="5"/>
      <c r="Q47" s="5"/>
      <c r="R47" s="5"/>
      <c r="S47" s="5"/>
    </row>
    <row r="48" spans="2:22" ht="21.75" customHeight="1" x14ac:dyDescent="0.3">
      <c r="B48" s="54" t="s">
        <v>125</v>
      </c>
      <c r="C48" s="79" t="s">
        <v>70</v>
      </c>
      <c r="D48" s="56">
        <v>8.25</v>
      </c>
      <c r="E48" s="56">
        <v>1</v>
      </c>
      <c r="F48" s="58">
        <f t="shared" si="3"/>
        <v>9.25</v>
      </c>
      <c r="G48" s="80">
        <v>0.90749999999999997</v>
      </c>
      <c r="H48" s="167">
        <f t="shared" si="2"/>
        <v>4.5100000000000001E-2</v>
      </c>
      <c r="I48" s="119"/>
      <c r="J48" s="5" t="s">
        <v>88</v>
      </c>
      <c r="K48" s="5"/>
      <c r="L48" s="5"/>
      <c r="P48" s="5"/>
      <c r="Q48" s="5"/>
      <c r="R48" s="5"/>
      <c r="S48" s="5"/>
    </row>
    <row r="49" spans="2:23" ht="21.75" customHeight="1" x14ac:dyDescent="0.3">
      <c r="B49" s="54" t="s">
        <v>126</v>
      </c>
      <c r="C49" s="79" t="s">
        <v>71</v>
      </c>
      <c r="D49" s="56">
        <v>6.2</v>
      </c>
      <c r="E49" s="56">
        <v>1</v>
      </c>
      <c r="F49" s="58">
        <f t="shared" si="3"/>
        <v>7.2</v>
      </c>
      <c r="G49" s="80">
        <v>0.92800000000000005</v>
      </c>
      <c r="H49" s="167">
        <f t="shared" si="2"/>
        <v>4.5100000000000001E-2</v>
      </c>
      <c r="I49" s="119"/>
      <c r="J49" s="5"/>
      <c r="K49" s="5"/>
      <c r="L49" s="5"/>
      <c r="P49" s="5"/>
      <c r="Q49" s="5"/>
      <c r="R49" s="5"/>
      <c r="S49" s="5"/>
    </row>
    <row r="50" spans="2:23" ht="21.75" customHeight="1" x14ac:dyDescent="0.3">
      <c r="B50" s="54" t="s">
        <v>127</v>
      </c>
      <c r="C50" s="79" t="s">
        <v>72</v>
      </c>
      <c r="D50" s="56">
        <v>5.5</v>
      </c>
      <c r="E50" s="56">
        <v>1</v>
      </c>
      <c r="F50" s="57">
        <f t="shared" si="3"/>
        <v>6.5</v>
      </c>
      <c r="G50" s="80">
        <v>0.93500000000000005</v>
      </c>
      <c r="H50" s="167">
        <f t="shared" si="2"/>
        <v>4.5100000000000001E-2</v>
      </c>
      <c r="I50" s="119"/>
      <c r="J50" s="5"/>
      <c r="K50" s="5"/>
      <c r="L50" s="5"/>
      <c r="P50" s="5"/>
      <c r="Q50" s="5"/>
      <c r="R50" s="5"/>
      <c r="S50" s="5"/>
    </row>
    <row r="51" spans="2:23" ht="21.75" customHeight="1" x14ac:dyDescent="0.3">
      <c r="B51" s="54" t="s">
        <v>128</v>
      </c>
      <c r="C51" s="79" t="s">
        <v>73</v>
      </c>
      <c r="D51" s="56">
        <v>4.9000000000000004</v>
      </c>
      <c r="E51" s="56">
        <v>1</v>
      </c>
      <c r="F51" s="57">
        <f t="shared" si="3"/>
        <v>5.9</v>
      </c>
      <c r="G51" s="80">
        <v>0.94099999999999995</v>
      </c>
      <c r="H51" s="167">
        <f t="shared" si="2"/>
        <v>4.5100000000000001E-2</v>
      </c>
      <c r="I51" s="119"/>
      <c r="J51" s="5"/>
      <c r="K51" s="5"/>
      <c r="L51" s="5"/>
      <c r="P51" s="5"/>
      <c r="Q51" s="5"/>
      <c r="R51" s="5"/>
      <c r="S51" s="5"/>
      <c r="U51" s="36"/>
      <c r="V51" s="36"/>
    </row>
    <row r="52" spans="2:23" ht="21.75" customHeight="1" x14ac:dyDescent="0.3">
      <c r="B52" s="54" t="s">
        <v>129</v>
      </c>
      <c r="C52" s="79" t="s">
        <v>74</v>
      </c>
      <c r="D52" s="56">
        <v>4.5</v>
      </c>
      <c r="E52" s="60">
        <v>1</v>
      </c>
      <c r="F52" s="57">
        <f t="shared" si="3"/>
        <v>5.5</v>
      </c>
      <c r="G52" s="80">
        <v>0.94499999999999995</v>
      </c>
      <c r="H52" s="167">
        <f t="shared" si="2"/>
        <v>4.5100000000000001E-2</v>
      </c>
      <c r="I52" s="119"/>
      <c r="J52" s="5"/>
      <c r="K52" s="5"/>
      <c r="L52" s="5"/>
      <c r="P52" s="5"/>
      <c r="Q52" s="5"/>
      <c r="R52" s="5"/>
      <c r="S52" s="5"/>
      <c r="U52" s="36"/>
      <c r="V52" s="36"/>
    </row>
    <row r="53" spans="2:23" ht="21.75" customHeight="1" thickBot="1" x14ac:dyDescent="0.35">
      <c r="B53" s="61" t="s">
        <v>130</v>
      </c>
      <c r="C53" s="82" t="s">
        <v>75</v>
      </c>
      <c r="D53" s="63">
        <v>6.7</v>
      </c>
      <c r="E53" s="64">
        <v>1</v>
      </c>
      <c r="F53" s="65">
        <f t="shared" si="3"/>
        <v>7.7</v>
      </c>
      <c r="G53" s="83">
        <v>0.92300000000000004</v>
      </c>
      <c r="H53" s="168">
        <f t="shared" si="2"/>
        <v>4.5100000000000001E-2</v>
      </c>
      <c r="I53" s="119"/>
      <c r="J53" s="5"/>
      <c r="K53" s="5"/>
      <c r="L53" s="5"/>
      <c r="P53" s="5"/>
      <c r="Q53" s="5"/>
      <c r="R53" s="5"/>
      <c r="S53" s="5"/>
      <c r="U53" s="36"/>
      <c r="V53" s="36"/>
    </row>
    <row r="54" spans="2:23" x14ac:dyDescent="0.25">
      <c r="B54" s="87"/>
      <c r="C54" s="86"/>
      <c r="D54" s="86"/>
      <c r="E54" s="86"/>
      <c r="F54" s="86"/>
      <c r="G54" s="86"/>
      <c r="H54" s="86"/>
      <c r="I54" s="120"/>
      <c r="J54" s="5"/>
      <c r="K54" s="5"/>
      <c r="L54" s="5"/>
      <c r="P54" s="5"/>
      <c r="Q54" s="5"/>
      <c r="R54" s="5"/>
      <c r="S54" s="5"/>
      <c r="U54" s="36"/>
      <c r="V54" s="36"/>
    </row>
    <row r="55" spans="2:23" ht="21" customHeight="1" thickBot="1" x14ac:dyDescent="0.3">
      <c r="B55" s="87"/>
      <c r="C55" s="86"/>
      <c r="D55" s="86"/>
      <c r="E55" s="86"/>
      <c r="F55" s="86"/>
      <c r="G55" s="86"/>
      <c r="H55" s="86"/>
      <c r="I55" s="120"/>
      <c r="J55" s="5"/>
      <c r="K55" s="5"/>
      <c r="L55" s="5"/>
      <c r="P55" s="5"/>
      <c r="Q55" s="5"/>
      <c r="R55" s="5"/>
      <c r="S55" s="5"/>
      <c r="U55" s="36"/>
      <c r="V55" s="36"/>
    </row>
    <row r="56" spans="2:23" ht="41.25" customHeight="1" thickBot="1" x14ac:dyDescent="0.3">
      <c r="B56" s="263" t="s">
        <v>131</v>
      </c>
      <c r="C56" s="264"/>
      <c r="D56" s="264"/>
      <c r="E56" s="264"/>
      <c r="F56" s="264"/>
      <c r="G56" s="264"/>
      <c r="H56" s="265"/>
      <c r="I56" s="121"/>
      <c r="V56" s="36"/>
    </row>
    <row r="57" spans="2:23" ht="40.5" customHeight="1" thickBot="1" x14ac:dyDescent="0.3">
      <c r="B57" s="266" t="s">
        <v>134</v>
      </c>
      <c r="C57" s="267"/>
      <c r="D57" s="267"/>
      <c r="E57" s="267"/>
      <c r="F57" s="267"/>
      <c r="G57" s="267"/>
      <c r="H57" s="268"/>
      <c r="I57" s="108"/>
      <c r="V57" s="81"/>
    </row>
    <row r="58" spans="2:23" ht="47" thickBot="1" x14ac:dyDescent="0.3">
      <c r="B58" s="46" t="s">
        <v>55</v>
      </c>
      <c r="C58" s="47" t="s">
        <v>56</v>
      </c>
      <c r="D58" s="48" t="s">
        <v>57</v>
      </c>
      <c r="E58" s="48" t="s">
        <v>85</v>
      </c>
      <c r="F58" s="48" t="s">
        <v>59</v>
      </c>
      <c r="G58" s="249" t="s">
        <v>60</v>
      </c>
      <c r="H58" s="250"/>
      <c r="I58" s="117"/>
      <c r="V58" s="81"/>
    </row>
    <row r="59" spans="2:23" ht="21.75" customHeight="1" x14ac:dyDescent="0.3">
      <c r="B59" s="49" t="s">
        <v>89</v>
      </c>
      <c r="C59" s="89" t="s">
        <v>90</v>
      </c>
      <c r="D59" s="51">
        <v>6</v>
      </c>
      <c r="E59" s="51">
        <v>1</v>
      </c>
      <c r="F59" s="51">
        <f>D59+E59</f>
        <v>7</v>
      </c>
      <c r="G59" s="251">
        <f>IF((ABS(($K$102-$K$101)*F59/100))&gt;0.1, ($K$102-$K$101)*F59/100, 0)</f>
        <v>9.3800000000000008</v>
      </c>
      <c r="H59" s="252" t="e">
        <f>IF((ABS((#REF!-#REF!)*E59/100))&gt;0.1, (#REF!-#REF!)*E59/100, 0)</f>
        <v>#REF!</v>
      </c>
      <c r="I59" s="118"/>
      <c r="V59" s="81"/>
    </row>
    <row r="60" spans="2:23" ht="21.75" customHeight="1" x14ac:dyDescent="0.3">
      <c r="B60" s="54" t="s">
        <v>91</v>
      </c>
      <c r="C60" s="90" t="s">
        <v>92</v>
      </c>
      <c r="D60" s="56">
        <v>6</v>
      </c>
      <c r="E60" s="56">
        <v>1</v>
      </c>
      <c r="F60" s="56">
        <f>D60+E60</f>
        <v>7</v>
      </c>
      <c r="G60" s="253">
        <f>IF((ABS(($K$102-$K$101)*F60/100))&gt;0.1, ($K$102-$K$101)*F60/100, 0)</f>
        <v>9.3800000000000008</v>
      </c>
      <c r="H60" s="254" t="e">
        <f>IF((ABS((#REF!-#REF!)*E60/100))&gt;0.1, (#REF!-#REF!)*E60/100, 0)</f>
        <v>#REF!</v>
      </c>
      <c r="I60" s="118"/>
    </row>
    <row r="61" spans="2:23" ht="21" customHeight="1" thickBot="1" x14ac:dyDescent="0.35">
      <c r="B61" s="61" t="s">
        <v>93</v>
      </c>
      <c r="C61" s="91" t="s">
        <v>94</v>
      </c>
      <c r="D61" s="63">
        <v>6</v>
      </c>
      <c r="E61" s="63">
        <v>1</v>
      </c>
      <c r="F61" s="63">
        <f>D61+E61</f>
        <v>7</v>
      </c>
      <c r="G61" s="255">
        <f>IF((ABS(($K$102-$K$101)*F61/100))&gt;0.1, ($K$102-$K$101)*F61/100, 0)</f>
        <v>9.3800000000000008</v>
      </c>
      <c r="H61" s="256" t="e">
        <f>IF((ABS((#REF!-#REF!)*E61/100))&gt;0.1, (#REF!-#REF!)*E61/100, 0)</f>
        <v>#REF!</v>
      </c>
      <c r="I61" s="118"/>
    </row>
    <row r="62" spans="2:23" ht="61.5" customHeight="1" thickBot="1" x14ac:dyDescent="0.3">
      <c r="I62" s="121"/>
      <c r="V62" s="92"/>
    </row>
    <row r="63" spans="2:23" ht="43.5" customHeight="1" thickBot="1" x14ac:dyDescent="0.3">
      <c r="B63" s="245" t="s">
        <v>95</v>
      </c>
      <c r="C63" s="246"/>
      <c r="D63" s="246"/>
      <c r="E63" s="246"/>
      <c r="F63" s="246"/>
      <c r="G63" s="246"/>
      <c r="H63" s="247"/>
      <c r="I63" s="121"/>
    </row>
    <row r="64" spans="2:23" s="4" customFormat="1" ht="15" customHeight="1" x14ac:dyDescent="0.25">
      <c r="B64" s="243"/>
      <c r="C64" s="243"/>
      <c r="D64" s="243"/>
      <c r="E64" s="243"/>
      <c r="F64" s="243"/>
      <c r="G64" s="243"/>
      <c r="H64" s="243"/>
      <c r="I64" s="121"/>
      <c r="M64" s="5"/>
      <c r="N64" s="5"/>
      <c r="O64" s="5"/>
      <c r="P64" s="6"/>
      <c r="Q64" s="6"/>
      <c r="R64" s="6"/>
      <c r="S64" s="6"/>
      <c r="T64" s="5"/>
      <c r="U64" s="5"/>
      <c r="V64" s="5"/>
      <c r="W64" s="5"/>
    </row>
    <row r="65" spans="2:23" s="4" customFormat="1" ht="21.75" customHeight="1" x14ac:dyDescent="0.25">
      <c r="B65" s="248" t="s">
        <v>96</v>
      </c>
      <c r="C65" s="248"/>
      <c r="D65" s="248"/>
      <c r="E65" s="248"/>
      <c r="F65" s="248"/>
      <c r="G65" s="248"/>
      <c r="H65" s="248"/>
      <c r="I65" s="121"/>
      <c r="M65" s="5"/>
      <c r="N65" s="5"/>
      <c r="O65" s="5"/>
      <c r="P65" s="6"/>
      <c r="Q65" s="6"/>
      <c r="R65" s="6"/>
      <c r="S65" s="6"/>
      <c r="T65" s="5"/>
      <c r="U65" s="5"/>
      <c r="V65" s="5"/>
      <c r="W65" s="5"/>
    </row>
    <row r="66" spans="2:23" s="4" customFormat="1" ht="14.25" customHeight="1" thickBot="1" x14ac:dyDescent="0.3">
      <c r="B66" s="243"/>
      <c r="C66" s="243"/>
      <c r="D66" s="243"/>
      <c r="E66" s="243"/>
      <c r="F66" s="243"/>
      <c r="G66" s="243"/>
      <c r="H66" s="243"/>
      <c r="I66" s="121"/>
      <c r="M66" s="5"/>
      <c r="N66" s="5"/>
      <c r="O66" s="5"/>
      <c r="P66" s="6"/>
      <c r="Q66" s="6"/>
      <c r="R66" s="6"/>
      <c r="S66" s="6"/>
      <c r="T66" s="5"/>
      <c r="U66" s="5"/>
      <c r="V66" s="5"/>
      <c r="W66" s="5"/>
    </row>
    <row r="67" spans="2:23" s="4" customFormat="1" ht="46.5" customHeight="1" x14ac:dyDescent="0.25">
      <c r="B67" s="235" t="s">
        <v>97</v>
      </c>
      <c r="C67" s="237" t="s">
        <v>98</v>
      </c>
      <c r="D67" s="239" t="s">
        <v>99</v>
      </c>
      <c r="E67" s="237" t="s">
        <v>100</v>
      </c>
      <c r="F67" s="237"/>
      <c r="G67" s="237" t="s">
        <v>101</v>
      </c>
      <c r="H67" s="241"/>
      <c r="I67" s="121"/>
      <c r="M67" s="5"/>
      <c r="N67" s="5"/>
      <c r="O67" s="5"/>
      <c r="P67" s="6"/>
      <c r="Q67" s="6"/>
      <c r="R67" s="6"/>
      <c r="S67" s="6"/>
      <c r="T67" s="5"/>
      <c r="U67" s="5"/>
      <c r="V67" s="5"/>
      <c r="W67" s="5"/>
    </row>
    <row r="68" spans="2:23" s="4" customFormat="1" ht="46.5" customHeight="1" thickBot="1" x14ac:dyDescent="0.3">
      <c r="B68" s="236"/>
      <c r="C68" s="238"/>
      <c r="D68" s="240"/>
      <c r="E68" s="238"/>
      <c r="F68" s="238"/>
      <c r="G68" s="238"/>
      <c r="H68" s="242"/>
      <c r="I68" s="121"/>
      <c r="M68" s="5"/>
      <c r="N68" s="5"/>
      <c r="O68" s="5"/>
      <c r="P68" s="6"/>
      <c r="Q68" s="6"/>
      <c r="R68" s="6"/>
      <c r="S68" s="6"/>
      <c r="T68" s="5"/>
      <c r="U68" s="5"/>
      <c r="V68" s="5"/>
      <c r="W68" s="5"/>
    </row>
    <row r="69" spans="2:23" s="4" customFormat="1" ht="18.75" customHeight="1" x14ac:dyDescent="0.25">
      <c r="B69" s="243"/>
      <c r="C69" s="243"/>
      <c r="D69" s="243"/>
      <c r="E69" s="243"/>
      <c r="F69" s="243"/>
      <c r="G69" s="243"/>
      <c r="H69" s="243"/>
      <c r="I69" s="121"/>
      <c r="M69" s="5"/>
      <c r="N69" s="5"/>
      <c r="O69" s="5"/>
      <c r="P69" s="6"/>
      <c r="Q69" s="6"/>
      <c r="R69" s="6"/>
      <c r="S69" s="6"/>
      <c r="T69" s="5"/>
      <c r="U69" s="5"/>
      <c r="V69" s="5"/>
      <c r="W69" s="5"/>
    </row>
    <row r="70" spans="2:23" s="4" customFormat="1" ht="21.75" customHeight="1" x14ac:dyDescent="0.25">
      <c r="B70" s="248" t="s">
        <v>102</v>
      </c>
      <c r="C70" s="248"/>
      <c r="D70" s="248"/>
      <c r="E70" s="248"/>
      <c r="F70" s="248"/>
      <c r="G70" s="248"/>
      <c r="H70" s="248"/>
      <c r="I70" s="121"/>
      <c r="M70" s="5"/>
      <c r="N70" s="5"/>
      <c r="O70" s="5"/>
      <c r="P70" s="6"/>
      <c r="Q70" s="6"/>
      <c r="R70" s="6"/>
      <c r="S70" s="6"/>
      <c r="T70" s="5"/>
      <c r="U70" s="5"/>
      <c r="V70" s="5"/>
      <c r="W70" s="5"/>
    </row>
    <row r="71" spans="2:23" s="4" customFormat="1" ht="15.75" customHeight="1" x14ac:dyDescent="0.25">
      <c r="B71" s="243"/>
      <c r="C71" s="243"/>
      <c r="D71" s="243"/>
      <c r="E71" s="243"/>
      <c r="F71" s="243"/>
      <c r="G71" s="243"/>
      <c r="H71" s="243"/>
      <c r="I71" s="121"/>
      <c r="M71" s="5"/>
      <c r="N71" s="5"/>
      <c r="O71" s="5"/>
      <c r="P71" s="6"/>
      <c r="Q71" s="6"/>
      <c r="R71" s="6"/>
      <c r="S71" s="6"/>
      <c r="T71" s="5"/>
      <c r="U71" s="5"/>
      <c r="V71" s="5"/>
      <c r="W71" s="5"/>
    </row>
    <row r="72" spans="2:23" s="4" customFormat="1" ht="33" customHeight="1" x14ac:dyDescent="0.25">
      <c r="B72" s="232" t="s">
        <v>103</v>
      </c>
      <c r="C72" s="232"/>
      <c r="D72" s="232"/>
      <c r="E72" s="232"/>
      <c r="F72" s="232"/>
      <c r="G72" s="232"/>
      <c r="H72" s="232"/>
      <c r="I72" s="121"/>
      <c r="M72" s="5"/>
      <c r="N72" s="5"/>
      <c r="O72" s="5"/>
      <c r="P72" s="6"/>
      <c r="Q72" s="6"/>
      <c r="R72" s="6"/>
      <c r="S72" s="6"/>
      <c r="T72" s="5"/>
      <c r="U72" s="5"/>
      <c r="V72" s="5"/>
      <c r="W72" s="5"/>
    </row>
    <row r="73" spans="2:23" s="93" customFormat="1" ht="33" customHeight="1" x14ac:dyDescent="0.35">
      <c r="B73" s="233" t="s">
        <v>104</v>
      </c>
      <c r="C73" s="233"/>
      <c r="E73" s="94"/>
      <c r="F73" s="94"/>
      <c r="G73" s="94"/>
      <c r="H73" s="94"/>
      <c r="I73" s="122"/>
    </row>
    <row r="74" spans="2:23" s="93" customFormat="1" ht="33" customHeight="1" x14ac:dyDescent="0.35">
      <c r="C74" s="100" t="str">
        <f>CONCATENATE(" $45.000"," + ($",G20,") =")</f>
        <v xml:space="preserve"> $45.000 + ($5.025) =</v>
      </c>
      <c r="D74" s="95">
        <f>(45+G20)</f>
        <v>50.024999999999999</v>
      </c>
      <c r="E74" s="29"/>
      <c r="F74" s="29"/>
      <c r="G74" s="29"/>
      <c r="H74" s="29"/>
      <c r="I74" s="122"/>
    </row>
    <row r="75" spans="2:23" s="93" customFormat="1" ht="33" customHeight="1" x14ac:dyDescent="0.35">
      <c r="B75" s="233" t="s">
        <v>105</v>
      </c>
      <c r="C75" s="233"/>
      <c r="D75" s="96"/>
      <c r="E75" s="29"/>
      <c r="F75" s="29"/>
      <c r="G75" s="29"/>
      <c r="H75" s="29"/>
      <c r="I75" s="122"/>
    </row>
    <row r="76" spans="2:23" s="93" customFormat="1" ht="33" customHeight="1" x14ac:dyDescent="0.35">
      <c r="C76" s="105" t="str">
        <f>CONCATENATE(" $45.000"," x ",H43, " =")</f>
        <v xml:space="preserve"> $45.000 x 0.0451 =</v>
      </c>
      <c r="D76" s="106">
        <f>(45*H43)</f>
        <v>2.0299999999999998</v>
      </c>
      <c r="E76" s="29"/>
      <c r="F76" s="29"/>
      <c r="G76" s="29"/>
      <c r="H76" s="29"/>
      <c r="I76" s="122"/>
    </row>
    <row r="77" spans="2:23" s="93" customFormat="1" ht="33" customHeight="1" x14ac:dyDescent="0.35">
      <c r="C77" s="244" t="str">
        <f>CONCATENATE("$",D76," x 96.25% (Difference of 100% Material Minus Total % Asphalt + Fuel Allowance) =")</f>
        <v>$2.03 x 96.25% (Difference of 100% Material Minus Total % Asphalt + Fuel Allowance) =</v>
      </c>
      <c r="D77" s="244"/>
      <c r="E77" s="244"/>
      <c r="F77" s="244"/>
      <c r="G77" s="244"/>
      <c r="H77" s="95">
        <f>D76*96.25/100</f>
        <v>1.954</v>
      </c>
      <c r="I77" s="122"/>
    </row>
    <row r="78" spans="2:23" s="93" customFormat="1" ht="33" customHeight="1" x14ac:dyDescent="0.35">
      <c r="B78" s="233" t="s">
        <v>106</v>
      </c>
      <c r="C78" s="233"/>
      <c r="D78" s="233"/>
      <c r="E78" s="233"/>
      <c r="F78" s="233"/>
      <c r="G78" s="29"/>
      <c r="H78" s="29"/>
      <c r="I78" s="122"/>
    </row>
    <row r="79" spans="2:23" s="93" customFormat="1" ht="33" customHeight="1" x14ac:dyDescent="0.35">
      <c r="C79" s="184" t="str">
        <f>CONCATENATE("$",D74," + $",H77, "  =")</f>
        <v>$50.025 + $1.954  =</v>
      </c>
      <c r="D79" s="97">
        <f>D74+H77</f>
        <v>51.978999999999999</v>
      </c>
      <c r="E79" s="29"/>
      <c r="F79" s="29"/>
      <c r="G79" s="29"/>
      <c r="H79" s="29"/>
      <c r="I79" s="122"/>
    </row>
    <row r="80" spans="2:23" ht="29.25" customHeight="1" thickBot="1" x14ac:dyDescent="0.3">
      <c r="I80" s="121"/>
    </row>
    <row r="81" spans="2:22" ht="43.5" customHeight="1" thickBot="1" x14ac:dyDescent="0.3">
      <c r="B81" s="245" t="s">
        <v>107</v>
      </c>
      <c r="C81" s="246"/>
      <c r="D81" s="246"/>
      <c r="E81" s="246"/>
      <c r="F81" s="246"/>
      <c r="G81" s="246"/>
      <c r="H81" s="247"/>
      <c r="I81" s="121"/>
    </row>
    <row r="82" spans="2:22" ht="21.75" customHeight="1" x14ac:dyDescent="0.25">
      <c r="B82" s="243"/>
      <c r="C82" s="243"/>
      <c r="D82" s="243"/>
      <c r="E82" s="243"/>
      <c r="F82" s="243"/>
      <c r="G82" s="243"/>
      <c r="H82" s="243"/>
      <c r="I82" s="121"/>
    </row>
    <row r="83" spans="2:22" ht="21.75" customHeight="1" x14ac:dyDescent="0.25">
      <c r="B83" s="248" t="s">
        <v>108</v>
      </c>
      <c r="C83" s="248"/>
      <c r="D83" s="248"/>
      <c r="E83" s="248"/>
      <c r="F83" s="248"/>
      <c r="G83" s="248"/>
      <c r="H83" s="248"/>
      <c r="I83" s="121"/>
    </row>
    <row r="84" spans="2:22" ht="14.25" customHeight="1" thickBot="1" x14ac:dyDescent="0.3">
      <c r="B84" s="243"/>
      <c r="C84" s="243"/>
      <c r="D84" s="243"/>
      <c r="E84" s="243"/>
      <c r="F84" s="243"/>
      <c r="G84" s="243"/>
      <c r="H84" s="243"/>
      <c r="I84" s="121"/>
    </row>
    <row r="85" spans="2:22" ht="46.5" customHeight="1" x14ac:dyDescent="0.25">
      <c r="B85" s="235" t="s">
        <v>97</v>
      </c>
      <c r="C85" s="237" t="s">
        <v>98</v>
      </c>
      <c r="D85" s="239" t="s">
        <v>99</v>
      </c>
      <c r="E85" s="237" t="s">
        <v>100</v>
      </c>
      <c r="F85" s="237"/>
      <c r="G85" s="237" t="s">
        <v>101</v>
      </c>
      <c r="H85" s="241"/>
      <c r="I85" s="121"/>
    </row>
    <row r="86" spans="2:22" ht="46.5" customHeight="1" thickBot="1" x14ac:dyDescent="0.3">
      <c r="B86" s="236"/>
      <c r="C86" s="238"/>
      <c r="D86" s="240"/>
      <c r="E86" s="238"/>
      <c r="F86" s="238"/>
      <c r="G86" s="238"/>
      <c r="H86" s="242"/>
      <c r="I86" s="121"/>
    </row>
    <row r="87" spans="2:22" ht="18.75" customHeight="1" x14ac:dyDescent="0.25">
      <c r="B87" s="243"/>
      <c r="C87" s="243"/>
      <c r="D87" s="243"/>
      <c r="E87" s="243"/>
      <c r="F87" s="243"/>
      <c r="G87" s="243"/>
      <c r="H87" s="243"/>
      <c r="I87" s="121"/>
    </row>
    <row r="88" spans="2:22" ht="33" customHeight="1" x14ac:dyDescent="0.25">
      <c r="B88" s="232" t="s">
        <v>109</v>
      </c>
      <c r="C88" s="232"/>
      <c r="D88" s="232"/>
      <c r="E88" s="232"/>
      <c r="F88" s="232"/>
      <c r="G88" s="232"/>
      <c r="H88" s="232"/>
      <c r="I88" s="121"/>
    </row>
    <row r="89" spans="2:22" s="93" customFormat="1" ht="33" customHeight="1" x14ac:dyDescent="0.35">
      <c r="B89" s="233" t="s">
        <v>104</v>
      </c>
      <c r="C89" s="233"/>
      <c r="E89" s="94"/>
      <c r="F89" s="94"/>
      <c r="G89" s="94"/>
      <c r="H89" s="94"/>
      <c r="I89" s="122"/>
    </row>
    <row r="90" spans="2:22" s="93" customFormat="1" ht="33" customHeight="1" x14ac:dyDescent="0.35">
      <c r="C90" s="100" t="str">
        <f>CONCATENATE(" $45.000"," + ($",G59,") =")</f>
        <v xml:space="preserve"> $45.000 + ($9.38) =</v>
      </c>
      <c r="D90" s="95">
        <f>(45+G59)</f>
        <v>54.38</v>
      </c>
      <c r="E90" s="29"/>
      <c r="F90" s="29"/>
      <c r="G90" s="29"/>
      <c r="H90" s="29"/>
      <c r="I90" s="122"/>
    </row>
    <row r="91" spans="2:22" s="93" customFormat="1" ht="40.5" customHeight="1" x14ac:dyDescent="0.4">
      <c r="B91" s="234" t="s">
        <v>110</v>
      </c>
      <c r="C91" s="234"/>
      <c r="D91" s="98">
        <f>D90</f>
        <v>54.38</v>
      </c>
      <c r="E91" s="29"/>
      <c r="F91" s="29"/>
      <c r="G91" s="29"/>
      <c r="H91" s="29"/>
      <c r="I91" s="122"/>
    </row>
    <row r="92" spans="2:22" s="93" customFormat="1" ht="33" customHeight="1" thickBot="1" x14ac:dyDescent="0.4">
      <c r="D92" s="95"/>
      <c r="E92" s="29"/>
      <c r="F92" s="29"/>
      <c r="G92" s="29"/>
      <c r="H92" s="29"/>
    </row>
    <row r="93" spans="2:22" ht="15.5" x14ac:dyDescent="0.35">
      <c r="M93" s="297" t="s">
        <v>116</v>
      </c>
      <c r="N93" s="241"/>
      <c r="P93" s="302" t="s">
        <v>6</v>
      </c>
      <c r="Q93" s="303"/>
      <c r="R93" s="303"/>
      <c r="S93" s="304"/>
      <c r="V93" s="93"/>
    </row>
    <row r="94" spans="2:22" ht="13" thickBot="1" x14ac:dyDescent="0.3">
      <c r="M94" s="298"/>
      <c r="N94" s="299"/>
      <c r="P94" s="305"/>
      <c r="Q94" s="306"/>
      <c r="R94" s="306"/>
      <c r="S94" s="307"/>
    </row>
    <row r="95" spans="2:22" ht="50.25" customHeight="1" thickBot="1" x14ac:dyDescent="0.3">
      <c r="M95" s="300"/>
      <c r="N95" s="301"/>
      <c r="P95" s="309" t="s">
        <v>9</v>
      </c>
      <c r="Q95" s="310"/>
      <c r="R95" s="310"/>
      <c r="S95" s="311"/>
      <c r="U95" s="12" t="s">
        <v>10</v>
      </c>
    </row>
    <row r="96" spans="2:22" ht="56.25" customHeight="1" thickBot="1" x14ac:dyDescent="0.3">
      <c r="J96" s="312" t="s">
        <v>8</v>
      </c>
      <c r="K96" s="313"/>
      <c r="L96" s="15"/>
      <c r="M96" s="16" t="s">
        <v>9</v>
      </c>
      <c r="N96" s="17">
        <v>2021</v>
      </c>
      <c r="P96" s="18" t="s">
        <v>12</v>
      </c>
      <c r="Q96" s="19" t="s">
        <v>13</v>
      </c>
      <c r="R96" s="19" t="s">
        <v>14</v>
      </c>
      <c r="S96" s="19" t="s">
        <v>15</v>
      </c>
      <c r="U96" s="20" t="s">
        <v>16</v>
      </c>
    </row>
    <row r="97" spans="10:21" ht="18" customHeight="1" thickBot="1" x14ac:dyDescent="0.3">
      <c r="J97" s="13" t="s">
        <v>11</v>
      </c>
      <c r="K97" s="14">
        <v>2022</v>
      </c>
      <c r="M97" s="21" t="s">
        <v>19</v>
      </c>
      <c r="N97" s="17" t="s">
        <v>20</v>
      </c>
      <c r="P97" s="269">
        <v>44317</v>
      </c>
      <c r="Q97" s="272">
        <v>338.9</v>
      </c>
      <c r="R97" s="99">
        <v>44378</v>
      </c>
      <c r="S97" s="293">
        <v>44075</v>
      </c>
      <c r="U97" s="22" t="s">
        <v>21</v>
      </c>
    </row>
    <row r="98" spans="10:21" ht="18" customHeight="1" thickBot="1" x14ac:dyDescent="0.3">
      <c r="J98" s="13" t="s">
        <v>17</v>
      </c>
      <c r="K98" s="14" t="s">
        <v>26</v>
      </c>
      <c r="M98" s="21" t="s">
        <v>23</v>
      </c>
      <c r="N98" s="26" t="s">
        <v>99</v>
      </c>
      <c r="P98" s="270"/>
      <c r="Q98" s="273"/>
      <c r="R98" s="27">
        <v>44409</v>
      </c>
      <c r="S98" s="294"/>
      <c r="U98" s="22" t="s">
        <v>24</v>
      </c>
    </row>
    <row r="99" spans="10:21" ht="18" customHeight="1" thickBot="1" x14ac:dyDescent="0.3">
      <c r="J99" s="24"/>
      <c r="K99" s="25"/>
      <c r="M99" s="21" t="s">
        <v>26</v>
      </c>
      <c r="N99" s="26" t="s">
        <v>99</v>
      </c>
      <c r="P99" s="271"/>
      <c r="Q99" s="274"/>
      <c r="R99" s="27">
        <v>44440</v>
      </c>
      <c r="S99" s="294"/>
      <c r="U99" s="22" t="s">
        <v>27</v>
      </c>
    </row>
    <row r="100" spans="10:21" ht="18" customHeight="1" thickBot="1" x14ac:dyDescent="0.3">
      <c r="J100" s="290" t="s">
        <v>0</v>
      </c>
      <c r="K100" s="291"/>
      <c r="M100" s="21" t="s">
        <v>29</v>
      </c>
      <c r="N100" s="26" t="s">
        <v>99</v>
      </c>
      <c r="P100" s="269">
        <v>44409</v>
      </c>
      <c r="Q100" s="272">
        <v>340.3</v>
      </c>
      <c r="R100" s="99">
        <v>44470</v>
      </c>
      <c r="S100" s="294"/>
      <c r="U100" s="31" t="s">
        <v>30</v>
      </c>
    </row>
    <row r="101" spans="10:21" ht="18" customHeight="1" thickBot="1" x14ac:dyDescent="0.3">
      <c r="J101" s="13" t="s">
        <v>28</v>
      </c>
      <c r="K101" s="30">
        <v>471</v>
      </c>
      <c r="M101" s="21" t="s">
        <v>33</v>
      </c>
      <c r="N101" s="26">
        <v>518</v>
      </c>
      <c r="P101" s="270"/>
      <c r="Q101" s="273"/>
      <c r="R101" s="27">
        <v>44501</v>
      </c>
      <c r="S101" s="294"/>
    </row>
    <row r="102" spans="10:21" ht="18" customHeight="1" thickBot="1" x14ac:dyDescent="0.3">
      <c r="J102" s="32" t="s">
        <v>32</v>
      </c>
      <c r="K102" s="33">
        <v>605</v>
      </c>
      <c r="M102" s="21" t="s">
        <v>36</v>
      </c>
      <c r="N102" s="26">
        <v>546</v>
      </c>
      <c r="P102" s="271"/>
      <c r="Q102" s="274"/>
      <c r="R102" s="27">
        <v>44531</v>
      </c>
      <c r="S102" s="294"/>
    </row>
    <row r="103" spans="10:21" ht="18" customHeight="1" thickBot="1" x14ac:dyDescent="0.3">
      <c r="J103" s="24"/>
      <c r="K103" s="25"/>
      <c r="M103" s="21" t="s">
        <v>18</v>
      </c>
      <c r="N103" s="26">
        <v>552</v>
      </c>
      <c r="P103" s="269">
        <v>44501</v>
      </c>
      <c r="Q103" s="272">
        <v>341.02199999999999</v>
      </c>
      <c r="R103" s="99">
        <v>44562</v>
      </c>
      <c r="S103" s="294"/>
      <c r="U103" s="36"/>
    </row>
    <row r="104" spans="10:21" ht="18" customHeight="1" thickBot="1" x14ac:dyDescent="0.3">
      <c r="J104" s="290" t="s">
        <v>38</v>
      </c>
      <c r="K104" s="291"/>
      <c r="M104" s="21" t="s">
        <v>41</v>
      </c>
      <c r="N104" s="26">
        <v>568</v>
      </c>
      <c r="P104" s="270"/>
      <c r="Q104" s="273"/>
      <c r="R104" s="27">
        <v>44593</v>
      </c>
      <c r="S104" s="294"/>
      <c r="U104" s="36"/>
    </row>
    <row r="105" spans="10:21" ht="18" customHeight="1" thickBot="1" x14ac:dyDescent="0.3">
      <c r="J105" s="37" t="s">
        <v>39</v>
      </c>
      <c r="K105" s="123">
        <v>44501</v>
      </c>
      <c r="M105" s="21" t="s">
        <v>44</v>
      </c>
      <c r="N105" s="26">
        <v>573</v>
      </c>
      <c r="P105" s="271"/>
      <c r="Q105" s="274"/>
      <c r="R105" s="27">
        <v>44621</v>
      </c>
      <c r="S105" s="294"/>
      <c r="U105" s="36"/>
    </row>
    <row r="106" spans="10:21" ht="18" customHeight="1" thickBot="1" x14ac:dyDescent="0.3">
      <c r="J106" s="38" t="s">
        <v>43</v>
      </c>
      <c r="K106" s="39">
        <v>341.02199999999999</v>
      </c>
      <c r="M106" s="21" t="s">
        <v>47</v>
      </c>
      <c r="N106" s="26">
        <v>575</v>
      </c>
      <c r="P106" s="269">
        <v>44593</v>
      </c>
      <c r="Q106" s="272" t="s">
        <v>88</v>
      </c>
      <c r="R106" s="99">
        <v>44652</v>
      </c>
      <c r="S106" s="294"/>
      <c r="U106" s="36"/>
    </row>
    <row r="107" spans="10:21" ht="18" customHeight="1" thickBot="1" x14ac:dyDescent="0.3">
      <c r="J107" s="40" t="s">
        <v>46</v>
      </c>
      <c r="K107" s="41" t="s">
        <v>123</v>
      </c>
      <c r="M107" s="21" t="s">
        <v>50</v>
      </c>
      <c r="N107" s="26">
        <v>572</v>
      </c>
      <c r="P107" s="270"/>
      <c r="Q107" s="273"/>
      <c r="R107" s="27">
        <v>44682</v>
      </c>
      <c r="S107" s="294"/>
      <c r="U107" s="36"/>
    </row>
    <row r="108" spans="10:21" ht="18" customHeight="1" thickBot="1" x14ac:dyDescent="0.3">
      <c r="J108" s="40" t="s">
        <v>49</v>
      </c>
      <c r="K108" s="42">
        <v>326.3</v>
      </c>
      <c r="M108" s="21" t="s">
        <v>53</v>
      </c>
      <c r="N108" s="26">
        <v>570</v>
      </c>
      <c r="P108" s="271"/>
      <c r="Q108" s="274"/>
      <c r="R108" s="27">
        <v>44713</v>
      </c>
      <c r="S108" s="294"/>
      <c r="U108" s="36"/>
    </row>
    <row r="109" spans="10:21" ht="18" customHeight="1" thickBot="1" x14ac:dyDescent="0.3">
      <c r="J109" s="43" t="s">
        <v>52</v>
      </c>
      <c r="K109" s="44">
        <v>44562</v>
      </c>
      <c r="L109" s="5"/>
      <c r="M109" s="45" t="s">
        <v>54</v>
      </c>
      <c r="N109" s="126">
        <v>574</v>
      </c>
      <c r="P109" s="269">
        <v>44682</v>
      </c>
      <c r="Q109" s="272" t="s">
        <v>88</v>
      </c>
      <c r="R109" s="99">
        <v>44743</v>
      </c>
      <c r="S109" s="294"/>
      <c r="U109" s="36"/>
    </row>
    <row r="110" spans="10:21" ht="18" customHeight="1" thickBot="1" x14ac:dyDescent="0.3">
      <c r="K110" s="5"/>
      <c r="L110" s="5"/>
      <c r="M110" s="16"/>
      <c r="N110" s="125">
        <v>2022</v>
      </c>
      <c r="P110" s="270"/>
      <c r="Q110" s="273"/>
      <c r="R110" s="27">
        <v>44774</v>
      </c>
      <c r="S110" s="294"/>
      <c r="U110" s="36"/>
    </row>
    <row r="111" spans="10:21" ht="18" customHeight="1" thickBot="1" x14ac:dyDescent="0.3">
      <c r="J111" s="5"/>
      <c r="K111" s="5"/>
      <c r="L111" s="5"/>
      <c r="M111" s="21" t="s">
        <v>19</v>
      </c>
      <c r="N111" s="17" t="s">
        <v>20</v>
      </c>
      <c r="P111" s="271"/>
      <c r="Q111" s="274"/>
      <c r="R111" s="27">
        <v>44805</v>
      </c>
      <c r="S111" s="294"/>
      <c r="U111" s="36"/>
    </row>
    <row r="112" spans="10:21" ht="18" customHeight="1" thickBot="1" x14ac:dyDescent="0.3">
      <c r="J112" s="5"/>
      <c r="K112" s="5"/>
      <c r="L112" s="5"/>
      <c r="M112" s="21" t="s">
        <v>23</v>
      </c>
      <c r="N112" s="26">
        <v>580</v>
      </c>
      <c r="P112" s="269">
        <v>44774</v>
      </c>
      <c r="Q112" s="272" t="s">
        <v>88</v>
      </c>
      <c r="R112" s="99">
        <v>44835</v>
      </c>
      <c r="S112" s="294"/>
      <c r="U112" s="36"/>
    </row>
    <row r="113" spans="10:19" ht="18" customHeight="1" thickBot="1" x14ac:dyDescent="0.3">
      <c r="J113" s="5"/>
      <c r="K113" s="5"/>
      <c r="L113" s="5"/>
      <c r="M113" s="21" t="s">
        <v>26</v>
      </c>
      <c r="N113" s="26">
        <v>605</v>
      </c>
      <c r="P113" s="270"/>
      <c r="Q113" s="273"/>
      <c r="R113" s="27">
        <v>44866</v>
      </c>
      <c r="S113" s="294"/>
    </row>
    <row r="114" spans="10:19" ht="18" customHeight="1" thickBot="1" x14ac:dyDescent="0.3">
      <c r="J114" s="5"/>
      <c r="K114" s="5"/>
      <c r="L114" s="5"/>
      <c r="M114" s="21" t="s">
        <v>29</v>
      </c>
      <c r="N114" s="26"/>
      <c r="P114" s="271"/>
      <c r="Q114" s="274"/>
      <c r="R114" s="27">
        <v>44896</v>
      </c>
      <c r="S114" s="294"/>
    </row>
    <row r="115" spans="10:19" ht="18" customHeight="1" thickBot="1" x14ac:dyDescent="0.3">
      <c r="J115" s="5"/>
      <c r="K115" s="5"/>
      <c r="L115" s="5"/>
      <c r="M115" s="21" t="s">
        <v>33</v>
      </c>
      <c r="N115" s="26"/>
      <c r="P115" s="269">
        <v>44866</v>
      </c>
      <c r="Q115" s="272" t="s">
        <v>88</v>
      </c>
      <c r="R115" s="99">
        <v>44927</v>
      </c>
      <c r="S115" s="294"/>
    </row>
    <row r="116" spans="10:19" ht="18" customHeight="1" thickBot="1" x14ac:dyDescent="0.3">
      <c r="J116" s="5"/>
      <c r="K116" s="5"/>
      <c r="L116" s="5"/>
      <c r="M116" s="21" t="s">
        <v>36</v>
      </c>
      <c r="N116" s="26"/>
      <c r="P116" s="270"/>
      <c r="Q116" s="273"/>
      <c r="R116" s="27">
        <v>44958</v>
      </c>
      <c r="S116" s="294"/>
    </row>
    <row r="117" spans="10:19" ht="18" customHeight="1" thickBot="1" x14ac:dyDescent="0.3">
      <c r="J117" s="5"/>
      <c r="K117" s="5"/>
      <c r="L117" s="5"/>
      <c r="M117" s="21" t="s">
        <v>18</v>
      </c>
      <c r="N117" s="26"/>
      <c r="P117" s="271"/>
      <c r="Q117" s="274"/>
      <c r="R117" s="27">
        <v>44986</v>
      </c>
      <c r="S117" s="295"/>
    </row>
    <row r="118" spans="10:19" ht="18" customHeight="1" thickBot="1" x14ac:dyDescent="0.3">
      <c r="J118" s="5"/>
      <c r="K118" s="5"/>
      <c r="L118" s="5"/>
      <c r="M118" s="21" t="s">
        <v>41</v>
      </c>
      <c r="N118" s="26"/>
      <c r="P118" s="269">
        <v>44978</v>
      </c>
      <c r="Q118" s="272" t="s">
        <v>88</v>
      </c>
      <c r="R118" s="99">
        <v>45017</v>
      </c>
      <c r="S118" s="5"/>
    </row>
    <row r="119" spans="10:19" ht="16" thickBot="1" x14ac:dyDescent="0.3">
      <c r="J119" s="5"/>
      <c r="K119" s="5"/>
      <c r="M119" s="21" t="s">
        <v>44</v>
      </c>
      <c r="N119" s="26"/>
      <c r="P119" s="270"/>
      <c r="Q119" s="273"/>
      <c r="R119" s="27">
        <v>45047</v>
      </c>
    </row>
    <row r="120" spans="10:19" ht="16" thickBot="1" x14ac:dyDescent="0.3">
      <c r="M120" s="21" t="s">
        <v>47</v>
      </c>
      <c r="N120" s="26"/>
      <c r="P120" s="271"/>
      <c r="Q120" s="274"/>
      <c r="R120" s="27">
        <v>45078</v>
      </c>
    </row>
    <row r="121" spans="10:19" ht="15.5" x14ac:dyDescent="0.25">
      <c r="M121" s="21" t="s">
        <v>50</v>
      </c>
      <c r="N121" s="26"/>
      <c r="P121" s="5" t="s">
        <v>40</v>
      </c>
      <c r="Q121" s="59">
        <v>326.3</v>
      </c>
      <c r="R121" s="5" t="s">
        <v>40</v>
      </c>
    </row>
    <row r="122" spans="10:19" ht="15.5" x14ac:dyDescent="0.25">
      <c r="M122" s="21" t="s">
        <v>53</v>
      </c>
      <c r="N122" s="26"/>
    </row>
    <row r="123" spans="10:19" ht="16" thickBot="1" x14ac:dyDescent="0.3">
      <c r="M123" s="45" t="s">
        <v>54</v>
      </c>
      <c r="N123" s="126"/>
    </row>
    <row r="124" spans="10:19" ht="15.5" x14ac:dyDescent="0.25">
      <c r="M124" s="16"/>
      <c r="N124" s="125">
        <v>2023</v>
      </c>
    </row>
    <row r="125" spans="10:19" ht="15.5" x14ac:dyDescent="0.25">
      <c r="M125" s="21" t="s">
        <v>19</v>
      </c>
      <c r="N125" s="17" t="s">
        <v>20</v>
      </c>
    </row>
    <row r="126" spans="10:19" ht="15.5" x14ac:dyDescent="0.25">
      <c r="M126" s="21" t="s">
        <v>23</v>
      </c>
      <c r="N126" s="26"/>
    </row>
    <row r="127" spans="10:19" ht="15.5" x14ac:dyDescent="0.25">
      <c r="M127" s="21" t="s">
        <v>26</v>
      </c>
      <c r="N127" s="26"/>
    </row>
    <row r="128" spans="10:19" ht="15.5" x14ac:dyDescent="0.25">
      <c r="M128" s="21" t="s">
        <v>29</v>
      </c>
      <c r="N128" s="26"/>
    </row>
    <row r="129" spans="13:14" ht="15.5" x14ac:dyDescent="0.25">
      <c r="M129" s="21" t="s">
        <v>33</v>
      </c>
      <c r="N129" s="26"/>
    </row>
    <row r="130" spans="13:14" ht="16" thickBot="1" x14ac:dyDescent="0.3">
      <c r="M130" s="45" t="s">
        <v>36</v>
      </c>
      <c r="N130" s="126"/>
    </row>
  </sheetData>
  <sheetProtection algorithmName="SHA-512" hashValue="zhxEnnxXJTL5IJ4AnovAf3KigSJ1xsvEGRdTYxUWiw+WoAojB/+5TOnP8lsZys+OSoCqw1y6S94W0n/nmelAQQ==" saltValue="/QPdFlKFpidL9uIAK8pwlw==" spinCount="100000" sheet="1" formatColumns="0" formatRows="0"/>
  <mergeCells count="99">
    <mergeCell ref="P118:P120"/>
    <mergeCell ref="Q118:Q120"/>
    <mergeCell ref="P106:P108"/>
    <mergeCell ref="Q106:Q108"/>
    <mergeCell ref="P109:P111"/>
    <mergeCell ref="Q109:Q111"/>
    <mergeCell ref="P112:P114"/>
    <mergeCell ref="Q112:Q114"/>
    <mergeCell ref="J96:K96"/>
    <mergeCell ref="P97:P99"/>
    <mergeCell ref="Q97:Q99"/>
    <mergeCell ref="S97:S117"/>
    <mergeCell ref="J100:K100"/>
    <mergeCell ref="P100:P102"/>
    <mergeCell ref="Q100:Q102"/>
    <mergeCell ref="P103:P105"/>
    <mergeCell ref="Q103:Q105"/>
    <mergeCell ref="J104:K104"/>
    <mergeCell ref="P115:P117"/>
    <mergeCell ref="Q115:Q117"/>
    <mergeCell ref="B88:H88"/>
    <mergeCell ref="B89:C89"/>
    <mergeCell ref="B91:C91"/>
    <mergeCell ref="M93:N95"/>
    <mergeCell ref="P93:S94"/>
    <mergeCell ref="P95:S95"/>
    <mergeCell ref="B87:H87"/>
    <mergeCell ref="C77:G77"/>
    <mergeCell ref="B78:F78"/>
    <mergeCell ref="B81:H81"/>
    <mergeCell ref="B82:H82"/>
    <mergeCell ref="B83:H83"/>
    <mergeCell ref="B84:H84"/>
    <mergeCell ref="B85:B86"/>
    <mergeCell ref="C85:C86"/>
    <mergeCell ref="D85:D86"/>
    <mergeCell ref="E85:F86"/>
    <mergeCell ref="G85:H86"/>
    <mergeCell ref="B75:C75"/>
    <mergeCell ref="B66:H66"/>
    <mergeCell ref="B67:B68"/>
    <mergeCell ref="C67:C68"/>
    <mergeCell ref="D67:D68"/>
    <mergeCell ref="E67:F68"/>
    <mergeCell ref="G67:H68"/>
    <mergeCell ref="B69:H69"/>
    <mergeCell ref="B70:H70"/>
    <mergeCell ref="B71:H71"/>
    <mergeCell ref="B72:H72"/>
    <mergeCell ref="B73:C73"/>
    <mergeCell ref="B65:H65"/>
    <mergeCell ref="D37:E37"/>
    <mergeCell ref="B39:D39"/>
    <mergeCell ref="B41:H41"/>
    <mergeCell ref="B56:H56"/>
    <mergeCell ref="B57:H57"/>
    <mergeCell ref="G58:H58"/>
    <mergeCell ref="G59:H59"/>
    <mergeCell ref="G60:H60"/>
    <mergeCell ref="G61:H61"/>
    <mergeCell ref="B63:H63"/>
    <mergeCell ref="B64:H64"/>
    <mergeCell ref="B36:H36"/>
    <mergeCell ref="G24:H24"/>
    <mergeCell ref="G25:H25"/>
    <mergeCell ref="G26:H26"/>
    <mergeCell ref="G27:H27"/>
    <mergeCell ref="G28:H28"/>
    <mergeCell ref="G29:H29"/>
    <mergeCell ref="G30:H30"/>
    <mergeCell ref="B32:H32"/>
    <mergeCell ref="B33:H33"/>
    <mergeCell ref="B34:H34"/>
    <mergeCell ref="B35:H35"/>
    <mergeCell ref="G23:H23"/>
    <mergeCell ref="B12:E12"/>
    <mergeCell ref="B13:H13"/>
    <mergeCell ref="B14:H14"/>
    <mergeCell ref="B15:H15"/>
    <mergeCell ref="B16:H16"/>
    <mergeCell ref="B17:H17"/>
    <mergeCell ref="B18:H18"/>
    <mergeCell ref="G19:H19"/>
    <mergeCell ref="G20:H20"/>
    <mergeCell ref="G21:H21"/>
    <mergeCell ref="G22:H22"/>
    <mergeCell ref="B11:H11"/>
    <mergeCell ref="B1:D1"/>
    <mergeCell ref="C3:E3"/>
    <mergeCell ref="G3:H3"/>
    <mergeCell ref="C4:E4"/>
    <mergeCell ref="G4:H4"/>
    <mergeCell ref="B6:E6"/>
    <mergeCell ref="F6:G6"/>
    <mergeCell ref="B7:E7"/>
    <mergeCell ref="B8:H8"/>
    <mergeCell ref="B9:H9"/>
    <mergeCell ref="B10:C10"/>
    <mergeCell ref="D10:F10"/>
  </mergeCells>
  <dataValidations count="8">
    <dataValidation type="list" allowBlank="1" showInputMessage="1" showErrorMessage="1" sqref="K109 WVQ982973 WLU982973 WBY982973 VSC982973 VIG982973 UYK982973 UOO982973 UES982973 TUW982973 TLA982973 TBE982973 SRI982973 SHM982973 RXQ982973 RNU982973 RDY982973 QUC982973 QKG982973 QAK982973 PQO982973 PGS982973 OWW982973 ONA982973 ODE982973 NTI982973 NJM982973 MZQ982973 MPU982973 MFY982973 LWC982973 LMG982973 LCK982973 KSO982973 KIS982973 JYW982973 JPA982973 JFE982973 IVI982973 ILM982973 IBQ982973 HRU982973 HHY982973 GYC982973 GOG982973 GEK982973 FUO982973 FKS982973 FAW982973 ERA982973 EHE982973 DXI982973 DNM982973 DDQ982973 CTU982973 CJY982973 CAC982973 BQG982973 BGK982973 AWO982973 AMS982973 ACW982973 TA982973 JE982973 K982974 WVQ917437 WLU917437 WBY917437 VSC917437 VIG917437 UYK917437 UOO917437 UES917437 TUW917437 TLA917437 TBE917437 SRI917437 SHM917437 RXQ917437 RNU917437 RDY917437 QUC917437 QKG917437 QAK917437 PQO917437 PGS917437 OWW917437 ONA917437 ODE917437 NTI917437 NJM917437 MZQ917437 MPU917437 MFY917437 LWC917437 LMG917437 LCK917437 KSO917437 KIS917437 JYW917437 JPA917437 JFE917437 IVI917437 ILM917437 IBQ917437 HRU917437 HHY917437 GYC917437 GOG917437 GEK917437 FUO917437 FKS917437 FAW917437 ERA917437 EHE917437 DXI917437 DNM917437 DDQ917437 CTU917437 CJY917437 CAC917437 BQG917437 BGK917437 AWO917437 AMS917437 ACW917437 TA917437 JE917437 K917438 WVQ851901 WLU851901 WBY851901 VSC851901 VIG851901 UYK851901 UOO851901 UES851901 TUW851901 TLA851901 TBE851901 SRI851901 SHM851901 RXQ851901 RNU851901 RDY851901 QUC851901 QKG851901 QAK851901 PQO851901 PGS851901 OWW851901 ONA851901 ODE851901 NTI851901 NJM851901 MZQ851901 MPU851901 MFY851901 LWC851901 LMG851901 LCK851901 KSO851901 KIS851901 JYW851901 JPA851901 JFE851901 IVI851901 ILM851901 IBQ851901 HRU851901 HHY851901 GYC851901 GOG851901 GEK851901 FUO851901 FKS851901 FAW851901 ERA851901 EHE851901 DXI851901 DNM851901 DDQ851901 CTU851901 CJY851901 CAC851901 BQG851901 BGK851901 AWO851901 AMS851901 ACW851901 TA851901 JE851901 K851902 WVQ786365 WLU786365 WBY786365 VSC786365 VIG786365 UYK786365 UOO786365 UES786365 TUW786365 TLA786365 TBE786365 SRI786365 SHM786365 RXQ786365 RNU786365 RDY786365 QUC786365 QKG786365 QAK786365 PQO786365 PGS786365 OWW786365 ONA786365 ODE786365 NTI786365 NJM786365 MZQ786365 MPU786365 MFY786365 LWC786365 LMG786365 LCK786365 KSO786365 KIS786365 JYW786365 JPA786365 JFE786365 IVI786365 ILM786365 IBQ786365 HRU786365 HHY786365 GYC786365 GOG786365 GEK786365 FUO786365 FKS786365 FAW786365 ERA786365 EHE786365 DXI786365 DNM786365 DDQ786365 CTU786365 CJY786365 CAC786365 BQG786365 BGK786365 AWO786365 AMS786365 ACW786365 TA786365 JE786365 K786366 WVQ720829 WLU720829 WBY720829 VSC720829 VIG720829 UYK720829 UOO720829 UES720829 TUW720829 TLA720829 TBE720829 SRI720829 SHM720829 RXQ720829 RNU720829 RDY720829 QUC720829 QKG720829 QAK720829 PQO720829 PGS720829 OWW720829 ONA720829 ODE720829 NTI720829 NJM720829 MZQ720829 MPU720829 MFY720829 LWC720829 LMG720829 LCK720829 KSO720829 KIS720829 JYW720829 JPA720829 JFE720829 IVI720829 ILM720829 IBQ720829 HRU720829 HHY720829 GYC720829 GOG720829 GEK720829 FUO720829 FKS720829 FAW720829 ERA720829 EHE720829 DXI720829 DNM720829 DDQ720829 CTU720829 CJY720829 CAC720829 BQG720829 BGK720829 AWO720829 AMS720829 ACW720829 TA720829 JE720829 K720830 WVQ655293 WLU655293 WBY655293 VSC655293 VIG655293 UYK655293 UOO655293 UES655293 TUW655293 TLA655293 TBE655293 SRI655293 SHM655293 RXQ655293 RNU655293 RDY655293 QUC655293 QKG655293 QAK655293 PQO655293 PGS655293 OWW655293 ONA655293 ODE655293 NTI655293 NJM655293 MZQ655293 MPU655293 MFY655293 LWC655293 LMG655293 LCK655293 KSO655293 KIS655293 JYW655293 JPA655293 JFE655293 IVI655293 ILM655293 IBQ655293 HRU655293 HHY655293 GYC655293 GOG655293 GEK655293 FUO655293 FKS655293 FAW655293 ERA655293 EHE655293 DXI655293 DNM655293 DDQ655293 CTU655293 CJY655293 CAC655293 BQG655293 BGK655293 AWO655293 AMS655293 ACW655293 TA655293 JE655293 K655294 WVQ589757 WLU589757 WBY589757 VSC589757 VIG589757 UYK589757 UOO589757 UES589757 TUW589757 TLA589757 TBE589757 SRI589757 SHM589757 RXQ589757 RNU589757 RDY589757 QUC589757 QKG589757 QAK589757 PQO589757 PGS589757 OWW589757 ONA589757 ODE589757 NTI589757 NJM589757 MZQ589757 MPU589757 MFY589757 LWC589757 LMG589757 LCK589757 KSO589757 KIS589757 JYW589757 JPA589757 JFE589757 IVI589757 ILM589757 IBQ589757 HRU589757 HHY589757 GYC589757 GOG589757 GEK589757 FUO589757 FKS589757 FAW589757 ERA589757 EHE589757 DXI589757 DNM589757 DDQ589757 CTU589757 CJY589757 CAC589757 BQG589757 BGK589757 AWO589757 AMS589757 ACW589757 TA589757 JE589757 K589758 WVQ524221 WLU524221 WBY524221 VSC524221 VIG524221 UYK524221 UOO524221 UES524221 TUW524221 TLA524221 TBE524221 SRI524221 SHM524221 RXQ524221 RNU524221 RDY524221 QUC524221 QKG524221 QAK524221 PQO524221 PGS524221 OWW524221 ONA524221 ODE524221 NTI524221 NJM524221 MZQ524221 MPU524221 MFY524221 LWC524221 LMG524221 LCK524221 KSO524221 KIS524221 JYW524221 JPA524221 JFE524221 IVI524221 ILM524221 IBQ524221 HRU524221 HHY524221 GYC524221 GOG524221 GEK524221 FUO524221 FKS524221 FAW524221 ERA524221 EHE524221 DXI524221 DNM524221 DDQ524221 CTU524221 CJY524221 CAC524221 BQG524221 BGK524221 AWO524221 AMS524221 ACW524221 TA524221 JE524221 K524222 WVQ458685 WLU458685 WBY458685 VSC458685 VIG458685 UYK458685 UOO458685 UES458685 TUW458685 TLA458685 TBE458685 SRI458685 SHM458685 RXQ458685 RNU458685 RDY458685 QUC458685 QKG458685 QAK458685 PQO458685 PGS458685 OWW458685 ONA458685 ODE458685 NTI458685 NJM458685 MZQ458685 MPU458685 MFY458685 LWC458685 LMG458685 LCK458685 KSO458685 KIS458685 JYW458685 JPA458685 JFE458685 IVI458685 ILM458685 IBQ458685 HRU458685 HHY458685 GYC458685 GOG458685 GEK458685 FUO458685 FKS458685 FAW458685 ERA458685 EHE458685 DXI458685 DNM458685 DDQ458685 CTU458685 CJY458685 CAC458685 BQG458685 BGK458685 AWO458685 AMS458685 ACW458685 TA458685 JE458685 K458686 WVQ393149 WLU393149 WBY393149 VSC393149 VIG393149 UYK393149 UOO393149 UES393149 TUW393149 TLA393149 TBE393149 SRI393149 SHM393149 RXQ393149 RNU393149 RDY393149 QUC393149 QKG393149 QAK393149 PQO393149 PGS393149 OWW393149 ONA393149 ODE393149 NTI393149 NJM393149 MZQ393149 MPU393149 MFY393149 LWC393149 LMG393149 LCK393149 KSO393149 KIS393149 JYW393149 JPA393149 JFE393149 IVI393149 ILM393149 IBQ393149 HRU393149 HHY393149 GYC393149 GOG393149 GEK393149 FUO393149 FKS393149 FAW393149 ERA393149 EHE393149 DXI393149 DNM393149 DDQ393149 CTU393149 CJY393149 CAC393149 BQG393149 BGK393149 AWO393149 AMS393149 ACW393149 TA393149 JE393149 K393150 WVQ327613 WLU327613 WBY327613 VSC327613 VIG327613 UYK327613 UOO327613 UES327613 TUW327613 TLA327613 TBE327613 SRI327613 SHM327613 RXQ327613 RNU327613 RDY327613 QUC327613 QKG327613 QAK327613 PQO327613 PGS327613 OWW327613 ONA327613 ODE327613 NTI327613 NJM327613 MZQ327613 MPU327613 MFY327613 LWC327613 LMG327613 LCK327613 KSO327613 KIS327613 JYW327613 JPA327613 JFE327613 IVI327613 ILM327613 IBQ327613 HRU327613 HHY327613 GYC327613 GOG327613 GEK327613 FUO327613 FKS327613 FAW327613 ERA327613 EHE327613 DXI327613 DNM327613 DDQ327613 CTU327613 CJY327613 CAC327613 BQG327613 BGK327613 AWO327613 AMS327613 ACW327613 TA327613 JE327613 K327614 WVQ262077 WLU262077 WBY262077 VSC262077 VIG262077 UYK262077 UOO262077 UES262077 TUW262077 TLA262077 TBE262077 SRI262077 SHM262077 RXQ262077 RNU262077 RDY262077 QUC262077 QKG262077 QAK262077 PQO262077 PGS262077 OWW262077 ONA262077 ODE262077 NTI262077 NJM262077 MZQ262077 MPU262077 MFY262077 LWC262077 LMG262077 LCK262077 KSO262077 KIS262077 JYW262077 JPA262077 JFE262077 IVI262077 ILM262077 IBQ262077 HRU262077 HHY262077 GYC262077 GOG262077 GEK262077 FUO262077 FKS262077 FAW262077 ERA262077 EHE262077 DXI262077 DNM262077 DDQ262077 CTU262077 CJY262077 CAC262077 BQG262077 BGK262077 AWO262077 AMS262077 ACW262077 TA262077 JE262077 K262078 WVQ196541 WLU196541 WBY196541 VSC196541 VIG196541 UYK196541 UOO196541 UES196541 TUW196541 TLA196541 TBE196541 SRI196541 SHM196541 RXQ196541 RNU196541 RDY196541 QUC196541 QKG196541 QAK196541 PQO196541 PGS196541 OWW196541 ONA196541 ODE196541 NTI196541 NJM196541 MZQ196541 MPU196541 MFY196541 LWC196541 LMG196541 LCK196541 KSO196541 KIS196541 JYW196541 JPA196541 JFE196541 IVI196541 ILM196541 IBQ196541 HRU196541 HHY196541 GYC196541 GOG196541 GEK196541 FUO196541 FKS196541 FAW196541 ERA196541 EHE196541 DXI196541 DNM196541 DDQ196541 CTU196541 CJY196541 CAC196541 BQG196541 BGK196541 AWO196541 AMS196541 ACW196541 TA196541 JE196541 K196542 WVQ131005 WLU131005 WBY131005 VSC131005 VIG131005 UYK131005 UOO131005 UES131005 TUW131005 TLA131005 TBE131005 SRI131005 SHM131005 RXQ131005 RNU131005 RDY131005 QUC131005 QKG131005 QAK131005 PQO131005 PGS131005 OWW131005 ONA131005 ODE131005 NTI131005 NJM131005 MZQ131005 MPU131005 MFY131005 LWC131005 LMG131005 LCK131005 KSO131005 KIS131005 JYW131005 JPA131005 JFE131005 IVI131005 ILM131005 IBQ131005 HRU131005 HHY131005 GYC131005 GOG131005 GEK131005 FUO131005 FKS131005 FAW131005 ERA131005 EHE131005 DXI131005 DNM131005 DDQ131005 CTU131005 CJY131005 CAC131005 BQG131005 BGK131005 AWO131005 AMS131005 ACW131005 TA131005 JE131005 K131006 WVQ65469 WLU65469 WBY65469 VSC65469 VIG65469 UYK65469 UOO65469 UES65469 TUW65469 TLA65469 TBE65469 SRI65469 SHM65469 RXQ65469 RNU65469 RDY65469 QUC65469 QKG65469 QAK65469 PQO65469 PGS65469 OWW65469 ONA65469 ODE65469 NTI65469 NJM65469 MZQ65469 MPU65469 MFY65469 LWC65469 LMG65469 LCK65469 KSO65469 KIS65469 JYW65469 JPA65469 JFE65469 IVI65469 ILM65469 IBQ65469 HRU65469 HHY65469 GYC65469 GOG65469 GEK65469 FUO65469 FKS65469 FAW65469 ERA65469 EHE65469 DXI65469 DNM65469 DDQ65469 CTU65469 CJY65469 CAC65469 BQG65469 BGK65469 AWO65469 AMS65469 ACW65469 TA65469 JE65469 K65470 WVQ16 WLU16 WBY16 VSC16 VIG16 UYK16 UOO16 UES16 TUW16 TLA16 TBE16 SRI16 SHM16 RXQ16 RNU16 RDY16 QUC16 QKG16 QAK16 PQO16 PGS16 OWW16 ONA16 ODE16 NTI16 NJM16 MZQ16 MPU16 MFY16 LWC16 LMG16 LCK16 KSO16 KIS16 JYW16 JPA16 JFE16 IVI16 ILM16 IBQ16 HRU16 HHY16 GYC16 GOG16 GEK16 FUO16 FKS16 FAW16 ERA16 EHE16 DXI16 DNM16 DDQ16 CTU16 CJY16 CAC16 BQG16 BGK16 AWO16 AMS16 ACW16 TA16 JE16" xr:uid="{0794A4FD-8170-4359-9219-904492F5B336}">
      <formula1>$R$97:$R$121</formula1>
    </dataValidation>
    <dataValidation type="list" allowBlank="1" showInputMessage="1" showErrorMessage="1" sqref="K105 WVQ982969 WLU982969 WBY982969 VSC982969 VIG982969 UYK982969 UOO982969 UES982969 TUW982969 TLA982969 TBE982969 SRI982969 SHM982969 RXQ982969 RNU982969 RDY982969 QUC982969 QKG982969 QAK982969 PQO982969 PGS982969 OWW982969 ONA982969 ODE982969 NTI982969 NJM982969 MZQ982969 MPU982969 MFY982969 LWC982969 LMG982969 LCK982969 KSO982969 KIS982969 JYW982969 JPA982969 JFE982969 IVI982969 ILM982969 IBQ982969 HRU982969 HHY982969 GYC982969 GOG982969 GEK982969 FUO982969 FKS982969 FAW982969 ERA982969 EHE982969 DXI982969 DNM982969 DDQ982969 CTU982969 CJY982969 CAC982969 BQG982969 BGK982969 AWO982969 AMS982969 ACW982969 TA982969 JE982969 K982970 WVQ917433 WLU917433 WBY917433 VSC917433 VIG917433 UYK917433 UOO917433 UES917433 TUW917433 TLA917433 TBE917433 SRI917433 SHM917433 RXQ917433 RNU917433 RDY917433 QUC917433 QKG917433 QAK917433 PQO917433 PGS917433 OWW917433 ONA917433 ODE917433 NTI917433 NJM917433 MZQ917433 MPU917433 MFY917433 LWC917433 LMG917433 LCK917433 KSO917433 KIS917433 JYW917433 JPA917433 JFE917433 IVI917433 ILM917433 IBQ917433 HRU917433 HHY917433 GYC917433 GOG917433 GEK917433 FUO917433 FKS917433 FAW917433 ERA917433 EHE917433 DXI917433 DNM917433 DDQ917433 CTU917433 CJY917433 CAC917433 BQG917433 BGK917433 AWO917433 AMS917433 ACW917433 TA917433 JE917433 K917434 WVQ851897 WLU851897 WBY851897 VSC851897 VIG851897 UYK851897 UOO851897 UES851897 TUW851897 TLA851897 TBE851897 SRI851897 SHM851897 RXQ851897 RNU851897 RDY851897 QUC851897 QKG851897 QAK851897 PQO851897 PGS851897 OWW851897 ONA851897 ODE851897 NTI851897 NJM851897 MZQ851897 MPU851897 MFY851897 LWC851897 LMG851897 LCK851897 KSO851897 KIS851897 JYW851897 JPA851897 JFE851897 IVI851897 ILM851897 IBQ851897 HRU851897 HHY851897 GYC851897 GOG851897 GEK851897 FUO851897 FKS851897 FAW851897 ERA851897 EHE851897 DXI851897 DNM851897 DDQ851897 CTU851897 CJY851897 CAC851897 BQG851897 BGK851897 AWO851897 AMS851897 ACW851897 TA851897 JE851897 K851898 WVQ786361 WLU786361 WBY786361 VSC786361 VIG786361 UYK786361 UOO786361 UES786361 TUW786361 TLA786361 TBE786361 SRI786361 SHM786361 RXQ786361 RNU786361 RDY786361 QUC786361 QKG786361 QAK786361 PQO786361 PGS786361 OWW786361 ONA786361 ODE786361 NTI786361 NJM786361 MZQ786361 MPU786361 MFY786361 LWC786361 LMG786361 LCK786361 KSO786361 KIS786361 JYW786361 JPA786361 JFE786361 IVI786361 ILM786361 IBQ786361 HRU786361 HHY786361 GYC786361 GOG786361 GEK786361 FUO786361 FKS786361 FAW786361 ERA786361 EHE786361 DXI786361 DNM786361 DDQ786361 CTU786361 CJY786361 CAC786361 BQG786361 BGK786361 AWO786361 AMS786361 ACW786361 TA786361 JE786361 K786362 WVQ720825 WLU720825 WBY720825 VSC720825 VIG720825 UYK720825 UOO720825 UES720825 TUW720825 TLA720825 TBE720825 SRI720825 SHM720825 RXQ720825 RNU720825 RDY720825 QUC720825 QKG720825 QAK720825 PQO720825 PGS720825 OWW720825 ONA720825 ODE720825 NTI720825 NJM720825 MZQ720825 MPU720825 MFY720825 LWC720825 LMG720825 LCK720825 KSO720825 KIS720825 JYW720825 JPA720825 JFE720825 IVI720825 ILM720825 IBQ720825 HRU720825 HHY720825 GYC720825 GOG720825 GEK720825 FUO720825 FKS720825 FAW720825 ERA720825 EHE720825 DXI720825 DNM720825 DDQ720825 CTU720825 CJY720825 CAC720825 BQG720825 BGK720825 AWO720825 AMS720825 ACW720825 TA720825 JE720825 K720826 WVQ655289 WLU655289 WBY655289 VSC655289 VIG655289 UYK655289 UOO655289 UES655289 TUW655289 TLA655289 TBE655289 SRI655289 SHM655289 RXQ655289 RNU655289 RDY655289 QUC655289 QKG655289 QAK655289 PQO655289 PGS655289 OWW655289 ONA655289 ODE655289 NTI655289 NJM655289 MZQ655289 MPU655289 MFY655289 LWC655289 LMG655289 LCK655289 KSO655289 KIS655289 JYW655289 JPA655289 JFE655289 IVI655289 ILM655289 IBQ655289 HRU655289 HHY655289 GYC655289 GOG655289 GEK655289 FUO655289 FKS655289 FAW655289 ERA655289 EHE655289 DXI655289 DNM655289 DDQ655289 CTU655289 CJY655289 CAC655289 BQG655289 BGK655289 AWO655289 AMS655289 ACW655289 TA655289 JE655289 K655290 WVQ589753 WLU589753 WBY589753 VSC589753 VIG589753 UYK589753 UOO589753 UES589753 TUW589753 TLA589753 TBE589753 SRI589753 SHM589753 RXQ589753 RNU589753 RDY589753 QUC589753 QKG589753 QAK589753 PQO589753 PGS589753 OWW589753 ONA589753 ODE589753 NTI589753 NJM589753 MZQ589753 MPU589753 MFY589753 LWC589753 LMG589753 LCK589753 KSO589753 KIS589753 JYW589753 JPA589753 JFE589753 IVI589753 ILM589753 IBQ589753 HRU589753 HHY589753 GYC589753 GOG589753 GEK589753 FUO589753 FKS589753 FAW589753 ERA589753 EHE589753 DXI589753 DNM589753 DDQ589753 CTU589753 CJY589753 CAC589753 BQG589753 BGK589753 AWO589753 AMS589753 ACW589753 TA589753 JE589753 K589754 WVQ524217 WLU524217 WBY524217 VSC524217 VIG524217 UYK524217 UOO524217 UES524217 TUW524217 TLA524217 TBE524217 SRI524217 SHM524217 RXQ524217 RNU524217 RDY524217 QUC524217 QKG524217 QAK524217 PQO524217 PGS524217 OWW524217 ONA524217 ODE524217 NTI524217 NJM524217 MZQ524217 MPU524217 MFY524217 LWC524217 LMG524217 LCK524217 KSO524217 KIS524217 JYW524217 JPA524217 JFE524217 IVI524217 ILM524217 IBQ524217 HRU524217 HHY524217 GYC524217 GOG524217 GEK524217 FUO524217 FKS524217 FAW524217 ERA524217 EHE524217 DXI524217 DNM524217 DDQ524217 CTU524217 CJY524217 CAC524217 BQG524217 BGK524217 AWO524217 AMS524217 ACW524217 TA524217 JE524217 K524218 WVQ458681 WLU458681 WBY458681 VSC458681 VIG458681 UYK458681 UOO458681 UES458681 TUW458681 TLA458681 TBE458681 SRI458681 SHM458681 RXQ458681 RNU458681 RDY458681 QUC458681 QKG458681 QAK458681 PQO458681 PGS458681 OWW458681 ONA458681 ODE458681 NTI458681 NJM458681 MZQ458681 MPU458681 MFY458681 LWC458681 LMG458681 LCK458681 KSO458681 KIS458681 JYW458681 JPA458681 JFE458681 IVI458681 ILM458681 IBQ458681 HRU458681 HHY458681 GYC458681 GOG458681 GEK458681 FUO458681 FKS458681 FAW458681 ERA458681 EHE458681 DXI458681 DNM458681 DDQ458681 CTU458681 CJY458681 CAC458681 BQG458681 BGK458681 AWO458681 AMS458681 ACW458681 TA458681 JE458681 K458682 WVQ393145 WLU393145 WBY393145 VSC393145 VIG393145 UYK393145 UOO393145 UES393145 TUW393145 TLA393145 TBE393145 SRI393145 SHM393145 RXQ393145 RNU393145 RDY393145 QUC393145 QKG393145 QAK393145 PQO393145 PGS393145 OWW393145 ONA393145 ODE393145 NTI393145 NJM393145 MZQ393145 MPU393145 MFY393145 LWC393145 LMG393145 LCK393145 KSO393145 KIS393145 JYW393145 JPA393145 JFE393145 IVI393145 ILM393145 IBQ393145 HRU393145 HHY393145 GYC393145 GOG393145 GEK393145 FUO393145 FKS393145 FAW393145 ERA393145 EHE393145 DXI393145 DNM393145 DDQ393145 CTU393145 CJY393145 CAC393145 BQG393145 BGK393145 AWO393145 AMS393145 ACW393145 TA393145 JE393145 K393146 WVQ327609 WLU327609 WBY327609 VSC327609 VIG327609 UYK327609 UOO327609 UES327609 TUW327609 TLA327609 TBE327609 SRI327609 SHM327609 RXQ327609 RNU327609 RDY327609 QUC327609 QKG327609 QAK327609 PQO327609 PGS327609 OWW327609 ONA327609 ODE327609 NTI327609 NJM327609 MZQ327609 MPU327609 MFY327609 LWC327609 LMG327609 LCK327609 KSO327609 KIS327609 JYW327609 JPA327609 JFE327609 IVI327609 ILM327609 IBQ327609 HRU327609 HHY327609 GYC327609 GOG327609 GEK327609 FUO327609 FKS327609 FAW327609 ERA327609 EHE327609 DXI327609 DNM327609 DDQ327609 CTU327609 CJY327609 CAC327609 BQG327609 BGK327609 AWO327609 AMS327609 ACW327609 TA327609 JE327609 K327610 WVQ262073 WLU262073 WBY262073 VSC262073 VIG262073 UYK262073 UOO262073 UES262073 TUW262073 TLA262073 TBE262073 SRI262073 SHM262073 RXQ262073 RNU262073 RDY262073 QUC262073 QKG262073 QAK262073 PQO262073 PGS262073 OWW262073 ONA262073 ODE262073 NTI262073 NJM262073 MZQ262073 MPU262073 MFY262073 LWC262073 LMG262073 LCK262073 KSO262073 KIS262073 JYW262073 JPA262073 JFE262073 IVI262073 ILM262073 IBQ262073 HRU262073 HHY262073 GYC262073 GOG262073 GEK262073 FUO262073 FKS262073 FAW262073 ERA262073 EHE262073 DXI262073 DNM262073 DDQ262073 CTU262073 CJY262073 CAC262073 BQG262073 BGK262073 AWO262073 AMS262073 ACW262073 TA262073 JE262073 K262074 WVQ196537 WLU196537 WBY196537 VSC196537 VIG196537 UYK196537 UOO196537 UES196537 TUW196537 TLA196537 TBE196537 SRI196537 SHM196537 RXQ196537 RNU196537 RDY196537 QUC196537 QKG196537 QAK196537 PQO196537 PGS196537 OWW196537 ONA196537 ODE196537 NTI196537 NJM196537 MZQ196537 MPU196537 MFY196537 LWC196537 LMG196537 LCK196537 KSO196537 KIS196537 JYW196537 JPA196537 JFE196537 IVI196537 ILM196537 IBQ196537 HRU196537 HHY196537 GYC196537 GOG196537 GEK196537 FUO196537 FKS196537 FAW196537 ERA196537 EHE196537 DXI196537 DNM196537 DDQ196537 CTU196537 CJY196537 CAC196537 BQG196537 BGK196537 AWO196537 AMS196537 ACW196537 TA196537 JE196537 K196538 WVQ131001 WLU131001 WBY131001 VSC131001 VIG131001 UYK131001 UOO131001 UES131001 TUW131001 TLA131001 TBE131001 SRI131001 SHM131001 RXQ131001 RNU131001 RDY131001 QUC131001 QKG131001 QAK131001 PQO131001 PGS131001 OWW131001 ONA131001 ODE131001 NTI131001 NJM131001 MZQ131001 MPU131001 MFY131001 LWC131001 LMG131001 LCK131001 KSO131001 KIS131001 JYW131001 JPA131001 JFE131001 IVI131001 ILM131001 IBQ131001 HRU131001 HHY131001 GYC131001 GOG131001 GEK131001 FUO131001 FKS131001 FAW131001 ERA131001 EHE131001 DXI131001 DNM131001 DDQ131001 CTU131001 CJY131001 CAC131001 BQG131001 BGK131001 AWO131001 AMS131001 ACW131001 TA131001 JE131001 K131002 WVQ65465 WLU65465 WBY65465 VSC65465 VIG65465 UYK65465 UOO65465 UES65465 TUW65465 TLA65465 TBE65465 SRI65465 SHM65465 RXQ65465 RNU65465 RDY65465 QUC65465 QKG65465 QAK65465 PQO65465 PGS65465 OWW65465 ONA65465 ODE65465 NTI65465 NJM65465 MZQ65465 MPU65465 MFY65465 LWC65465 LMG65465 LCK65465 KSO65465 KIS65465 JYW65465 JPA65465 JFE65465 IVI65465 ILM65465 IBQ65465 HRU65465 HHY65465 GYC65465 GOG65465 GEK65465 FUO65465 FKS65465 FAW65465 ERA65465 EHE65465 DXI65465 DNM65465 DDQ65465 CTU65465 CJY65465 CAC65465 BQG65465 BGK65465 AWO65465 AMS65465 ACW65465 TA65465 JE65465 K65466 WVQ12 WLU12 WBY12 VSC12 VIG12 UYK12 UOO12 UES12 TUW12 TLA12 TBE12 SRI12 SHM12 RXQ12 RNU12 RDY12 QUC12 QKG12 QAK12 PQO12 PGS12 OWW12 ONA12 ODE12 NTI12 NJM12 MZQ12 MPU12 MFY12 LWC12 LMG12 LCK12 KSO12 KIS12 JYW12 JPA12 JFE12 IVI12 ILM12 IBQ12 HRU12 HHY12 GYC12 GOG12 GEK12 FUO12 FKS12 FAW12 ERA12 EHE12 DXI12 DNM12 DDQ12 CTU12 CJY12 CAC12 BQG12 BGK12 AWO12 AMS12 ACW12 TA12 JE12" xr:uid="{681D8003-AB31-4A8F-8B35-8A660F8348A0}">
      <formula1>$P$97:$P$121</formula1>
    </dataValidation>
    <dataValidation type="list" allowBlank="1" showInputMessage="1" showErrorMessage="1" sqref="K106 WVQ982970 WLU982970 WBY982970 VSC982970 VIG982970 UYK982970 UOO982970 UES982970 TUW982970 TLA982970 TBE982970 SRI982970 SHM982970 RXQ982970 RNU982970 RDY982970 QUC982970 QKG982970 QAK982970 PQO982970 PGS982970 OWW982970 ONA982970 ODE982970 NTI982970 NJM982970 MZQ982970 MPU982970 MFY982970 LWC982970 LMG982970 LCK982970 KSO982970 KIS982970 JYW982970 JPA982970 JFE982970 IVI982970 ILM982970 IBQ982970 HRU982970 HHY982970 GYC982970 GOG982970 GEK982970 FUO982970 FKS982970 FAW982970 ERA982970 EHE982970 DXI982970 DNM982970 DDQ982970 CTU982970 CJY982970 CAC982970 BQG982970 BGK982970 AWO982970 AMS982970 ACW982970 TA982970 JE982970 K982971 WVQ917434 WLU917434 WBY917434 VSC917434 VIG917434 UYK917434 UOO917434 UES917434 TUW917434 TLA917434 TBE917434 SRI917434 SHM917434 RXQ917434 RNU917434 RDY917434 QUC917434 QKG917434 QAK917434 PQO917434 PGS917434 OWW917434 ONA917434 ODE917434 NTI917434 NJM917434 MZQ917434 MPU917434 MFY917434 LWC917434 LMG917434 LCK917434 KSO917434 KIS917434 JYW917434 JPA917434 JFE917434 IVI917434 ILM917434 IBQ917434 HRU917434 HHY917434 GYC917434 GOG917434 GEK917434 FUO917434 FKS917434 FAW917434 ERA917434 EHE917434 DXI917434 DNM917434 DDQ917434 CTU917434 CJY917434 CAC917434 BQG917434 BGK917434 AWO917434 AMS917434 ACW917434 TA917434 JE917434 K917435 WVQ851898 WLU851898 WBY851898 VSC851898 VIG851898 UYK851898 UOO851898 UES851898 TUW851898 TLA851898 TBE851898 SRI851898 SHM851898 RXQ851898 RNU851898 RDY851898 QUC851898 QKG851898 QAK851898 PQO851898 PGS851898 OWW851898 ONA851898 ODE851898 NTI851898 NJM851898 MZQ851898 MPU851898 MFY851898 LWC851898 LMG851898 LCK851898 KSO851898 KIS851898 JYW851898 JPA851898 JFE851898 IVI851898 ILM851898 IBQ851898 HRU851898 HHY851898 GYC851898 GOG851898 GEK851898 FUO851898 FKS851898 FAW851898 ERA851898 EHE851898 DXI851898 DNM851898 DDQ851898 CTU851898 CJY851898 CAC851898 BQG851898 BGK851898 AWO851898 AMS851898 ACW851898 TA851898 JE851898 K851899 WVQ786362 WLU786362 WBY786362 VSC786362 VIG786362 UYK786362 UOO786362 UES786362 TUW786362 TLA786362 TBE786362 SRI786362 SHM786362 RXQ786362 RNU786362 RDY786362 QUC786362 QKG786362 QAK786362 PQO786362 PGS786362 OWW786362 ONA786362 ODE786362 NTI786362 NJM786362 MZQ786362 MPU786362 MFY786362 LWC786362 LMG786362 LCK786362 KSO786362 KIS786362 JYW786362 JPA786362 JFE786362 IVI786362 ILM786362 IBQ786362 HRU786362 HHY786362 GYC786362 GOG786362 GEK786362 FUO786362 FKS786362 FAW786362 ERA786362 EHE786362 DXI786362 DNM786362 DDQ786362 CTU786362 CJY786362 CAC786362 BQG786362 BGK786362 AWO786362 AMS786362 ACW786362 TA786362 JE786362 K786363 WVQ720826 WLU720826 WBY720826 VSC720826 VIG720826 UYK720826 UOO720826 UES720826 TUW720826 TLA720826 TBE720826 SRI720826 SHM720826 RXQ720826 RNU720826 RDY720826 QUC720826 QKG720826 QAK720826 PQO720826 PGS720826 OWW720826 ONA720826 ODE720826 NTI720826 NJM720826 MZQ720826 MPU720826 MFY720826 LWC720826 LMG720826 LCK720826 KSO720826 KIS720826 JYW720826 JPA720826 JFE720826 IVI720826 ILM720826 IBQ720826 HRU720826 HHY720826 GYC720826 GOG720826 GEK720826 FUO720826 FKS720826 FAW720826 ERA720826 EHE720826 DXI720826 DNM720826 DDQ720826 CTU720826 CJY720826 CAC720826 BQG720826 BGK720826 AWO720826 AMS720826 ACW720826 TA720826 JE720826 K720827 WVQ655290 WLU655290 WBY655290 VSC655290 VIG655290 UYK655290 UOO655290 UES655290 TUW655290 TLA655290 TBE655290 SRI655290 SHM655290 RXQ655290 RNU655290 RDY655290 QUC655290 QKG655290 QAK655290 PQO655290 PGS655290 OWW655290 ONA655290 ODE655290 NTI655290 NJM655290 MZQ655290 MPU655290 MFY655290 LWC655290 LMG655290 LCK655290 KSO655290 KIS655290 JYW655290 JPA655290 JFE655290 IVI655290 ILM655290 IBQ655290 HRU655290 HHY655290 GYC655290 GOG655290 GEK655290 FUO655290 FKS655290 FAW655290 ERA655290 EHE655290 DXI655290 DNM655290 DDQ655290 CTU655290 CJY655290 CAC655290 BQG655290 BGK655290 AWO655290 AMS655290 ACW655290 TA655290 JE655290 K655291 WVQ589754 WLU589754 WBY589754 VSC589754 VIG589754 UYK589754 UOO589754 UES589754 TUW589754 TLA589754 TBE589754 SRI589754 SHM589754 RXQ589754 RNU589754 RDY589754 QUC589754 QKG589754 QAK589754 PQO589754 PGS589754 OWW589754 ONA589754 ODE589754 NTI589754 NJM589754 MZQ589754 MPU589754 MFY589754 LWC589754 LMG589754 LCK589754 KSO589754 KIS589754 JYW589754 JPA589754 JFE589754 IVI589754 ILM589754 IBQ589754 HRU589754 HHY589754 GYC589754 GOG589754 GEK589754 FUO589754 FKS589754 FAW589754 ERA589754 EHE589754 DXI589754 DNM589754 DDQ589754 CTU589754 CJY589754 CAC589754 BQG589754 BGK589754 AWO589754 AMS589754 ACW589754 TA589754 JE589754 K589755 WVQ524218 WLU524218 WBY524218 VSC524218 VIG524218 UYK524218 UOO524218 UES524218 TUW524218 TLA524218 TBE524218 SRI524218 SHM524218 RXQ524218 RNU524218 RDY524218 QUC524218 QKG524218 QAK524218 PQO524218 PGS524218 OWW524218 ONA524218 ODE524218 NTI524218 NJM524218 MZQ524218 MPU524218 MFY524218 LWC524218 LMG524218 LCK524218 KSO524218 KIS524218 JYW524218 JPA524218 JFE524218 IVI524218 ILM524218 IBQ524218 HRU524218 HHY524218 GYC524218 GOG524218 GEK524218 FUO524218 FKS524218 FAW524218 ERA524218 EHE524218 DXI524218 DNM524218 DDQ524218 CTU524218 CJY524218 CAC524218 BQG524218 BGK524218 AWO524218 AMS524218 ACW524218 TA524218 JE524218 K524219 WVQ458682 WLU458682 WBY458682 VSC458682 VIG458682 UYK458682 UOO458682 UES458682 TUW458682 TLA458682 TBE458682 SRI458682 SHM458682 RXQ458682 RNU458682 RDY458682 QUC458682 QKG458682 QAK458682 PQO458682 PGS458682 OWW458682 ONA458682 ODE458682 NTI458682 NJM458682 MZQ458682 MPU458682 MFY458682 LWC458682 LMG458682 LCK458682 KSO458682 KIS458682 JYW458682 JPA458682 JFE458682 IVI458682 ILM458682 IBQ458682 HRU458682 HHY458682 GYC458682 GOG458682 GEK458682 FUO458682 FKS458682 FAW458682 ERA458682 EHE458682 DXI458682 DNM458682 DDQ458682 CTU458682 CJY458682 CAC458682 BQG458682 BGK458682 AWO458682 AMS458682 ACW458682 TA458682 JE458682 K458683 WVQ393146 WLU393146 WBY393146 VSC393146 VIG393146 UYK393146 UOO393146 UES393146 TUW393146 TLA393146 TBE393146 SRI393146 SHM393146 RXQ393146 RNU393146 RDY393146 QUC393146 QKG393146 QAK393146 PQO393146 PGS393146 OWW393146 ONA393146 ODE393146 NTI393146 NJM393146 MZQ393146 MPU393146 MFY393146 LWC393146 LMG393146 LCK393146 KSO393146 KIS393146 JYW393146 JPA393146 JFE393146 IVI393146 ILM393146 IBQ393146 HRU393146 HHY393146 GYC393146 GOG393146 GEK393146 FUO393146 FKS393146 FAW393146 ERA393146 EHE393146 DXI393146 DNM393146 DDQ393146 CTU393146 CJY393146 CAC393146 BQG393146 BGK393146 AWO393146 AMS393146 ACW393146 TA393146 JE393146 K393147 WVQ327610 WLU327610 WBY327610 VSC327610 VIG327610 UYK327610 UOO327610 UES327610 TUW327610 TLA327610 TBE327610 SRI327610 SHM327610 RXQ327610 RNU327610 RDY327610 QUC327610 QKG327610 QAK327610 PQO327610 PGS327610 OWW327610 ONA327610 ODE327610 NTI327610 NJM327610 MZQ327610 MPU327610 MFY327610 LWC327610 LMG327610 LCK327610 KSO327610 KIS327610 JYW327610 JPA327610 JFE327610 IVI327610 ILM327610 IBQ327610 HRU327610 HHY327610 GYC327610 GOG327610 GEK327610 FUO327610 FKS327610 FAW327610 ERA327610 EHE327610 DXI327610 DNM327610 DDQ327610 CTU327610 CJY327610 CAC327610 BQG327610 BGK327610 AWO327610 AMS327610 ACW327610 TA327610 JE327610 K327611 WVQ262074 WLU262074 WBY262074 VSC262074 VIG262074 UYK262074 UOO262074 UES262074 TUW262074 TLA262074 TBE262074 SRI262074 SHM262074 RXQ262074 RNU262074 RDY262074 QUC262074 QKG262074 QAK262074 PQO262074 PGS262074 OWW262074 ONA262074 ODE262074 NTI262074 NJM262074 MZQ262074 MPU262074 MFY262074 LWC262074 LMG262074 LCK262074 KSO262074 KIS262074 JYW262074 JPA262074 JFE262074 IVI262074 ILM262074 IBQ262074 HRU262074 HHY262074 GYC262074 GOG262074 GEK262074 FUO262074 FKS262074 FAW262074 ERA262074 EHE262074 DXI262074 DNM262074 DDQ262074 CTU262074 CJY262074 CAC262074 BQG262074 BGK262074 AWO262074 AMS262074 ACW262074 TA262074 JE262074 K262075 WVQ196538 WLU196538 WBY196538 VSC196538 VIG196538 UYK196538 UOO196538 UES196538 TUW196538 TLA196538 TBE196538 SRI196538 SHM196538 RXQ196538 RNU196538 RDY196538 QUC196538 QKG196538 QAK196538 PQO196538 PGS196538 OWW196538 ONA196538 ODE196538 NTI196538 NJM196538 MZQ196538 MPU196538 MFY196538 LWC196538 LMG196538 LCK196538 KSO196538 KIS196538 JYW196538 JPA196538 JFE196538 IVI196538 ILM196538 IBQ196538 HRU196538 HHY196538 GYC196538 GOG196538 GEK196538 FUO196538 FKS196538 FAW196538 ERA196538 EHE196538 DXI196538 DNM196538 DDQ196538 CTU196538 CJY196538 CAC196538 BQG196538 BGK196538 AWO196538 AMS196538 ACW196538 TA196538 JE196538 K196539 WVQ131002 WLU131002 WBY131002 VSC131002 VIG131002 UYK131002 UOO131002 UES131002 TUW131002 TLA131002 TBE131002 SRI131002 SHM131002 RXQ131002 RNU131002 RDY131002 QUC131002 QKG131002 QAK131002 PQO131002 PGS131002 OWW131002 ONA131002 ODE131002 NTI131002 NJM131002 MZQ131002 MPU131002 MFY131002 LWC131002 LMG131002 LCK131002 KSO131002 KIS131002 JYW131002 JPA131002 JFE131002 IVI131002 ILM131002 IBQ131002 HRU131002 HHY131002 GYC131002 GOG131002 GEK131002 FUO131002 FKS131002 FAW131002 ERA131002 EHE131002 DXI131002 DNM131002 DDQ131002 CTU131002 CJY131002 CAC131002 BQG131002 BGK131002 AWO131002 AMS131002 ACW131002 TA131002 JE131002 K131003 WVQ65466 WLU65466 WBY65466 VSC65466 VIG65466 UYK65466 UOO65466 UES65466 TUW65466 TLA65466 TBE65466 SRI65466 SHM65466 RXQ65466 RNU65466 RDY65466 QUC65466 QKG65466 QAK65466 PQO65466 PGS65466 OWW65466 ONA65466 ODE65466 NTI65466 NJM65466 MZQ65466 MPU65466 MFY65466 LWC65466 LMG65466 LCK65466 KSO65466 KIS65466 JYW65466 JPA65466 JFE65466 IVI65466 ILM65466 IBQ65466 HRU65466 HHY65466 GYC65466 GOG65466 GEK65466 FUO65466 FKS65466 FAW65466 ERA65466 EHE65466 DXI65466 DNM65466 DDQ65466 CTU65466 CJY65466 CAC65466 BQG65466 BGK65466 AWO65466 AMS65466 ACW65466 TA65466 JE65466 K65467 WVQ13 WLU13 WBY13 VSC13 VIG13 UYK13 UOO13 UES13 TUW13 TLA13 TBE13 SRI13 SHM13 RXQ13 RNU13 RDY13 QUC13 QKG13 QAK13 PQO13 PGS13 OWW13 ONA13 ODE13 NTI13 NJM13 MZQ13 MPU13 MFY13 LWC13 LMG13 LCK13 KSO13 KIS13 JYW13 JPA13 JFE13 IVI13 ILM13 IBQ13 HRU13 HHY13 GYC13 GOG13 GEK13 FUO13 FKS13 FAW13 ERA13 EHE13 DXI13 DNM13 DDQ13 CTU13 CJY13 CAC13 BQG13 BGK13 AWO13 AMS13 ACW13 TA13 JE13" xr:uid="{786E3BA6-7FD2-4DF2-940C-5A424CD09F40}">
      <formula1>$Q$97:$Q$121</formula1>
    </dataValidation>
    <dataValidation type="list" allowBlank="1" showInputMessage="1" showErrorMessage="1" sqref="K102" xr:uid="{4029BA68-1E61-434F-ACFF-CDD9A84BC3F2}">
      <formula1>$N$96:$N$130</formula1>
    </dataValidation>
    <dataValidation type="list" allowBlank="1" showInputMessage="1" showErrorMessage="1" sqref="WVQ982961 K65458 JE65457 TA65457 ACW65457 AMS65457 AWO65457 BGK65457 BQG65457 CAC65457 CJY65457 CTU65457 DDQ65457 DNM65457 DXI65457 EHE65457 ERA65457 FAW65457 FKS65457 FUO65457 GEK65457 GOG65457 GYC65457 HHY65457 HRU65457 IBQ65457 ILM65457 IVI65457 JFE65457 JPA65457 JYW65457 KIS65457 KSO65457 LCK65457 LMG65457 LWC65457 MFY65457 MPU65457 MZQ65457 NJM65457 NTI65457 ODE65457 ONA65457 OWW65457 PGS65457 PQO65457 QAK65457 QKG65457 QUC65457 RDY65457 RNU65457 RXQ65457 SHM65457 SRI65457 TBE65457 TLA65457 TUW65457 UES65457 UOO65457 UYK65457 VIG65457 VSC65457 WBY65457 WLU65457 WVQ65457 K130994 JE130993 TA130993 ACW130993 AMS130993 AWO130993 BGK130993 BQG130993 CAC130993 CJY130993 CTU130993 DDQ130993 DNM130993 DXI130993 EHE130993 ERA130993 FAW130993 FKS130993 FUO130993 GEK130993 GOG130993 GYC130993 HHY130993 HRU130993 IBQ130993 ILM130993 IVI130993 JFE130993 JPA130993 JYW130993 KIS130993 KSO130993 LCK130993 LMG130993 LWC130993 MFY130993 MPU130993 MZQ130993 NJM130993 NTI130993 ODE130993 ONA130993 OWW130993 PGS130993 PQO130993 QAK130993 QKG130993 QUC130993 RDY130993 RNU130993 RXQ130993 SHM130993 SRI130993 TBE130993 TLA130993 TUW130993 UES130993 UOO130993 UYK130993 VIG130993 VSC130993 WBY130993 WLU130993 WVQ130993 K196530 JE196529 TA196529 ACW196529 AMS196529 AWO196529 BGK196529 BQG196529 CAC196529 CJY196529 CTU196529 DDQ196529 DNM196529 DXI196529 EHE196529 ERA196529 FAW196529 FKS196529 FUO196529 GEK196529 GOG196529 GYC196529 HHY196529 HRU196529 IBQ196529 ILM196529 IVI196529 JFE196529 JPA196529 JYW196529 KIS196529 KSO196529 LCK196529 LMG196529 LWC196529 MFY196529 MPU196529 MZQ196529 NJM196529 NTI196529 ODE196529 ONA196529 OWW196529 PGS196529 PQO196529 QAK196529 QKG196529 QUC196529 RDY196529 RNU196529 RXQ196529 SHM196529 SRI196529 TBE196529 TLA196529 TUW196529 UES196529 UOO196529 UYK196529 VIG196529 VSC196529 WBY196529 WLU196529 WVQ196529 K262066 JE262065 TA262065 ACW262065 AMS262065 AWO262065 BGK262065 BQG262065 CAC262065 CJY262065 CTU262065 DDQ262065 DNM262065 DXI262065 EHE262065 ERA262065 FAW262065 FKS262065 FUO262065 GEK262065 GOG262065 GYC262065 HHY262065 HRU262065 IBQ262065 ILM262065 IVI262065 JFE262065 JPA262065 JYW262065 KIS262065 KSO262065 LCK262065 LMG262065 LWC262065 MFY262065 MPU262065 MZQ262065 NJM262065 NTI262065 ODE262065 ONA262065 OWW262065 PGS262065 PQO262065 QAK262065 QKG262065 QUC262065 RDY262065 RNU262065 RXQ262065 SHM262065 SRI262065 TBE262065 TLA262065 TUW262065 UES262065 UOO262065 UYK262065 VIG262065 VSC262065 WBY262065 WLU262065 WVQ262065 K327602 JE327601 TA327601 ACW327601 AMS327601 AWO327601 BGK327601 BQG327601 CAC327601 CJY327601 CTU327601 DDQ327601 DNM327601 DXI327601 EHE327601 ERA327601 FAW327601 FKS327601 FUO327601 GEK327601 GOG327601 GYC327601 HHY327601 HRU327601 IBQ327601 ILM327601 IVI327601 JFE327601 JPA327601 JYW327601 KIS327601 KSO327601 LCK327601 LMG327601 LWC327601 MFY327601 MPU327601 MZQ327601 NJM327601 NTI327601 ODE327601 ONA327601 OWW327601 PGS327601 PQO327601 QAK327601 QKG327601 QUC327601 RDY327601 RNU327601 RXQ327601 SHM327601 SRI327601 TBE327601 TLA327601 TUW327601 UES327601 UOO327601 UYK327601 VIG327601 VSC327601 WBY327601 WLU327601 WVQ327601 K393138 JE393137 TA393137 ACW393137 AMS393137 AWO393137 BGK393137 BQG393137 CAC393137 CJY393137 CTU393137 DDQ393137 DNM393137 DXI393137 EHE393137 ERA393137 FAW393137 FKS393137 FUO393137 GEK393137 GOG393137 GYC393137 HHY393137 HRU393137 IBQ393137 ILM393137 IVI393137 JFE393137 JPA393137 JYW393137 KIS393137 KSO393137 LCK393137 LMG393137 LWC393137 MFY393137 MPU393137 MZQ393137 NJM393137 NTI393137 ODE393137 ONA393137 OWW393137 PGS393137 PQO393137 QAK393137 QKG393137 QUC393137 RDY393137 RNU393137 RXQ393137 SHM393137 SRI393137 TBE393137 TLA393137 TUW393137 UES393137 UOO393137 UYK393137 VIG393137 VSC393137 WBY393137 WLU393137 WVQ393137 K458674 JE458673 TA458673 ACW458673 AMS458673 AWO458673 BGK458673 BQG458673 CAC458673 CJY458673 CTU458673 DDQ458673 DNM458673 DXI458673 EHE458673 ERA458673 FAW458673 FKS458673 FUO458673 GEK458673 GOG458673 GYC458673 HHY458673 HRU458673 IBQ458673 ILM458673 IVI458673 JFE458673 JPA458673 JYW458673 KIS458673 KSO458673 LCK458673 LMG458673 LWC458673 MFY458673 MPU458673 MZQ458673 NJM458673 NTI458673 ODE458673 ONA458673 OWW458673 PGS458673 PQO458673 QAK458673 QKG458673 QUC458673 RDY458673 RNU458673 RXQ458673 SHM458673 SRI458673 TBE458673 TLA458673 TUW458673 UES458673 UOO458673 UYK458673 VIG458673 VSC458673 WBY458673 WLU458673 WVQ458673 K524210 JE524209 TA524209 ACW524209 AMS524209 AWO524209 BGK524209 BQG524209 CAC524209 CJY524209 CTU524209 DDQ524209 DNM524209 DXI524209 EHE524209 ERA524209 FAW524209 FKS524209 FUO524209 GEK524209 GOG524209 GYC524209 HHY524209 HRU524209 IBQ524209 ILM524209 IVI524209 JFE524209 JPA524209 JYW524209 KIS524209 KSO524209 LCK524209 LMG524209 LWC524209 MFY524209 MPU524209 MZQ524209 NJM524209 NTI524209 ODE524209 ONA524209 OWW524209 PGS524209 PQO524209 QAK524209 QKG524209 QUC524209 RDY524209 RNU524209 RXQ524209 SHM524209 SRI524209 TBE524209 TLA524209 TUW524209 UES524209 UOO524209 UYK524209 VIG524209 VSC524209 WBY524209 WLU524209 WVQ524209 K589746 JE589745 TA589745 ACW589745 AMS589745 AWO589745 BGK589745 BQG589745 CAC589745 CJY589745 CTU589745 DDQ589745 DNM589745 DXI589745 EHE589745 ERA589745 FAW589745 FKS589745 FUO589745 GEK589745 GOG589745 GYC589745 HHY589745 HRU589745 IBQ589745 ILM589745 IVI589745 JFE589745 JPA589745 JYW589745 KIS589745 KSO589745 LCK589745 LMG589745 LWC589745 MFY589745 MPU589745 MZQ589745 NJM589745 NTI589745 ODE589745 ONA589745 OWW589745 PGS589745 PQO589745 QAK589745 QKG589745 QUC589745 RDY589745 RNU589745 RXQ589745 SHM589745 SRI589745 TBE589745 TLA589745 TUW589745 UES589745 UOO589745 UYK589745 VIG589745 VSC589745 WBY589745 WLU589745 WVQ589745 K655282 JE655281 TA655281 ACW655281 AMS655281 AWO655281 BGK655281 BQG655281 CAC655281 CJY655281 CTU655281 DDQ655281 DNM655281 DXI655281 EHE655281 ERA655281 FAW655281 FKS655281 FUO655281 GEK655281 GOG655281 GYC655281 HHY655281 HRU655281 IBQ655281 ILM655281 IVI655281 JFE655281 JPA655281 JYW655281 KIS655281 KSO655281 LCK655281 LMG655281 LWC655281 MFY655281 MPU655281 MZQ655281 NJM655281 NTI655281 ODE655281 ONA655281 OWW655281 PGS655281 PQO655281 QAK655281 QKG655281 QUC655281 RDY655281 RNU655281 RXQ655281 SHM655281 SRI655281 TBE655281 TLA655281 TUW655281 UES655281 UOO655281 UYK655281 VIG655281 VSC655281 WBY655281 WLU655281 WVQ655281 K720818 JE720817 TA720817 ACW720817 AMS720817 AWO720817 BGK720817 BQG720817 CAC720817 CJY720817 CTU720817 DDQ720817 DNM720817 DXI720817 EHE720817 ERA720817 FAW720817 FKS720817 FUO720817 GEK720817 GOG720817 GYC720817 HHY720817 HRU720817 IBQ720817 ILM720817 IVI720817 JFE720817 JPA720817 JYW720817 KIS720817 KSO720817 LCK720817 LMG720817 LWC720817 MFY720817 MPU720817 MZQ720817 NJM720817 NTI720817 ODE720817 ONA720817 OWW720817 PGS720817 PQO720817 QAK720817 QKG720817 QUC720817 RDY720817 RNU720817 RXQ720817 SHM720817 SRI720817 TBE720817 TLA720817 TUW720817 UES720817 UOO720817 UYK720817 VIG720817 VSC720817 WBY720817 WLU720817 WVQ720817 K786354 JE786353 TA786353 ACW786353 AMS786353 AWO786353 BGK786353 BQG786353 CAC786353 CJY786353 CTU786353 DDQ786353 DNM786353 DXI786353 EHE786353 ERA786353 FAW786353 FKS786353 FUO786353 GEK786353 GOG786353 GYC786353 HHY786353 HRU786353 IBQ786353 ILM786353 IVI786353 JFE786353 JPA786353 JYW786353 KIS786353 KSO786353 LCK786353 LMG786353 LWC786353 MFY786353 MPU786353 MZQ786353 NJM786353 NTI786353 ODE786353 ONA786353 OWW786353 PGS786353 PQO786353 QAK786353 QKG786353 QUC786353 RDY786353 RNU786353 RXQ786353 SHM786353 SRI786353 TBE786353 TLA786353 TUW786353 UES786353 UOO786353 UYK786353 VIG786353 VSC786353 WBY786353 WLU786353 WVQ786353 K851890 JE851889 TA851889 ACW851889 AMS851889 AWO851889 BGK851889 BQG851889 CAC851889 CJY851889 CTU851889 DDQ851889 DNM851889 DXI851889 EHE851889 ERA851889 FAW851889 FKS851889 FUO851889 GEK851889 GOG851889 GYC851889 HHY851889 HRU851889 IBQ851889 ILM851889 IVI851889 JFE851889 JPA851889 JYW851889 KIS851889 KSO851889 LCK851889 LMG851889 LWC851889 MFY851889 MPU851889 MZQ851889 NJM851889 NTI851889 ODE851889 ONA851889 OWW851889 PGS851889 PQO851889 QAK851889 QKG851889 QUC851889 RDY851889 RNU851889 RXQ851889 SHM851889 SRI851889 TBE851889 TLA851889 TUW851889 UES851889 UOO851889 UYK851889 VIG851889 VSC851889 WBY851889 WLU851889 WVQ851889 K917426 JE917425 TA917425 ACW917425 AMS917425 AWO917425 BGK917425 BQG917425 CAC917425 CJY917425 CTU917425 DDQ917425 DNM917425 DXI917425 EHE917425 ERA917425 FAW917425 FKS917425 FUO917425 GEK917425 GOG917425 GYC917425 HHY917425 HRU917425 IBQ917425 ILM917425 IVI917425 JFE917425 JPA917425 JYW917425 KIS917425 KSO917425 LCK917425 LMG917425 LWC917425 MFY917425 MPU917425 MZQ917425 NJM917425 NTI917425 ODE917425 ONA917425 OWW917425 PGS917425 PQO917425 QAK917425 QKG917425 QUC917425 RDY917425 RNU917425 RXQ917425 SHM917425 SRI917425 TBE917425 TLA917425 TUW917425 UES917425 UOO917425 UYK917425 VIG917425 VSC917425 WBY917425 WLU917425 WVQ917425 K982962 JE982961 TA982961 ACW982961 AMS982961 AWO982961 BGK982961 BQG982961 CAC982961 CJY982961 CTU982961 DDQ982961 DNM982961 DXI982961 EHE982961 ERA982961 FAW982961 FKS982961 FUO982961 GEK982961 GOG982961 GYC982961 HHY982961 HRU982961 IBQ982961 ILM982961 IVI982961 JFE982961 JPA982961 JYW982961 KIS982961 KSO982961 LCK982961 LMG982961 LWC982961 MFY982961 MPU982961 MZQ982961 NJM982961 NTI982961 ODE982961 ONA982961 OWW982961 PGS982961 PQO982961 QAK982961 QKG982961 QUC982961 RDY982961 RNU982961 RXQ982961 SHM982961 SRI982961 TBE982961 TLA982961 TUW982961 UES982961 UOO982961 UYK982961 VIG982961 VSC982961 WBY982961 WLU982961" xr:uid="{30F7ED48-3933-4D2C-BA1D-A6D0D1952BFB}">
      <formula1>$N$96:$N$96</formula1>
    </dataValidation>
    <dataValidation type="list" allowBlank="1" showInputMessage="1" showErrorMessage="1" sqref="JE9 WVQ982966 WLU982966 WBY982966 VSC982966 VIG982966 UYK982966 UOO982966 UES982966 TUW982966 TLA982966 TBE982966 SRI982966 SHM982966 RXQ982966 RNU982966 RDY982966 QUC982966 QKG982966 QAK982966 PQO982966 PGS982966 OWW982966 ONA982966 ODE982966 NTI982966 NJM982966 MZQ982966 MPU982966 MFY982966 LWC982966 LMG982966 LCK982966 KSO982966 KIS982966 JYW982966 JPA982966 JFE982966 IVI982966 ILM982966 IBQ982966 HRU982966 HHY982966 GYC982966 GOG982966 GEK982966 FUO982966 FKS982966 FAW982966 ERA982966 EHE982966 DXI982966 DNM982966 DDQ982966 CTU982966 CJY982966 CAC982966 BQG982966 BGK982966 AWO982966 AMS982966 ACW982966 TA982966 JE982966 K982967 WVQ917430 WLU917430 WBY917430 VSC917430 VIG917430 UYK917430 UOO917430 UES917430 TUW917430 TLA917430 TBE917430 SRI917430 SHM917430 RXQ917430 RNU917430 RDY917430 QUC917430 QKG917430 QAK917430 PQO917430 PGS917430 OWW917430 ONA917430 ODE917430 NTI917430 NJM917430 MZQ917430 MPU917430 MFY917430 LWC917430 LMG917430 LCK917430 KSO917430 KIS917430 JYW917430 JPA917430 JFE917430 IVI917430 ILM917430 IBQ917430 HRU917430 HHY917430 GYC917430 GOG917430 GEK917430 FUO917430 FKS917430 FAW917430 ERA917430 EHE917430 DXI917430 DNM917430 DDQ917430 CTU917430 CJY917430 CAC917430 BQG917430 BGK917430 AWO917430 AMS917430 ACW917430 TA917430 JE917430 K917431 WVQ851894 WLU851894 WBY851894 VSC851894 VIG851894 UYK851894 UOO851894 UES851894 TUW851894 TLA851894 TBE851894 SRI851894 SHM851894 RXQ851894 RNU851894 RDY851894 QUC851894 QKG851894 QAK851894 PQO851894 PGS851894 OWW851894 ONA851894 ODE851894 NTI851894 NJM851894 MZQ851894 MPU851894 MFY851894 LWC851894 LMG851894 LCK851894 KSO851894 KIS851894 JYW851894 JPA851894 JFE851894 IVI851894 ILM851894 IBQ851894 HRU851894 HHY851894 GYC851894 GOG851894 GEK851894 FUO851894 FKS851894 FAW851894 ERA851894 EHE851894 DXI851894 DNM851894 DDQ851894 CTU851894 CJY851894 CAC851894 BQG851894 BGK851894 AWO851894 AMS851894 ACW851894 TA851894 JE851894 K851895 WVQ786358 WLU786358 WBY786358 VSC786358 VIG786358 UYK786358 UOO786358 UES786358 TUW786358 TLA786358 TBE786358 SRI786358 SHM786358 RXQ786358 RNU786358 RDY786358 QUC786358 QKG786358 QAK786358 PQO786358 PGS786358 OWW786358 ONA786358 ODE786358 NTI786358 NJM786358 MZQ786358 MPU786358 MFY786358 LWC786358 LMG786358 LCK786358 KSO786358 KIS786358 JYW786358 JPA786358 JFE786358 IVI786358 ILM786358 IBQ786358 HRU786358 HHY786358 GYC786358 GOG786358 GEK786358 FUO786358 FKS786358 FAW786358 ERA786358 EHE786358 DXI786358 DNM786358 DDQ786358 CTU786358 CJY786358 CAC786358 BQG786358 BGK786358 AWO786358 AMS786358 ACW786358 TA786358 JE786358 K786359 WVQ720822 WLU720822 WBY720822 VSC720822 VIG720822 UYK720822 UOO720822 UES720822 TUW720822 TLA720822 TBE720822 SRI720822 SHM720822 RXQ720822 RNU720822 RDY720822 QUC720822 QKG720822 QAK720822 PQO720822 PGS720822 OWW720822 ONA720822 ODE720822 NTI720822 NJM720822 MZQ720822 MPU720822 MFY720822 LWC720822 LMG720822 LCK720822 KSO720822 KIS720822 JYW720822 JPA720822 JFE720822 IVI720822 ILM720822 IBQ720822 HRU720822 HHY720822 GYC720822 GOG720822 GEK720822 FUO720822 FKS720822 FAW720822 ERA720822 EHE720822 DXI720822 DNM720822 DDQ720822 CTU720822 CJY720822 CAC720822 BQG720822 BGK720822 AWO720822 AMS720822 ACW720822 TA720822 JE720822 K720823 WVQ655286 WLU655286 WBY655286 VSC655286 VIG655286 UYK655286 UOO655286 UES655286 TUW655286 TLA655286 TBE655286 SRI655286 SHM655286 RXQ655286 RNU655286 RDY655286 QUC655286 QKG655286 QAK655286 PQO655286 PGS655286 OWW655286 ONA655286 ODE655286 NTI655286 NJM655286 MZQ655286 MPU655286 MFY655286 LWC655286 LMG655286 LCK655286 KSO655286 KIS655286 JYW655286 JPA655286 JFE655286 IVI655286 ILM655286 IBQ655286 HRU655286 HHY655286 GYC655286 GOG655286 GEK655286 FUO655286 FKS655286 FAW655286 ERA655286 EHE655286 DXI655286 DNM655286 DDQ655286 CTU655286 CJY655286 CAC655286 BQG655286 BGK655286 AWO655286 AMS655286 ACW655286 TA655286 JE655286 K655287 WVQ589750 WLU589750 WBY589750 VSC589750 VIG589750 UYK589750 UOO589750 UES589750 TUW589750 TLA589750 TBE589750 SRI589750 SHM589750 RXQ589750 RNU589750 RDY589750 QUC589750 QKG589750 QAK589750 PQO589750 PGS589750 OWW589750 ONA589750 ODE589750 NTI589750 NJM589750 MZQ589750 MPU589750 MFY589750 LWC589750 LMG589750 LCK589750 KSO589750 KIS589750 JYW589750 JPA589750 JFE589750 IVI589750 ILM589750 IBQ589750 HRU589750 HHY589750 GYC589750 GOG589750 GEK589750 FUO589750 FKS589750 FAW589750 ERA589750 EHE589750 DXI589750 DNM589750 DDQ589750 CTU589750 CJY589750 CAC589750 BQG589750 BGK589750 AWO589750 AMS589750 ACW589750 TA589750 JE589750 K589751 WVQ524214 WLU524214 WBY524214 VSC524214 VIG524214 UYK524214 UOO524214 UES524214 TUW524214 TLA524214 TBE524214 SRI524214 SHM524214 RXQ524214 RNU524214 RDY524214 QUC524214 QKG524214 QAK524214 PQO524214 PGS524214 OWW524214 ONA524214 ODE524214 NTI524214 NJM524214 MZQ524214 MPU524214 MFY524214 LWC524214 LMG524214 LCK524214 KSO524214 KIS524214 JYW524214 JPA524214 JFE524214 IVI524214 ILM524214 IBQ524214 HRU524214 HHY524214 GYC524214 GOG524214 GEK524214 FUO524214 FKS524214 FAW524214 ERA524214 EHE524214 DXI524214 DNM524214 DDQ524214 CTU524214 CJY524214 CAC524214 BQG524214 BGK524214 AWO524214 AMS524214 ACW524214 TA524214 JE524214 K524215 WVQ458678 WLU458678 WBY458678 VSC458678 VIG458678 UYK458678 UOO458678 UES458678 TUW458678 TLA458678 TBE458678 SRI458678 SHM458678 RXQ458678 RNU458678 RDY458678 QUC458678 QKG458678 QAK458678 PQO458678 PGS458678 OWW458678 ONA458678 ODE458678 NTI458678 NJM458678 MZQ458678 MPU458678 MFY458678 LWC458678 LMG458678 LCK458678 KSO458678 KIS458678 JYW458678 JPA458678 JFE458678 IVI458678 ILM458678 IBQ458678 HRU458678 HHY458678 GYC458678 GOG458678 GEK458678 FUO458678 FKS458678 FAW458678 ERA458678 EHE458678 DXI458678 DNM458678 DDQ458678 CTU458678 CJY458678 CAC458678 BQG458678 BGK458678 AWO458678 AMS458678 ACW458678 TA458678 JE458678 K458679 WVQ393142 WLU393142 WBY393142 VSC393142 VIG393142 UYK393142 UOO393142 UES393142 TUW393142 TLA393142 TBE393142 SRI393142 SHM393142 RXQ393142 RNU393142 RDY393142 QUC393142 QKG393142 QAK393142 PQO393142 PGS393142 OWW393142 ONA393142 ODE393142 NTI393142 NJM393142 MZQ393142 MPU393142 MFY393142 LWC393142 LMG393142 LCK393142 KSO393142 KIS393142 JYW393142 JPA393142 JFE393142 IVI393142 ILM393142 IBQ393142 HRU393142 HHY393142 GYC393142 GOG393142 GEK393142 FUO393142 FKS393142 FAW393142 ERA393142 EHE393142 DXI393142 DNM393142 DDQ393142 CTU393142 CJY393142 CAC393142 BQG393142 BGK393142 AWO393142 AMS393142 ACW393142 TA393142 JE393142 K393143 WVQ327606 WLU327606 WBY327606 VSC327606 VIG327606 UYK327606 UOO327606 UES327606 TUW327606 TLA327606 TBE327606 SRI327606 SHM327606 RXQ327606 RNU327606 RDY327606 QUC327606 QKG327606 QAK327606 PQO327606 PGS327606 OWW327606 ONA327606 ODE327606 NTI327606 NJM327606 MZQ327606 MPU327606 MFY327606 LWC327606 LMG327606 LCK327606 KSO327606 KIS327606 JYW327606 JPA327606 JFE327606 IVI327606 ILM327606 IBQ327606 HRU327606 HHY327606 GYC327606 GOG327606 GEK327606 FUO327606 FKS327606 FAW327606 ERA327606 EHE327606 DXI327606 DNM327606 DDQ327606 CTU327606 CJY327606 CAC327606 BQG327606 BGK327606 AWO327606 AMS327606 ACW327606 TA327606 JE327606 K327607 WVQ262070 WLU262070 WBY262070 VSC262070 VIG262070 UYK262070 UOO262070 UES262070 TUW262070 TLA262070 TBE262070 SRI262070 SHM262070 RXQ262070 RNU262070 RDY262070 QUC262070 QKG262070 QAK262070 PQO262070 PGS262070 OWW262070 ONA262070 ODE262070 NTI262070 NJM262070 MZQ262070 MPU262070 MFY262070 LWC262070 LMG262070 LCK262070 KSO262070 KIS262070 JYW262070 JPA262070 JFE262070 IVI262070 ILM262070 IBQ262070 HRU262070 HHY262070 GYC262070 GOG262070 GEK262070 FUO262070 FKS262070 FAW262070 ERA262070 EHE262070 DXI262070 DNM262070 DDQ262070 CTU262070 CJY262070 CAC262070 BQG262070 BGK262070 AWO262070 AMS262070 ACW262070 TA262070 JE262070 K262071 WVQ196534 WLU196534 WBY196534 VSC196534 VIG196534 UYK196534 UOO196534 UES196534 TUW196534 TLA196534 TBE196534 SRI196534 SHM196534 RXQ196534 RNU196534 RDY196534 QUC196534 QKG196534 QAK196534 PQO196534 PGS196534 OWW196534 ONA196534 ODE196534 NTI196534 NJM196534 MZQ196534 MPU196534 MFY196534 LWC196534 LMG196534 LCK196534 KSO196534 KIS196534 JYW196534 JPA196534 JFE196534 IVI196534 ILM196534 IBQ196534 HRU196534 HHY196534 GYC196534 GOG196534 GEK196534 FUO196534 FKS196534 FAW196534 ERA196534 EHE196534 DXI196534 DNM196534 DDQ196534 CTU196534 CJY196534 CAC196534 BQG196534 BGK196534 AWO196534 AMS196534 ACW196534 TA196534 JE196534 K196535 WVQ130998 WLU130998 WBY130998 VSC130998 VIG130998 UYK130998 UOO130998 UES130998 TUW130998 TLA130998 TBE130998 SRI130998 SHM130998 RXQ130998 RNU130998 RDY130998 QUC130998 QKG130998 QAK130998 PQO130998 PGS130998 OWW130998 ONA130998 ODE130998 NTI130998 NJM130998 MZQ130998 MPU130998 MFY130998 LWC130998 LMG130998 LCK130998 KSO130998 KIS130998 JYW130998 JPA130998 JFE130998 IVI130998 ILM130998 IBQ130998 HRU130998 HHY130998 GYC130998 GOG130998 GEK130998 FUO130998 FKS130998 FAW130998 ERA130998 EHE130998 DXI130998 DNM130998 DDQ130998 CTU130998 CJY130998 CAC130998 BQG130998 BGK130998 AWO130998 AMS130998 ACW130998 TA130998 JE130998 K130999 WVQ65462 WLU65462 WBY65462 VSC65462 VIG65462 UYK65462 UOO65462 UES65462 TUW65462 TLA65462 TBE65462 SRI65462 SHM65462 RXQ65462 RNU65462 RDY65462 QUC65462 QKG65462 QAK65462 PQO65462 PGS65462 OWW65462 ONA65462 ODE65462 NTI65462 NJM65462 MZQ65462 MPU65462 MFY65462 LWC65462 LMG65462 LCK65462 KSO65462 KIS65462 JYW65462 JPA65462 JFE65462 IVI65462 ILM65462 IBQ65462 HRU65462 HHY65462 GYC65462 GOG65462 GEK65462 FUO65462 FKS65462 FAW65462 ERA65462 EHE65462 DXI65462 DNM65462 DDQ65462 CTU65462 CJY65462 CAC65462 BQG65462 BGK65462 AWO65462 AMS65462 ACW65462 TA65462 JE65462 K65463 WVQ9 WLU9 WBY9 VSC9 VIG9 UYK9 UOO9 UES9 TUW9 TLA9 TBE9 SRI9 SHM9 RXQ9 RNU9 RDY9 QUC9 QKG9 QAK9 PQO9 PGS9 OWW9 ONA9 ODE9 NTI9 NJM9 MZQ9 MPU9 MFY9 LWC9 LMG9 LCK9 KSO9 KIS9 JYW9 JPA9 JFE9 IVI9 ILM9 IBQ9 HRU9 HHY9 GYC9 GOG9 GEK9 FUO9 FKS9 FAW9 ERA9 EHE9 DXI9 DNM9 DDQ9 CTU9 CJY9 CAC9 BQG9 BGK9 AWO9 AMS9 ACW9 TA9" xr:uid="{B52EB3C7-CA38-43F5-90F0-636F9BFCC508}">
      <formula1>$N$98:$N$109</formula1>
    </dataValidation>
    <dataValidation type="list" allowBlank="1" showInputMessage="1" showErrorMessage="1" sqref="K98 WVQ982962 WLU982962 WBY982962 VSC982962 VIG982962 UYK982962 UOO982962 UES982962 TUW982962 TLA982962 TBE982962 SRI982962 SHM982962 RXQ982962 RNU982962 RDY982962 QUC982962 QKG982962 QAK982962 PQO982962 PGS982962 OWW982962 ONA982962 ODE982962 NTI982962 NJM982962 MZQ982962 MPU982962 MFY982962 LWC982962 LMG982962 LCK982962 KSO982962 KIS982962 JYW982962 JPA982962 JFE982962 IVI982962 ILM982962 IBQ982962 HRU982962 HHY982962 GYC982962 GOG982962 GEK982962 FUO982962 FKS982962 FAW982962 ERA982962 EHE982962 DXI982962 DNM982962 DDQ982962 CTU982962 CJY982962 CAC982962 BQG982962 BGK982962 AWO982962 AMS982962 ACW982962 TA982962 JE982962 K982963 WVQ917426 WLU917426 WBY917426 VSC917426 VIG917426 UYK917426 UOO917426 UES917426 TUW917426 TLA917426 TBE917426 SRI917426 SHM917426 RXQ917426 RNU917426 RDY917426 QUC917426 QKG917426 QAK917426 PQO917426 PGS917426 OWW917426 ONA917426 ODE917426 NTI917426 NJM917426 MZQ917426 MPU917426 MFY917426 LWC917426 LMG917426 LCK917426 KSO917426 KIS917426 JYW917426 JPA917426 JFE917426 IVI917426 ILM917426 IBQ917426 HRU917426 HHY917426 GYC917426 GOG917426 GEK917426 FUO917426 FKS917426 FAW917426 ERA917426 EHE917426 DXI917426 DNM917426 DDQ917426 CTU917426 CJY917426 CAC917426 BQG917426 BGK917426 AWO917426 AMS917426 ACW917426 TA917426 JE917426 K917427 WVQ851890 WLU851890 WBY851890 VSC851890 VIG851890 UYK851890 UOO851890 UES851890 TUW851890 TLA851890 TBE851890 SRI851890 SHM851890 RXQ851890 RNU851890 RDY851890 QUC851890 QKG851890 QAK851890 PQO851890 PGS851890 OWW851890 ONA851890 ODE851890 NTI851890 NJM851890 MZQ851890 MPU851890 MFY851890 LWC851890 LMG851890 LCK851890 KSO851890 KIS851890 JYW851890 JPA851890 JFE851890 IVI851890 ILM851890 IBQ851890 HRU851890 HHY851890 GYC851890 GOG851890 GEK851890 FUO851890 FKS851890 FAW851890 ERA851890 EHE851890 DXI851890 DNM851890 DDQ851890 CTU851890 CJY851890 CAC851890 BQG851890 BGK851890 AWO851890 AMS851890 ACW851890 TA851890 JE851890 K851891 WVQ786354 WLU786354 WBY786354 VSC786354 VIG786354 UYK786354 UOO786354 UES786354 TUW786354 TLA786354 TBE786354 SRI786354 SHM786354 RXQ786354 RNU786354 RDY786354 QUC786354 QKG786354 QAK786354 PQO786354 PGS786354 OWW786354 ONA786354 ODE786354 NTI786354 NJM786354 MZQ786354 MPU786354 MFY786354 LWC786354 LMG786354 LCK786354 KSO786354 KIS786354 JYW786354 JPA786354 JFE786354 IVI786354 ILM786354 IBQ786354 HRU786354 HHY786354 GYC786354 GOG786354 GEK786354 FUO786354 FKS786354 FAW786354 ERA786354 EHE786354 DXI786354 DNM786354 DDQ786354 CTU786354 CJY786354 CAC786354 BQG786354 BGK786354 AWO786354 AMS786354 ACW786354 TA786354 JE786354 K786355 WVQ720818 WLU720818 WBY720818 VSC720818 VIG720818 UYK720818 UOO720818 UES720818 TUW720818 TLA720818 TBE720818 SRI720818 SHM720818 RXQ720818 RNU720818 RDY720818 QUC720818 QKG720818 QAK720818 PQO720818 PGS720818 OWW720818 ONA720818 ODE720818 NTI720818 NJM720818 MZQ720818 MPU720818 MFY720818 LWC720818 LMG720818 LCK720818 KSO720818 KIS720818 JYW720818 JPA720818 JFE720818 IVI720818 ILM720818 IBQ720818 HRU720818 HHY720818 GYC720818 GOG720818 GEK720818 FUO720818 FKS720818 FAW720818 ERA720818 EHE720818 DXI720818 DNM720818 DDQ720818 CTU720818 CJY720818 CAC720818 BQG720818 BGK720818 AWO720818 AMS720818 ACW720818 TA720818 JE720818 K720819 WVQ655282 WLU655282 WBY655282 VSC655282 VIG655282 UYK655282 UOO655282 UES655282 TUW655282 TLA655282 TBE655282 SRI655282 SHM655282 RXQ655282 RNU655282 RDY655282 QUC655282 QKG655282 QAK655282 PQO655282 PGS655282 OWW655282 ONA655282 ODE655282 NTI655282 NJM655282 MZQ655282 MPU655282 MFY655282 LWC655282 LMG655282 LCK655282 KSO655282 KIS655282 JYW655282 JPA655282 JFE655282 IVI655282 ILM655282 IBQ655282 HRU655282 HHY655282 GYC655282 GOG655282 GEK655282 FUO655282 FKS655282 FAW655282 ERA655282 EHE655282 DXI655282 DNM655282 DDQ655282 CTU655282 CJY655282 CAC655282 BQG655282 BGK655282 AWO655282 AMS655282 ACW655282 TA655282 JE655282 K655283 WVQ589746 WLU589746 WBY589746 VSC589746 VIG589746 UYK589746 UOO589746 UES589746 TUW589746 TLA589746 TBE589746 SRI589746 SHM589746 RXQ589746 RNU589746 RDY589746 QUC589746 QKG589746 QAK589746 PQO589746 PGS589746 OWW589746 ONA589746 ODE589746 NTI589746 NJM589746 MZQ589746 MPU589746 MFY589746 LWC589746 LMG589746 LCK589746 KSO589746 KIS589746 JYW589746 JPA589746 JFE589746 IVI589746 ILM589746 IBQ589746 HRU589746 HHY589746 GYC589746 GOG589746 GEK589746 FUO589746 FKS589746 FAW589746 ERA589746 EHE589746 DXI589746 DNM589746 DDQ589746 CTU589746 CJY589746 CAC589746 BQG589746 BGK589746 AWO589746 AMS589746 ACW589746 TA589746 JE589746 K589747 WVQ524210 WLU524210 WBY524210 VSC524210 VIG524210 UYK524210 UOO524210 UES524210 TUW524210 TLA524210 TBE524210 SRI524210 SHM524210 RXQ524210 RNU524210 RDY524210 QUC524210 QKG524210 QAK524210 PQO524210 PGS524210 OWW524210 ONA524210 ODE524210 NTI524210 NJM524210 MZQ524210 MPU524210 MFY524210 LWC524210 LMG524210 LCK524210 KSO524210 KIS524210 JYW524210 JPA524210 JFE524210 IVI524210 ILM524210 IBQ524210 HRU524210 HHY524210 GYC524210 GOG524210 GEK524210 FUO524210 FKS524210 FAW524210 ERA524210 EHE524210 DXI524210 DNM524210 DDQ524210 CTU524210 CJY524210 CAC524210 BQG524210 BGK524210 AWO524210 AMS524210 ACW524210 TA524210 JE524210 K524211 WVQ458674 WLU458674 WBY458674 VSC458674 VIG458674 UYK458674 UOO458674 UES458674 TUW458674 TLA458674 TBE458674 SRI458674 SHM458674 RXQ458674 RNU458674 RDY458674 QUC458674 QKG458674 QAK458674 PQO458674 PGS458674 OWW458674 ONA458674 ODE458674 NTI458674 NJM458674 MZQ458674 MPU458674 MFY458674 LWC458674 LMG458674 LCK458674 KSO458674 KIS458674 JYW458674 JPA458674 JFE458674 IVI458674 ILM458674 IBQ458674 HRU458674 HHY458674 GYC458674 GOG458674 GEK458674 FUO458674 FKS458674 FAW458674 ERA458674 EHE458674 DXI458674 DNM458674 DDQ458674 CTU458674 CJY458674 CAC458674 BQG458674 BGK458674 AWO458674 AMS458674 ACW458674 TA458674 JE458674 K458675 WVQ393138 WLU393138 WBY393138 VSC393138 VIG393138 UYK393138 UOO393138 UES393138 TUW393138 TLA393138 TBE393138 SRI393138 SHM393138 RXQ393138 RNU393138 RDY393138 QUC393138 QKG393138 QAK393138 PQO393138 PGS393138 OWW393138 ONA393138 ODE393138 NTI393138 NJM393138 MZQ393138 MPU393138 MFY393138 LWC393138 LMG393138 LCK393138 KSO393138 KIS393138 JYW393138 JPA393138 JFE393138 IVI393138 ILM393138 IBQ393138 HRU393138 HHY393138 GYC393138 GOG393138 GEK393138 FUO393138 FKS393138 FAW393138 ERA393138 EHE393138 DXI393138 DNM393138 DDQ393138 CTU393138 CJY393138 CAC393138 BQG393138 BGK393138 AWO393138 AMS393138 ACW393138 TA393138 JE393138 K393139 WVQ327602 WLU327602 WBY327602 VSC327602 VIG327602 UYK327602 UOO327602 UES327602 TUW327602 TLA327602 TBE327602 SRI327602 SHM327602 RXQ327602 RNU327602 RDY327602 QUC327602 QKG327602 QAK327602 PQO327602 PGS327602 OWW327602 ONA327602 ODE327602 NTI327602 NJM327602 MZQ327602 MPU327602 MFY327602 LWC327602 LMG327602 LCK327602 KSO327602 KIS327602 JYW327602 JPA327602 JFE327602 IVI327602 ILM327602 IBQ327602 HRU327602 HHY327602 GYC327602 GOG327602 GEK327602 FUO327602 FKS327602 FAW327602 ERA327602 EHE327602 DXI327602 DNM327602 DDQ327602 CTU327602 CJY327602 CAC327602 BQG327602 BGK327602 AWO327602 AMS327602 ACW327602 TA327602 JE327602 K327603 WVQ262066 WLU262066 WBY262066 VSC262066 VIG262066 UYK262066 UOO262066 UES262066 TUW262066 TLA262066 TBE262066 SRI262066 SHM262066 RXQ262066 RNU262066 RDY262066 QUC262066 QKG262066 QAK262066 PQO262066 PGS262066 OWW262066 ONA262066 ODE262066 NTI262066 NJM262066 MZQ262066 MPU262066 MFY262066 LWC262066 LMG262066 LCK262066 KSO262066 KIS262066 JYW262066 JPA262066 JFE262066 IVI262066 ILM262066 IBQ262066 HRU262066 HHY262066 GYC262066 GOG262066 GEK262066 FUO262066 FKS262066 FAW262066 ERA262066 EHE262066 DXI262066 DNM262066 DDQ262066 CTU262066 CJY262066 CAC262066 BQG262066 BGK262066 AWO262066 AMS262066 ACW262066 TA262066 JE262066 K262067 WVQ196530 WLU196530 WBY196530 VSC196530 VIG196530 UYK196530 UOO196530 UES196530 TUW196530 TLA196530 TBE196530 SRI196530 SHM196530 RXQ196530 RNU196530 RDY196530 QUC196530 QKG196530 QAK196530 PQO196530 PGS196530 OWW196530 ONA196530 ODE196530 NTI196530 NJM196530 MZQ196530 MPU196530 MFY196530 LWC196530 LMG196530 LCK196530 KSO196530 KIS196530 JYW196530 JPA196530 JFE196530 IVI196530 ILM196530 IBQ196530 HRU196530 HHY196530 GYC196530 GOG196530 GEK196530 FUO196530 FKS196530 FAW196530 ERA196530 EHE196530 DXI196530 DNM196530 DDQ196530 CTU196530 CJY196530 CAC196530 BQG196530 BGK196530 AWO196530 AMS196530 ACW196530 TA196530 JE196530 K196531 WVQ130994 WLU130994 WBY130994 VSC130994 VIG130994 UYK130994 UOO130994 UES130994 TUW130994 TLA130994 TBE130994 SRI130994 SHM130994 RXQ130994 RNU130994 RDY130994 QUC130994 QKG130994 QAK130994 PQO130994 PGS130994 OWW130994 ONA130994 ODE130994 NTI130994 NJM130994 MZQ130994 MPU130994 MFY130994 LWC130994 LMG130994 LCK130994 KSO130994 KIS130994 JYW130994 JPA130994 JFE130994 IVI130994 ILM130994 IBQ130994 HRU130994 HHY130994 GYC130994 GOG130994 GEK130994 FUO130994 FKS130994 FAW130994 ERA130994 EHE130994 DXI130994 DNM130994 DDQ130994 CTU130994 CJY130994 CAC130994 BQG130994 BGK130994 AWO130994 AMS130994 ACW130994 TA130994 JE130994 K130995 WVQ65458 WLU65458 WBY65458 VSC65458 VIG65458 UYK65458 UOO65458 UES65458 TUW65458 TLA65458 TBE65458 SRI65458 SHM65458 RXQ65458 RNU65458 RDY65458 QUC65458 QKG65458 QAK65458 PQO65458 PGS65458 OWW65458 ONA65458 ODE65458 NTI65458 NJM65458 MZQ65458 MPU65458 MFY65458 LWC65458 LMG65458 LCK65458 KSO65458 KIS65458 JYW65458 JPA65458 JFE65458 IVI65458 ILM65458 IBQ65458 HRU65458 HHY65458 GYC65458 GOG65458 GEK65458 FUO65458 FKS65458 FAW65458 ERA65458 EHE65458 DXI65458 DNM65458 DDQ65458 CTU65458 CJY65458 CAC65458 BQG65458 BGK65458 AWO65458 AMS65458 ACW65458 TA65458 JE65458 K65459 WVQ5 WLU5 WBY5 VSC5 VIG5 UYK5 UOO5 UES5 TUW5 TLA5 TBE5 SRI5 SHM5 RXQ5 RNU5 RDY5 QUC5 QKG5 QAK5 PQO5 PGS5 OWW5 ONA5 ODE5 NTI5 NJM5 MZQ5 MPU5 MFY5 LWC5 LMG5 LCK5 KSO5 KIS5 JYW5 JPA5 JFE5 IVI5 ILM5 IBQ5 HRU5 HHY5 GYC5 GOG5 GEK5 FUO5 FKS5 FAW5 ERA5 EHE5 DXI5 DNM5 DDQ5 CTU5 CJY5 CAC5 BQG5 BGK5 AWO5 AMS5 ACW5 TA5 JE5" xr:uid="{EE8AB9B1-1643-4774-8391-637479ACE38D}">
      <formula1>$M$98:$M$109</formula1>
    </dataValidation>
    <dataValidation type="list" allowBlank="1" showInputMessage="1" showErrorMessage="1" sqref="K97" xr:uid="{29A6B464-F912-4082-9699-B7F877F2F2E3}">
      <formula1>"2019, 2020, 2021, 2022"</formula1>
    </dataValidation>
  </dataValidations>
  <printOptions horizontalCentered="1"/>
  <pageMargins left="0.25" right="0.25" top="0.75" bottom="0.75" header="0.3" footer="0.3"/>
  <pageSetup scale="60" orientation="landscape" horizontalDpi="4294967295" r:id="rId1"/>
  <rowBreaks count="3" manualBreakCount="3">
    <brk id="30" min="1" max="7" man="1"/>
    <brk id="79" min="1" max="7" man="1"/>
    <brk id="91" min="1" max="7"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A4353A-FAA1-461F-A1E0-C33E17E27B9F}">
  <dimension ref="B1:W130"/>
  <sheetViews>
    <sheetView showGridLines="0" showRowColHeaders="0" topLeftCell="A25" zoomScale="80" zoomScaleNormal="80" workbookViewId="0">
      <selection activeCell="H44" sqref="H44"/>
    </sheetView>
  </sheetViews>
  <sheetFormatPr defaultRowHeight="12.5" x14ac:dyDescent="0.25"/>
  <cols>
    <col min="1" max="1" width="8.7265625" style="5"/>
    <col min="2" max="2" width="25.453125" style="5" customWidth="1"/>
    <col min="3" max="3" width="32.90625" style="5" customWidth="1"/>
    <col min="4" max="4" width="17.36328125" style="5" customWidth="1"/>
    <col min="5" max="5" width="17.08984375" style="5" customWidth="1"/>
    <col min="6" max="6" width="23.90625" style="5" customWidth="1"/>
    <col min="7" max="7" width="25.36328125" style="5" customWidth="1"/>
    <col min="8" max="8" width="19" style="5" customWidth="1"/>
    <col min="9" max="9" width="6.54296875" style="88" customWidth="1"/>
    <col min="10" max="10" width="33.6328125" style="4" hidden="1" customWidth="1"/>
    <col min="11" max="11" width="20.36328125" style="4" hidden="1" customWidth="1"/>
    <col min="12" max="12" width="4.08984375" style="4" hidden="1" customWidth="1"/>
    <col min="13" max="13" width="22" style="5" hidden="1" customWidth="1"/>
    <col min="14" max="14" width="22.08984375" style="5" hidden="1" customWidth="1"/>
    <col min="15" max="15" width="4.08984375" style="5" hidden="1" customWidth="1"/>
    <col min="16" max="17" width="18.90625" style="6" hidden="1" customWidth="1"/>
    <col min="18" max="18" width="20.453125" style="6" hidden="1" customWidth="1"/>
    <col min="19" max="19" width="17.36328125" style="6" hidden="1" customWidth="1"/>
    <col min="20" max="20" width="4.08984375" style="5" hidden="1" customWidth="1"/>
    <col min="21" max="21" width="4" style="5" hidden="1" customWidth="1"/>
    <col min="22" max="22" width="13.90625" style="5" customWidth="1"/>
    <col min="23" max="51" width="9.08984375" style="5" customWidth="1"/>
    <col min="52" max="255" width="8.7265625" style="5"/>
    <col min="256" max="256" width="25.453125" style="5" customWidth="1"/>
    <col min="257" max="257" width="32.90625" style="5" customWidth="1"/>
    <col min="258" max="258" width="17.36328125" style="5" customWidth="1"/>
    <col min="259" max="259" width="17.08984375" style="5" customWidth="1"/>
    <col min="260" max="260" width="23.90625" style="5" customWidth="1"/>
    <col min="261" max="261" width="25.36328125" style="5" customWidth="1"/>
    <col min="262" max="262" width="19" style="5" customWidth="1"/>
    <col min="263" max="263" width="6.54296875" style="5" customWidth="1"/>
    <col min="264" max="279" width="0" style="5" hidden="1" customWidth="1"/>
    <col min="280" max="511" width="8.7265625" style="5"/>
    <col min="512" max="512" width="25.453125" style="5" customWidth="1"/>
    <col min="513" max="513" width="32.90625" style="5" customWidth="1"/>
    <col min="514" max="514" width="17.36328125" style="5" customWidth="1"/>
    <col min="515" max="515" width="17.08984375" style="5" customWidth="1"/>
    <col min="516" max="516" width="23.90625" style="5" customWidth="1"/>
    <col min="517" max="517" width="25.36328125" style="5" customWidth="1"/>
    <col min="518" max="518" width="19" style="5" customWidth="1"/>
    <col min="519" max="519" width="6.54296875" style="5" customWidth="1"/>
    <col min="520" max="535" width="0" style="5" hidden="1" customWidth="1"/>
    <col min="536" max="767" width="8.7265625" style="5"/>
    <col min="768" max="768" width="25.453125" style="5" customWidth="1"/>
    <col min="769" max="769" width="32.90625" style="5" customWidth="1"/>
    <col min="770" max="770" width="17.36328125" style="5" customWidth="1"/>
    <col min="771" max="771" width="17.08984375" style="5" customWidth="1"/>
    <col min="772" max="772" width="23.90625" style="5" customWidth="1"/>
    <col min="773" max="773" width="25.36328125" style="5" customWidth="1"/>
    <col min="774" max="774" width="19" style="5" customWidth="1"/>
    <col min="775" max="775" width="6.54296875" style="5" customWidth="1"/>
    <col min="776" max="791" width="0" style="5" hidden="1" customWidth="1"/>
    <col min="792" max="1023" width="8.7265625" style="5"/>
    <col min="1024" max="1024" width="25.453125" style="5" customWidth="1"/>
    <col min="1025" max="1025" width="32.90625" style="5" customWidth="1"/>
    <col min="1026" max="1026" width="17.36328125" style="5" customWidth="1"/>
    <col min="1027" max="1027" width="17.08984375" style="5" customWidth="1"/>
    <col min="1028" max="1028" width="23.90625" style="5" customWidth="1"/>
    <col min="1029" max="1029" width="25.36328125" style="5" customWidth="1"/>
    <col min="1030" max="1030" width="19" style="5" customWidth="1"/>
    <col min="1031" max="1031" width="6.54296875" style="5" customWidth="1"/>
    <col min="1032" max="1047" width="0" style="5" hidden="1" customWidth="1"/>
    <col min="1048" max="1279" width="8.7265625" style="5"/>
    <col min="1280" max="1280" width="25.453125" style="5" customWidth="1"/>
    <col min="1281" max="1281" width="32.90625" style="5" customWidth="1"/>
    <col min="1282" max="1282" width="17.36328125" style="5" customWidth="1"/>
    <col min="1283" max="1283" width="17.08984375" style="5" customWidth="1"/>
    <col min="1284" max="1284" width="23.90625" style="5" customWidth="1"/>
    <col min="1285" max="1285" width="25.36328125" style="5" customWidth="1"/>
    <col min="1286" max="1286" width="19" style="5" customWidth="1"/>
    <col min="1287" max="1287" width="6.54296875" style="5" customWidth="1"/>
    <col min="1288" max="1303" width="0" style="5" hidden="1" customWidth="1"/>
    <col min="1304" max="1535" width="8.7265625" style="5"/>
    <col min="1536" max="1536" width="25.453125" style="5" customWidth="1"/>
    <col min="1537" max="1537" width="32.90625" style="5" customWidth="1"/>
    <col min="1538" max="1538" width="17.36328125" style="5" customWidth="1"/>
    <col min="1539" max="1539" width="17.08984375" style="5" customWidth="1"/>
    <col min="1540" max="1540" width="23.90625" style="5" customWidth="1"/>
    <col min="1541" max="1541" width="25.36328125" style="5" customWidth="1"/>
    <col min="1542" max="1542" width="19" style="5" customWidth="1"/>
    <col min="1543" max="1543" width="6.54296875" style="5" customWidth="1"/>
    <col min="1544" max="1559" width="0" style="5" hidden="1" customWidth="1"/>
    <col min="1560" max="1791" width="8.7265625" style="5"/>
    <col min="1792" max="1792" width="25.453125" style="5" customWidth="1"/>
    <col min="1793" max="1793" width="32.90625" style="5" customWidth="1"/>
    <col min="1794" max="1794" width="17.36328125" style="5" customWidth="1"/>
    <col min="1795" max="1795" width="17.08984375" style="5" customWidth="1"/>
    <col min="1796" max="1796" width="23.90625" style="5" customWidth="1"/>
    <col min="1797" max="1797" width="25.36328125" style="5" customWidth="1"/>
    <col min="1798" max="1798" width="19" style="5" customWidth="1"/>
    <col min="1799" max="1799" width="6.54296875" style="5" customWidth="1"/>
    <col min="1800" max="1815" width="0" style="5" hidden="1" customWidth="1"/>
    <col min="1816" max="2047" width="8.7265625" style="5"/>
    <col min="2048" max="2048" width="25.453125" style="5" customWidth="1"/>
    <col min="2049" max="2049" width="32.90625" style="5" customWidth="1"/>
    <col min="2050" max="2050" width="17.36328125" style="5" customWidth="1"/>
    <col min="2051" max="2051" width="17.08984375" style="5" customWidth="1"/>
    <col min="2052" max="2052" width="23.90625" style="5" customWidth="1"/>
    <col min="2053" max="2053" width="25.36328125" style="5" customWidth="1"/>
    <col min="2054" max="2054" width="19" style="5" customWidth="1"/>
    <col min="2055" max="2055" width="6.54296875" style="5" customWidth="1"/>
    <col min="2056" max="2071" width="0" style="5" hidden="1" customWidth="1"/>
    <col min="2072" max="2303" width="8.7265625" style="5"/>
    <col min="2304" max="2304" width="25.453125" style="5" customWidth="1"/>
    <col min="2305" max="2305" width="32.90625" style="5" customWidth="1"/>
    <col min="2306" max="2306" width="17.36328125" style="5" customWidth="1"/>
    <col min="2307" max="2307" width="17.08984375" style="5" customWidth="1"/>
    <col min="2308" max="2308" width="23.90625" style="5" customWidth="1"/>
    <col min="2309" max="2309" width="25.36328125" style="5" customWidth="1"/>
    <col min="2310" max="2310" width="19" style="5" customWidth="1"/>
    <col min="2311" max="2311" width="6.54296875" style="5" customWidth="1"/>
    <col min="2312" max="2327" width="0" style="5" hidden="1" customWidth="1"/>
    <col min="2328" max="2559" width="8.7265625" style="5"/>
    <col min="2560" max="2560" width="25.453125" style="5" customWidth="1"/>
    <col min="2561" max="2561" width="32.90625" style="5" customWidth="1"/>
    <col min="2562" max="2562" width="17.36328125" style="5" customWidth="1"/>
    <col min="2563" max="2563" width="17.08984375" style="5" customWidth="1"/>
    <col min="2564" max="2564" width="23.90625" style="5" customWidth="1"/>
    <col min="2565" max="2565" width="25.36328125" style="5" customWidth="1"/>
    <col min="2566" max="2566" width="19" style="5" customWidth="1"/>
    <col min="2567" max="2567" width="6.54296875" style="5" customWidth="1"/>
    <col min="2568" max="2583" width="0" style="5" hidden="1" customWidth="1"/>
    <col min="2584" max="2815" width="8.7265625" style="5"/>
    <col min="2816" max="2816" width="25.453125" style="5" customWidth="1"/>
    <col min="2817" max="2817" width="32.90625" style="5" customWidth="1"/>
    <col min="2818" max="2818" width="17.36328125" style="5" customWidth="1"/>
    <col min="2819" max="2819" width="17.08984375" style="5" customWidth="1"/>
    <col min="2820" max="2820" width="23.90625" style="5" customWidth="1"/>
    <col min="2821" max="2821" width="25.36328125" style="5" customWidth="1"/>
    <col min="2822" max="2822" width="19" style="5" customWidth="1"/>
    <col min="2823" max="2823" width="6.54296875" style="5" customWidth="1"/>
    <col min="2824" max="2839" width="0" style="5" hidden="1" customWidth="1"/>
    <col min="2840" max="3071" width="8.7265625" style="5"/>
    <col min="3072" max="3072" width="25.453125" style="5" customWidth="1"/>
    <col min="3073" max="3073" width="32.90625" style="5" customWidth="1"/>
    <col min="3074" max="3074" width="17.36328125" style="5" customWidth="1"/>
    <col min="3075" max="3075" width="17.08984375" style="5" customWidth="1"/>
    <col min="3076" max="3076" width="23.90625" style="5" customWidth="1"/>
    <col min="3077" max="3077" width="25.36328125" style="5" customWidth="1"/>
    <col min="3078" max="3078" width="19" style="5" customWidth="1"/>
    <col min="3079" max="3079" width="6.54296875" style="5" customWidth="1"/>
    <col min="3080" max="3095" width="0" style="5" hidden="1" customWidth="1"/>
    <col min="3096" max="3327" width="8.7265625" style="5"/>
    <col min="3328" max="3328" width="25.453125" style="5" customWidth="1"/>
    <col min="3329" max="3329" width="32.90625" style="5" customWidth="1"/>
    <col min="3330" max="3330" width="17.36328125" style="5" customWidth="1"/>
    <col min="3331" max="3331" width="17.08984375" style="5" customWidth="1"/>
    <col min="3332" max="3332" width="23.90625" style="5" customWidth="1"/>
    <col min="3333" max="3333" width="25.36328125" style="5" customWidth="1"/>
    <col min="3334" max="3334" width="19" style="5" customWidth="1"/>
    <col min="3335" max="3335" width="6.54296875" style="5" customWidth="1"/>
    <col min="3336" max="3351" width="0" style="5" hidden="1" customWidth="1"/>
    <col min="3352" max="3583" width="8.7265625" style="5"/>
    <col min="3584" max="3584" width="25.453125" style="5" customWidth="1"/>
    <col min="3585" max="3585" width="32.90625" style="5" customWidth="1"/>
    <col min="3586" max="3586" width="17.36328125" style="5" customWidth="1"/>
    <col min="3587" max="3587" width="17.08984375" style="5" customWidth="1"/>
    <col min="3588" max="3588" width="23.90625" style="5" customWidth="1"/>
    <col min="3589" max="3589" width="25.36328125" style="5" customWidth="1"/>
    <col min="3590" max="3590" width="19" style="5" customWidth="1"/>
    <col min="3591" max="3591" width="6.54296875" style="5" customWidth="1"/>
    <col min="3592" max="3607" width="0" style="5" hidden="1" customWidth="1"/>
    <col min="3608" max="3839" width="8.7265625" style="5"/>
    <col min="3840" max="3840" width="25.453125" style="5" customWidth="1"/>
    <col min="3841" max="3841" width="32.90625" style="5" customWidth="1"/>
    <col min="3842" max="3842" width="17.36328125" style="5" customWidth="1"/>
    <col min="3843" max="3843" width="17.08984375" style="5" customWidth="1"/>
    <col min="3844" max="3844" width="23.90625" style="5" customWidth="1"/>
    <col min="3845" max="3845" width="25.36328125" style="5" customWidth="1"/>
    <col min="3846" max="3846" width="19" style="5" customWidth="1"/>
    <col min="3847" max="3847" width="6.54296875" style="5" customWidth="1"/>
    <col min="3848" max="3863" width="0" style="5" hidden="1" customWidth="1"/>
    <col min="3864" max="4095" width="8.7265625" style="5"/>
    <col min="4096" max="4096" width="25.453125" style="5" customWidth="1"/>
    <col min="4097" max="4097" width="32.90625" style="5" customWidth="1"/>
    <col min="4098" max="4098" width="17.36328125" style="5" customWidth="1"/>
    <col min="4099" max="4099" width="17.08984375" style="5" customWidth="1"/>
    <col min="4100" max="4100" width="23.90625" style="5" customWidth="1"/>
    <col min="4101" max="4101" width="25.36328125" style="5" customWidth="1"/>
    <col min="4102" max="4102" width="19" style="5" customWidth="1"/>
    <col min="4103" max="4103" width="6.54296875" style="5" customWidth="1"/>
    <col min="4104" max="4119" width="0" style="5" hidden="1" customWidth="1"/>
    <col min="4120" max="4351" width="8.7265625" style="5"/>
    <col min="4352" max="4352" width="25.453125" style="5" customWidth="1"/>
    <col min="4353" max="4353" width="32.90625" style="5" customWidth="1"/>
    <col min="4354" max="4354" width="17.36328125" style="5" customWidth="1"/>
    <col min="4355" max="4355" width="17.08984375" style="5" customWidth="1"/>
    <col min="4356" max="4356" width="23.90625" style="5" customWidth="1"/>
    <col min="4357" max="4357" width="25.36328125" style="5" customWidth="1"/>
    <col min="4358" max="4358" width="19" style="5" customWidth="1"/>
    <col min="4359" max="4359" width="6.54296875" style="5" customWidth="1"/>
    <col min="4360" max="4375" width="0" style="5" hidden="1" customWidth="1"/>
    <col min="4376" max="4607" width="8.7265625" style="5"/>
    <col min="4608" max="4608" width="25.453125" style="5" customWidth="1"/>
    <col min="4609" max="4609" width="32.90625" style="5" customWidth="1"/>
    <col min="4610" max="4610" width="17.36328125" style="5" customWidth="1"/>
    <col min="4611" max="4611" width="17.08984375" style="5" customWidth="1"/>
    <col min="4612" max="4612" width="23.90625" style="5" customWidth="1"/>
    <col min="4613" max="4613" width="25.36328125" style="5" customWidth="1"/>
    <col min="4614" max="4614" width="19" style="5" customWidth="1"/>
    <col min="4615" max="4615" width="6.54296875" style="5" customWidth="1"/>
    <col min="4616" max="4631" width="0" style="5" hidden="1" customWidth="1"/>
    <col min="4632" max="4863" width="8.7265625" style="5"/>
    <col min="4864" max="4864" width="25.453125" style="5" customWidth="1"/>
    <col min="4865" max="4865" width="32.90625" style="5" customWidth="1"/>
    <col min="4866" max="4866" width="17.36328125" style="5" customWidth="1"/>
    <col min="4867" max="4867" width="17.08984375" style="5" customWidth="1"/>
    <col min="4868" max="4868" width="23.90625" style="5" customWidth="1"/>
    <col min="4869" max="4869" width="25.36328125" style="5" customWidth="1"/>
    <col min="4870" max="4870" width="19" style="5" customWidth="1"/>
    <col min="4871" max="4871" width="6.54296875" style="5" customWidth="1"/>
    <col min="4872" max="4887" width="0" style="5" hidden="1" customWidth="1"/>
    <col min="4888" max="5119" width="8.7265625" style="5"/>
    <col min="5120" max="5120" width="25.453125" style="5" customWidth="1"/>
    <col min="5121" max="5121" width="32.90625" style="5" customWidth="1"/>
    <col min="5122" max="5122" width="17.36328125" style="5" customWidth="1"/>
    <col min="5123" max="5123" width="17.08984375" style="5" customWidth="1"/>
    <col min="5124" max="5124" width="23.90625" style="5" customWidth="1"/>
    <col min="5125" max="5125" width="25.36328125" style="5" customWidth="1"/>
    <col min="5126" max="5126" width="19" style="5" customWidth="1"/>
    <col min="5127" max="5127" width="6.54296875" style="5" customWidth="1"/>
    <col min="5128" max="5143" width="0" style="5" hidden="1" customWidth="1"/>
    <col min="5144" max="5375" width="8.7265625" style="5"/>
    <col min="5376" max="5376" width="25.453125" style="5" customWidth="1"/>
    <col min="5377" max="5377" width="32.90625" style="5" customWidth="1"/>
    <col min="5378" max="5378" width="17.36328125" style="5" customWidth="1"/>
    <col min="5379" max="5379" width="17.08984375" style="5" customWidth="1"/>
    <col min="5380" max="5380" width="23.90625" style="5" customWidth="1"/>
    <col min="5381" max="5381" width="25.36328125" style="5" customWidth="1"/>
    <col min="5382" max="5382" width="19" style="5" customWidth="1"/>
    <col min="5383" max="5383" width="6.54296875" style="5" customWidth="1"/>
    <col min="5384" max="5399" width="0" style="5" hidden="1" customWidth="1"/>
    <col min="5400" max="5631" width="8.7265625" style="5"/>
    <col min="5632" max="5632" width="25.453125" style="5" customWidth="1"/>
    <col min="5633" max="5633" width="32.90625" style="5" customWidth="1"/>
    <col min="5634" max="5634" width="17.36328125" style="5" customWidth="1"/>
    <col min="5635" max="5635" width="17.08984375" style="5" customWidth="1"/>
    <col min="5636" max="5636" width="23.90625" style="5" customWidth="1"/>
    <col min="5637" max="5637" width="25.36328125" style="5" customWidth="1"/>
    <col min="5638" max="5638" width="19" style="5" customWidth="1"/>
    <col min="5639" max="5639" width="6.54296875" style="5" customWidth="1"/>
    <col min="5640" max="5655" width="0" style="5" hidden="1" customWidth="1"/>
    <col min="5656" max="5887" width="8.7265625" style="5"/>
    <col min="5888" max="5888" width="25.453125" style="5" customWidth="1"/>
    <col min="5889" max="5889" width="32.90625" style="5" customWidth="1"/>
    <col min="5890" max="5890" width="17.36328125" style="5" customWidth="1"/>
    <col min="5891" max="5891" width="17.08984375" style="5" customWidth="1"/>
    <col min="5892" max="5892" width="23.90625" style="5" customWidth="1"/>
    <col min="5893" max="5893" width="25.36328125" style="5" customWidth="1"/>
    <col min="5894" max="5894" width="19" style="5" customWidth="1"/>
    <col min="5895" max="5895" width="6.54296875" style="5" customWidth="1"/>
    <col min="5896" max="5911" width="0" style="5" hidden="1" customWidth="1"/>
    <col min="5912" max="6143" width="8.7265625" style="5"/>
    <col min="6144" max="6144" width="25.453125" style="5" customWidth="1"/>
    <col min="6145" max="6145" width="32.90625" style="5" customWidth="1"/>
    <col min="6146" max="6146" width="17.36328125" style="5" customWidth="1"/>
    <col min="6147" max="6147" width="17.08984375" style="5" customWidth="1"/>
    <col min="6148" max="6148" width="23.90625" style="5" customWidth="1"/>
    <col min="6149" max="6149" width="25.36328125" style="5" customWidth="1"/>
    <col min="6150" max="6150" width="19" style="5" customWidth="1"/>
    <col min="6151" max="6151" width="6.54296875" style="5" customWidth="1"/>
    <col min="6152" max="6167" width="0" style="5" hidden="1" customWidth="1"/>
    <col min="6168" max="6399" width="8.7265625" style="5"/>
    <col min="6400" max="6400" width="25.453125" style="5" customWidth="1"/>
    <col min="6401" max="6401" width="32.90625" style="5" customWidth="1"/>
    <col min="6402" max="6402" width="17.36328125" style="5" customWidth="1"/>
    <col min="6403" max="6403" width="17.08984375" style="5" customWidth="1"/>
    <col min="6404" max="6404" width="23.90625" style="5" customWidth="1"/>
    <col min="6405" max="6405" width="25.36328125" style="5" customWidth="1"/>
    <col min="6406" max="6406" width="19" style="5" customWidth="1"/>
    <col min="6407" max="6407" width="6.54296875" style="5" customWidth="1"/>
    <col min="6408" max="6423" width="0" style="5" hidden="1" customWidth="1"/>
    <col min="6424" max="6655" width="8.7265625" style="5"/>
    <col min="6656" max="6656" width="25.453125" style="5" customWidth="1"/>
    <col min="6657" max="6657" width="32.90625" style="5" customWidth="1"/>
    <col min="6658" max="6658" width="17.36328125" style="5" customWidth="1"/>
    <col min="6659" max="6659" width="17.08984375" style="5" customWidth="1"/>
    <col min="6660" max="6660" width="23.90625" style="5" customWidth="1"/>
    <col min="6661" max="6661" width="25.36328125" style="5" customWidth="1"/>
    <col min="6662" max="6662" width="19" style="5" customWidth="1"/>
    <col min="6663" max="6663" width="6.54296875" style="5" customWidth="1"/>
    <col min="6664" max="6679" width="0" style="5" hidden="1" customWidth="1"/>
    <col min="6680" max="6911" width="8.7265625" style="5"/>
    <col min="6912" max="6912" width="25.453125" style="5" customWidth="1"/>
    <col min="6913" max="6913" width="32.90625" style="5" customWidth="1"/>
    <col min="6914" max="6914" width="17.36328125" style="5" customWidth="1"/>
    <col min="6915" max="6915" width="17.08984375" style="5" customWidth="1"/>
    <col min="6916" max="6916" width="23.90625" style="5" customWidth="1"/>
    <col min="6917" max="6917" width="25.36328125" style="5" customWidth="1"/>
    <col min="6918" max="6918" width="19" style="5" customWidth="1"/>
    <col min="6919" max="6919" width="6.54296875" style="5" customWidth="1"/>
    <col min="6920" max="6935" width="0" style="5" hidden="1" customWidth="1"/>
    <col min="6936" max="7167" width="8.7265625" style="5"/>
    <col min="7168" max="7168" width="25.453125" style="5" customWidth="1"/>
    <col min="7169" max="7169" width="32.90625" style="5" customWidth="1"/>
    <col min="7170" max="7170" width="17.36328125" style="5" customWidth="1"/>
    <col min="7171" max="7171" width="17.08984375" style="5" customWidth="1"/>
    <col min="7172" max="7172" width="23.90625" style="5" customWidth="1"/>
    <col min="7173" max="7173" width="25.36328125" style="5" customWidth="1"/>
    <col min="7174" max="7174" width="19" style="5" customWidth="1"/>
    <col min="7175" max="7175" width="6.54296875" style="5" customWidth="1"/>
    <col min="7176" max="7191" width="0" style="5" hidden="1" customWidth="1"/>
    <col min="7192" max="7423" width="8.7265625" style="5"/>
    <col min="7424" max="7424" width="25.453125" style="5" customWidth="1"/>
    <col min="7425" max="7425" width="32.90625" style="5" customWidth="1"/>
    <col min="7426" max="7426" width="17.36328125" style="5" customWidth="1"/>
    <col min="7427" max="7427" width="17.08984375" style="5" customWidth="1"/>
    <col min="7428" max="7428" width="23.90625" style="5" customWidth="1"/>
    <col min="7429" max="7429" width="25.36328125" style="5" customWidth="1"/>
    <col min="7430" max="7430" width="19" style="5" customWidth="1"/>
    <col min="7431" max="7431" width="6.54296875" style="5" customWidth="1"/>
    <col min="7432" max="7447" width="0" style="5" hidden="1" customWidth="1"/>
    <col min="7448" max="7679" width="8.7265625" style="5"/>
    <col min="7680" max="7680" width="25.453125" style="5" customWidth="1"/>
    <col min="7681" max="7681" width="32.90625" style="5" customWidth="1"/>
    <col min="7682" max="7682" width="17.36328125" style="5" customWidth="1"/>
    <col min="7683" max="7683" width="17.08984375" style="5" customWidth="1"/>
    <col min="7684" max="7684" width="23.90625" style="5" customWidth="1"/>
    <col min="7685" max="7685" width="25.36328125" style="5" customWidth="1"/>
    <col min="7686" max="7686" width="19" style="5" customWidth="1"/>
    <col min="7687" max="7687" width="6.54296875" style="5" customWidth="1"/>
    <col min="7688" max="7703" width="0" style="5" hidden="1" customWidth="1"/>
    <col min="7704" max="7935" width="8.7265625" style="5"/>
    <col min="7936" max="7936" width="25.453125" style="5" customWidth="1"/>
    <col min="7937" max="7937" width="32.90625" style="5" customWidth="1"/>
    <col min="7938" max="7938" width="17.36328125" style="5" customWidth="1"/>
    <col min="7939" max="7939" width="17.08984375" style="5" customWidth="1"/>
    <col min="7940" max="7940" width="23.90625" style="5" customWidth="1"/>
    <col min="7941" max="7941" width="25.36328125" style="5" customWidth="1"/>
    <col min="7942" max="7942" width="19" style="5" customWidth="1"/>
    <col min="7943" max="7943" width="6.54296875" style="5" customWidth="1"/>
    <col min="7944" max="7959" width="0" style="5" hidden="1" customWidth="1"/>
    <col min="7960" max="8191" width="8.7265625" style="5"/>
    <col min="8192" max="8192" width="25.453125" style="5" customWidth="1"/>
    <col min="8193" max="8193" width="32.90625" style="5" customWidth="1"/>
    <col min="8194" max="8194" width="17.36328125" style="5" customWidth="1"/>
    <col min="8195" max="8195" width="17.08984375" style="5" customWidth="1"/>
    <col min="8196" max="8196" width="23.90625" style="5" customWidth="1"/>
    <col min="8197" max="8197" width="25.36328125" style="5" customWidth="1"/>
    <col min="8198" max="8198" width="19" style="5" customWidth="1"/>
    <col min="8199" max="8199" width="6.54296875" style="5" customWidth="1"/>
    <col min="8200" max="8215" width="0" style="5" hidden="1" customWidth="1"/>
    <col min="8216" max="8447" width="8.7265625" style="5"/>
    <col min="8448" max="8448" width="25.453125" style="5" customWidth="1"/>
    <col min="8449" max="8449" width="32.90625" style="5" customWidth="1"/>
    <col min="8450" max="8450" width="17.36328125" style="5" customWidth="1"/>
    <col min="8451" max="8451" width="17.08984375" style="5" customWidth="1"/>
    <col min="8452" max="8452" width="23.90625" style="5" customWidth="1"/>
    <col min="8453" max="8453" width="25.36328125" style="5" customWidth="1"/>
    <col min="8454" max="8454" width="19" style="5" customWidth="1"/>
    <col min="8455" max="8455" width="6.54296875" style="5" customWidth="1"/>
    <col min="8456" max="8471" width="0" style="5" hidden="1" customWidth="1"/>
    <col min="8472" max="8703" width="8.7265625" style="5"/>
    <col min="8704" max="8704" width="25.453125" style="5" customWidth="1"/>
    <col min="8705" max="8705" width="32.90625" style="5" customWidth="1"/>
    <col min="8706" max="8706" width="17.36328125" style="5" customWidth="1"/>
    <col min="8707" max="8707" width="17.08984375" style="5" customWidth="1"/>
    <col min="8708" max="8708" width="23.90625" style="5" customWidth="1"/>
    <col min="8709" max="8709" width="25.36328125" style="5" customWidth="1"/>
    <col min="8710" max="8710" width="19" style="5" customWidth="1"/>
    <col min="8711" max="8711" width="6.54296875" style="5" customWidth="1"/>
    <col min="8712" max="8727" width="0" style="5" hidden="1" customWidth="1"/>
    <col min="8728" max="8959" width="8.7265625" style="5"/>
    <col min="8960" max="8960" width="25.453125" style="5" customWidth="1"/>
    <col min="8961" max="8961" width="32.90625" style="5" customWidth="1"/>
    <col min="8962" max="8962" width="17.36328125" style="5" customWidth="1"/>
    <col min="8963" max="8963" width="17.08984375" style="5" customWidth="1"/>
    <col min="8964" max="8964" width="23.90625" style="5" customWidth="1"/>
    <col min="8965" max="8965" width="25.36328125" style="5" customWidth="1"/>
    <col min="8966" max="8966" width="19" style="5" customWidth="1"/>
    <col min="8967" max="8967" width="6.54296875" style="5" customWidth="1"/>
    <col min="8968" max="8983" width="0" style="5" hidden="1" customWidth="1"/>
    <col min="8984" max="9215" width="8.7265625" style="5"/>
    <col min="9216" max="9216" width="25.453125" style="5" customWidth="1"/>
    <col min="9217" max="9217" width="32.90625" style="5" customWidth="1"/>
    <col min="9218" max="9218" width="17.36328125" style="5" customWidth="1"/>
    <col min="9219" max="9219" width="17.08984375" style="5" customWidth="1"/>
    <col min="9220" max="9220" width="23.90625" style="5" customWidth="1"/>
    <col min="9221" max="9221" width="25.36328125" style="5" customWidth="1"/>
    <col min="9222" max="9222" width="19" style="5" customWidth="1"/>
    <col min="9223" max="9223" width="6.54296875" style="5" customWidth="1"/>
    <col min="9224" max="9239" width="0" style="5" hidden="1" customWidth="1"/>
    <col min="9240" max="9471" width="8.7265625" style="5"/>
    <col min="9472" max="9472" width="25.453125" style="5" customWidth="1"/>
    <col min="9473" max="9473" width="32.90625" style="5" customWidth="1"/>
    <col min="9474" max="9474" width="17.36328125" style="5" customWidth="1"/>
    <col min="9475" max="9475" width="17.08984375" style="5" customWidth="1"/>
    <col min="9476" max="9476" width="23.90625" style="5" customWidth="1"/>
    <col min="9477" max="9477" width="25.36328125" style="5" customWidth="1"/>
    <col min="9478" max="9478" width="19" style="5" customWidth="1"/>
    <col min="9479" max="9479" width="6.54296875" style="5" customWidth="1"/>
    <col min="9480" max="9495" width="0" style="5" hidden="1" customWidth="1"/>
    <col min="9496" max="9727" width="8.7265625" style="5"/>
    <col min="9728" max="9728" width="25.453125" style="5" customWidth="1"/>
    <col min="9729" max="9729" width="32.90625" style="5" customWidth="1"/>
    <col min="9730" max="9730" width="17.36328125" style="5" customWidth="1"/>
    <col min="9731" max="9731" width="17.08984375" style="5" customWidth="1"/>
    <col min="9732" max="9732" width="23.90625" style="5" customWidth="1"/>
    <col min="9733" max="9733" width="25.36328125" style="5" customWidth="1"/>
    <col min="9734" max="9734" width="19" style="5" customWidth="1"/>
    <col min="9735" max="9735" width="6.54296875" style="5" customWidth="1"/>
    <col min="9736" max="9751" width="0" style="5" hidden="1" customWidth="1"/>
    <col min="9752" max="9983" width="8.7265625" style="5"/>
    <col min="9984" max="9984" width="25.453125" style="5" customWidth="1"/>
    <col min="9985" max="9985" width="32.90625" style="5" customWidth="1"/>
    <col min="9986" max="9986" width="17.36328125" style="5" customWidth="1"/>
    <col min="9987" max="9987" width="17.08984375" style="5" customWidth="1"/>
    <col min="9988" max="9988" width="23.90625" style="5" customWidth="1"/>
    <col min="9989" max="9989" width="25.36328125" style="5" customWidth="1"/>
    <col min="9990" max="9990" width="19" style="5" customWidth="1"/>
    <col min="9991" max="9991" width="6.54296875" style="5" customWidth="1"/>
    <col min="9992" max="10007" width="0" style="5" hidden="1" customWidth="1"/>
    <col min="10008" max="10239" width="8.7265625" style="5"/>
    <col min="10240" max="10240" width="25.453125" style="5" customWidth="1"/>
    <col min="10241" max="10241" width="32.90625" style="5" customWidth="1"/>
    <col min="10242" max="10242" width="17.36328125" style="5" customWidth="1"/>
    <col min="10243" max="10243" width="17.08984375" style="5" customWidth="1"/>
    <col min="10244" max="10244" width="23.90625" style="5" customWidth="1"/>
    <col min="10245" max="10245" width="25.36328125" style="5" customWidth="1"/>
    <col min="10246" max="10246" width="19" style="5" customWidth="1"/>
    <col min="10247" max="10247" width="6.54296875" style="5" customWidth="1"/>
    <col min="10248" max="10263" width="0" style="5" hidden="1" customWidth="1"/>
    <col min="10264" max="10495" width="8.7265625" style="5"/>
    <col min="10496" max="10496" width="25.453125" style="5" customWidth="1"/>
    <col min="10497" max="10497" width="32.90625" style="5" customWidth="1"/>
    <col min="10498" max="10498" width="17.36328125" style="5" customWidth="1"/>
    <col min="10499" max="10499" width="17.08984375" style="5" customWidth="1"/>
    <col min="10500" max="10500" width="23.90625" style="5" customWidth="1"/>
    <col min="10501" max="10501" width="25.36328125" style="5" customWidth="1"/>
    <col min="10502" max="10502" width="19" style="5" customWidth="1"/>
    <col min="10503" max="10503" width="6.54296875" style="5" customWidth="1"/>
    <col min="10504" max="10519" width="0" style="5" hidden="1" customWidth="1"/>
    <col min="10520" max="10751" width="8.7265625" style="5"/>
    <col min="10752" max="10752" width="25.453125" style="5" customWidth="1"/>
    <col min="10753" max="10753" width="32.90625" style="5" customWidth="1"/>
    <col min="10754" max="10754" width="17.36328125" style="5" customWidth="1"/>
    <col min="10755" max="10755" width="17.08984375" style="5" customWidth="1"/>
    <col min="10756" max="10756" width="23.90625" style="5" customWidth="1"/>
    <col min="10757" max="10757" width="25.36328125" style="5" customWidth="1"/>
    <col min="10758" max="10758" width="19" style="5" customWidth="1"/>
    <col min="10759" max="10759" width="6.54296875" style="5" customWidth="1"/>
    <col min="10760" max="10775" width="0" style="5" hidden="1" customWidth="1"/>
    <col min="10776" max="11007" width="8.7265625" style="5"/>
    <col min="11008" max="11008" width="25.453125" style="5" customWidth="1"/>
    <col min="11009" max="11009" width="32.90625" style="5" customWidth="1"/>
    <col min="11010" max="11010" width="17.36328125" style="5" customWidth="1"/>
    <col min="11011" max="11011" width="17.08984375" style="5" customWidth="1"/>
    <col min="11012" max="11012" width="23.90625" style="5" customWidth="1"/>
    <col min="11013" max="11013" width="25.36328125" style="5" customWidth="1"/>
    <col min="11014" max="11014" width="19" style="5" customWidth="1"/>
    <col min="11015" max="11015" width="6.54296875" style="5" customWidth="1"/>
    <col min="11016" max="11031" width="0" style="5" hidden="1" customWidth="1"/>
    <col min="11032" max="11263" width="8.7265625" style="5"/>
    <col min="11264" max="11264" width="25.453125" style="5" customWidth="1"/>
    <col min="11265" max="11265" width="32.90625" style="5" customWidth="1"/>
    <col min="11266" max="11266" width="17.36328125" style="5" customWidth="1"/>
    <col min="11267" max="11267" width="17.08984375" style="5" customWidth="1"/>
    <col min="11268" max="11268" width="23.90625" style="5" customWidth="1"/>
    <col min="11269" max="11269" width="25.36328125" style="5" customWidth="1"/>
    <col min="11270" max="11270" width="19" style="5" customWidth="1"/>
    <col min="11271" max="11271" width="6.54296875" style="5" customWidth="1"/>
    <col min="11272" max="11287" width="0" style="5" hidden="1" customWidth="1"/>
    <col min="11288" max="11519" width="8.7265625" style="5"/>
    <col min="11520" max="11520" width="25.453125" style="5" customWidth="1"/>
    <col min="11521" max="11521" width="32.90625" style="5" customWidth="1"/>
    <col min="11522" max="11522" width="17.36328125" style="5" customWidth="1"/>
    <col min="11523" max="11523" width="17.08984375" style="5" customWidth="1"/>
    <col min="11524" max="11524" width="23.90625" style="5" customWidth="1"/>
    <col min="11525" max="11525" width="25.36328125" style="5" customWidth="1"/>
    <col min="11526" max="11526" width="19" style="5" customWidth="1"/>
    <col min="11527" max="11527" width="6.54296875" style="5" customWidth="1"/>
    <col min="11528" max="11543" width="0" style="5" hidden="1" customWidth="1"/>
    <col min="11544" max="11775" width="8.7265625" style="5"/>
    <col min="11776" max="11776" width="25.453125" style="5" customWidth="1"/>
    <col min="11777" max="11777" width="32.90625" style="5" customWidth="1"/>
    <col min="11778" max="11778" width="17.36328125" style="5" customWidth="1"/>
    <col min="11779" max="11779" width="17.08984375" style="5" customWidth="1"/>
    <col min="11780" max="11780" width="23.90625" style="5" customWidth="1"/>
    <col min="11781" max="11781" width="25.36328125" style="5" customWidth="1"/>
    <col min="11782" max="11782" width="19" style="5" customWidth="1"/>
    <col min="11783" max="11783" width="6.54296875" style="5" customWidth="1"/>
    <col min="11784" max="11799" width="0" style="5" hidden="1" customWidth="1"/>
    <col min="11800" max="12031" width="8.7265625" style="5"/>
    <col min="12032" max="12032" width="25.453125" style="5" customWidth="1"/>
    <col min="12033" max="12033" width="32.90625" style="5" customWidth="1"/>
    <col min="12034" max="12034" width="17.36328125" style="5" customWidth="1"/>
    <col min="12035" max="12035" width="17.08984375" style="5" customWidth="1"/>
    <col min="12036" max="12036" width="23.90625" style="5" customWidth="1"/>
    <col min="12037" max="12037" width="25.36328125" style="5" customWidth="1"/>
    <col min="12038" max="12038" width="19" style="5" customWidth="1"/>
    <col min="12039" max="12039" width="6.54296875" style="5" customWidth="1"/>
    <col min="12040" max="12055" width="0" style="5" hidden="1" customWidth="1"/>
    <col min="12056" max="12287" width="8.7265625" style="5"/>
    <col min="12288" max="12288" width="25.453125" style="5" customWidth="1"/>
    <col min="12289" max="12289" width="32.90625" style="5" customWidth="1"/>
    <col min="12290" max="12290" width="17.36328125" style="5" customWidth="1"/>
    <col min="12291" max="12291" width="17.08984375" style="5" customWidth="1"/>
    <col min="12292" max="12292" width="23.90625" style="5" customWidth="1"/>
    <col min="12293" max="12293" width="25.36328125" style="5" customWidth="1"/>
    <col min="12294" max="12294" width="19" style="5" customWidth="1"/>
    <col min="12295" max="12295" width="6.54296875" style="5" customWidth="1"/>
    <col min="12296" max="12311" width="0" style="5" hidden="1" customWidth="1"/>
    <col min="12312" max="12543" width="8.7265625" style="5"/>
    <col min="12544" max="12544" width="25.453125" style="5" customWidth="1"/>
    <col min="12545" max="12545" width="32.90625" style="5" customWidth="1"/>
    <col min="12546" max="12546" width="17.36328125" style="5" customWidth="1"/>
    <col min="12547" max="12547" width="17.08984375" style="5" customWidth="1"/>
    <col min="12548" max="12548" width="23.90625" style="5" customWidth="1"/>
    <col min="12549" max="12549" width="25.36328125" style="5" customWidth="1"/>
    <col min="12550" max="12550" width="19" style="5" customWidth="1"/>
    <col min="12551" max="12551" width="6.54296875" style="5" customWidth="1"/>
    <col min="12552" max="12567" width="0" style="5" hidden="1" customWidth="1"/>
    <col min="12568" max="12799" width="8.7265625" style="5"/>
    <col min="12800" max="12800" width="25.453125" style="5" customWidth="1"/>
    <col min="12801" max="12801" width="32.90625" style="5" customWidth="1"/>
    <col min="12802" max="12802" width="17.36328125" style="5" customWidth="1"/>
    <col min="12803" max="12803" width="17.08984375" style="5" customWidth="1"/>
    <col min="12804" max="12804" width="23.90625" style="5" customWidth="1"/>
    <col min="12805" max="12805" width="25.36328125" style="5" customWidth="1"/>
    <col min="12806" max="12806" width="19" style="5" customWidth="1"/>
    <col min="12807" max="12807" width="6.54296875" style="5" customWidth="1"/>
    <col min="12808" max="12823" width="0" style="5" hidden="1" customWidth="1"/>
    <col min="12824" max="13055" width="8.7265625" style="5"/>
    <col min="13056" max="13056" width="25.453125" style="5" customWidth="1"/>
    <col min="13057" max="13057" width="32.90625" style="5" customWidth="1"/>
    <col min="13058" max="13058" width="17.36328125" style="5" customWidth="1"/>
    <col min="13059" max="13059" width="17.08984375" style="5" customWidth="1"/>
    <col min="13060" max="13060" width="23.90625" style="5" customWidth="1"/>
    <col min="13061" max="13061" width="25.36328125" style="5" customWidth="1"/>
    <col min="13062" max="13062" width="19" style="5" customWidth="1"/>
    <col min="13063" max="13063" width="6.54296875" style="5" customWidth="1"/>
    <col min="13064" max="13079" width="0" style="5" hidden="1" customWidth="1"/>
    <col min="13080" max="13311" width="8.7265625" style="5"/>
    <col min="13312" max="13312" width="25.453125" style="5" customWidth="1"/>
    <col min="13313" max="13313" width="32.90625" style="5" customWidth="1"/>
    <col min="13314" max="13314" width="17.36328125" style="5" customWidth="1"/>
    <col min="13315" max="13315" width="17.08984375" style="5" customWidth="1"/>
    <col min="13316" max="13316" width="23.90625" style="5" customWidth="1"/>
    <col min="13317" max="13317" width="25.36328125" style="5" customWidth="1"/>
    <col min="13318" max="13318" width="19" style="5" customWidth="1"/>
    <col min="13319" max="13319" width="6.54296875" style="5" customWidth="1"/>
    <col min="13320" max="13335" width="0" style="5" hidden="1" customWidth="1"/>
    <col min="13336" max="13567" width="8.7265625" style="5"/>
    <col min="13568" max="13568" width="25.453125" style="5" customWidth="1"/>
    <col min="13569" max="13569" width="32.90625" style="5" customWidth="1"/>
    <col min="13570" max="13570" width="17.36328125" style="5" customWidth="1"/>
    <col min="13571" max="13571" width="17.08984375" style="5" customWidth="1"/>
    <col min="13572" max="13572" width="23.90625" style="5" customWidth="1"/>
    <col min="13573" max="13573" width="25.36328125" style="5" customWidth="1"/>
    <col min="13574" max="13574" width="19" style="5" customWidth="1"/>
    <col min="13575" max="13575" width="6.54296875" style="5" customWidth="1"/>
    <col min="13576" max="13591" width="0" style="5" hidden="1" customWidth="1"/>
    <col min="13592" max="13823" width="8.7265625" style="5"/>
    <col min="13824" max="13824" width="25.453125" style="5" customWidth="1"/>
    <col min="13825" max="13825" width="32.90625" style="5" customWidth="1"/>
    <col min="13826" max="13826" width="17.36328125" style="5" customWidth="1"/>
    <col min="13827" max="13827" width="17.08984375" style="5" customWidth="1"/>
    <col min="13828" max="13828" width="23.90625" style="5" customWidth="1"/>
    <col min="13829" max="13829" width="25.36328125" style="5" customWidth="1"/>
    <col min="13830" max="13830" width="19" style="5" customWidth="1"/>
    <col min="13831" max="13831" width="6.54296875" style="5" customWidth="1"/>
    <col min="13832" max="13847" width="0" style="5" hidden="1" customWidth="1"/>
    <col min="13848" max="14079" width="8.7265625" style="5"/>
    <col min="14080" max="14080" width="25.453125" style="5" customWidth="1"/>
    <col min="14081" max="14081" width="32.90625" style="5" customWidth="1"/>
    <col min="14082" max="14082" width="17.36328125" style="5" customWidth="1"/>
    <col min="14083" max="14083" width="17.08984375" style="5" customWidth="1"/>
    <col min="14084" max="14084" width="23.90625" style="5" customWidth="1"/>
    <col min="14085" max="14085" width="25.36328125" style="5" customWidth="1"/>
    <col min="14086" max="14086" width="19" style="5" customWidth="1"/>
    <col min="14087" max="14087" width="6.54296875" style="5" customWidth="1"/>
    <col min="14088" max="14103" width="0" style="5" hidden="1" customWidth="1"/>
    <col min="14104" max="14335" width="8.7265625" style="5"/>
    <col min="14336" max="14336" width="25.453125" style="5" customWidth="1"/>
    <col min="14337" max="14337" width="32.90625" style="5" customWidth="1"/>
    <col min="14338" max="14338" width="17.36328125" style="5" customWidth="1"/>
    <col min="14339" max="14339" width="17.08984375" style="5" customWidth="1"/>
    <col min="14340" max="14340" width="23.90625" style="5" customWidth="1"/>
    <col min="14341" max="14341" width="25.36328125" style="5" customWidth="1"/>
    <col min="14342" max="14342" width="19" style="5" customWidth="1"/>
    <col min="14343" max="14343" width="6.54296875" style="5" customWidth="1"/>
    <col min="14344" max="14359" width="0" style="5" hidden="1" customWidth="1"/>
    <col min="14360" max="14591" width="8.7265625" style="5"/>
    <col min="14592" max="14592" width="25.453125" style="5" customWidth="1"/>
    <col min="14593" max="14593" width="32.90625" style="5" customWidth="1"/>
    <col min="14594" max="14594" width="17.36328125" style="5" customWidth="1"/>
    <col min="14595" max="14595" width="17.08984375" style="5" customWidth="1"/>
    <col min="14596" max="14596" width="23.90625" style="5" customWidth="1"/>
    <col min="14597" max="14597" width="25.36328125" style="5" customWidth="1"/>
    <col min="14598" max="14598" width="19" style="5" customWidth="1"/>
    <col min="14599" max="14599" width="6.54296875" style="5" customWidth="1"/>
    <col min="14600" max="14615" width="0" style="5" hidden="1" customWidth="1"/>
    <col min="14616" max="14847" width="8.7265625" style="5"/>
    <col min="14848" max="14848" width="25.453125" style="5" customWidth="1"/>
    <col min="14849" max="14849" width="32.90625" style="5" customWidth="1"/>
    <col min="14850" max="14850" width="17.36328125" style="5" customWidth="1"/>
    <col min="14851" max="14851" width="17.08984375" style="5" customWidth="1"/>
    <col min="14852" max="14852" width="23.90625" style="5" customWidth="1"/>
    <col min="14853" max="14853" width="25.36328125" style="5" customWidth="1"/>
    <col min="14854" max="14854" width="19" style="5" customWidth="1"/>
    <col min="14855" max="14855" width="6.54296875" style="5" customWidth="1"/>
    <col min="14856" max="14871" width="0" style="5" hidden="1" customWidth="1"/>
    <col min="14872" max="15103" width="8.7265625" style="5"/>
    <col min="15104" max="15104" width="25.453125" style="5" customWidth="1"/>
    <col min="15105" max="15105" width="32.90625" style="5" customWidth="1"/>
    <col min="15106" max="15106" width="17.36328125" style="5" customWidth="1"/>
    <col min="15107" max="15107" width="17.08984375" style="5" customWidth="1"/>
    <col min="15108" max="15108" width="23.90625" style="5" customWidth="1"/>
    <col min="15109" max="15109" width="25.36328125" style="5" customWidth="1"/>
    <col min="15110" max="15110" width="19" style="5" customWidth="1"/>
    <col min="15111" max="15111" width="6.54296875" style="5" customWidth="1"/>
    <col min="15112" max="15127" width="0" style="5" hidden="1" customWidth="1"/>
    <col min="15128" max="15359" width="8.7265625" style="5"/>
    <col min="15360" max="15360" width="25.453125" style="5" customWidth="1"/>
    <col min="15361" max="15361" width="32.90625" style="5" customWidth="1"/>
    <col min="15362" max="15362" width="17.36328125" style="5" customWidth="1"/>
    <col min="15363" max="15363" width="17.08984375" style="5" customWidth="1"/>
    <col min="15364" max="15364" width="23.90625" style="5" customWidth="1"/>
    <col min="15365" max="15365" width="25.36328125" style="5" customWidth="1"/>
    <col min="15366" max="15366" width="19" style="5" customWidth="1"/>
    <col min="15367" max="15367" width="6.54296875" style="5" customWidth="1"/>
    <col min="15368" max="15383" width="0" style="5" hidden="1" customWidth="1"/>
    <col min="15384" max="15615" width="8.7265625" style="5"/>
    <col min="15616" max="15616" width="25.453125" style="5" customWidth="1"/>
    <col min="15617" max="15617" width="32.90625" style="5" customWidth="1"/>
    <col min="15618" max="15618" width="17.36328125" style="5" customWidth="1"/>
    <col min="15619" max="15619" width="17.08984375" style="5" customWidth="1"/>
    <col min="15620" max="15620" width="23.90625" style="5" customWidth="1"/>
    <col min="15621" max="15621" width="25.36328125" style="5" customWidth="1"/>
    <col min="15622" max="15622" width="19" style="5" customWidth="1"/>
    <col min="15623" max="15623" width="6.54296875" style="5" customWidth="1"/>
    <col min="15624" max="15639" width="0" style="5" hidden="1" customWidth="1"/>
    <col min="15640" max="15871" width="8.7265625" style="5"/>
    <col min="15872" max="15872" width="25.453125" style="5" customWidth="1"/>
    <col min="15873" max="15873" width="32.90625" style="5" customWidth="1"/>
    <col min="15874" max="15874" width="17.36328125" style="5" customWidth="1"/>
    <col min="15875" max="15875" width="17.08984375" style="5" customWidth="1"/>
    <col min="15876" max="15876" width="23.90625" style="5" customWidth="1"/>
    <col min="15877" max="15877" width="25.36328125" style="5" customWidth="1"/>
    <col min="15878" max="15878" width="19" style="5" customWidth="1"/>
    <col min="15879" max="15879" width="6.54296875" style="5" customWidth="1"/>
    <col min="15880" max="15895" width="0" style="5" hidden="1" customWidth="1"/>
    <col min="15896" max="16127" width="8.7265625" style="5"/>
    <col min="16128" max="16128" width="25.453125" style="5" customWidth="1"/>
    <col min="16129" max="16129" width="32.90625" style="5" customWidth="1"/>
    <col min="16130" max="16130" width="17.36328125" style="5" customWidth="1"/>
    <col min="16131" max="16131" width="17.08984375" style="5" customWidth="1"/>
    <col min="16132" max="16132" width="23.90625" style="5" customWidth="1"/>
    <col min="16133" max="16133" width="25.36328125" style="5" customWidth="1"/>
    <col min="16134" max="16134" width="19" style="5" customWidth="1"/>
    <col min="16135" max="16135" width="6.54296875" style="5" customWidth="1"/>
    <col min="16136" max="16151" width="0" style="5" hidden="1" customWidth="1"/>
    <col min="16152" max="16384" width="8.7265625" style="5"/>
  </cols>
  <sheetData>
    <row r="1" spans="2:23" ht="42.75" customHeight="1" thickBot="1" x14ac:dyDescent="0.3">
      <c r="B1" s="314" t="s">
        <v>0</v>
      </c>
      <c r="C1" s="315"/>
      <c r="D1" s="315"/>
      <c r="E1" s="1" t="s">
        <v>1</v>
      </c>
      <c r="F1" s="2" t="str">
        <f>K98</f>
        <v>January</v>
      </c>
      <c r="G1" s="2">
        <f>K97</f>
        <v>2022</v>
      </c>
      <c r="H1" s="3"/>
      <c r="I1" s="107"/>
      <c r="J1" s="101" t="s">
        <v>117</v>
      </c>
      <c r="K1" s="101"/>
      <c r="L1" s="101"/>
      <c r="M1" s="102"/>
      <c r="N1" s="102"/>
      <c r="O1" s="102"/>
      <c r="P1" s="103"/>
      <c r="Q1" s="103"/>
      <c r="R1" s="103"/>
      <c r="S1" s="103"/>
      <c r="T1" s="102"/>
      <c r="U1" s="102"/>
    </row>
    <row r="2" spans="2:23" ht="8.25" customHeight="1" thickBot="1" x14ac:dyDescent="0.3">
      <c r="B2" s="7"/>
      <c r="C2" s="8"/>
      <c r="D2" s="8"/>
      <c r="E2" s="8"/>
      <c r="F2" s="8"/>
      <c r="G2" s="8"/>
      <c r="H2" s="8"/>
      <c r="I2" s="108"/>
    </row>
    <row r="3" spans="2:23" ht="20.25" customHeight="1" x14ac:dyDescent="0.25">
      <c r="B3" s="9" t="s">
        <v>2</v>
      </c>
      <c r="C3" s="316" t="s">
        <v>3</v>
      </c>
      <c r="D3" s="316"/>
      <c r="E3" s="316"/>
      <c r="F3" s="10" t="s">
        <v>4</v>
      </c>
      <c r="G3" s="316" t="s">
        <v>5</v>
      </c>
      <c r="H3" s="317"/>
      <c r="I3" s="108"/>
    </row>
    <row r="4" spans="2:23" ht="62.25" customHeight="1" thickBot="1" x14ac:dyDescent="0.3">
      <c r="B4" s="11" t="s">
        <v>7</v>
      </c>
      <c r="C4" s="318" t="s">
        <v>118</v>
      </c>
      <c r="D4" s="319"/>
      <c r="E4" s="319"/>
      <c r="F4" s="183" t="s">
        <v>119</v>
      </c>
      <c r="G4" s="319" t="s">
        <v>120</v>
      </c>
      <c r="H4" s="320"/>
      <c r="I4" s="109"/>
    </row>
    <row r="5" spans="2:23" ht="20.25" customHeight="1" x14ac:dyDescent="0.25">
      <c r="B5" s="8"/>
      <c r="C5" s="8"/>
      <c r="D5" s="8"/>
      <c r="E5" s="8"/>
      <c r="F5" s="8"/>
      <c r="G5" s="8"/>
      <c r="H5" s="8"/>
      <c r="I5" s="108"/>
    </row>
    <row r="6" spans="2:23" ht="24" customHeight="1" x14ac:dyDescent="0.25">
      <c r="B6" s="321" t="s">
        <v>22</v>
      </c>
      <c r="C6" s="321"/>
      <c r="D6" s="321"/>
      <c r="E6" s="321"/>
      <c r="F6" s="322" t="str">
        <f>CONCATENATE(F1," 1, ",G1)</f>
        <v>January 1, 2022</v>
      </c>
      <c r="G6" s="322" t="e">
        <f>CONCATENATE(#REF!," 1, ",#REF!)</f>
        <v>#REF!</v>
      </c>
      <c r="H6" s="23"/>
      <c r="I6" s="108"/>
    </row>
    <row r="7" spans="2:23" ht="24" customHeight="1" x14ac:dyDescent="0.25">
      <c r="B7" s="308" t="s">
        <v>121</v>
      </c>
      <c r="C7" s="308"/>
      <c r="D7" s="308"/>
      <c r="E7" s="308"/>
      <c r="F7" s="28">
        <f>K101</f>
        <v>471</v>
      </c>
      <c r="G7" s="29" t="s">
        <v>25</v>
      </c>
      <c r="H7" s="29"/>
      <c r="I7" s="110"/>
    </row>
    <row r="8" spans="2:23" ht="24" customHeight="1" x14ac:dyDescent="0.25">
      <c r="B8" s="257" t="s">
        <v>122</v>
      </c>
      <c r="C8" s="257"/>
      <c r="D8" s="257"/>
      <c r="E8" s="257"/>
      <c r="F8" s="257"/>
      <c r="G8" s="257"/>
      <c r="H8" s="257"/>
      <c r="I8" s="111"/>
    </row>
    <row r="9" spans="2:23" ht="24" customHeight="1" x14ac:dyDescent="0.25">
      <c r="B9" s="257" t="s">
        <v>31</v>
      </c>
      <c r="C9" s="257"/>
      <c r="D9" s="257"/>
      <c r="E9" s="257"/>
      <c r="F9" s="257"/>
      <c r="G9" s="257"/>
      <c r="H9" s="257"/>
      <c r="I9" s="111"/>
    </row>
    <row r="10" spans="2:23" ht="24" customHeight="1" x14ac:dyDescent="0.25">
      <c r="B10" s="275" t="s">
        <v>34</v>
      </c>
      <c r="C10" s="275"/>
      <c r="D10" s="292" t="str">
        <f>CONCATENATE("The ",F1," ",G1," Average is")</f>
        <v>The January 2022 Average is</v>
      </c>
      <c r="E10" s="292"/>
      <c r="F10" s="292"/>
      <c r="G10" s="34">
        <f>K102</f>
        <v>580</v>
      </c>
      <c r="H10" s="35" t="s">
        <v>35</v>
      </c>
      <c r="I10" s="112"/>
    </row>
    <row r="11" spans="2:23" ht="24" customHeight="1" x14ac:dyDescent="0.25">
      <c r="B11" s="296" t="s">
        <v>37</v>
      </c>
      <c r="C11" s="296"/>
      <c r="D11" s="296"/>
      <c r="E11" s="296"/>
      <c r="F11" s="296"/>
      <c r="G11" s="296"/>
      <c r="H11" s="296"/>
      <c r="I11" s="113"/>
      <c r="V11" s="36"/>
      <c r="W11" s="36"/>
    </row>
    <row r="12" spans="2:23" ht="24" customHeight="1" x14ac:dyDescent="0.25">
      <c r="B12" s="257" t="s">
        <v>124</v>
      </c>
      <c r="C12" s="257"/>
      <c r="D12" s="257"/>
      <c r="E12" s="257"/>
      <c r="F12" s="28">
        <f>K101</f>
        <v>471</v>
      </c>
      <c r="G12" s="29" t="s">
        <v>25</v>
      </c>
      <c r="I12" s="110"/>
      <c r="V12" s="36"/>
      <c r="W12" s="36"/>
    </row>
    <row r="13" spans="2:23" ht="24" customHeight="1" x14ac:dyDescent="0.25">
      <c r="B13" s="257" t="s">
        <v>42</v>
      </c>
      <c r="C13" s="257"/>
      <c r="D13" s="257"/>
      <c r="E13" s="257"/>
      <c r="F13" s="257"/>
      <c r="G13" s="257"/>
      <c r="H13" s="257"/>
      <c r="I13" s="111"/>
      <c r="V13" s="36"/>
      <c r="W13" s="36"/>
    </row>
    <row r="14" spans="2:23" ht="24" customHeight="1" x14ac:dyDescent="0.25">
      <c r="B14" s="257" t="s">
        <v>45</v>
      </c>
      <c r="C14" s="257"/>
      <c r="D14" s="257"/>
      <c r="E14" s="257"/>
      <c r="F14" s="257"/>
      <c r="G14" s="257"/>
      <c r="H14" s="257"/>
      <c r="I14" s="111"/>
      <c r="V14" s="36"/>
      <c r="W14" s="36"/>
    </row>
    <row r="15" spans="2:23" ht="24" customHeight="1" x14ac:dyDescent="0.25">
      <c r="B15" s="284" t="s">
        <v>48</v>
      </c>
      <c r="C15" s="285"/>
      <c r="D15" s="285"/>
      <c r="E15" s="285"/>
      <c r="F15" s="285"/>
      <c r="G15" s="285"/>
      <c r="H15" s="285"/>
      <c r="I15" s="114"/>
      <c r="V15" s="36"/>
      <c r="W15" s="36"/>
    </row>
    <row r="16" spans="2:23" ht="24" customHeight="1" thickBot="1" x14ac:dyDescent="0.3">
      <c r="B16" s="286" t="s">
        <v>51</v>
      </c>
      <c r="C16" s="285"/>
      <c r="D16" s="285"/>
      <c r="E16" s="285"/>
      <c r="F16" s="285"/>
      <c r="G16" s="285"/>
      <c r="H16" s="285"/>
      <c r="I16" s="115"/>
      <c r="V16" s="36"/>
      <c r="W16" s="36"/>
    </row>
    <row r="17" spans="2:23" ht="43.5" customHeight="1" thickBot="1" x14ac:dyDescent="0.3">
      <c r="B17" s="263" t="s">
        <v>131</v>
      </c>
      <c r="C17" s="264"/>
      <c r="D17" s="264"/>
      <c r="E17" s="264"/>
      <c r="F17" s="264"/>
      <c r="G17" s="264"/>
      <c r="H17" s="265"/>
      <c r="I17" s="116"/>
      <c r="V17" s="36"/>
      <c r="W17" s="36"/>
    </row>
    <row r="18" spans="2:23" ht="40.5" customHeight="1" thickBot="1" x14ac:dyDescent="0.3">
      <c r="B18" s="266" t="s">
        <v>133</v>
      </c>
      <c r="C18" s="267"/>
      <c r="D18" s="267"/>
      <c r="E18" s="267"/>
      <c r="F18" s="267"/>
      <c r="G18" s="267"/>
      <c r="H18" s="268"/>
      <c r="I18" s="108"/>
      <c r="V18" s="36"/>
      <c r="W18" s="36"/>
    </row>
    <row r="19" spans="2:23" ht="56.25" customHeight="1" thickBot="1" x14ac:dyDescent="0.3">
      <c r="B19" s="46" t="s">
        <v>55</v>
      </c>
      <c r="C19" s="47" t="s">
        <v>56</v>
      </c>
      <c r="D19" s="48" t="s">
        <v>57</v>
      </c>
      <c r="E19" s="48" t="s">
        <v>58</v>
      </c>
      <c r="F19" s="48" t="s">
        <v>59</v>
      </c>
      <c r="G19" s="280" t="s">
        <v>60</v>
      </c>
      <c r="H19" s="281"/>
      <c r="I19" s="117"/>
      <c r="V19" s="36"/>
      <c r="W19" s="36"/>
    </row>
    <row r="20" spans="2:23" ht="21.75" customHeight="1" x14ac:dyDescent="0.3">
      <c r="B20" s="49">
        <v>302.01</v>
      </c>
      <c r="C20" s="50" t="s">
        <v>61</v>
      </c>
      <c r="D20" s="51">
        <v>3.75</v>
      </c>
      <c r="E20" s="52">
        <v>0</v>
      </c>
      <c r="F20" s="53">
        <f t="shared" ref="F20:F30" si="0">D20+E20</f>
        <v>3.75</v>
      </c>
      <c r="G20" s="282">
        <f t="shared" ref="G20:G30" si="1">IF((ABS(($K$102-$K$101)*F20/100))&gt;0.1, ($K$102-$K$101)*F20/100, 0)</f>
        <v>4.0880000000000001</v>
      </c>
      <c r="H20" s="283" t="e">
        <f>IF((ABS((J102-J101)*E20/100))&gt;0.1, (J102-J101)*E20/100, 0)</f>
        <v>#VALUE!</v>
      </c>
      <c r="I20" s="118"/>
      <c r="V20" s="36"/>
      <c r="W20" s="36"/>
    </row>
    <row r="21" spans="2:23" ht="21.75" customHeight="1" x14ac:dyDescent="0.3">
      <c r="B21" s="54" t="s">
        <v>62</v>
      </c>
      <c r="C21" s="55" t="s">
        <v>111</v>
      </c>
      <c r="D21" s="56">
        <v>6.85</v>
      </c>
      <c r="E21" s="56">
        <v>1</v>
      </c>
      <c r="F21" s="57">
        <f t="shared" si="0"/>
        <v>7.85</v>
      </c>
      <c r="G21" s="276">
        <f t="shared" si="1"/>
        <v>8.5570000000000004</v>
      </c>
      <c r="H21" s="277" t="e">
        <f>IF((ABS((#REF!-J102)*E21/100))&gt;0.1, (#REF!-J102)*E21/100, 0)</f>
        <v>#REF!</v>
      </c>
      <c r="I21" s="118"/>
    </row>
    <row r="22" spans="2:23" ht="21.75" customHeight="1" x14ac:dyDescent="0.3">
      <c r="B22" s="54" t="s">
        <v>64</v>
      </c>
      <c r="C22" s="55" t="s">
        <v>112</v>
      </c>
      <c r="D22" s="56">
        <v>6.85</v>
      </c>
      <c r="E22" s="56">
        <v>1</v>
      </c>
      <c r="F22" s="57">
        <f t="shared" si="0"/>
        <v>7.85</v>
      </c>
      <c r="G22" s="276">
        <f t="shared" si="1"/>
        <v>8.5570000000000004</v>
      </c>
      <c r="H22" s="277" t="e">
        <f>IF((ABS((#REF!-#REF!)*E22/100))&gt;0.1, (#REF!-#REF!)*E22/100, 0)</f>
        <v>#REF!</v>
      </c>
      <c r="I22" s="118"/>
    </row>
    <row r="23" spans="2:23" ht="21.75" customHeight="1" x14ac:dyDescent="0.3">
      <c r="B23" s="54" t="s">
        <v>66</v>
      </c>
      <c r="C23" s="55" t="s">
        <v>113</v>
      </c>
      <c r="D23" s="56">
        <v>6.85</v>
      </c>
      <c r="E23" s="56">
        <v>1</v>
      </c>
      <c r="F23" s="57">
        <f t="shared" si="0"/>
        <v>7.85</v>
      </c>
      <c r="G23" s="276">
        <f t="shared" si="1"/>
        <v>8.5570000000000004</v>
      </c>
      <c r="H23" s="277" t="e">
        <f>IF((ABS((#REF!-#REF!)*E23/100))&gt;0.1, (#REF!-#REF!)*E23/100, 0)</f>
        <v>#REF!</v>
      </c>
      <c r="I23" s="118"/>
    </row>
    <row r="24" spans="2:23" ht="21.75" customHeight="1" x14ac:dyDescent="0.3">
      <c r="B24" s="54" t="s">
        <v>68</v>
      </c>
      <c r="C24" s="55" t="s">
        <v>114</v>
      </c>
      <c r="D24" s="56">
        <v>6.85</v>
      </c>
      <c r="E24" s="56">
        <v>1</v>
      </c>
      <c r="F24" s="57">
        <f t="shared" si="0"/>
        <v>7.85</v>
      </c>
      <c r="G24" s="276">
        <f t="shared" si="1"/>
        <v>8.5570000000000004</v>
      </c>
      <c r="H24" s="277" t="e">
        <f>IF((ABS((#REF!-#REF!)*E24/100))&gt;0.1, (#REF!-#REF!)*E24/100, 0)</f>
        <v>#REF!</v>
      </c>
      <c r="I24" s="118"/>
    </row>
    <row r="25" spans="2:23" ht="21.75" customHeight="1" x14ac:dyDescent="0.3">
      <c r="B25" s="54" t="s">
        <v>125</v>
      </c>
      <c r="C25" s="55" t="s">
        <v>115</v>
      </c>
      <c r="D25" s="56">
        <v>8.25</v>
      </c>
      <c r="E25" s="56">
        <v>1</v>
      </c>
      <c r="F25" s="58">
        <f t="shared" si="0"/>
        <v>9.25</v>
      </c>
      <c r="G25" s="276">
        <f t="shared" si="1"/>
        <v>10.083</v>
      </c>
      <c r="H25" s="277" t="e">
        <f>IF((ABS((#REF!-#REF!)*E25/100))&gt;0.1, (#REF!-#REF!)*E25/100, 0)</f>
        <v>#REF!</v>
      </c>
      <c r="I25" s="118"/>
    </row>
    <row r="26" spans="2:23" ht="21.75" customHeight="1" x14ac:dyDescent="0.3">
      <c r="B26" s="54" t="s">
        <v>126</v>
      </c>
      <c r="C26" s="55" t="s">
        <v>71</v>
      </c>
      <c r="D26" s="56">
        <v>6.2</v>
      </c>
      <c r="E26" s="56">
        <v>1</v>
      </c>
      <c r="F26" s="58">
        <f t="shared" si="0"/>
        <v>7.2</v>
      </c>
      <c r="G26" s="276">
        <f t="shared" si="1"/>
        <v>7.8479999999999999</v>
      </c>
      <c r="H26" s="277" t="e">
        <f>IF((ABS((#REF!-#REF!)*E26/100))&gt;0.1, (#REF!-#REF!)*E26/100, 0)</f>
        <v>#REF!</v>
      </c>
      <c r="I26" s="118"/>
    </row>
    <row r="27" spans="2:23" ht="21.75" customHeight="1" x14ac:dyDescent="0.3">
      <c r="B27" s="54" t="s">
        <v>127</v>
      </c>
      <c r="C27" s="55" t="s">
        <v>72</v>
      </c>
      <c r="D27" s="56">
        <v>5.5</v>
      </c>
      <c r="E27" s="56">
        <v>1</v>
      </c>
      <c r="F27" s="57">
        <f t="shared" si="0"/>
        <v>6.5</v>
      </c>
      <c r="G27" s="276">
        <f t="shared" si="1"/>
        <v>7.085</v>
      </c>
      <c r="H27" s="277" t="e">
        <f>IF((ABS((#REF!-#REF!)*E27/100))&gt;0.1, (#REF!-#REF!)*E27/100, 0)</f>
        <v>#REF!</v>
      </c>
      <c r="I27" s="118"/>
      <c r="J27" s="5"/>
      <c r="K27" s="5"/>
      <c r="L27" s="5"/>
      <c r="P27" s="5"/>
      <c r="Q27" s="5"/>
      <c r="R27" s="5"/>
      <c r="S27" s="5"/>
    </row>
    <row r="28" spans="2:23" ht="21.75" customHeight="1" x14ac:dyDescent="0.3">
      <c r="B28" s="54" t="s">
        <v>128</v>
      </c>
      <c r="C28" s="55" t="s">
        <v>73</v>
      </c>
      <c r="D28" s="56">
        <v>4.9000000000000004</v>
      </c>
      <c r="E28" s="56">
        <v>1</v>
      </c>
      <c r="F28" s="57">
        <f t="shared" si="0"/>
        <v>5.9</v>
      </c>
      <c r="G28" s="276">
        <f t="shared" si="1"/>
        <v>6.431</v>
      </c>
      <c r="H28" s="277" t="e">
        <f>IF((ABS((#REF!-#REF!)*E28/100))&gt;0.1, (#REF!-#REF!)*E28/100, 0)</f>
        <v>#REF!</v>
      </c>
      <c r="I28" s="118"/>
      <c r="J28" s="5"/>
      <c r="K28" s="5"/>
      <c r="L28" s="5"/>
      <c r="P28" s="5"/>
      <c r="Q28" s="5"/>
      <c r="R28" s="5"/>
      <c r="S28" s="5"/>
    </row>
    <row r="29" spans="2:23" ht="21.75" customHeight="1" x14ac:dyDescent="0.3">
      <c r="B29" s="54" t="s">
        <v>129</v>
      </c>
      <c r="C29" s="55" t="s">
        <v>74</v>
      </c>
      <c r="D29" s="56">
        <v>4.5</v>
      </c>
      <c r="E29" s="60">
        <v>1</v>
      </c>
      <c r="F29" s="57">
        <f t="shared" si="0"/>
        <v>5.5</v>
      </c>
      <c r="G29" s="276">
        <f t="shared" si="1"/>
        <v>5.9950000000000001</v>
      </c>
      <c r="H29" s="277" t="e">
        <f>IF((ABS((#REF!-#REF!)*E29/100))&gt;0.1, (#REF!-#REF!)*E29/100, 0)</f>
        <v>#REF!</v>
      </c>
      <c r="I29" s="118"/>
      <c r="J29" s="5"/>
      <c r="K29" s="5"/>
      <c r="L29" s="5"/>
      <c r="P29" s="5"/>
      <c r="Q29" s="5"/>
      <c r="R29" s="5"/>
      <c r="S29" s="5"/>
    </row>
    <row r="30" spans="2:23" ht="21.75" customHeight="1" thickBot="1" x14ac:dyDescent="0.35">
      <c r="B30" s="61" t="s">
        <v>130</v>
      </c>
      <c r="C30" s="62" t="s">
        <v>75</v>
      </c>
      <c r="D30" s="63">
        <v>6.7</v>
      </c>
      <c r="E30" s="64">
        <v>1</v>
      </c>
      <c r="F30" s="65">
        <f t="shared" si="0"/>
        <v>7.7</v>
      </c>
      <c r="G30" s="278">
        <f t="shared" si="1"/>
        <v>8.3930000000000007</v>
      </c>
      <c r="H30" s="279" t="e">
        <f>IF((ABS((#REF!-#REF!)*E30/100))&gt;0.1, (#REF!-#REF!)*E30/100, 0)</f>
        <v>#REF!</v>
      </c>
      <c r="I30" s="118"/>
      <c r="J30" s="5"/>
      <c r="K30" s="5"/>
      <c r="L30" s="5"/>
      <c r="P30" s="5"/>
      <c r="Q30" s="5"/>
      <c r="R30" s="5"/>
      <c r="S30" s="5"/>
    </row>
    <row r="31" spans="2:23" ht="21.75" customHeight="1" x14ac:dyDescent="0.3">
      <c r="B31" s="66"/>
      <c r="C31" s="67"/>
      <c r="D31" s="68"/>
      <c r="E31" s="69"/>
      <c r="F31" s="70"/>
      <c r="G31" s="132"/>
      <c r="H31" s="132"/>
      <c r="I31" s="118"/>
      <c r="J31" s="5"/>
      <c r="K31" s="5"/>
      <c r="L31" s="5"/>
      <c r="P31" s="5"/>
      <c r="Q31" s="5"/>
      <c r="R31" s="5"/>
      <c r="S31" s="5"/>
    </row>
    <row r="32" spans="2:23" ht="21.75" customHeight="1" x14ac:dyDescent="0.3">
      <c r="B32" s="275" t="s">
        <v>140</v>
      </c>
      <c r="C32" s="275"/>
      <c r="D32" s="275"/>
      <c r="E32" s="275"/>
      <c r="F32" s="275"/>
      <c r="G32" s="275"/>
      <c r="H32" s="275"/>
      <c r="I32" s="118"/>
      <c r="J32" s="5"/>
      <c r="K32" s="5"/>
      <c r="L32" s="5"/>
      <c r="P32" s="5"/>
      <c r="Q32" s="5"/>
      <c r="R32" s="5"/>
      <c r="S32" s="5"/>
    </row>
    <row r="33" spans="2:22" ht="21.75" customHeight="1" x14ac:dyDescent="0.3">
      <c r="B33" s="257" t="s">
        <v>77</v>
      </c>
      <c r="C33" s="257"/>
      <c r="D33" s="257"/>
      <c r="E33" s="257"/>
      <c r="F33" s="257"/>
      <c r="G33" s="257"/>
      <c r="H33" s="257"/>
      <c r="I33" s="118"/>
      <c r="J33" s="5"/>
      <c r="K33" s="5"/>
      <c r="L33" s="5"/>
      <c r="P33" s="5"/>
      <c r="Q33" s="5"/>
      <c r="R33" s="5"/>
      <c r="S33" s="5"/>
    </row>
    <row r="34" spans="2:22" ht="21.75" customHeight="1" x14ac:dyDescent="0.3">
      <c r="B34" s="257" t="s">
        <v>78</v>
      </c>
      <c r="C34" s="257"/>
      <c r="D34" s="257"/>
      <c r="E34" s="257"/>
      <c r="F34" s="257"/>
      <c r="G34" s="257"/>
      <c r="H34" s="257"/>
      <c r="I34" s="118"/>
      <c r="J34" s="5"/>
      <c r="K34" s="5"/>
      <c r="L34" s="5"/>
      <c r="P34" s="5"/>
      <c r="Q34" s="5"/>
      <c r="R34" s="5"/>
      <c r="S34" s="5"/>
    </row>
    <row r="35" spans="2:22" ht="21.75" customHeight="1" x14ac:dyDescent="0.3">
      <c r="B35" s="257" t="s">
        <v>79</v>
      </c>
      <c r="C35" s="257"/>
      <c r="D35" s="257"/>
      <c r="E35" s="257"/>
      <c r="F35" s="257"/>
      <c r="G35" s="257"/>
      <c r="H35" s="257"/>
      <c r="I35" s="118"/>
      <c r="J35" s="5"/>
      <c r="K35" s="5"/>
      <c r="L35" s="5"/>
      <c r="P35" s="5"/>
      <c r="Q35" s="5"/>
      <c r="R35" s="5"/>
      <c r="S35" s="5"/>
    </row>
    <row r="36" spans="2:22" ht="21.75" customHeight="1" x14ac:dyDescent="0.3">
      <c r="B36" s="257" t="s">
        <v>80</v>
      </c>
      <c r="C36" s="257"/>
      <c r="D36" s="257"/>
      <c r="E36" s="257"/>
      <c r="F36" s="257"/>
      <c r="G36" s="257"/>
      <c r="H36" s="257"/>
      <c r="I36" s="118"/>
      <c r="J36" s="5"/>
      <c r="K36" s="5"/>
      <c r="L36" s="5"/>
      <c r="P36" s="5"/>
      <c r="Q36" s="5"/>
      <c r="R36" s="5"/>
      <c r="S36" s="5"/>
    </row>
    <row r="37" spans="2:22" ht="21.75" customHeight="1" x14ac:dyDescent="0.3">
      <c r="B37" s="71" t="s">
        <v>81</v>
      </c>
      <c r="C37" s="72" t="str">
        <f>K107</f>
        <v>September 2020</v>
      </c>
      <c r="D37" s="258" t="s">
        <v>82</v>
      </c>
      <c r="E37" s="258"/>
      <c r="F37" s="73">
        <f>K108</f>
        <v>326.3</v>
      </c>
      <c r="G37" s="71"/>
      <c r="H37" s="71"/>
      <c r="I37" s="118"/>
      <c r="J37" s="5"/>
      <c r="K37" s="5"/>
      <c r="L37" s="5"/>
      <c r="P37" s="5"/>
      <c r="Q37" s="5"/>
      <c r="R37" s="5"/>
      <c r="S37" s="5"/>
    </row>
    <row r="38" spans="2:22" ht="21.75" customHeight="1" x14ac:dyDescent="0.3">
      <c r="B38" s="71"/>
      <c r="C38" s="72"/>
      <c r="D38" s="182"/>
      <c r="E38" s="182"/>
      <c r="F38" s="73"/>
      <c r="G38" s="71"/>
      <c r="H38" s="71"/>
      <c r="I38" s="118"/>
      <c r="J38" s="5"/>
      <c r="K38" s="5"/>
      <c r="L38" s="5"/>
      <c r="P38" s="5"/>
      <c r="Q38" s="5"/>
      <c r="R38" s="5"/>
      <c r="S38" s="5"/>
    </row>
    <row r="39" spans="2:22" ht="21.75" customHeight="1" x14ac:dyDescent="0.3">
      <c r="B39" s="259" t="s">
        <v>83</v>
      </c>
      <c r="C39" s="259"/>
      <c r="D39" s="259"/>
      <c r="E39" s="124">
        <f>K105</f>
        <v>44501</v>
      </c>
      <c r="F39" s="74" t="s">
        <v>84</v>
      </c>
      <c r="G39" s="104">
        <f>K106</f>
        <v>341.02199999999999</v>
      </c>
      <c r="H39" s="71"/>
      <c r="I39" s="118"/>
      <c r="J39" s="5"/>
      <c r="K39" s="5"/>
      <c r="L39" s="5"/>
      <c r="P39" s="5"/>
      <c r="Q39" s="5"/>
      <c r="R39" s="5"/>
      <c r="S39" s="5"/>
    </row>
    <row r="40" spans="2:22" ht="21.75" customHeight="1" thickBot="1" x14ac:dyDescent="0.35">
      <c r="B40" s="71"/>
      <c r="C40" s="71"/>
      <c r="D40" s="71"/>
      <c r="E40" s="71"/>
      <c r="F40" s="71"/>
      <c r="G40" s="71"/>
      <c r="H40" s="71"/>
      <c r="I40" s="118"/>
      <c r="J40" s="5"/>
      <c r="K40" s="5"/>
      <c r="L40" s="5"/>
      <c r="P40" s="5"/>
      <c r="Q40" s="5"/>
      <c r="R40" s="5"/>
      <c r="S40" s="5"/>
    </row>
    <row r="41" spans="2:22" ht="40.5" customHeight="1" thickBot="1" x14ac:dyDescent="0.3">
      <c r="B41" s="260" t="s">
        <v>139</v>
      </c>
      <c r="C41" s="261"/>
      <c r="D41" s="261"/>
      <c r="E41" s="261"/>
      <c r="F41" s="261"/>
      <c r="G41" s="261"/>
      <c r="H41" s="262"/>
      <c r="I41" s="108"/>
      <c r="J41" s="5"/>
      <c r="K41" s="5"/>
      <c r="L41" s="5"/>
      <c r="P41" s="5"/>
      <c r="Q41" s="5"/>
      <c r="R41" s="5"/>
      <c r="S41" s="5"/>
    </row>
    <row r="42" spans="2:22" ht="62.5" thickBot="1" x14ac:dyDescent="0.3">
      <c r="B42" s="156" t="s">
        <v>55</v>
      </c>
      <c r="C42" s="157" t="s">
        <v>56</v>
      </c>
      <c r="D42" s="158" t="s">
        <v>57</v>
      </c>
      <c r="E42" s="158" t="s">
        <v>85</v>
      </c>
      <c r="F42" s="158" t="s">
        <v>59</v>
      </c>
      <c r="G42" s="159" t="s">
        <v>86</v>
      </c>
      <c r="H42" s="155" t="s">
        <v>87</v>
      </c>
      <c r="I42" s="117"/>
      <c r="J42" s="5"/>
      <c r="K42" s="5"/>
      <c r="L42" s="5"/>
      <c r="P42" s="5"/>
      <c r="Q42" s="5"/>
      <c r="R42" s="5"/>
      <c r="S42" s="5"/>
    </row>
    <row r="43" spans="2:22" ht="21.75" customHeight="1" x14ac:dyDescent="0.3">
      <c r="B43" s="160">
        <v>302.01</v>
      </c>
      <c r="C43" s="161" t="s">
        <v>61</v>
      </c>
      <c r="D43" s="162">
        <v>3.75</v>
      </c>
      <c r="E43" s="163">
        <v>0</v>
      </c>
      <c r="F43" s="164">
        <f>D43+E43</f>
        <v>3.75</v>
      </c>
      <c r="G43" s="165">
        <v>0.96250000000000002</v>
      </c>
      <c r="H43" s="166">
        <f t="shared" ref="H43:H53" si="2">(($K$106-$K$108)/$K$108)</f>
        <v>4.5100000000000001E-2</v>
      </c>
      <c r="I43" s="119"/>
      <c r="J43" s="78"/>
      <c r="K43" s="5"/>
      <c r="L43" s="5"/>
      <c r="P43" s="5"/>
      <c r="Q43" s="5"/>
      <c r="R43" s="5"/>
      <c r="S43" s="5"/>
    </row>
    <row r="44" spans="2:22" ht="21.75" customHeight="1" x14ac:dyDescent="0.3">
      <c r="B44" s="54" t="s">
        <v>62</v>
      </c>
      <c r="C44" s="79" t="s">
        <v>63</v>
      </c>
      <c r="D44" s="56">
        <v>6.85</v>
      </c>
      <c r="E44" s="56">
        <v>1</v>
      </c>
      <c r="F44" s="57">
        <f t="shared" ref="F44:F53" si="3">D44+E44</f>
        <v>7.85</v>
      </c>
      <c r="G44" s="80">
        <v>0.92149999999999999</v>
      </c>
      <c r="H44" s="167">
        <f t="shared" si="2"/>
        <v>4.5100000000000001E-2</v>
      </c>
      <c r="I44" s="119"/>
      <c r="J44" s="5"/>
      <c r="K44" s="5"/>
      <c r="L44" s="5"/>
      <c r="P44" s="5"/>
      <c r="Q44" s="5"/>
      <c r="R44" s="5"/>
      <c r="S44" s="5"/>
      <c r="U44" s="81"/>
      <c r="V44" s="81"/>
    </row>
    <row r="45" spans="2:22" ht="21.75" customHeight="1" x14ac:dyDescent="0.3">
      <c r="B45" s="54" t="s">
        <v>64</v>
      </c>
      <c r="C45" s="79" t="s">
        <v>65</v>
      </c>
      <c r="D45" s="56">
        <v>6.85</v>
      </c>
      <c r="E45" s="56">
        <v>1</v>
      </c>
      <c r="F45" s="57">
        <f t="shared" si="3"/>
        <v>7.85</v>
      </c>
      <c r="G45" s="80">
        <v>0.92149999999999999</v>
      </c>
      <c r="H45" s="167">
        <f t="shared" si="2"/>
        <v>4.5100000000000001E-2</v>
      </c>
      <c r="I45" s="119"/>
      <c r="J45" s="5"/>
      <c r="K45" s="5"/>
      <c r="L45" s="5"/>
      <c r="P45" s="5"/>
      <c r="Q45" s="5"/>
      <c r="R45" s="5"/>
      <c r="S45" s="5"/>
    </row>
    <row r="46" spans="2:22" ht="21.75" customHeight="1" x14ac:dyDescent="0.3">
      <c r="B46" s="54" t="s">
        <v>66</v>
      </c>
      <c r="C46" s="79" t="s">
        <v>67</v>
      </c>
      <c r="D46" s="56">
        <v>6.85</v>
      </c>
      <c r="E46" s="56">
        <v>1</v>
      </c>
      <c r="F46" s="57">
        <f t="shared" si="3"/>
        <v>7.85</v>
      </c>
      <c r="G46" s="80">
        <v>0.92149999999999999</v>
      </c>
      <c r="H46" s="167">
        <f t="shared" si="2"/>
        <v>4.5100000000000001E-2</v>
      </c>
      <c r="I46" s="119"/>
      <c r="J46" s="5"/>
      <c r="K46" s="5"/>
      <c r="L46" s="5"/>
      <c r="P46" s="5"/>
      <c r="Q46" s="5"/>
      <c r="R46" s="5"/>
      <c r="S46" s="5"/>
    </row>
    <row r="47" spans="2:22" ht="21.75" customHeight="1" x14ac:dyDescent="0.3">
      <c r="B47" s="54" t="s">
        <v>68</v>
      </c>
      <c r="C47" s="79" t="s">
        <v>69</v>
      </c>
      <c r="D47" s="56">
        <v>6.85</v>
      </c>
      <c r="E47" s="56">
        <v>1</v>
      </c>
      <c r="F47" s="57">
        <f t="shared" si="3"/>
        <v>7.85</v>
      </c>
      <c r="G47" s="80">
        <v>0.92149999999999999</v>
      </c>
      <c r="H47" s="167">
        <f t="shared" si="2"/>
        <v>4.5100000000000001E-2</v>
      </c>
      <c r="I47" s="119"/>
      <c r="J47" s="5"/>
      <c r="K47" s="5"/>
      <c r="L47" s="5"/>
      <c r="P47" s="5"/>
      <c r="Q47" s="5"/>
      <c r="R47" s="5"/>
      <c r="S47" s="5"/>
    </row>
    <row r="48" spans="2:22" ht="21.75" customHeight="1" x14ac:dyDescent="0.3">
      <c r="B48" s="54" t="s">
        <v>125</v>
      </c>
      <c r="C48" s="79" t="s">
        <v>70</v>
      </c>
      <c r="D48" s="56">
        <v>8.25</v>
      </c>
      <c r="E48" s="56">
        <v>1</v>
      </c>
      <c r="F48" s="58">
        <f t="shared" si="3"/>
        <v>9.25</v>
      </c>
      <c r="G48" s="80">
        <v>0.90749999999999997</v>
      </c>
      <c r="H48" s="167">
        <f t="shared" si="2"/>
        <v>4.5100000000000001E-2</v>
      </c>
      <c r="I48" s="119"/>
      <c r="J48" s="5" t="s">
        <v>88</v>
      </c>
      <c r="K48" s="5"/>
      <c r="L48" s="5"/>
      <c r="P48" s="5"/>
      <c r="Q48" s="5"/>
      <c r="R48" s="5"/>
      <c r="S48" s="5"/>
    </row>
    <row r="49" spans="2:23" ht="21.75" customHeight="1" x14ac:dyDescent="0.3">
      <c r="B49" s="54" t="s">
        <v>126</v>
      </c>
      <c r="C49" s="79" t="s">
        <v>71</v>
      </c>
      <c r="D49" s="56">
        <v>6.2</v>
      </c>
      <c r="E49" s="56">
        <v>1</v>
      </c>
      <c r="F49" s="58">
        <f t="shared" si="3"/>
        <v>7.2</v>
      </c>
      <c r="G49" s="80">
        <v>0.92800000000000005</v>
      </c>
      <c r="H49" s="167">
        <f t="shared" si="2"/>
        <v>4.5100000000000001E-2</v>
      </c>
      <c r="I49" s="119"/>
      <c r="J49" s="5"/>
      <c r="K49" s="5"/>
      <c r="L49" s="5"/>
      <c r="P49" s="5"/>
      <c r="Q49" s="5"/>
      <c r="R49" s="5"/>
      <c r="S49" s="5"/>
    </row>
    <row r="50" spans="2:23" ht="21.75" customHeight="1" x14ac:dyDescent="0.3">
      <c r="B50" s="54" t="s">
        <v>127</v>
      </c>
      <c r="C50" s="79" t="s">
        <v>72</v>
      </c>
      <c r="D50" s="56">
        <v>5.5</v>
      </c>
      <c r="E50" s="56">
        <v>1</v>
      </c>
      <c r="F50" s="57">
        <f t="shared" si="3"/>
        <v>6.5</v>
      </c>
      <c r="G50" s="80">
        <v>0.93500000000000005</v>
      </c>
      <c r="H50" s="167">
        <f t="shared" si="2"/>
        <v>4.5100000000000001E-2</v>
      </c>
      <c r="I50" s="119"/>
      <c r="J50" s="5"/>
      <c r="K50" s="5"/>
      <c r="L50" s="5"/>
      <c r="P50" s="5"/>
      <c r="Q50" s="5"/>
      <c r="R50" s="5"/>
      <c r="S50" s="5"/>
    </row>
    <row r="51" spans="2:23" ht="21.75" customHeight="1" x14ac:dyDescent="0.3">
      <c r="B51" s="54" t="s">
        <v>128</v>
      </c>
      <c r="C51" s="79" t="s">
        <v>73</v>
      </c>
      <c r="D51" s="56">
        <v>4.9000000000000004</v>
      </c>
      <c r="E51" s="56">
        <v>1</v>
      </c>
      <c r="F51" s="57">
        <f t="shared" si="3"/>
        <v>5.9</v>
      </c>
      <c r="G51" s="80">
        <v>0.94099999999999995</v>
      </c>
      <c r="H51" s="167">
        <f t="shared" si="2"/>
        <v>4.5100000000000001E-2</v>
      </c>
      <c r="I51" s="119"/>
      <c r="J51" s="5"/>
      <c r="K51" s="5"/>
      <c r="L51" s="5"/>
      <c r="P51" s="5"/>
      <c r="Q51" s="5"/>
      <c r="R51" s="5"/>
      <c r="S51" s="5"/>
      <c r="U51" s="36"/>
      <c r="V51" s="36"/>
    </row>
    <row r="52" spans="2:23" ht="21.75" customHeight="1" x14ac:dyDescent="0.3">
      <c r="B52" s="54" t="s">
        <v>129</v>
      </c>
      <c r="C52" s="79" t="s">
        <v>74</v>
      </c>
      <c r="D52" s="56">
        <v>4.5</v>
      </c>
      <c r="E52" s="60">
        <v>1</v>
      </c>
      <c r="F52" s="57">
        <f t="shared" si="3"/>
        <v>5.5</v>
      </c>
      <c r="G52" s="80">
        <v>0.94499999999999995</v>
      </c>
      <c r="H52" s="167">
        <f t="shared" si="2"/>
        <v>4.5100000000000001E-2</v>
      </c>
      <c r="I52" s="119"/>
      <c r="J52" s="5"/>
      <c r="K52" s="5"/>
      <c r="L52" s="5"/>
      <c r="P52" s="5"/>
      <c r="Q52" s="5"/>
      <c r="R52" s="5"/>
      <c r="S52" s="5"/>
      <c r="U52" s="36"/>
      <c r="V52" s="36"/>
    </row>
    <row r="53" spans="2:23" ht="21.75" customHeight="1" thickBot="1" x14ac:dyDescent="0.35">
      <c r="B53" s="61" t="s">
        <v>130</v>
      </c>
      <c r="C53" s="82" t="s">
        <v>75</v>
      </c>
      <c r="D53" s="63">
        <v>6.7</v>
      </c>
      <c r="E53" s="64">
        <v>1</v>
      </c>
      <c r="F53" s="65">
        <f t="shared" si="3"/>
        <v>7.7</v>
      </c>
      <c r="G53" s="83">
        <v>0.92300000000000004</v>
      </c>
      <c r="H53" s="168">
        <f t="shared" si="2"/>
        <v>4.5100000000000001E-2</v>
      </c>
      <c r="I53" s="119"/>
      <c r="J53" s="5"/>
      <c r="K53" s="5"/>
      <c r="L53" s="5"/>
      <c r="P53" s="5"/>
      <c r="Q53" s="5"/>
      <c r="R53" s="5"/>
      <c r="S53" s="5"/>
      <c r="U53" s="36"/>
      <c r="V53" s="36"/>
    </row>
    <row r="54" spans="2:23" x14ac:dyDescent="0.25">
      <c r="B54" s="87"/>
      <c r="C54" s="86"/>
      <c r="D54" s="86"/>
      <c r="E54" s="86"/>
      <c r="F54" s="86"/>
      <c r="G54" s="86"/>
      <c r="H54" s="86"/>
      <c r="I54" s="120"/>
      <c r="J54" s="5"/>
      <c r="K54" s="5"/>
      <c r="L54" s="5"/>
      <c r="P54" s="5"/>
      <c r="Q54" s="5"/>
      <c r="R54" s="5"/>
      <c r="S54" s="5"/>
      <c r="U54" s="36"/>
      <c r="V54" s="36"/>
    </row>
    <row r="55" spans="2:23" ht="21" customHeight="1" thickBot="1" x14ac:dyDescent="0.3">
      <c r="B55" s="87"/>
      <c r="C55" s="86"/>
      <c r="D55" s="86"/>
      <c r="E55" s="86"/>
      <c r="F55" s="86"/>
      <c r="G55" s="86"/>
      <c r="H55" s="86"/>
      <c r="I55" s="120"/>
      <c r="J55" s="5"/>
      <c r="K55" s="5"/>
      <c r="L55" s="5"/>
      <c r="P55" s="5"/>
      <c r="Q55" s="5"/>
      <c r="R55" s="5"/>
      <c r="S55" s="5"/>
      <c r="U55" s="36"/>
      <c r="V55" s="36"/>
    </row>
    <row r="56" spans="2:23" ht="41.25" customHeight="1" thickBot="1" x14ac:dyDescent="0.3">
      <c r="B56" s="263" t="s">
        <v>131</v>
      </c>
      <c r="C56" s="264"/>
      <c r="D56" s="264"/>
      <c r="E56" s="264"/>
      <c r="F56" s="264"/>
      <c r="G56" s="264"/>
      <c r="H56" s="265"/>
      <c r="I56" s="121"/>
      <c r="V56" s="36"/>
    </row>
    <row r="57" spans="2:23" ht="40.5" customHeight="1" thickBot="1" x14ac:dyDescent="0.3">
      <c r="B57" s="266" t="s">
        <v>134</v>
      </c>
      <c r="C57" s="267"/>
      <c r="D57" s="267"/>
      <c r="E57" s="267"/>
      <c r="F57" s="267"/>
      <c r="G57" s="267"/>
      <c r="H57" s="268"/>
      <c r="I57" s="108"/>
      <c r="V57" s="81"/>
    </row>
    <row r="58" spans="2:23" ht="47" thickBot="1" x14ac:dyDescent="0.3">
      <c r="B58" s="46" t="s">
        <v>55</v>
      </c>
      <c r="C58" s="47" t="s">
        <v>56</v>
      </c>
      <c r="D58" s="48" t="s">
        <v>57</v>
      </c>
      <c r="E58" s="48" t="s">
        <v>85</v>
      </c>
      <c r="F58" s="48" t="s">
        <v>59</v>
      </c>
      <c r="G58" s="249" t="s">
        <v>60</v>
      </c>
      <c r="H58" s="250"/>
      <c r="I58" s="117"/>
      <c r="V58" s="81"/>
    </row>
    <row r="59" spans="2:23" ht="21.75" customHeight="1" x14ac:dyDescent="0.3">
      <c r="B59" s="49" t="s">
        <v>89</v>
      </c>
      <c r="C59" s="89" t="s">
        <v>90</v>
      </c>
      <c r="D59" s="51">
        <v>6</v>
      </c>
      <c r="E59" s="51">
        <v>1</v>
      </c>
      <c r="F59" s="51">
        <f>D59+E59</f>
        <v>7</v>
      </c>
      <c r="G59" s="251">
        <f>IF((ABS(($K$102-$K$101)*F59/100))&gt;0.1, ($K$102-$K$101)*F59/100, 0)</f>
        <v>7.63</v>
      </c>
      <c r="H59" s="252" t="e">
        <f>IF((ABS((#REF!-#REF!)*E59/100))&gt;0.1, (#REF!-#REF!)*E59/100, 0)</f>
        <v>#REF!</v>
      </c>
      <c r="I59" s="118"/>
      <c r="V59" s="81"/>
    </row>
    <row r="60" spans="2:23" ht="21.75" customHeight="1" x14ac:dyDescent="0.3">
      <c r="B60" s="54" t="s">
        <v>91</v>
      </c>
      <c r="C60" s="90" t="s">
        <v>92</v>
      </c>
      <c r="D60" s="56">
        <v>6</v>
      </c>
      <c r="E60" s="56">
        <v>1</v>
      </c>
      <c r="F60" s="56">
        <f>D60+E60</f>
        <v>7</v>
      </c>
      <c r="G60" s="253">
        <f>IF((ABS(($K$102-$K$101)*F60/100))&gt;0.1, ($K$102-$K$101)*F60/100, 0)</f>
        <v>7.63</v>
      </c>
      <c r="H60" s="254" t="e">
        <f>IF((ABS((#REF!-#REF!)*E60/100))&gt;0.1, (#REF!-#REF!)*E60/100, 0)</f>
        <v>#REF!</v>
      </c>
      <c r="I60" s="118"/>
    </row>
    <row r="61" spans="2:23" ht="21" customHeight="1" thickBot="1" x14ac:dyDescent="0.35">
      <c r="B61" s="61" t="s">
        <v>93</v>
      </c>
      <c r="C61" s="91" t="s">
        <v>94</v>
      </c>
      <c r="D61" s="63">
        <v>6</v>
      </c>
      <c r="E61" s="63">
        <v>1</v>
      </c>
      <c r="F61" s="63">
        <f>D61+E61</f>
        <v>7</v>
      </c>
      <c r="G61" s="255">
        <f>IF((ABS(($K$102-$K$101)*F61/100))&gt;0.1, ($K$102-$K$101)*F61/100, 0)</f>
        <v>7.63</v>
      </c>
      <c r="H61" s="256" t="e">
        <f>IF((ABS((#REF!-#REF!)*E61/100))&gt;0.1, (#REF!-#REF!)*E61/100, 0)</f>
        <v>#REF!</v>
      </c>
      <c r="I61" s="118"/>
    </row>
    <row r="62" spans="2:23" ht="61.5" customHeight="1" thickBot="1" x14ac:dyDescent="0.3">
      <c r="I62" s="121"/>
      <c r="V62" s="92"/>
    </row>
    <row r="63" spans="2:23" ht="43.5" customHeight="1" thickBot="1" x14ac:dyDescent="0.3">
      <c r="B63" s="245" t="s">
        <v>95</v>
      </c>
      <c r="C63" s="246"/>
      <c r="D63" s="246"/>
      <c r="E63" s="246"/>
      <c r="F63" s="246"/>
      <c r="G63" s="246"/>
      <c r="H63" s="247"/>
      <c r="I63" s="121"/>
    </row>
    <row r="64" spans="2:23" s="4" customFormat="1" ht="15" customHeight="1" x14ac:dyDescent="0.25">
      <c r="B64" s="243"/>
      <c r="C64" s="243"/>
      <c r="D64" s="243"/>
      <c r="E64" s="243"/>
      <c r="F64" s="243"/>
      <c r="G64" s="243"/>
      <c r="H64" s="243"/>
      <c r="I64" s="121"/>
      <c r="M64" s="5"/>
      <c r="N64" s="5"/>
      <c r="O64" s="5"/>
      <c r="P64" s="6"/>
      <c r="Q64" s="6"/>
      <c r="R64" s="6"/>
      <c r="S64" s="6"/>
      <c r="T64" s="5"/>
      <c r="U64" s="5"/>
      <c r="V64" s="5"/>
      <c r="W64" s="5"/>
    </row>
    <row r="65" spans="2:23" s="4" customFormat="1" ht="21.75" customHeight="1" x14ac:dyDescent="0.25">
      <c r="B65" s="248" t="s">
        <v>96</v>
      </c>
      <c r="C65" s="248"/>
      <c r="D65" s="248"/>
      <c r="E65" s="248"/>
      <c r="F65" s="248"/>
      <c r="G65" s="248"/>
      <c r="H65" s="248"/>
      <c r="I65" s="121"/>
      <c r="M65" s="5"/>
      <c r="N65" s="5"/>
      <c r="O65" s="5"/>
      <c r="P65" s="6"/>
      <c r="Q65" s="6"/>
      <c r="R65" s="6"/>
      <c r="S65" s="6"/>
      <c r="T65" s="5"/>
      <c r="U65" s="5"/>
      <c r="V65" s="5"/>
      <c r="W65" s="5"/>
    </row>
    <row r="66" spans="2:23" s="4" customFormat="1" ht="14.25" customHeight="1" thickBot="1" x14ac:dyDescent="0.3">
      <c r="B66" s="243"/>
      <c r="C66" s="243"/>
      <c r="D66" s="243"/>
      <c r="E66" s="243"/>
      <c r="F66" s="243"/>
      <c r="G66" s="243"/>
      <c r="H66" s="243"/>
      <c r="I66" s="121"/>
      <c r="M66" s="5"/>
      <c r="N66" s="5"/>
      <c r="O66" s="5"/>
      <c r="P66" s="6"/>
      <c r="Q66" s="6"/>
      <c r="R66" s="6"/>
      <c r="S66" s="6"/>
      <c r="T66" s="5"/>
      <c r="U66" s="5"/>
      <c r="V66" s="5"/>
      <c r="W66" s="5"/>
    </row>
    <row r="67" spans="2:23" s="4" customFormat="1" ht="46.5" customHeight="1" x14ac:dyDescent="0.25">
      <c r="B67" s="235" t="s">
        <v>97</v>
      </c>
      <c r="C67" s="237" t="s">
        <v>98</v>
      </c>
      <c r="D67" s="239" t="s">
        <v>99</v>
      </c>
      <c r="E67" s="237" t="s">
        <v>100</v>
      </c>
      <c r="F67" s="237"/>
      <c r="G67" s="237" t="s">
        <v>101</v>
      </c>
      <c r="H67" s="241"/>
      <c r="I67" s="121"/>
      <c r="M67" s="5"/>
      <c r="N67" s="5"/>
      <c r="O67" s="5"/>
      <c r="P67" s="6"/>
      <c r="Q67" s="6"/>
      <c r="R67" s="6"/>
      <c r="S67" s="6"/>
      <c r="T67" s="5"/>
      <c r="U67" s="5"/>
      <c r="V67" s="5"/>
      <c r="W67" s="5"/>
    </row>
    <row r="68" spans="2:23" s="4" customFormat="1" ht="46.5" customHeight="1" thickBot="1" x14ac:dyDescent="0.3">
      <c r="B68" s="236"/>
      <c r="C68" s="238"/>
      <c r="D68" s="240"/>
      <c r="E68" s="238"/>
      <c r="F68" s="238"/>
      <c r="G68" s="238"/>
      <c r="H68" s="242"/>
      <c r="I68" s="121"/>
      <c r="M68" s="5"/>
      <c r="N68" s="5"/>
      <c r="O68" s="5"/>
      <c r="P68" s="6"/>
      <c r="Q68" s="6"/>
      <c r="R68" s="6"/>
      <c r="S68" s="6"/>
      <c r="T68" s="5"/>
      <c r="U68" s="5"/>
      <c r="V68" s="5"/>
      <c r="W68" s="5"/>
    </row>
    <row r="69" spans="2:23" s="4" customFormat="1" ht="18.75" customHeight="1" x14ac:dyDescent="0.25">
      <c r="B69" s="243"/>
      <c r="C69" s="243"/>
      <c r="D69" s="243"/>
      <c r="E69" s="243"/>
      <c r="F69" s="243"/>
      <c r="G69" s="243"/>
      <c r="H69" s="243"/>
      <c r="I69" s="121"/>
      <c r="M69" s="5"/>
      <c r="N69" s="5"/>
      <c r="O69" s="5"/>
      <c r="P69" s="6"/>
      <c r="Q69" s="6"/>
      <c r="R69" s="6"/>
      <c r="S69" s="6"/>
      <c r="T69" s="5"/>
      <c r="U69" s="5"/>
      <c r="V69" s="5"/>
      <c r="W69" s="5"/>
    </row>
    <row r="70" spans="2:23" s="4" customFormat="1" ht="21.75" customHeight="1" x14ac:dyDescent="0.25">
      <c r="B70" s="248" t="s">
        <v>102</v>
      </c>
      <c r="C70" s="248"/>
      <c r="D70" s="248"/>
      <c r="E70" s="248"/>
      <c r="F70" s="248"/>
      <c r="G70" s="248"/>
      <c r="H70" s="248"/>
      <c r="I70" s="121"/>
      <c r="M70" s="5"/>
      <c r="N70" s="5"/>
      <c r="O70" s="5"/>
      <c r="P70" s="6"/>
      <c r="Q70" s="6"/>
      <c r="R70" s="6"/>
      <c r="S70" s="6"/>
      <c r="T70" s="5"/>
      <c r="U70" s="5"/>
      <c r="V70" s="5"/>
      <c r="W70" s="5"/>
    </row>
    <row r="71" spans="2:23" s="4" customFormat="1" ht="15.75" customHeight="1" x14ac:dyDescent="0.25">
      <c r="B71" s="243"/>
      <c r="C71" s="243"/>
      <c r="D71" s="243"/>
      <c r="E71" s="243"/>
      <c r="F71" s="243"/>
      <c r="G71" s="243"/>
      <c r="H71" s="243"/>
      <c r="I71" s="121"/>
      <c r="M71" s="5"/>
      <c r="N71" s="5"/>
      <c r="O71" s="5"/>
      <c r="P71" s="6"/>
      <c r="Q71" s="6"/>
      <c r="R71" s="6"/>
      <c r="S71" s="6"/>
      <c r="T71" s="5"/>
      <c r="U71" s="5"/>
      <c r="V71" s="5"/>
      <c r="W71" s="5"/>
    </row>
    <row r="72" spans="2:23" s="4" customFormat="1" ht="33" customHeight="1" x14ac:dyDescent="0.25">
      <c r="B72" s="232" t="s">
        <v>103</v>
      </c>
      <c r="C72" s="232"/>
      <c r="D72" s="232"/>
      <c r="E72" s="232"/>
      <c r="F72" s="232"/>
      <c r="G72" s="232"/>
      <c r="H72" s="232"/>
      <c r="I72" s="121"/>
      <c r="M72" s="5"/>
      <c r="N72" s="5"/>
      <c r="O72" s="5"/>
      <c r="P72" s="6"/>
      <c r="Q72" s="6"/>
      <c r="R72" s="6"/>
      <c r="S72" s="6"/>
      <c r="T72" s="5"/>
      <c r="U72" s="5"/>
      <c r="V72" s="5"/>
      <c r="W72" s="5"/>
    </row>
    <row r="73" spans="2:23" s="93" customFormat="1" ht="33" customHeight="1" x14ac:dyDescent="0.35">
      <c r="B73" s="233" t="s">
        <v>104</v>
      </c>
      <c r="C73" s="233"/>
      <c r="E73" s="94"/>
      <c r="F73" s="94"/>
      <c r="G73" s="94"/>
      <c r="H73" s="94"/>
      <c r="I73" s="122"/>
    </row>
    <row r="74" spans="2:23" s="93" customFormat="1" ht="33" customHeight="1" x14ac:dyDescent="0.35">
      <c r="C74" s="100" t="str">
        <f>CONCATENATE(" $45.000"," + ($",G20,") =")</f>
        <v xml:space="preserve"> $45.000 + ($4.088) =</v>
      </c>
      <c r="D74" s="95">
        <f>(45+G20)</f>
        <v>49.088000000000001</v>
      </c>
      <c r="E74" s="29"/>
      <c r="F74" s="29"/>
      <c r="G74" s="29"/>
      <c r="H74" s="29"/>
      <c r="I74" s="122"/>
    </row>
    <row r="75" spans="2:23" s="93" customFormat="1" ht="33" customHeight="1" x14ac:dyDescent="0.35">
      <c r="B75" s="233" t="s">
        <v>105</v>
      </c>
      <c r="C75" s="233"/>
      <c r="D75" s="96"/>
      <c r="E75" s="29"/>
      <c r="F75" s="29"/>
      <c r="G75" s="29"/>
      <c r="H75" s="29"/>
      <c r="I75" s="122"/>
    </row>
    <row r="76" spans="2:23" s="93" customFormat="1" ht="33" customHeight="1" x14ac:dyDescent="0.35">
      <c r="C76" s="105" t="str">
        <f>CONCATENATE(" $45.000"," x ",H43, " =")</f>
        <v xml:space="preserve"> $45.000 x 0.0451 =</v>
      </c>
      <c r="D76" s="106">
        <f>(45*H43)</f>
        <v>2.0299999999999998</v>
      </c>
      <c r="E76" s="29"/>
      <c r="F76" s="29"/>
      <c r="G76" s="29"/>
      <c r="H76" s="29"/>
      <c r="I76" s="122"/>
    </row>
    <row r="77" spans="2:23" s="93" customFormat="1" ht="33" customHeight="1" x14ac:dyDescent="0.35">
      <c r="C77" s="244" t="str">
        <f>CONCATENATE("$",D76," x 96.25% (Difference of 100% Material Minus Total % Asphalt + Fuel Allowance) =")</f>
        <v>$2.03 x 96.25% (Difference of 100% Material Minus Total % Asphalt + Fuel Allowance) =</v>
      </c>
      <c r="D77" s="244"/>
      <c r="E77" s="244"/>
      <c r="F77" s="244"/>
      <c r="G77" s="244"/>
      <c r="H77" s="95">
        <f>D76*96.25/100</f>
        <v>1.954</v>
      </c>
      <c r="I77" s="122"/>
    </row>
    <row r="78" spans="2:23" s="93" customFormat="1" ht="33" customHeight="1" x14ac:dyDescent="0.35">
      <c r="B78" s="233" t="s">
        <v>106</v>
      </c>
      <c r="C78" s="233"/>
      <c r="D78" s="233"/>
      <c r="E78" s="233"/>
      <c r="F78" s="233"/>
      <c r="G78" s="29"/>
      <c r="H78" s="29"/>
      <c r="I78" s="122"/>
    </row>
    <row r="79" spans="2:23" s="93" customFormat="1" ht="33" customHeight="1" x14ac:dyDescent="0.35">
      <c r="C79" s="181" t="str">
        <f>CONCATENATE("$",D74," + $",H77, "  =")</f>
        <v>$49.088 + $1.954  =</v>
      </c>
      <c r="D79" s="97">
        <f>D74+H77</f>
        <v>51.042000000000002</v>
      </c>
      <c r="E79" s="29"/>
      <c r="F79" s="29"/>
      <c r="G79" s="29"/>
      <c r="H79" s="29"/>
      <c r="I79" s="122"/>
    </row>
    <row r="80" spans="2:23" ht="29.25" customHeight="1" thickBot="1" x14ac:dyDescent="0.3">
      <c r="I80" s="121"/>
    </row>
    <row r="81" spans="2:22" ht="43.5" customHeight="1" thickBot="1" x14ac:dyDescent="0.3">
      <c r="B81" s="245" t="s">
        <v>107</v>
      </c>
      <c r="C81" s="246"/>
      <c r="D81" s="246"/>
      <c r="E81" s="246"/>
      <c r="F81" s="246"/>
      <c r="G81" s="246"/>
      <c r="H81" s="247"/>
      <c r="I81" s="121"/>
    </row>
    <row r="82" spans="2:22" ht="21.75" customHeight="1" x14ac:dyDescent="0.25">
      <c r="B82" s="243"/>
      <c r="C82" s="243"/>
      <c r="D82" s="243"/>
      <c r="E82" s="243"/>
      <c r="F82" s="243"/>
      <c r="G82" s="243"/>
      <c r="H82" s="243"/>
      <c r="I82" s="121"/>
    </row>
    <row r="83" spans="2:22" ht="21.75" customHeight="1" x14ac:dyDescent="0.25">
      <c r="B83" s="248" t="s">
        <v>108</v>
      </c>
      <c r="C83" s="248"/>
      <c r="D83" s="248"/>
      <c r="E83" s="248"/>
      <c r="F83" s="248"/>
      <c r="G83" s="248"/>
      <c r="H83" s="248"/>
      <c r="I83" s="121"/>
    </row>
    <row r="84" spans="2:22" ht="14.25" customHeight="1" thickBot="1" x14ac:dyDescent="0.3">
      <c r="B84" s="243"/>
      <c r="C84" s="243"/>
      <c r="D84" s="243"/>
      <c r="E84" s="243"/>
      <c r="F84" s="243"/>
      <c r="G84" s="243"/>
      <c r="H84" s="243"/>
      <c r="I84" s="121"/>
    </row>
    <row r="85" spans="2:22" ht="46.5" customHeight="1" x14ac:dyDescent="0.25">
      <c r="B85" s="235" t="s">
        <v>97</v>
      </c>
      <c r="C85" s="237" t="s">
        <v>98</v>
      </c>
      <c r="D85" s="239" t="s">
        <v>99</v>
      </c>
      <c r="E85" s="237" t="s">
        <v>100</v>
      </c>
      <c r="F85" s="237"/>
      <c r="G85" s="237" t="s">
        <v>101</v>
      </c>
      <c r="H85" s="241"/>
      <c r="I85" s="121"/>
    </row>
    <row r="86" spans="2:22" ht="46.5" customHeight="1" thickBot="1" x14ac:dyDescent="0.3">
      <c r="B86" s="236"/>
      <c r="C86" s="238"/>
      <c r="D86" s="240"/>
      <c r="E86" s="238"/>
      <c r="F86" s="238"/>
      <c r="G86" s="238"/>
      <c r="H86" s="242"/>
      <c r="I86" s="121"/>
    </row>
    <row r="87" spans="2:22" ht="18.75" customHeight="1" x14ac:dyDescent="0.25">
      <c r="B87" s="243"/>
      <c r="C87" s="243"/>
      <c r="D87" s="243"/>
      <c r="E87" s="243"/>
      <c r="F87" s="243"/>
      <c r="G87" s="243"/>
      <c r="H87" s="243"/>
      <c r="I87" s="121"/>
    </row>
    <row r="88" spans="2:22" ht="33" customHeight="1" x14ac:dyDescent="0.25">
      <c r="B88" s="232" t="s">
        <v>109</v>
      </c>
      <c r="C88" s="232"/>
      <c r="D88" s="232"/>
      <c r="E88" s="232"/>
      <c r="F88" s="232"/>
      <c r="G88" s="232"/>
      <c r="H88" s="232"/>
      <c r="I88" s="121"/>
    </row>
    <row r="89" spans="2:22" s="93" customFormat="1" ht="33" customHeight="1" x14ac:dyDescent="0.35">
      <c r="B89" s="233" t="s">
        <v>104</v>
      </c>
      <c r="C89" s="233"/>
      <c r="E89" s="94"/>
      <c r="F89" s="94"/>
      <c r="G89" s="94"/>
      <c r="H89" s="94"/>
      <c r="I89" s="122"/>
    </row>
    <row r="90" spans="2:22" s="93" customFormat="1" ht="33" customHeight="1" x14ac:dyDescent="0.35">
      <c r="C90" s="100" t="str">
        <f>CONCATENATE(" $45.000"," + ($",G59,") =")</f>
        <v xml:space="preserve"> $45.000 + ($7.63) =</v>
      </c>
      <c r="D90" s="95">
        <f>(45+G59)</f>
        <v>52.63</v>
      </c>
      <c r="E90" s="29"/>
      <c r="F90" s="29"/>
      <c r="G90" s="29"/>
      <c r="H90" s="29"/>
      <c r="I90" s="122"/>
    </row>
    <row r="91" spans="2:22" s="93" customFormat="1" ht="40.5" customHeight="1" x14ac:dyDescent="0.4">
      <c r="B91" s="234" t="s">
        <v>110</v>
      </c>
      <c r="C91" s="234"/>
      <c r="D91" s="98">
        <f>D90</f>
        <v>52.63</v>
      </c>
      <c r="E91" s="29"/>
      <c r="F91" s="29"/>
      <c r="G91" s="29"/>
      <c r="H91" s="29"/>
      <c r="I91" s="122"/>
    </row>
    <row r="92" spans="2:22" s="93" customFormat="1" ht="33" customHeight="1" thickBot="1" x14ac:dyDescent="0.4">
      <c r="D92" s="95"/>
      <c r="E92" s="29"/>
      <c r="F92" s="29"/>
      <c r="G92" s="29"/>
      <c r="H92" s="29"/>
    </row>
    <row r="93" spans="2:22" ht="15.5" x14ac:dyDescent="0.35">
      <c r="M93" s="297" t="s">
        <v>116</v>
      </c>
      <c r="N93" s="241"/>
      <c r="P93" s="302" t="s">
        <v>6</v>
      </c>
      <c r="Q93" s="303"/>
      <c r="R93" s="303"/>
      <c r="S93" s="304"/>
      <c r="V93" s="93"/>
    </row>
    <row r="94" spans="2:22" ht="13" thickBot="1" x14ac:dyDescent="0.3">
      <c r="M94" s="298"/>
      <c r="N94" s="299"/>
      <c r="P94" s="305"/>
      <c r="Q94" s="306"/>
      <c r="R94" s="306"/>
      <c r="S94" s="307"/>
    </row>
    <row r="95" spans="2:22" ht="50.25" customHeight="1" thickBot="1" x14ac:dyDescent="0.3">
      <c r="M95" s="300"/>
      <c r="N95" s="301"/>
      <c r="P95" s="309" t="s">
        <v>9</v>
      </c>
      <c r="Q95" s="310"/>
      <c r="R95" s="310"/>
      <c r="S95" s="311"/>
      <c r="U95" s="12" t="s">
        <v>10</v>
      </c>
    </row>
    <row r="96" spans="2:22" ht="56.25" customHeight="1" thickBot="1" x14ac:dyDescent="0.3">
      <c r="J96" s="312" t="s">
        <v>8</v>
      </c>
      <c r="K96" s="313"/>
      <c r="L96" s="15"/>
      <c r="M96" s="16" t="s">
        <v>9</v>
      </c>
      <c r="N96" s="17">
        <v>2021</v>
      </c>
      <c r="P96" s="18" t="s">
        <v>12</v>
      </c>
      <c r="Q96" s="19" t="s">
        <v>13</v>
      </c>
      <c r="R96" s="19" t="s">
        <v>14</v>
      </c>
      <c r="S96" s="19" t="s">
        <v>15</v>
      </c>
      <c r="U96" s="20" t="s">
        <v>16</v>
      </c>
    </row>
    <row r="97" spans="10:21" ht="18" customHeight="1" thickBot="1" x14ac:dyDescent="0.3">
      <c r="J97" s="13" t="s">
        <v>11</v>
      </c>
      <c r="K97" s="14">
        <v>2022</v>
      </c>
      <c r="M97" s="21" t="s">
        <v>19</v>
      </c>
      <c r="N97" s="17" t="s">
        <v>20</v>
      </c>
      <c r="P97" s="269">
        <v>44317</v>
      </c>
      <c r="Q97" s="272">
        <v>338.9</v>
      </c>
      <c r="R97" s="99">
        <v>44378</v>
      </c>
      <c r="S97" s="293">
        <v>44075</v>
      </c>
      <c r="U97" s="22" t="s">
        <v>21</v>
      </c>
    </row>
    <row r="98" spans="10:21" ht="18" customHeight="1" thickBot="1" x14ac:dyDescent="0.3">
      <c r="J98" s="13" t="s">
        <v>17</v>
      </c>
      <c r="K98" s="14" t="s">
        <v>23</v>
      </c>
      <c r="M98" s="21" t="s">
        <v>23</v>
      </c>
      <c r="N98" s="26" t="s">
        <v>99</v>
      </c>
      <c r="P98" s="270"/>
      <c r="Q98" s="273"/>
      <c r="R98" s="27">
        <v>44409</v>
      </c>
      <c r="S98" s="294"/>
      <c r="U98" s="22" t="s">
        <v>24</v>
      </c>
    </row>
    <row r="99" spans="10:21" ht="18" customHeight="1" thickBot="1" x14ac:dyDescent="0.3">
      <c r="J99" s="24"/>
      <c r="K99" s="25"/>
      <c r="M99" s="21" t="s">
        <v>26</v>
      </c>
      <c r="N99" s="26" t="s">
        <v>99</v>
      </c>
      <c r="P99" s="271"/>
      <c r="Q99" s="274"/>
      <c r="R99" s="27">
        <v>44440</v>
      </c>
      <c r="S99" s="294"/>
      <c r="U99" s="22" t="s">
        <v>27</v>
      </c>
    </row>
    <row r="100" spans="10:21" ht="18" customHeight="1" thickBot="1" x14ac:dyDescent="0.3">
      <c r="J100" s="290" t="s">
        <v>0</v>
      </c>
      <c r="K100" s="291"/>
      <c r="M100" s="21" t="s">
        <v>29</v>
      </c>
      <c r="N100" s="26" t="s">
        <v>99</v>
      </c>
      <c r="P100" s="269">
        <v>44409</v>
      </c>
      <c r="Q100" s="272">
        <v>340.3</v>
      </c>
      <c r="R100" s="99">
        <v>44470</v>
      </c>
      <c r="S100" s="294"/>
      <c r="U100" s="31" t="s">
        <v>30</v>
      </c>
    </row>
    <row r="101" spans="10:21" ht="18" customHeight="1" thickBot="1" x14ac:dyDescent="0.3">
      <c r="J101" s="13" t="s">
        <v>28</v>
      </c>
      <c r="K101" s="30">
        <v>471</v>
      </c>
      <c r="M101" s="21" t="s">
        <v>33</v>
      </c>
      <c r="N101" s="26">
        <v>518</v>
      </c>
      <c r="P101" s="270"/>
      <c r="Q101" s="273"/>
      <c r="R101" s="27">
        <v>44501</v>
      </c>
      <c r="S101" s="294"/>
    </row>
    <row r="102" spans="10:21" ht="18" customHeight="1" thickBot="1" x14ac:dyDescent="0.3">
      <c r="J102" s="32" t="s">
        <v>32</v>
      </c>
      <c r="K102" s="33">
        <v>580</v>
      </c>
      <c r="M102" s="21" t="s">
        <v>36</v>
      </c>
      <c r="N102" s="26">
        <v>546</v>
      </c>
      <c r="P102" s="271"/>
      <c r="Q102" s="274"/>
      <c r="R102" s="27">
        <v>44531</v>
      </c>
      <c r="S102" s="294"/>
    </row>
    <row r="103" spans="10:21" ht="18" customHeight="1" thickBot="1" x14ac:dyDescent="0.3">
      <c r="J103" s="24"/>
      <c r="K103" s="25"/>
      <c r="M103" s="21" t="s">
        <v>18</v>
      </c>
      <c r="N103" s="26">
        <v>552</v>
      </c>
      <c r="P103" s="269">
        <v>44501</v>
      </c>
      <c r="Q103" s="272">
        <v>341.02199999999999</v>
      </c>
      <c r="R103" s="99">
        <v>44562</v>
      </c>
      <c r="S103" s="294"/>
      <c r="U103" s="36"/>
    </row>
    <row r="104" spans="10:21" ht="18" customHeight="1" thickBot="1" x14ac:dyDescent="0.3">
      <c r="J104" s="290" t="s">
        <v>38</v>
      </c>
      <c r="K104" s="291"/>
      <c r="M104" s="21" t="s">
        <v>41</v>
      </c>
      <c r="N104" s="26">
        <v>568</v>
      </c>
      <c r="P104" s="270"/>
      <c r="Q104" s="273"/>
      <c r="R104" s="27">
        <v>44593</v>
      </c>
      <c r="S104" s="294"/>
      <c r="U104" s="36"/>
    </row>
    <row r="105" spans="10:21" ht="18" customHeight="1" thickBot="1" x14ac:dyDescent="0.3">
      <c r="J105" s="37" t="s">
        <v>39</v>
      </c>
      <c r="K105" s="123">
        <v>44501</v>
      </c>
      <c r="M105" s="21" t="s">
        <v>44</v>
      </c>
      <c r="N105" s="26">
        <v>573</v>
      </c>
      <c r="P105" s="271"/>
      <c r="Q105" s="274"/>
      <c r="R105" s="27">
        <v>44621</v>
      </c>
      <c r="S105" s="294"/>
      <c r="U105" s="36"/>
    </row>
    <row r="106" spans="10:21" ht="18" customHeight="1" thickBot="1" x14ac:dyDescent="0.3">
      <c r="J106" s="38" t="s">
        <v>43</v>
      </c>
      <c r="K106" s="39">
        <v>341.02199999999999</v>
      </c>
      <c r="M106" s="21" t="s">
        <v>47</v>
      </c>
      <c r="N106" s="26">
        <v>575</v>
      </c>
      <c r="P106" s="269">
        <v>44593</v>
      </c>
      <c r="Q106" s="272" t="s">
        <v>88</v>
      </c>
      <c r="R106" s="99">
        <v>44652</v>
      </c>
      <c r="S106" s="294"/>
      <c r="U106" s="36"/>
    </row>
    <row r="107" spans="10:21" ht="18" customHeight="1" thickBot="1" x14ac:dyDescent="0.3">
      <c r="J107" s="40" t="s">
        <v>46</v>
      </c>
      <c r="K107" s="41" t="s">
        <v>123</v>
      </c>
      <c r="M107" s="21" t="s">
        <v>50</v>
      </c>
      <c r="N107" s="26">
        <v>572</v>
      </c>
      <c r="P107" s="270"/>
      <c r="Q107" s="273"/>
      <c r="R107" s="27">
        <v>44682</v>
      </c>
      <c r="S107" s="294"/>
      <c r="U107" s="36"/>
    </row>
    <row r="108" spans="10:21" ht="18" customHeight="1" thickBot="1" x14ac:dyDescent="0.3">
      <c r="J108" s="40" t="s">
        <v>49</v>
      </c>
      <c r="K108" s="42">
        <v>326.3</v>
      </c>
      <c r="M108" s="21" t="s">
        <v>53</v>
      </c>
      <c r="N108" s="26">
        <v>570</v>
      </c>
      <c r="P108" s="271"/>
      <c r="Q108" s="274"/>
      <c r="R108" s="27">
        <v>44713</v>
      </c>
      <c r="S108" s="294"/>
      <c r="U108" s="36"/>
    </row>
    <row r="109" spans="10:21" ht="18" customHeight="1" thickBot="1" x14ac:dyDescent="0.3">
      <c r="J109" s="43" t="s">
        <v>52</v>
      </c>
      <c r="K109" s="44">
        <v>44562</v>
      </c>
      <c r="L109" s="5"/>
      <c r="M109" s="45" t="s">
        <v>54</v>
      </c>
      <c r="N109" s="126">
        <v>574</v>
      </c>
      <c r="P109" s="269">
        <v>44682</v>
      </c>
      <c r="Q109" s="272" t="s">
        <v>88</v>
      </c>
      <c r="R109" s="99">
        <v>44743</v>
      </c>
      <c r="S109" s="294"/>
      <c r="U109" s="36"/>
    </row>
    <row r="110" spans="10:21" ht="18" customHeight="1" thickBot="1" x14ac:dyDescent="0.3">
      <c r="K110" s="5"/>
      <c r="L110" s="5"/>
      <c r="M110" s="16"/>
      <c r="N110" s="125">
        <v>2022</v>
      </c>
      <c r="P110" s="270"/>
      <c r="Q110" s="273"/>
      <c r="R110" s="27">
        <v>44774</v>
      </c>
      <c r="S110" s="294"/>
      <c r="U110" s="36"/>
    </row>
    <row r="111" spans="10:21" ht="18" customHeight="1" thickBot="1" x14ac:dyDescent="0.3">
      <c r="J111" s="5"/>
      <c r="K111" s="5"/>
      <c r="L111" s="5"/>
      <c r="M111" s="21" t="s">
        <v>19</v>
      </c>
      <c r="N111" s="17" t="s">
        <v>20</v>
      </c>
      <c r="P111" s="271"/>
      <c r="Q111" s="274"/>
      <c r="R111" s="27">
        <v>44805</v>
      </c>
      <c r="S111" s="294"/>
      <c r="U111" s="36"/>
    </row>
    <row r="112" spans="10:21" ht="18" customHeight="1" thickBot="1" x14ac:dyDescent="0.3">
      <c r="J112" s="5"/>
      <c r="K112" s="5"/>
      <c r="L112" s="5"/>
      <c r="M112" s="21" t="s">
        <v>23</v>
      </c>
      <c r="N112" s="26">
        <v>580</v>
      </c>
      <c r="P112" s="269">
        <v>44774</v>
      </c>
      <c r="Q112" s="272" t="s">
        <v>88</v>
      </c>
      <c r="R112" s="99">
        <v>44835</v>
      </c>
      <c r="S112" s="294"/>
      <c r="U112" s="36"/>
    </row>
    <row r="113" spans="10:19" ht="18" customHeight="1" thickBot="1" x14ac:dyDescent="0.3">
      <c r="J113" s="5"/>
      <c r="K113" s="5"/>
      <c r="L113" s="5"/>
      <c r="M113" s="21" t="s">
        <v>26</v>
      </c>
      <c r="N113" s="26"/>
      <c r="P113" s="270"/>
      <c r="Q113" s="273"/>
      <c r="R113" s="27">
        <v>44866</v>
      </c>
      <c r="S113" s="294"/>
    </row>
    <row r="114" spans="10:19" ht="18" customHeight="1" thickBot="1" x14ac:dyDescent="0.3">
      <c r="J114" s="5"/>
      <c r="K114" s="5"/>
      <c r="L114" s="5"/>
      <c r="M114" s="21" t="s">
        <v>29</v>
      </c>
      <c r="N114" s="26"/>
      <c r="P114" s="271"/>
      <c r="Q114" s="274"/>
      <c r="R114" s="27">
        <v>44896</v>
      </c>
      <c r="S114" s="294"/>
    </row>
    <row r="115" spans="10:19" ht="18" customHeight="1" thickBot="1" x14ac:dyDescent="0.3">
      <c r="J115" s="5"/>
      <c r="K115" s="5"/>
      <c r="L115" s="5"/>
      <c r="M115" s="21" t="s">
        <v>33</v>
      </c>
      <c r="N115" s="26"/>
      <c r="P115" s="269">
        <v>44866</v>
      </c>
      <c r="Q115" s="272" t="s">
        <v>88</v>
      </c>
      <c r="R115" s="99">
        <v>44927</v>
      </c>
      <c r="S115" s="294"/>
    </row>
    <row r="116" spans="10:19" ht="18" customHeight="1" thickBot="1" x14ac:dyDescent="0.3">
      <c r="J116" s="5"/>
      <c r="K116" s="5"/>
      <c r="L116" s="5"/>
      <c r="M116" s="21" t="s">
        <v>36</v>
      </c>
      <c r="N116" s="26"/>
      <c r="P116" s="270"/>
      <c r="Q116" s="273"/>
      <c r="R116" s="27">
        <v>44958</v>
      </c>
      <c r="S116" s="294"/>
    </row>
    <row r="117" spans="10:19" ht="18" customHeight="1" thickBot="1" x14ac:dyDescent="0.3">
      <c r="J117" s="5"/>
      <c r="K117" s="5"/>
      <c r="L117" s="5"/>
      <c r="M117" s="21" t="s">
        <v>18</v>
      </c>
      <c r="N117" s="26"/>
      <c r="P117" s="271"/>
      <c r="Q117" s="274"/>
      <c r="R117" s="27">
        <v>44986</v>
      </c>
      <c r="S117" s="295"/>
    </row>
    <row r="118" spans="10:19" ht="18" customHeight="1" thickBot="1" x14ac:dyDescent="0.3">
      <c r="J118" s="5"/>
      <c r="K118" s="5"/>
      <c r="L118" s="5"/>
      <c r="M118" s="21" t="s">
        <v>41</v>
      </c>
      <c r="N118" s="26"/>
      <c r="P118" s="269">
        <v>44978</v>
      </c>
      <c r="Q118" s="272" t="s">
        <v>88</v>
      </c>
      <c r="R118" s="99">
        <v>45017</v>
      </c>
      <c r="S118" s="5"/>
    </row>
    <row r="119" spans="10:19" ht="16" thickBot="1" x14ac:dyDescent="0.3">
      <c r="J119" s="5"/>
      <c r="K119" s="5"/>
      <c r="M119" s="21" t="s">
        <v>44</v>
      </c>
      <c r="N119" s="26"/>
      <c r="P119" s="270"/>
      <c r="Q119" s="273"/>
      <c r="R119" s="27">
        <v>45047</v>
      </c>
    </row>
    <row r="120" spans="10:19" ht="16" thickBot="1" x14ac:dyDescent="0.3">
      <c r="M120" s="21" t="s">
        <v>47</v>
      </c>
      <c r="N120" s="26"/>
      <c r="P120" s="271"/>
      <c r="Q120" s="274"/>
      <c r="R120" s="27">
        <v>45078</v>
      </c>
    </row>
    <row r="121" spans="10:19" ht="15.5" x14ac:dyDescent="0.25">
      <c r="M121" s="21" t="s">
        <v>50</v>
      </c>
      <c r="N121" s="26"/>
      <c r="P121" s="5" t="s">
        <v>40</v>
      </c>
      <c r="Q121" s="59">
        <v>326.3</v>
      </c>
      <c r="R121" s="5" t="s">
        <v>40</v>
      </c>
    </row>
    <row r="122" spans="10:19" ht="15.5" x14ac:dyDescent="0.25">
      <c r="M122" s="21" t="s">
        <v>53</v>
      </c>
      <c r="N122" s="26"/>
    </row>
    <row r="123" spans="10:19" ht="16" thickBot="1" x14ac:dyDescent="0.3">
      <c r="M123" s="45" t="s">
        <v>54</v>
      </c>
      <c r="N123" s="126"/>
    </row>
    <row r="124" spans="10:19" ht="15.5" x14ac:dyDescent="0.25">
      <c r="M124" s="16"/>
      <c r="N124" s="125">
        <v>2023</v>
      </c>
    </row>
    <row r="125" spans="10:19" ht="15.5" x14ac:dyDescent="0.25">
      <c r="M125" s="21" t="s">
        <v>19</v>
      </c>
      <c r="N125" s="17" t="s">
        <v>20</v>
      </c>
    </row>
    <row r="126" spans="10:19" ht="15.5" x14ac:dyDescent="0.25">
      <c r="M126" s="21" t="s">
        <v>23</v>
      </c>
      <c r="N126" s="26"/>
    </row>
    <row r="127" spans="10:19" ht="15.5" x14ac:dyDescent="0.25">
      <c r="M127" s="21" t="s">
        <v>26</v>
      </c>
      <c r="N127" s="26"/>
    </row>
    <row r="128" spans="10:19" ht="15.5" x14ac:dyDescent="0.25">
      <c r="M128" s="21" t="s">
        <v>29</v>
      </c>
      <c r="N128" s="26"/>
    </row>
    <row r="129" spans="13:14" ht="15.5" x14ac:dyDescent="0.25">
      <c r="M129" s="21" t="s">
        <v>33</v>
      </c>
      <c r="N129" s="26"/>
    </row>
    <row r="130" spans="13:14" ht="16" thickBot="1" x14ac:dyDescent="0.3">
      <c r="M130" s="45" t="s">
        <v>36</v>
      </c>
      <c r="N130" s="126"/>
    </row>
  </sheetData>
  <sheetProtection algorithmName="SHA-512" hashValue="pt2R6M1My57SQTMzzGttjrF1JBB+5nJ2sT9RhlK+HkpwhS52FfGiaUp7CiBZkGWuNE7YMwt2RbUAyTY4E7wZpw==" saltValue="WxZzLsEqMu/Xf37ihzrtnw==" spinCount="100000" sheet="1" formatColumns="0" formatRows="0"/>
  <mergeCells count="99">
    <mergeCell ref="P118:P120"/>
    <mergeCell ref="Q118:Q120"/>
    <mergeCell ref="P106:P108"/>
    <mergeCell ref="Q106:Q108"/>
    <mergeCell ref="P109:P111"/>
    <mergeCell ref="Q109:Q111"/>
    <mergeCell ref="P112:P114"/>
    <mergeCell ref="Q112:Q114"/>
    <mergeCell ref="J96:K96"/>
    <mergeCell ref="P97:P99"/>
    <mergeCell ref="Q97:Q99"/>
    <mergeCell ref="S97:S117"/>
    <mergeCell ref="J100:K100"/>
    <mergeCell ref="P100:P102"/>
    <mergeCell ref="Q100:Q102"/>
    <mergeCell ref="P103:P105"/>
    <mergeCell ref="Q103:Q105"/>
    <mergeCell ref="J104:K104"/>
    <mergeCell ref="P115:P117"/>
    <mergeCell ref="Q115:Q117"/>
    <mergeCell ref="B88:H88"/>
    <mergeCell ref="B89:C89"/>
    <mergeCell ref="B91:C91"/>
    <mergeCell ref="M93:N95"/>
    <mergeCell ref="P93:S94"/>
    <mergeCell ref="P95:S95"/>
    <mergeCell ref="B87:H87"/>
    <mergeCell ref="C77:G77"/>
    <mergeCell ref="B78:F78"/>
    <mergeCell ref="B81:H81"/>
    <mergeCell ref="B82:H82"/>
    <mergeCell ref="B83:H83"/>
    <mergeCell ref="B84:H84"/>
    <mergeCell ref="B85:B86"/>
    <mergeCell ref="C85:C86"/>
    <mergeCell ref="D85:D86"/>
    <mergeCell ref="E85:F86"/>
    <mergeCell ref="G85:H86"/>
    <mergeCell ref="B75:C75"/>
    <mergeCell ref="B66:H66"/>
    <mergeCell ref="B67:B68"/>
    <mergeCell ref="C67:C68"/>
    <mergeCell ref="D67:D68"/>
    <mergeCell ref="E67:F68"/>
    <mergeCell ref="G67:H68"/>
    <mergeCell ref="B69:H69"/>
    <mergeCell ref="B70:H70"/>
    <mergeCell ref="B71:H71"/>
    <mergeCell ref="B72:H72"/>
    <mergeCell ref="B73:C73"/>
    <mergeCell ref="B65:H65"/>
    <mergeCell ref="D37:E37"/>
    <mergeCell ref="B39:D39"/>
    <mergeCell ref="B41:H41"/>
    <mergeCell ref="B56:H56"/>
    <mergeCell ref="B57:H57"/>
    <mergeCell ref="G58:H58"/>
    <mergeCell ref="G59:H59"/>
    <mergeCell ref="G60:H60"/>
    <mergeCell ref="G61:H61"/>
    <mergeCell ref="B63:H63"/>
    <mergeCell ref="B64:H64"/>
    <mergeCell ref="B36:H36"/>
    <mergeCell ref="G24:H24"/>
    <mergeCell ref="G25:H25"/>
    <mergeCell ref="G26:H26"/>
    <mergeCell ref="G27:H27"/>
    <mergeCell ref="G28:H28"/>
    <mergeCell ref="G29:H29"/>
    <mergeCell ref="G30:H30"/>
    <mergeCell ref="B32:H32"/>
    <mergeCell ref="B33:H33"/>
    <mergeCell ref="B34:H34"/>
    <mergeCell ref="B35:H35"/>
    <mergeCell ref="G23:H23"/>
    <mergeCell ref="B12:E12"/>
    <mergeCell ref="B13:H13"/>
    <mergeCell ref="B14:H14"/>
    <mergeCell ref="B15:H15"/>
    <mergeCell ref="B16:H16"/>
    <mergeCell ref="B17:H17"/>
    <mergeCell ref="B18:H18"/>
    <mergeCell ref="G19:H19"/>
    <mergeCell ref="G20:H20"/>
    <mergeCell ref="G21:H21"/>
    <mergeCell ref="G22:H22"/>
    <mergeCell ref="B11:H11"/>
    <mergeCell ref="B1:D1"/>
    <mergeCell ref="C3:E3"/>
    <mergeCell ref="G3:H3"/>
    <mergeCell ref="C4:E4"/>
    <mergeCell ref="G4:H4"/>
    <mergeCell ref="B6:E6"/>
    <mergeCell ref="F6:G6"/>
    <mergeCell ref="B7:E7"/>
    <mergeCell ref="B8:H8"/>
    <mergeCell ref="B9:H9"/>
    <mergeCell ref="B10:C10"/>
    <mergeCell ref="D10:F10"/>
  </mergeCells>
  <dataValidations count="8">
    <dataValidation type="list" allowBlank="1" showInputMessage="1" showErrorMessage="1" sqref="K97" xr:uid="{826D3207-F056-43F4-81DF-9768B7F62450}">
      <formula1>"2019, 2020, 2021, 2022"</formula1>
    </dataValidation>
    <dataValidation type="list" allowBlank="1" showInputMessage="1" showErrorMessage="1" sqref="K98 WVQ982962 WLU982962 WBY982962 VSC982962 VIG982962 UYK982962 UOO982962 UES982962 TUW982962 TLA982962 TBE982962 SRI982962 SHM982962 RXQ982962 RNU982962 RDY982962 QUC982962 QKG982962 QAK982962 PQO982962 PGS982962 OWW982962 ONA982962 ODE982962 NTI982962 NJM982962 MZQ982962 MPU982962 MFY982962 LWC982962 LMG982962 LCK982962 KSO982962 KIS982962 JYW982962 JPA982962 JFE982962 IVI982962 ILM982962 IBQ982962 HRU982962 HHY982962 GYC982962 GOG982962 GEK982962 FUO982962 FKS982962 FAW982962 ERA982962 EHE982962 DXI982962 DNM982962 DDQ982962 CTU982962 CJY982962 CAC982962 BQG982962 BGK982962 AWO982962 AMS982962 ACW982962 TA982962 JE982962 K982963 WVQ917426 WLU917426 WBY917426 VSC917426 VIG917426 UYK917426 UOO917426 UES917426 TUW917426 TLA917426 TBE917426 SRI917426 SHM917426 RXQ917426 RNU917426 RDY917426 QUC917426 QKG917426 QAK917426 PQO917426 PGS917426 OWW917426 ONA917426 ODE917426 NTI917426 NJM917426 MZQ917426 MPU917426 MFY917426 LWC917426 LMG917426 LCK917426 KSO917426 KIS917426 JYW917426 JPA917426 JFE917426 IVI917426 ILM917426 IBQ917426 HRU917426 HHY917426 GYC917426 GOG917426 GEK917426 FUO917426 FKS917426 FAW917426 ERA917426 EHE917426 DXI917426 DNM917426 DDQ917426 CTU917426 CJY917426 CAC917426 BQG917426 BGK917426 AWO917426 AMS917426 ACW917426 TA917426 JE917426 K917427 WVQ851890 WLU851890 WBY851890 VSC851890 VIG851890 UYK851890 UOO851890 UES851890 TUW851890 TLA851890 TBE851890 SRI851890 SHM851890 RXQ851890 RNU851890 RDY851890 QUC851890 QKG851890 QAK851890 PQO851890 PGS851890 OWW851890 ONA851890 ODE851890 NTI851890 NJM851890 MZQ851890 MPU851890 MFY851890 LWC851890 LMG851890 LCK851890 KSO851890 KIS851890 JYW851890 JPA851890 JFE851890 IVI851890 ILM851890 IBQ851890 HRU851890 HHY851890 GYC851890 GOG851890 GEK851890 FUO851890 FKS851890 FAW851890 ERA851890 EHE851890 DXI851890 DNM851890 DDQ851890 CTU851890 CJY851890 CAC851890 BQG851890 BGK851890 AWO851890 AMS851890 ACW851890 TA851890 JE851890 K851891 WVQ786354 WLU786354 WBY786354 VSC786354 VIG786354 UYK786354 UOO786354 UES786354 TUW786354 TLA786354 TBE786354 SRI786354 SHM786354 RXQ786354 RNU786354 RDY786354 QUC786354 QKG786354 QAK786354 PQO786354 PGS786354 OWW786354 ONA786354 ODE786354 NTI786354 NJM786354 MZQ786354 MPU786354 MFY786354 LWC786354 LMG786354 LCK786354 KSO786354 KIS786354 JYW786354 JPA786354 JFE786354 IVI786354 ILM786354 IBQ786354 HRU786354 HHY786354 GYC786354 GOG786354 GEK786354 FUO786354 FKS786354 FAW786354 ERA786354 EHE786354 DXI786354 DNM786354 DDQ786354 CTU786354 CJY786354 CAC786354 BQG786354 BGK786354 AWO786354 AMS786354 ACW786354 TA786354 JE786354 K786355 WVQ720818 WLU720818 WBY720818 VSC720818 VIG720818 UYK720818 UOO720818 UES720818 TUW720818 TLA720818 TBE720818 SRI720818 SHM720818 RXQ720818 RNU720818 RDY720818 QUC720818 QKG720818 QAK720818 PQO720818 PGS720818 OWW720818 ONA720818 ODE720818 NTI720818 NJM720818 MZQ720818 MPU720818 MFY720818 LWC720818 LMG720818 LCK720818 KSO720818 KIS720818 JYW720818 JPA720818 JFE720818 IVI720818 ILM720818 IBQ720818 HRU720818 HHY720818 GYC720818 GOG720818 GEK720818 FUO720818 FKS720818 FAW720818 ERA720818 EHE720818 DXI720818 DNM720818 DDQ720818 CTU720818 CJY720818 CAC720818 BQG720818 BGK720818 AWO720818 AMS720818 ACW720818 TA720818 JE720818 K720819 WVQ655282 WLU655282 WBY655282 VSC655282 VIG655282 UYK655282 UOO655282 UES655282 TUW655282 TLA655282 TBE655282 SRI655282 SHM655282 RXQ655282 RNU655282 RDY655282 QUC655282 QKG655282 QAK655282 PQO655282 PGS655282 OWW655282 ONA655282 ODE655282 NTI655282 NJM655282 MZQ655282 MPU655282 MFY655282 LWC655282 LMG655282 LCK655282 KSO655282 KIS655282 JYW655282 JPA655282 JFE655282 IVI655282 ILM655282 IBQ655282 HRU655282 HHY655282 GYC655282 GOG655282 GEK655282 FUO655282 FKS655282 FAW655282 ERA655282 EHE655282 DXI655282 DNM655282 DDQ655282 CTU655282 CJY655282 CAC655282 BQG655282 BGK655282 AWO655282 AMS655282 ACW655282 TA655282 JE655282 K655283 WVQ589746 WLU589746 WBY589746 VSC589746 VIG589746 UYK589746 UOO589746 UES589746 TUW589746 TLA589746 TBE589746 SRI589746 SHM589746 RXQ589746 RNU589746 RDY589746 QUC589746 QKG589746 QAK589746 PQO589746 PGS589746 OWW589746 ONA589746 ODE589746 NTI589746 NJM589746 MZQ589746 MPU589746 MFY589746 LWC589746 LMG589746 LCK589746 KSO589746 KIS589746 JYW589746 JPA589746 JFE589746 IVI589746 ILM589746 IBQ589746 HRU589746 HHY589746 GYC589746 GOG589746 GEK589746 FUO589746 FKS589746 FAW589746 ERA589746 EHE589746 DXI589746 DNM589746 DDQ589746 CTU589746 CJY589746 CAC589746 BQG589746 BGK589746 AWO589746 AMS589746 ACW589746 TA589746 JE589746 K589747 WVQ524210 WLU524210 WBY524210 VSC524210 VIG524210 UYK524210 UOO524210 UES524210 TUW524210 TLA524210 TBE524210 SRI524210 SHM524210 RXQ524210 RNU524210 RDY524210 QUC524210 QKG524210 QAK524210 PQO524210 PGS524210 OWW524210 ONA524210 ODE524210 NTI524210 NJM524210 MZQ524210 MPU524210 MFY524210 LWC524210 LMG524210 LCK524210 KSO524210 KIS524210 JYW524210 JPA524210 JFE524210 IVI524210 ILM524210 IBQ524210 HRU524210 HHY524210 GYC524210 GOG524210 GEK524210 FUO524210 FKS524210 FAW524210 ERA524210 EHE524210 DXI524210 DNM524210 DDQ524210 CTU524210 CJY524210 CAC524210 BQG524210 BGK524210 AWO524210 AMS524210 ACW524210 TA524210 JE524210 K524211 WVQ458674 WLU458674 WBY458674 VSC458674 VIG458674 UYK458674 UOO458674 UES458674 TUW458674 TLA458674 TBE458674 SRI458674 SHM458674 RXQ458674 RNU458674 RDY458674 QUC458674 QKG458674 QAK458674 PQO458674 PGS458674 OWW458674 ONA458674 ODE458674 NTI458674 NJM458674 MZQ458674 MPU458674 MFY458674 LWC458674 LMG458674 LCK458674 KSO458674 KIS458674 JYW458674 JPA458674 JFE458674 IVI458674 ILM458674 IBQ458674 HRU458674 HHY458674 GYC458674 GOG458674 GEK458674 FUO458674 FKS458674 FAW458674 ERA458674 EHE458674 DXI458674 DNM458674 DDQ458674 CTU458674 CJY458674 CAC458674 BQG458674 BGK458674 AWO458674 AMS458674 ACW458674 TA458674 JE458674 K458675 WVQ393138 WLU393138 WBY393138 VSC393138 VIG393138 UYK393138 UOO393138 UES393138 TUW393138 TLA393138 TBE393138 SRI393138 SHM393138 RXQ393138 RNU393138 RDY393138 QUC393138 QKG393138 QAK393138 PQO393138 PGS393138 OWW393138 ONA393138 ODE393138 NTI393138 NJM393138 MZQ393138 MPU393138 MFY393138 LWC393138 LMG393138 LCK393138 KSO393138 KIS393138 JYW393138 JPA393138 JFE393138 IVI393138 ILM393138 IBQ393138 HRU393138 HHY393138 GYC393138 GOG393138 GEK393138 FUO393138 FKS393138 FAW393138 ERA393138 EHE393138 DXI393138 DNM393138 DDQ393138 CTU393138 CJY393138 CAC393138 BQG393138 BGK393138 AWO393138 AMS393138 ACW393138 TA393138 JE393138 K393139 WVQ327602 WLU327602 WBY327602 VSC327602 VIG327602 UYK327602 UOO327602 UES327602 TUW327602 TLA327602 TBE327602 SRI327602 SHM327602 RXQ327602 RNU327602 RDY327602 QUC327602 QKG327602 QAK327602 PQO327602 PGS327602 OWW327602 ONA327602 ODE327602 NTI327602 NJM327602 MZQ327602 MPU327602 MFY327602 LWC327602 LMG327602 LCK327602 KSO327602 KIS327602 JYW327602 JPA327602 JFE327602 IVI327602 ILM327602 IBQ327602 HRU327602 HHY327602 GYC327602 GOG327602 GEK327602 FUO327602 FKS327602 FAW327602 ERA327602 EHE327602 DXI327602 DNM327602 DDQ327602 CTU327602 CJY327602 CAC327602 BQG327602 BGK327602 AWO327602 AMS327602 ACW327602 TA327602 JE327602 K327603 WVQ262066 WLU262066 WBY262066 VSC262066 VIG262066 UYK262066 UOO262066 UES262066 TUW262066 TLA262066 TBE262066 SRI262066 SHM262066 RXQ262066 RNU262066 RDY262066 QUC262066 QKG262066 QAK262066 PQO262066 PGS262066 OWW262066 ONA262066 ODE262066 NTI262066 NJM262066 MZQ262066 MPU262066 MFY262066 LWC262066 LMG262066 LCK262066 KSO262066 KIS262066 JYW262066 JPA262066 JFE262066 IVI262066 ILM262066 IBQ262066 HRU262066 HHY262066 GYC262066 GOG262066 GEK262066 FUO262066 FKS262066 FAW262066 ERA262066 EHE262066 DXI262066 DNM262066 DDQ262066 CTU262066 CJY262066 CAC262066 BQG262066 BGK262066 AWO262066 AMS262066 ACW262066 TA262066 JE262066 K262067 WVQ196530 WLU196530 WBY196530 VSC196530 VIG196530 UYK196530 UOO196530 UES196530 TUW196530 TLA196530 TBE196530 SRI196530 SHM196530 RXQ196530 RNU196530 RDY196530 QUC196530 QKG196530 QAK196530 PQO196530 PGS196530 OWW196530 ONA196530 ODE196530 NTI196530 NJM196530 MZQ196530 MPU196530 MFY196530 LWC196530 LMG196530 LCK196530 KSO196530 KIS196530 JYW196530 JPA196530 JFE196530 IVI196530 ILM196530 IBQ196530 HRU196530 HHY196530 GYC196530 GOG196530 GEK196530 FUO196530 FKS196530 FAW196530 ERA196530 EHE196530 DXI196530 DNM196530 DDQ196530 CTU196530 CJY196530 CAC196530 BQG196530 BGK196530 AWO196530 AMS196530 ACW196530 TA196530 JE196530 K196531 WVQ130994 WLU130994 WBY130994 VSC130994 VIG130994 UYK130994 UOO130994 UES130994 TUW130994 TLA130994 TBE130994 SRI130994 SHM130994 RXQ130994 RNU130994 RDY130994 QUC130994 QKG130994 QAK130994 PQO130994 PGS130994 OWW130994 ONA130994 ODE130994 NTI130994 NJM130994 MZQ130994 MPU130994 MFY130994 LWC130994 LMG130994 LCK130994 KSO130994 KIS130994 JYW130994 JPA130994 JFE130994 IVI130994 ILM130994 IBQ130994 HRU130994 HHY130994 GYC130994 GOG130994 GEK130994 FUO130994 FKS130994 FAW130994 ERA130994 EHE130994 DXI130994 DNM130994 DDQ130994 CTU130994 CJY130994 CAC130994 BQG130994 BGK130994 AWO130994 AMS130994 ACW130994 TA130994 JE130994 K130995 WVQ65458 WLU65458 WBY65458 VSC65458 VIG65458 UYK65458 UOO65458 UES65458 TUW65458 TLA65458 TBE65458 SRI65458 SHM65458 RXQ65458 RNU65458 RDY65458 QUC65458 QKG65458 QAK65458 PQO65458 PGS65458 OWW65458 ONA65458 ODE65458 NTI65458 NJM65458 MZQ65458 MPU65458 MFY65458 LWC65458 LMG65458 LCK65458 KSO65458 KIS65458 JYW65458 JPA65458 JFE65458 IVI65458 ILM65458 IBQ65458 HRU65458 HHY65458 GYC65458 GOG65458 GEK65458 FUO65458 FKS65458 FAW65458 ERA65458 EHE65458 DXI65458 DNM65458 DDQ65458 CTU65458 CJY65458 CAC65458 BQG65458 BGK65458 AWO65458 AMS65458 ACW65458 TA65458 JE65458 K65459 WVQ5 WLU5 WBY5 VSC5 VIG5 UYK5 UOO5 UES5 TUW5 TLA5 TBE5 SRI5 SHM5 RXQ5 RNU5 RDY5 QUC5 QKG5 QAK5 PQO5 PGS5 OWW5 ONA5 ODE5 NTI5 NJM5 MZQ5 MPU5 MFY5 LWC5 LMG5 LCK5 KSO5 KIS5 JYW5 JPA5 JFE5 IVI5 ILM5 IBQ5 HRU5 HHY5 GYC5 GOG5 GEK5 FUO5 FKS5 FAW5 ERA5 EHE5 DXI5 DNM5 DDQ5 CTU5 CJY5 CAC5 BQG5 BGK5 AWO5 AMS5 ACW5 TA5 JE5" xr:uid="{6FC5BA3C-F642-4353-BC09-4F28D0F2669C}">
      <formula1>$M$98:$M$109</formula1>
    </dataValidation>
    <dataValidation type="list" allowBlank="1" showInputMessage="1" showErrorMessage="1" sqref="JE9 WVQ982966 WLU982966 WBY982966 VSC982966 VIG982966 UYK982966 UOO982966 UES982966 TUW982966 TLA982966 TBE982966 SRI982966 SHM982966 RXQ982966 RNU982966 RDY982966 QUC982966 QKG982966 QAK982966 PQO982966 PGS982966 OWW982966 ONA982966 ODE982966 NTI982966 NJM982966 MZQ982966 MPU982966 MFY982966 LWC982966 LMG982966 LCK982966 KSO982966 KIS982966 JYW982966 JPA982966 JFE982966 IVI982966 ILM982966 IBQ982966 HRU982966 HHY982966 GYC982966 GOG982966 GEK982966 FUO982966 FKS982966 FAW982966 ERA982966 EHE982966 DXI982966 DNM982966 DDQ982966 CTU982966 CJY982966 CAC982966 BQG982966 BGK982966 AWO982966 AMS982966 ACW982966 TA982966 JE982966 K982967 WVQ917430 WLU917430 WBY917430 VSC917430 VIG917430 UYK917430 UOO917430 UES917430 TUW917430 TLA917430 TBE917430 SRI917430 SHM917430 RXQ917430 RNU917430 RDY917430 QUC917430 QKG917430 QAK917430 PQO917430 PGS917430 OWW917430 ONA917430 ODE917430 NTI917430 NJM917430 MZQ917430 MPU917430 MFY917430 LWC917430 LMG917430 LCK917430 KSO917430 KIS917430 JYW917430 JPA917430 JFE917430 IVI917430 ILM917430 IBQ917430 HRU917430 HHY917430 GYC917430 GOG917430 GEK917430 FUO917430 FKS917430 FAW917430 ERA917430 EHE917430 DXI917430 DNM917430 DDQ917430 CTU917430 CJY917430 CAC917430 BQG917430 BGK917430 AWO917430 AMS917430 ACW917430 TA917430 JE917430 K917431 WVQ851894 WLU851894 WBY851894 VSC851894 VIG851894 UYK851894 UOO851894 UES851894 TUW851894 TLA851894 TBE851894 SRI851894 SHM851894 RXQ851894 RNU851894 RDY851894 QUC851894 QKG851894 QAK851894 PQO851894 PGS851894 OWW851894 ONA851894 ODE851894 NTI851894 NJM851894 MZQ851894 MPU851894 MFY851894 LWC851894 LMG851894 LCK851894 KSO851894 KIS851894 JYW851894 JPA851894 JFE851894 IVI851894 ILM851894 IBQ851894 HRU851894 HHY851894 GYC851894 GOG851894 GEK851894 FUO851894 FKS851894 FAW851894 ERA851894 EHE851894 DXI851894 DNM851894 DDQ851894 CTU851894 CJY851894 CAC851894 BQG851894 BGK851894 AWO851894 AMS851894 ACW851894 TA851894 JE851894 K851895 WVQ786358 WLU786358 WBY786358 VSC786358 VIG786358 UYK786358 UOO786358 UES786358 TUW786358 TLA786358 TBE786358 SRI786358 SHM786358 RXQ786358 RNU786358 RDY786358 QUC786358 QKG786358 QAK786358 PQO786358 PGS786358 OWW786358 ONA786358 ODE786358 NTI786358 NJM786358 MZQ786358 MPU786358 MFY786358 LWC786358 LMG786358 LCK786358 KSO786358 KIS786358 JYW786358 JPA786358 JFE786358 IVI786358 ILM786358 IBQ786358 HRU786358 HHY786358 GYC786358 GOG786358 GEK786358 FUO786358 FKS786358 FAW786358 ERA786358 EHE786358 DXI786358 DNM786358 DDQ786358 CTU786358 CJY786358 CAC786358 BQG786358 BGK786358 AWO786358 AMS786358 ACW786358 TA786358 JE786358 K786359 WVQ720822 WLU720822 WBY720822 VSC720822 VIG720822 UYK720822 UOO720822 UES720822 TUW720822 TLA720822 TBE720822 SRI720822 SHM720822 RXQ720822 RNU720822 RDY720822 QUC720822 QKG720822 QAK720822 PQO720822 PGS720822 OWW720822 ONA720822 ODE720822 NTI720822 NJM720822 MZQ720822 MPU720822 MFY720822 LWC720822 LMG720822 LCK720822 KSO720822 KIS720822 JYW720822 JPA720822 JFE720822 IVI720822 ILM720822 IBQ720822 HRU720822 HHY720822 GYC720822 GOG720822 GEK720822 FUO720822 FKS720822 FAW720822 ERA720822 EHE720822 DXI720822 DNM720822 DDQ720822 CTU720822 CJY720822 CAC720822 BQG720822 BGK720822 AWO720822 AMS720822 ACW720822 TA720822 JE720822 K720823 WVQ655286 WLU655286 WBY655286 VSC655286 VIG655286 UYK655286 UOO655286 UES655286 TUW655286 TLA655286 TBE655286 SRI655286 SHM655286 RXQ655286 RNU655286 RDY655286 QUC655286 QKG655286 QAK655286 PQO655286 PGS655286 OWW655286 ONA655286 ODE655286 NTI655286 NJM655286 MZQ655286 MPU655286 MFY655286 LWC655286 LMG655286 LCK655286 KSO655286 KIS655286 JYW655286 JPA655286 JFE655286 IVI655286 ILM655286 IBQ655286 HRU655286 HHY655286 GYC655286 GOG655286 GEK655286 FUO655286 FKS655286 FAW655286 ERA655286 EHE655286 DXI655286 DNM655286 DDQ655286 CTU655286 CJY655286 CAC655286 BQG655286 BGK655286 AWO655286 AMS655286 ACW655286 TA655286 JE655286 K655287 WVQ589750 WLU589750 WBY589750 VSC589750 VIG589750 UYK589750 UOO589750 UES589750 TUW589750 TLA589750 TBE589750 SRI589750 SHM589750 RXQ589750 RNU589750 RDY589750 QUC589750 QKG589750 QAK589750 PQO589750 PGS589750 OWW589750 ONA589750 ODE589750 NTI589750 NJM589750 MZQ589750 MPU589750 MFY589750 LWC589750 LMG589750 LCK589750 KSO589750 KIS589750 JYW589750 JPA589750 JFE589750 IVI589750 ILM589750 IBQ589750 HRU589750 HHY589750 GYC589750 GOG589750 GEK589750 FUO589750 FKS589750 FAW589750 ERA589750 EHE589750 DXI589750 DNM589750 DDQ589750 CTU589750 CJY589750 CAC589750 BQG589750 BGK589750 AWO589750 AMS589750 ACW589750 TA589750 JE589750 K589751 WVQ524214 WLU524214 WBY524214 VSC524214 VIG524214 UYK524214 UOO524214 UES524214 TUW524214 TLA524214 TBE524214 SRI524214 SHM524214 RXQ524214 RNU524214 RDY524214 QUC524214 QKG524214 QAK524214 PQO524214 PGS524214 OWW524214 ONA524214 ODE524214 NTI524214 NJM524214 MZQ524214 MPU524214 MFY524214 LWC524214 LMG524214 LCK524214 KSO524214 KIS524214 JYW524214 JPA524214 JFE524214 IVI524214 ILM524214 IBQ524214 HRU524214 HHY524214 GYC524214 GOG524214 GEK524214 FUO524214 FKS524214 FAW524214 ERA524214 EHE524214 DXI524214 DNM524214 DDQ524214 CTU524214 CJY524214 CAC524214 BQG524214 BGK524214 AWO524214 AMS524214 ACW524214 TA524214 JE524214 K524215 WVQ458678 WLU458678 WBY458678 VSC458678 VIG458678 UYK458678 UOO458678 UES458678 TUW458678 TLA458678 TBE458678 SRI458678 SHM458678 RXQ458678 RNU458678 RDY458678 QUC458678 QKG458678 QAK458678 PQO458678 PGS458678 OWW458678 ONA458678 ODE458678 NTI458678 NJM458678 MZQ458678 MPU458678 MFY458678 LWC458678 LMG458678 LCK458678 KSO458678 KIS458678 JYW458678 JPA458678 JFE458678 IVI458678 ILM458678 IBQ458678 HRU458678 HHY458678 GYC458678 GOG458678 GEK458678 FUO458678 FKS458678 FAW458678 ERA458678 EHE458678 DXI458678 DNM458678 DDQ458678 CTU458678 CJY458678 CAC458678 BQG458678 BGK458678 AWO458678 AMS458678 ACW458678 TA458678 JE458678 K458679 WVQ393142 WLU393142 WBY393142 VSC393142 VIG393142 UYK393142 UOO393142 UES393142 TUW393142 TLA393142 TBE393142 SRI393142 SHM393142 RXQ393142 RNU393142 RDY393142 QUC393142 QKG393142 QAK393142 PQO393142 PGS393142 OWW393142 ONA393142 ODE393142 NTI393142 NJM393142 MZQ393142 MPU393142 MFY393142 LWC393142 LMG393142 LCK393142 KSO393142 KIS393142 JYW393142 JPA393142 JFE393142 IVI393142 ILM393142 IBQ393142 HRU393142 HHY393142 GYC393142 GOG393142 GEK393142 FUO393142 FKS393142 FAW393142 ERA393142 EHE393142 DXI393142 DNM393142 DDQ393142 CTU393142 CJY393142 CAC393142 BQG393142 BGK393142 AWO393142 AMS393142 ACW393142 TA393142 JE393142 K393143 WVQ327606 WLU327606 WBY327606 VSC327606 VIG327606 UYK327606 UOO327606 UES327606 TUW327606 TLA327606 TBE327606 SRI327606 SHM327606 RXQ327606 RNU327606 RDY327606 QUC327606 QKG327606 QAK327606 PQO327606 PGS327606 OWW327606 ONA327606 ODE327606 NTI327606 NJM327606 MZQ327606 MPU327606 MFY327606 LWC327606 LMG327606 LCK327606 KSO327606 KIS327606 JYW327606 JPA327606 JFE327606 IVI327606 ILM327606 IBQ327606 HRU327606 HHY327606 GYC327606 GOG327606 GEK327606 FUO327606 FKS327606 FAW327606 ERA327606 EHE327606 DXI327606 DNM327606 DDQ327606 CTU327606 CJY327606 CAC327606 BQG327606 BGK327606 AWO327606 AMS327606 ACW327606 TA327606 JE327606 K327607 WVQ262070 WLU262070 WBY262070 VSC262070 VIG262070 UYK262070 UOO262070 UES262070 TUW262070 TLA262070 TBE262070 SRI262070 SHM262070 RXQ262070 RNU262070 RDY262070 QUC262070 QKG262070 QAK262070 PQO262070 PGS262070 OWW262070 ONA262070 ODE262070 NTI262070 NJM262070 MZQ262070 MPU262070 MFY262070 LWC262070 LMG262070 LCK262070 KSO262070 KIS262070 JYW262070 JPA262070 JFE262070 IVI262070 ILM262070 IBQ262070 HRU262070 HHY262070 GYC262070 GOG262070 GEK262070 FUO262070 FKS262070 FAW262070 ERA262070 EHE262070 DXI262070 DNM262070 DDQ262070 CTU262070 CJY262070 CAC262070 BQG262070 BGK262070 AWO262070 AMS262070 ACW262070 TA262070 JE262070 K262071 WVQ196534 WLU196534 WBY196534 VSC196534 VIG196534 UYK196534 UOO196534 UES196534 TUW196534 TLA196534 TBE196534 SRI196534 SHM196534 RXQ196534 RNU196534 RDY196534 QUC196534 QKG196534 QAK196534 PQO196534 PGS196534 OWW196534 ONA196534 ODE196534 NTI196534 NJM196534 MZQ196534 MPU196534 MFY196534 LWC196534 LMG196534 LCK196534 KSO196534 KIS196534 JYW196534 JPA196534 JFE196534 IVI196534 ILM196534 IBQ196534 HRU196534 HHY196534 GYC196534 GOG196534 GEK196534 FUO196534 FKS196534 FAW196534 ERA196534 EHE196534 DXI196534 DNM196534 DDQ196534 CTU196534 CJY196534 CAC196534 BQG196534 BGK196534 AWO196534 AMS196534 ACW196534 TA196534 JE196534 K196535 WVQ130998 WLU130998 WBY130998 VSC130998 VIG130998 UYK130998 UOO130998 UES130998 TUW130998 TLA130998 TBE130998 SRI130998 SHM130998 RXQ130998 RNU130998 RDY130998 QUC130998 QKG130998 QAK130998 PQO130998 PGS130998 OWW130998 ONA130998 ODE130998 NTI130998 NJM130998 MZQ130998 MPU130998 MFY130998 LWC130998 LMG130998 LCK130998 KSO130998 KIS130998 JYW130998 JPA130998 JFE130998 IVI130998 ILM130998 IBQ130998 HRU130998 HHY130998 GYC130998 GOG130998 GEK130998 FUO130998 FKS130998 FAW130998 ERA130998 EHE130998 DXI130998 DNM130998 DDQ130998 CTU130998 CJY130998 CAC130998 BQG130998 BGK130998 AWO130998 AMS130998 ACW130998 TA130998 JE130998 K130999 WVQ65462 WLU65462 WBY65462 VSC65462 VIG65462 UYK65462 UOO65462 UES65462 TUW65462 TLA65462 TBE65462 SRI65462 SHM65462 RXQ65462 RNU65462 RDY65462 QUC65462 QKG65462 QAK65462 PQO65462 PGS65462 OWW65462 ONA65462 ODE65462 NTI65462 NJM65462 MZQ65462 MPU65462 MFY65462 LWC65462 LMG65462 LCK65462 KSO65462 KIS65462 JYW65462 JPA65462 JFE65462 IVI65462 ILM65462 IBQ65462 HRU65462 HHY65462 GYC65462 GOG65462 GEK65462 FUO65462 FKS65462 FAW65462 ERA65462 EHE65462 DXI65462 DNM65462 DDQ65462 CTU65462 CJY65462 CAC65462 BQG65462 BGK65462 AWO65462 AMS65462 ACW65462 TA65462 JE65462 K65463 WVQ9 WLU9 WBY9 VSC9 VIG9 UYK9 UOO9 UES9 TUW9 TLA9 TBE9 SRI9 SHM9 RXQ9 RNU9 RDY9 QUC9 QKG9 QAK9 PQO9 PGS9 OWW9 ONA9 ODE9 NTI9 NJM9 MZQ9 MPU9 MFY9 LWC9 LMG9 LCK9 KSO9 KIS9 JYW9 JPA9 JFE9 IVI9 ILM9 IBQ9 HRU9 HHY9 GYC9 GOG9 GEK9 FUO9 FKS9 FAW9 ERA9 EHE9 DXI9 DNM9 DDQ9 CTU9 CJY9 CAC9 BQG9 BGK9 AWO9 AMS9 ACW9 TA9" xr:uid="{3F0E3DD8-C513-4836-8949-727DF5F84DA9}">
      <formula1>$N$98:$N$109</formula1>
    </dataValidation>
    <dataValidation type="list" allowBlank="1" showInputMessage="1" showErrorMessage="1" sqref="WVQ982961 K65458 JE65457 TA65457 ACW65457 AMS65457 AWO65457 BGK65457 BQG65457 CAC65457 CJY65457 CTU65457 DDQ65457 DNM65457 DXI65457 EHE65457 ERA65457 FAW65457 FKS65457 FUO65457 GEK65457 GOG65457 GYC65457 HHY65457 HRU65457 IBQ65457 ILM65457 IVI65457 JFE65457 JPA65457 JYW65457 KIS65457 KSO65457 LCK65457 LMG65457 LWC65457 MFY65457 MPU65457 MZQ65457 NJM65457 NTI65457 ODE65457 ONA65457 OWW65457 PGS65457 PQO65457 QAK65457 QKG65457 QUC65457 RDY65457 RNU65457 RXQ65457 SHM65457 SRI65457 TBE65457 TLA65457 TUW65457 UES65457 UOO65457 UYK65457 VIG65457 VSC65457 WBY65457 WLU65457 WVQ65457 K130994 JE130993 TA130993 ACW130993 AMS130993 AWO130993 BGK130993 BQG130993 CAC130993 CJY130993 CTU130993 DDQ130993 DNM130993 DXI130993 EHE130993 ERA130993 FAW130993 FKS130993 FUO130993 GEK130993 GOG130993 GYC130993 HHY130993 HRU130993 IBQ130993 ILM130993 IVI130993 JFE130993 JPA130993 JYW130993 KIS130993 KSO130993 LCK130993 LMG130993 LWC130993 MFY130993 MPU130993 MZQ130993 NJM130993 NTI130993 ODE130993 ONA130993 OWW130993 PGS130993 PQO130993 QAK130993 QKG130993 QUC130993 RDY130993 RNU130993 RXQ130993 SHM130993 SRI130993 TBE130993 TLA130993 TUW130993 UES130993 UOO130993 UYK130993 VIG130993 VSC130993 WBY130993 WLU130993 WVQ130993 K196530 JE196529 TA196529 ACW196529 AMS196529 AWO196529 BGK196529 BQG196529 CAC196529 CJY196529 CTU196529 DDQ196529 DNM196529 DXI196529 EHE196529 ERA196529 FAW196529 FKS196529 FUO196529 GEK196529 GOG196529 GYC196529 HHY196529 HRU196529 IBQ196529 ILM196529 IVI196529 JFE196529 JPA196529 JYW196529 KIS196529 KSO196529 LCK196529 LMG196529 LWC196529 MFY196529 MPU196529 MZQ196529 NJM196529 NTI196529 ODE196529 ONA196529 OWW196529 PGS196529 PQO196529 QAK196529 QKG196529 QUC196529 RDY196529 RNU196529 RXQ196529 SHM196529 SRI196529 TBE196529 TLA196529 TUW196529 UES196529 UOO196529 UYK196529 VIG196529 VSC196529 WBY196529 WLU196529 WVQ196529 K262066 JE262065 TA262065 ACW262065 AMS262065 AWO262065 BGK262065 BQG262065 CAC262065 CJY262065 CTU262065 DDQ262065 DNM262065 DXI262065 EHE262065 ERA262065 FAW262065 FKS262065 FUO262065 GEK262065 GOG262065 GYC262065 HHY262065 HRU262065 IBQ262065 ILM262065 IVI262065 JFE262065 JPA262065 JYW262065 KIS262065 KSO262065 LCK262065 LMG262065 LWC262065 MFY262065 MPU262065 MZQ262065 NJM262065 NTI262065 ODE262065 ONA262065 OWW262065 PGS262065 PQO262065 QAK262065 QKG262065 QUC262065 RDY262065 RNU262065 RXQ262065 SHM262065 SRI262065 TBE262065 TLA262065 TUW262065 UES262065 UOO262065 UYK262065 VIG262065 VSC262065 WBY262065 WLU262065 WVQ262065 K327602 JE327601 TA327601 ACW327601 AMS327601 AWO327601 BGK327601 BQG327601 CAC327601 CJY327601 CTU327601 DDQ327601 DNM327601 DXI327601 EHE327601 ERA327601 FAW327601 FKS327601 FUO327601 GEK327601 GOG327601 GYC327601 HHY327601 HRU327601 IBQ327601 ILM327601 IVI327601 JFE327601 JPA327601 JYW327601 KIS327601 KSO327601 LCK327601 LMG327601 LWC327601 MFY327601 MPU327601 MZQ327601 NJM327601 NTI327601 ODE327601 ONA327601 OWW327601 PGS327601 PQO327601 QAK327601 QKG327601 QUC327601 RDY327601 RNU327601 RXQ327601 SHM327601 SRI327601 TBE327601 TLA327601 TUW327601 UES327601 UOO327601 UYK327601 VIG327601 VSC327601 WBY327601 WLU327601 WVQ327601 K393138 JE393137 TA393137 ACW393137 AMS393137 AWO393137 BGK393137 BQG393137 CAC393137 CJY393137 CTU393137 DDQ393137 DNM393137 DXI393137 EHE393137 ERA393137 FAW393137 FKS393137 FUO393137 GEK393137 GOG393137 GYC393137 HHY393137 HRU393137 IBQ393137 ILM393137 IVI393137 JFE393137 JPA393137 JYW393137 KIS393137 KSO393137 LCK393137 LMG393137 LWC393137 MFY393137 MPU393137 MZQ393137 NJM393137 NTI393137 ODE393137 ONA393137 OWW393137 PGS393137 PQO393137 QAK393137 QKG393137 QUC393137 RDY393137 RNU393137 RXQ393137 SHM393137 SRI393137 TBE393137 TLA393137 TUW393137 UES393137 UOO393137 UYK393137 VIG393137 VSC393137 WBY393137 WLU393137 WVQ393137 K458674 JE458673 TA458673 ACW458673 AMS458673 AWO458673 BGK458673 BQG458673 CAC458673 CJY458673 CTU458673 DDQ458673 DNM458673 DXI458673 EHE458673 ERA458673 FAW458673 FKS458673 FUO458673 GEK458673 GOG458673 GYC458673 HHY458673 HRU458673 IBQ458673 ILM458673 IVI458673 JFE458673 JPA458673 JYW458673 KIS458673 KSO458673 LCK458673 LMG458673 LWC458673 MFY458673 MPU458673 MZQ458673 NJM458673 NTI458673 ODE458673 ONA458673 OWW458673 PGS458673 PQO458673 QAK458673 QKG458673 QUC458673 RDY458673 RNU458673 RXQ458673 SHM458673 SRI458673 TBE458673 TLA458673 TUW458673 UES458673 UOO458673 UYK458673 VIG458673 VSC458673 WBY458673 WLU458673 WVQ458673 K524210 JE524209 TA524209 ACW524209 AMS524209 AWO524209 BGK524209 BQG524209 CAC524209 CJY524209 CTU524209 DDQ524209 DNM524209 DXI524209 EHE524209 ERA524209 FAW524209 FKS524209 FUO524209 GEK524209 GOG524209 GYC524209 HHY524209 HRU524209 IBQ524209 ILM524209 IVI524209 JFE524209 JPA524209 JYW524209 KIS524209 KSO524209 LCK524209 LMG524209 LWC524209 MFY524209 MPU524209 MZQ524209 NJM524209 NTI524209 ODE524209 ONA524209 OWW524209 PGS524209 PQO524209 QAK524209 QKG524209 QUC524209 RDY524209 RNU524209 RXQ524209 SHM524209 SRI524209 TBE524209 TLA524209 TUW524209 UES524209 UOO524209 UYK524209 VIG524209 VSC524209 WBY524209 WLU524209 WVQ524209 K589746 JE589745 TA589745 ACW589745 AMS589745 AWO589745 BGK589745 BQG589745 CAC589745 CJY589745 CTU589745 DDQ589745 DNM589745 DXI589745 EHE589745 ERA589745 FAW589745 FKS589745 FUO589745 GEK589745 GOG589745 GYC589745 HHY589745 HRU589745 IBQ589745 ILM589745 IVI589745 JFE589745 JPA589745 JYW589745 KIS589745 KSO589745 LCK589745 LMG589745 LWC589745 MFY589745 MPU589745 MZQ589745 NJM589745 NTI589745 ODE589745 ONA589745 OWW589745 PGS589745 PQO589745 QAK589745 QKG589745 QUC589745 RDY589745 RNU589745 RXQ589745 SHM589745 SRI589745 TBE589745 TLA589745 TUW589745 UES589745 UOO589745 UYK589745 VIG589745 VSC589745 WBY589745 WLU589745 WVQ589745 K655282 JE655281 TA655281 ACW655281 AMS655281 AWO655281 BGK655281 BQG655281 CAC655281 CJY655281 CTU655281 DDQ655281 DNM655281 DXI655281 EHE655281 ERA655281 FAW655281 FKS655281 FUO655281 GEK655281 GOG655281 GYC655281 HHY655281 HRU655281 IBQ655281 ILM655281 IVI655281 JFE655281 JPA655281 JYW655281 KIS655281 KSO655281 LCK655281 LMG655281 LWC655281 MFY655281 MPU655281 MZQ655281 NJM655281 NTI655281 ODE655281 ONA655281 OWW655281 PGS655281 PQO655281 QAK655281 QKG655281 QUC655281 RDY655281 RNU655281 RXQ655281 SHM655281 SRI655281 TBE655281 TLA655281 TUW655281 UES655281 UOO655281 UYK655281 VIG655281 VSC655281 WBY655281 WLU655281 WVQ655281 K720818 JE720817 TA720817 ACW720817 AMS720817 AWO720817 BGK720817 BQG720817 CAC720817 CJY720817 CTU720817 DDQ720817 DNM720817 DXI720817 EHE720817 ERA720817 FAW720817 FKS720817 FUO720817 GEK720817 GOG720817 GYC720817 HHY720817 HRU720817 IBQ720817 ILM720817 IVI720817 JFE720817 JPA720817 JYW720817 KIS720817 KSO720817 LCK720817 LMG720817 LWC720817 MFY720817 MPU720817 MZQ720817 NJM720817 NTI720817 ODE720817 ONA720817 OWW720817 PGS720817 PQO720817 QAK720817 QKG720817 QUC720817 RDY720817 RNU720817 RXQ720817 SHM720817 SRI720817 TBE720817 TLA720817 TUW720817 UES720817 UOO720817 UYK720817 VIG720817 VSC720817 WBY720817 WLU720817 WVQ720817 K786354 JE786353 TA786353 ACW786353 AMS786353 AWO786353 BGK786353 BQG786353 CAC786353 CJY786353 CTU786353 DDQ786353 DNM786353 DXI786353 EHE786353 ERA786353 FAW786353 FKS786353 FUO786353 GEK786353 GOG786353 GYC786353 HHY786353 HRU786353 IBQ786353 ILM786353 IVI786353 JFE786353 JPA786353 JYW786353 KIS786353 KSO786353 LCK786353 LMG786353 LWC786353 MFY786353 MPU786353 MZQ786353 NJM786353 NTI786353 ODE786353 ONA786353 OWW786353 PGS786353 PQO786353 QAK786353 QKG786353 QUC786353 RDY786353 RNU786353 RXQ786353 SHM786353 SRI786353 TBE786353 TLA786353 TUW786353 UES786353 UOO786353 UYK786353 VIG786353 VSC786353 WBY786353 WLU786353 WVQ786353 K851890 JE851889 TA851889 ACW851889 AMS851889 AWO851889 BGK851889 BQG851889 CAC851889 CJY851889 CTU851889 DDQ851889 DNM851889 DXI851889 EHE851889 ERA851889 FAW851889 FKS851889 FUO851889 GEK851889 GOG851889 GYC851889 HHY851889 HRU851889 IBQ851889 ILM851889 IVI851889 JFE851889 JPA851889 JYW851889 KIS851889 KSO851889 LCK851889 LMG851889 LWC851889 MFY851889 MPU851889 MZQ851889 NJM851889 NTI851889 ODE851889 ONA851889 OWW851889 PGS851889 PQO851889 QAK851889 QKG851889 QUC851889 RDY851889 RNU851889 RXQ851889 SHM851889 SRI851889 TBE851889 TLA851889 TUW851889 UES851889 UOO851889 UYK851889 VIG851889 VSC851889 WBY851889 WLU851889 WVQ851889 K917426 JE917425 TA917425 ACW917425 AMS917425 AWO917425 BGK917425 BQG917425 CAC917425 CJY917425 CTU917425 DDQ917425 DNM917425 DXI917425 EHE917425 ERA917425 FAW917425 FKS917425 FUO917425 GEK917425 GOG917425 GYC917425 HHY917425 HRU917425 IBQ917425 ILM917425 IVI917425 JFE917425 JPA917425 JYW917425 KIS917425 KSO917425 LCK917425 LMG917425 LWC917425 MFY917425 MPU917425 MZQ917425 NJM917425 NTI917425 ODE917425 ONA917425 OWW917425 PGS917425 PQO917425 QAK917425 QKG917425 QUC917425 RDY917425 RNU917425 RXQ917425 SHM917425 SRI917425 TBE917425 TLA917425 TUW917425 UES917425 UOO917425 UYK917425 VIG917425 VSC917425 WBY917425 WLU917425 WVQ917425 K982962 JE982961 TA982961 ACW982961 AMS982961 AWO982961 BGK982961 BQG982961 CAC982961 CJY982961 CTU982961 DDQ982961 DNM982961 DXI982961 EHE982961 ERA982961 FAW982961 FKS982961 FUO982961 GEK982961 GOG982961 GYC982961 HHY982961 HRU982961 IBQ982961 ILM982961 IVI982961 JFE982961 JPA982961 JYW982961 KIS982961 KSO982961 LCK982961 LMG982961 LWC982961 MFY982961 MPU982961 MZQ982961 NJM982961 NTI982961 ODE982961 ONA982961 OWW982961 PGS982961 PQO982961 QAK982961 QKG982961 QUC982961 RDY982961 RNU982961 RXQ982961 SHM982961 SRI982961 TBE982961 TLA982961 TUW982961 UES982961 UOO982961 UYK982961 VIG982961 VSC982961 WBY982961 WLU982961" xr:uid="{2D0345FB-1C25-41D0-B723-E3156A8542E1}">
      <formula1>$N$96:$N$96</formula1>
    </dataValidation>
    <dataValidation type="list" allowBlank="1" showInputMessage="1" showErrorMessage="1" sqref="K102" xr:uid="{A5A3268F-3D67-4CFD-9FC2-6F65456CE12A}">
      <formula1>$N$96:$N$130</formula1>
    </dataValidation>
    <dataValidation type="list" allowBlank="1" showInputMessage="1" showErrorMessage="1" sqref="K106 WVQ982970 WLU982970 WBY982970 VSC982970 VIG982970 UYK982970 UOO982970 UES982970 TUW982970 TLA982970 TBE982970 SRI982970 SHM982970 RXQ982970 RNU982970 RDY982970 QUC982970 QKG982970 QAK982970 PQO982970 PGS982970 OWW982970 ONA982970 ODE982970 NTI982970 NJM982970 MZQ982970 MPU982970 MFY982970 LWC982970 LMG982970 LCK982970 KSO982970 KIS982970 JYW982970 JPA982970 JFE982970 IVI982970 ILM982970 IBQ982970 HRU982970 HHY982970 GYC982970 GOG982970 GEK982970 FUO982970 FKS982970 FAW982970 ERA982970 EHE982970 DXI982970 DNM982970 DDQ982970 CTU982970 CJY982970 CAC982970 BQG982970 BGK982970 AWO982970 AMS982970 ACW982970 TA982970 JE982970 K982971 WVQ917434 WLU917434 WBY917434 VSC917434 VIG917434 UYK917434 UOO917434 UES917434 TUW917434 TLA917434 TBE917434 SRI917434 SHM917434 RXQ917434 RNU917434 RDY917434 QUC917434 QKG917434 QAK917434 PQO917434 PGS917434 OWW917434 ONA917434 ODE917434 NTI917434 NJM917434 MZQ917434 MPU917434 MFY917434 LWC917434 LMG917434 LCK917434 KSO917434 KIS917434 JYW917434 JPA917434 JFE917434 IVI917434 ILM917434 IBQ917434 HRU917434 HHY917434 GYC917434 GOG917434 GEK917434 FUO917434 FKS917434 FAW917434 ERA917434 EHE917434 DXI917434 DNM917434 DDQ917434 CTU917434 CJY917434 CAC917434 BQG917434 BGK917434 AWO917434 AMS917434 ACW917434 TA917434 JE917434 K917435 WVQ851898 WLU851898 WBY851898 VSC851898 VIG851898 UYK851898 UOO851898 UES851898 TUW851898 TLA851898 TBE851898 SRI851898 SHM851898 RXQ851898 RNU851898 RDY851898 QUC851898 QKG851898 QAK851898 PQO851898 PGS851898 OWW851898 ONA851898 ODE851898 NTI851898 NJM851898 MZQ851898 MPU851898 MFY851898 LWC851898 LMG851898 LCK851898 KSO851898 KIS851898 JYW851898 JPA851898 JFE851898 IVI851898 ILM851898 IBQ851898 HRU851898 HHY851898 GYC851898 GOG851898 GEK851898 FUO851898 FKS851898 FAW851898 ERA851898 EHE851898 DXI851898 DNM851898 DDQ851898 CTU851898 CJY851898 CAC851898 BQG851898 BGK851898 AWO851898 AMS851898 ACW851898 TA851898 JE851898 K851899 WVQ786362 WLU786362 WBY786362 VSC786362 VIG786362 UYK786362 UOO786362 UES786362 TUW786362 TLA786362 TBE786362 SRI786362 SHM786362 RXQ786362 RNU786362 RDY786362 QUC786362 QKG786362 QAK786362 PQO786362 PGS786362 OWW786362 ONA786362 ODE786362 NTI786362 NJM786362 MZQ786362 MPU786362 MFY786362 LWC786362 LMG786362 LCK786362 KSO786362 KIS786362 JYW786362 JPA786362 JFE786362 IVI786362 ILM786362 IBQ786362 HRU786362 HHY786362 GYC786362 GOG786362 GEK786362 FUO786362 FKS786362 FAW786362 ERA786362 EHE786362 DXI786362 DNM786362 DDQ786362 CTU786362 CJY786362 CAC786362 BQG786362 BGK786362 AWO786362 AMS786362 ACW786362 TA786362 JE786362 K786363 WVQ720826 WLU720826 WBY720826 VSC720826 VIG720826 UYK720826 UOO720826 UES720826 TUW720826 TLA720826 TBE720826 SRI720826 SHM720826 RXQ720826 RNU720826 RDY720826 QUC720826 QKG720826 QAK720826 PQO720826 PGS720826 OWW720826 ONA720826 ODE720826 NTI720826 NJM720826 MZQ720826 MPU720826 MFY720826 LWC720826 LMG720826 LCK720826 KSO720826 KIS720826 JYW720826 JPA720826 JFE720826 IVI720826 ILM720826 IBQ720826 HRU720826 HHY720826 GYC720826 GOG720826 GEK720826 FUO720826 FKS720826 FAW720826 ERA720826 EHE720826 DXI720826 DNM720826 DDQ720826 CTU720826 CJY720826 CAC720826 BQG720826 BGK720826 AWO720826 AMS720826 ACW720826 TA720826 JE720826 K720827 WVQ655290 WLU655290 WBY655290 VSC655290 VIG655290 UYK655290 UOO655290 UES655290 TUW655290 TLA655290 TBE655290 SRI655290 SHM655290 RXQ655290 RNU655290 RDY655290 QUC655290 QKG655290 QAK655290 PQO655290 PGS655290 OWW655290 ONA655290 ODE655290 NTI655290 NJM655290 MZQ655290 MPU655290 MFY655290 LWC655290 LMG655290 LCK655290 KSO655290 KIS655290 JYW655290 JPA655290 JFE655290 IVI655290 ILM655290 IBQ655290 HRU655290 HHY655290 GYC655290 GOG655290 GEK655290 FUO655290 FKS655290 FAW655290 ERA655290 EHE655290 DXI655290 DNM655290 DDQ655290 CTU655290 CJY655290 CAC655290 BQG655290 BGK655290 AWO655290 AMS655290 ACW655290 TA655290 JE655290 K655291 WVQ589754 WLU589754 WBY589754 VSC589754 VIG589754 UYK589754 UOO589754 UES589754 TUW589754 TLA589754 TBE589754 SRI589754 SHM589754 RXQ589754 RNU589754 RDY589754 QUC589754 QKG589754 QAK589754 PQO589754 PGS589754 OWW589754 ONA589754 ODE589754 NTI589754 NJM589754 MZQ589754 MPU589754 MFY589754 LWC589754 LMG589754 LCK589754 KSO589754 KIS589754 JYW589754 JPA589754 JFE589754 IVI589754 ILM589754 IBQ589754 HRU589754 HHY589754 GYC589754 GOG589754 GEK589754 FUO589754 FKS589754 FAW589754 ERA589754 EHE589754 DXI589754 DNM589754 DDQ589754 CTU589754 CJY589754 CAC589754 BQG589754 BGK589754 AWO589754 AMS589754 ACW589754 TA589754 JE589754 K589755 WVQ524218 WLU524218 WBY524218 VSC524218 VIG524218 UYK524218 UOO524218 UES524218 TUW524218 TLA524218 TBE524218 SRI524218 SHM524218 RXQ524218 RNU524218 RDY524218 QUC524218 QKG524218 QAK524218 PQO524218 PGS524218 OWW524218 ONA524218 ODE524218 NTI524218 NJM524218 MZQ524218 MPU524218 MFY524218 LWC524218 LMG524218 LCK524218 KSO524218 KIS524218 JYW524218 JPA524218 JFE524218 IVI524218 ILM524218 IBQ524218 HRU524218 HHY524218 GYC524218 GOG524218 GEK524218 FUO524218 FKS524218 FAW524218 ERA524218 EHE524218 DXI524218 DNM524218 DDQ524218 CTU524218 CJY524218 CAC524218 BQG524218 BGK524218 AWO524218 AMS524218 ACW524218 TA524218 JE524218 K524219 WVQ458682 WLU458682 WBY458682 VSC458682 VIG458682 UYK458682 UOO458682 UES458682 TUW458682 TLA458682 TBE458682 SRI458682 SHM458682 RXQ458682 RNU458682 RDY458682 QUC458682 QKG458682 QAK458682 PQO458682 PGS458682 OWW458682 ONA458682 ODE458682 NTI458682 NJM458682 MZQ458682 MPU458682 MFY458682 LWC458682 LMG458682 LCK458682 KSO458682 KIS458682 JYW458682 JPA458682 JFE458682 IVI458682 ILM458682 IBQ458682 HRU458682 HHY458682 GYC458682 GOG458682 GEK458682 FUO458682 FKS458682 FAW458682 ERA458682 EHE458682 DXI458682 DNM458682 DDQ458682 CTU458682 CJY458682 CAC458682 BQG458682 BGK458682 AWO458682 AMS458682 ACW458682 TA458682 JE458682 K458683 WVQ393146 WLU393146 WBY393146 VSC393146 VIG393146 UYK393146 UOO393146 UES393146 TUW393146 TLA393146 TBE393146 SRI393146 SHM393146 RXQ393146 RNU393146 RDY393146 QUC393146 QKG393146 QAK393146 PQO393146 PGS393146 OWW393146 ONA393146 ODE393146 NTI393146 NJM393146 MZQ393146 MPU393146 MFY393146 LWC393146 LMG393146 LCK393146 KSO393146 KIS393146 JYW393146 JPA393146 JFE393146 IVI393146 ILM393146 IBQ393146 HRU393146 HHY393146 GYC393146 GOG393146 GEK393146 FUO393146 FKS393146 FAW393146 ERA393146 EHE393146 DXI393146 DNM393146 DDQ393146 CTU393146 CJY393146 CAC393146 BQG393146 BGK393146 AWO393146 AMS393146 ACW393146 TA393146 JE393146 K393147 WVQ327610 WLU327610 WBY327610 VSC327610 VIG327610 UYK327610 UOO327610 UES327610 TUW327610 TLA327610 TBE327610 SRI327610 SHM327610 RXQ327610 RNU327610 RDY327610 QUC327610 QKG327610 QAK327610 PQO327610 PGS327610 OWW327610 ONA327610 ODE327610 NTI327610 NJM327610 MZQ327610 MPU327610 MFY327610 LWC327610 LMG327610 LCK327610 KSO327610 KIS327610 JYW327610 JPA327610 JFE327610 IVI327610 ILM327610 IBQ327610 HRU327610 HHY327610 GYC327610 GOG327610 GEK327610 FUO327610 FKS327610 FAW327610 ERA327610 EHE327610 DXI327610 DNM327610 DDQ327610 CTU327610 CJY327610 CAC327610 BQG327610 BGK327610 AWO327610 AMS327610 ACW327610 TA327610 JE327610 K327611 WVQ262074 WLU262074 WBY262074 VSC262074 VIG262074 UYK262074 UOO262074 UES262074 TUW262074 TLA262074 TBE262074 SRI262074 SHM262074 RXQ262074 RNU262074 RDY262074 QUC262074 QKG262074 QAK262074 PQO262074 PGS262074 OWW262074 ONA262074 ODE262074 NTI262074 NJM262074 MZQ262074 MPU262074 MFY262074 LWC262074 LMG262074 LCK262074 KSO262074 KIS262074 JYW262074 JPA262074 JFE262074 IVI262074 ILM262074 IBQ262074 HRU262074 HHY262074 GYC262074 GOG262074 GEK262074 FUO262074 FKS262074 FAW262074 ERA262074 EHE262074 DXI262074 DNM262074 DDQ262074 CTU262074 CJY262074 CAC262074 BQG262074 BGK262074 AWO262074 AMS262074 ACW262074 TA262074 JE262074 K262075 WVQ196538 WLU196538 WBY196538 VSC196538 VIG196538 UYK196538 UOO196538 UES196538 TUW196538 TLA196538 TBE196538 SRI196538 SHM196538 RXQ196538 RNU196538 RDY196538 QUC196538 QKG196538 QAK196538 PQO196538 PGS196538 OWW196538 ONA196538 ODE196538 NTI196538 NJM196538 MZQ196538 MPU196538 MFY196538 LWC196538 LMG196538 LCK196538 KSO196538 KIS196538 JYW196538 JPA196538 JFE196538 IVI196538 ILM196538 IBQ196538 HRU196538 HHY196538 GYC196538 GOG196538 GEK196538 FUO196538 FKS196538 FAW196538 ERA196538 EHE196538 DXI196538 DNM196538 DDQ196538 CTU196538 CJY196538 CAC196538 BQG196538 BGK196538 AWO196538 AMS196538 ACW196538 TA196538 JE196538 K196539 WVQ131002 WLU131002 WBY131002 VSC131002 VIG131002 UYK131002 UOO131002 UES131002 TUW131002 TLA131002 TBE131002 SRI131002 SHM131002 RXQ131002 RNU131002 RDY131002 QUC131002 QKG131002 QAK131002 PQO131002 PGS131002 OWW131002 ONA131002 ODE131002 NTI131002 NJM131002 MZQ131002 MPU131002 MFY131002 LWC131002 LMG131002 LCK131002 KSO131002 KIS131002 JYW131002 JPA131002 JFE131002 IVI131002 ILM131002 IBQ131002 HRU131002 HHY131002 GYC131002 GOG131002 GEK131002 FUO131002 FKS131002 FAW131002 ERA131002 EHE131002 DXI131002 DNM131002 DDQ131002 CTU131002 CJY131002 CAC131002 BQG131002 BGK131002 AWO131002 AMS131002 ACW131002 TA131002 JE131002 K131003 WVQ65466 WLU65466 WBY65466 VSC65466 VIG65466 UYK65466 UOO65466 UES65466 TUW65466 TLA65466 TBE65466 SRI65466 SHM65466 RXQ65466 RNU65466 RDY65466 QUC65466 QKG65466 QAK65466 PQO65466 PGS65466 OWW65466 ONA65466 ODE65466 NTI65466 NJM65466 MZQ65466 MPU65466 MFY65466 LWC65466 LMG65466 LCK65466 KSO65466 KIS65466 JYW65466 JPA65466 JFE65466 IVI65466 ILM65466 IBQ65466 HRU65466 HHY65466 GYC65466 GOG65466 GEK65466 FUO65466 FKS65466 FAW65466 ERA65466 EHE65466 DXI65466 DNM65466 DDQ65466 CTU65466 CJY65466 CAC65466 BQG65466 BGK65466 AWO65466 AMS65466 ACW65466 TA65466 JE65466 K65467 WVQ13 WLU13 WBY13 VSC13 VIG13 UYK13 UOO13 UES13 TUW13 TLA13 TBE13 SRI13 SHM13 RXQ13 RNU13 RDY13 QUC13 QKG13 QAK13 PQO13 PGS13 OWW13 ONA13 ODE13 NTI13 NJM13 MZQ13 MPU13 MFY13 LWC13 LMG13 LCK13 KSO13 KIS13 JYW13 JPA13 JFE13 IVI13 ILM13 IBQ13 HRU13 HHY13 GYC13 GOG13 GEK13 FUO13 FKS13 FAW13 ERA13 EHE13 DXI13 DNM13 DDQ13 CTU13 CJY13 CAC13 BQG13 BGK13 AWO13 AMS13 ACW13 TA13 JE13" xr:uid="{A31CCDEC-EF92-412F-8C7C-424164D74D2A}">
      <formula1>$Q$97:$Q$121</formula1>
    </dataValidation>
    <dataValidation type="list" allowBlank="1" showInputMessage="1" showErrorMessage="1" sqref="K105 WVQ982969 WLU982969 WBY982969 VSC982969 VIG982969 UYK982969 UOO982969 UES982969 TUW982969 TLA982969 TBE982969 SRI982969 SHM982969 RXQ982969 RNU982969 RDY982969 QUC982969 QKG982969 QAK982969 PQO982969 PGS982969 OWW982969 ONA982969 ODE982969 NTI982969 NJM982969 MZQ982969 MPU982969 MFY982969 LWC982969 LMG982969 LCK982969 KSO982969 KIS982969 JYW982969 JPA982969 JFE982969 IVI982969 ILM982969 IBQ982969 HRU982969 HHY982969 GYC982969 GOG982969 GEK982969 FUO982969 FKS982969 FAW982969 ERA982969 EHE982969 DXI982969 DNM982969 DDQ982969 CTU982969 CJY982969 CAC982969 BQG982969 BGK982969 AWO982969 AMS982969 ACW982969 TA982969 JE982969 K982970 WVQ917433 WLU917433 WBY917433 VSC917433 VIG917433 UYK917433 UOO917433 UES917433 TUW917433 TLA917433 TBE917433 SRI917433 SHM917433 RXQ917433 RNU917433 RDY917433 QUC917433 QKG917433 QAK917433 PQO917433 PGS917433 OWW917433 ONA917433 ODE917433 NTI917433 NJM917433 MZQ917433 MPU917433 MFY917433 LWC917433 LMG917433 LCK917433 KSO917433 KIS917433 JYW917433 JPA917433 JFE917433 IVI917433 ILM917433 IBQ917433 HRU917433 HHY917433 GYC917433 GOG917433 GEK917433 FUO917433 FKS917433 FAW917433 ERA917433 EHE917433 DXI917433 DNM917433 DDQ917433 CTU917433 CJY917433 CAC917433 BQG917433 BGK917433 AWO917433 AMS917433 ACW917433 TA917433 JE917433 K917434 WVQ851897 WLU851897 WBY851897 VSC851897 VIG851897 UYK851897 UOO851897 UES851897 TUW851897 TLA851897 TBE851897 SRI851897 SHM851897 RXQ851897 RNU851897 RDY851897 QUC851897 QKG851897 QAK851897 PQO851897 PGS851897 OWW851897 ONA851897 ODE851897 NTI851897 NJM851897 MZQ851897 MPU851897 MFY851897 LWC851897 LMG851897 LCK851897 KSO851897 KIS851897 JYW851897 JPA851897 JFE851897 IVI851897 ILM851897 IBQ851897 HRU851897 HHY851897 GYC851897 GOG851897 GEK851897 FUO851897 FKS851897 FAW851897 ERA851897 EHE851897 DXI851897 DNM851897 DDQ851897 CTU851897 CJY851897 CAC851897 BQG851897 BGK851897 AWO851897 AMS851897 ACW851897 TA851897 JE851897 K851898 WVQ786361 WLU786361 WBY786361 VSC786361 VIG786361 UYK786361 UOO786361 UES786361 TUW786361 TLA786361 TBE786361 SRI786361 SHM786361 RXQ786361 RNU786361 RDY786361 QUC786361 QKG786361 QAK786361 PQO786361 PGS786361 OWW786361 ONA786361 ODE786361 NTI786361 NJM786361 MZQ786361 MPU786361 MFY786361 LWC786361 LMG786361 LCK786361 KSO786361 KIS786361 JYW786361 JPA786361 JFE786361 IVI786361 ILM786361 IBQ786361 HRU786361 HHY786361 GYC786361 GOG786361 GEK786361 FUO786361 FKS786361 FAW786361 ERA786361 EHE786361 DXI786361 DNM786361 DDQ786361 CTU786361 CJY786361 CAC786361 BQG786361 BGK786361 AWO786361 AMS786361 ACW786361 TA786361 JE786361 K786362 WVQ720825 WLU720825 WBY720825 VSC720825 VIG720825 UYK720825 UOO720825 UES720825 TUW720825 TLA720825 TBE720825 SRI720825 SHM720825 RXQ720825 RNU720825 RDY720825 QUC720825 QKG720825 QAK720825 PQO720825 PGS720825 OWW720825 ONA720825 ODE720825 NTI720825 NJM720825 MZQ720825 MPU720825 MFY720825 LWC720825 LMG720825 LCK720825 KSO720825 KIS720825 JYW720825 JPA720825 JFE720825 IVI720825 ILM720825 IBQ720825 HRU720825 HHY720825 GYC720825 GOG720825 GEK720825 FUO720825 FKS720825 FAW720825 ERA720825 EHE720825 DXI720825 DNM720825 DDQ720825 CTU720825 CJY720825 CAC720825 BQG720825 BGK720825 AWO720825 AMS720825 ACW720825 TA720825 JE720825 K720826 WVQ655289 WLU655289 WBY655289 VSC655289 VIG655289 UYK655289 UOO655289 UES655289 TUW655289 TLA655289 TBE655289 SRI655289 SHM655289 RXQ655289 RNU655289 RDY655289 QUC655289 QKG655289 QAK655289 PQO655289 PGS655289 OWW655289 ONA655289 ODE655289 NTI655289 NJM655289 MZQ655289 MPU655289 MFY655289 LWC655289 LMG655289 LCK655289 KSO655289 KIS655289 JYW655289 JPA655289 JFE655289 IVI655289 ILM655289 IBQ655289 HRU655289 HHY655289 GYC655289 GOG655289 GEK655289 FUO655289 FKS655289 FAW655289 ERA655289 EHE655289 DXI655289 DNM655289 DDQ655289 CTU655289 CJY655289 CAC655289 BQG655289 BGK655289 AWO655289 AMS655289 ACW655289 TA655289 JE655289 K655290 WVQ589753 WLU589753 WBY589753 VSC589753 VIG589753 UYK589753 UOO589753 UES589753 TUW589753 TLA589753 TBE589753 SRI589753 SHM589753 RXQ589753 RNU589753 RDY589753 QUC589753 QKG589753 QAK589753 PQO589753 PGS589753 OWW589753 ONA589753 ODE589753 NTI589753 NJM589753 MZQ589753 MPU589753 MFY589753 LWC589753 LMG589753 LCK589753 KSO589753 KIS589753 JYW589753 JPA589753 JFE589753 IVI589753 ILM589753 IBQ589753 HRU589753 HHY589753 GYC589753 GOG589753 GEK589753 FUO589753 FKS589753 FAW589753 ERA589753 EHE589753 DXI589753 DNM589753 DDQ589753 CTU589753 CJY589753 CAC589753 BQG589753 BGK589753 AWO589753 AMS589753 ACW589753 TA589753 JE589753 K589754 WVQ524217 WLU524217 WBY524217 VSC524217 VIG524217 UYK524217 UOO524217 UES524217 TUW524217 TLA524217 TBE524217 SRI524217 SHM524217 RXQ524217 RNU524217 RDY524217 QUC524217 QKG524217 QAK524217 PQO524217 PGS524217 OWW524217 ONA524217 ODE524217 NTI524217 NJM524217 MZQ524217 MPU524217 MFY524217 LWC524217 LMG524217 LCK524217 KSO524217 KIS524217 JYW524217 JPA524217 JFE524217 IVI524217 ILM524217 IBQ524217 HRU524217 HHY524217 GYC524217 GOG524217 GEK524217 FUO524217 FKS524217 FAW524217 ERA524217 EHE524217 DXI524217 DNM524217 DDQ524217 CTU524217 CJY524217 CAC524217 BQG524217 BGK524217 AWO524217 AMS524217 ACW524217 TA524217 JE524217 K524218 WVQ458681 WLU458681 WBY458681 VSC458681 VIG458681 UYK458681 UOO458681 UES458681 TUW458681 TLA458681 TBE458681 SRI458681 SHM458681 RXQ458681 RNU458681 RDY458681 QUC458681 QKG458681 QAK458681 PQO458681 PGS458681 OWW458681 ONA458681 ODE458681 NTI458681 NJM458681 MZQ458681 MPU458681 MFY458681 LWC458681 LMG458681 LCK458681 KSO458681 KIS458681 JYW458681 JPA458681 JFE458681 IVI458681 ILM458681 IBQ458681 HRU458681 HHY458681 GYC458681 GOG458681 GEK458681 FUO458681 FKS458681 FAW458681 ERA458681 EHE458681 DXI458681 DNM458681 DDQ458681 CTU458681 CJY458681 CAC458681 BQG458681 BGK458681 AWO458681 AMS458681 ACW458681 TA458681 JE458681 K458682 WVQ393145 WLU393145 WBY393145 VSC393145 VIG393145 UYK393145 UOO393145 UES393145 TUW393145 TLA393145 TBE393145 SRI393145 SHM393145 RXQ393145 RNU393145 RDY393145 QUC393145 QKG393145 QAK393145 PQO393145 PGS393145 OWW393145 ONA393145 ODE393145 NTI393145 NJM393145 MZQ393145 MPU393145 MFY393145 LWC393145 LMG393145 LCK393145 KSO393145 KIS393145 JYW393145 JPA393145 JFE393145 IVI393145 ILM393145 IBQ393145 HRU393145 HHY393145 GYC393145 GOG393145 GEK393145 FUO393145 FKS393145 FAW393145 ERA393145 EHE393145 DXI393145 DNM393145 DDQ393145 CTU393145 CJY393145 CAC393145 BQG393145 BGK393145 AWO393145 AMS393145 ACW393145 TA393145 JE393145 K393146 WVQ327609 WLU327609 WBY327609 VSC327609 VIG327609 UYK327609 UOO327609 UES327609 TUW327609 TLA327609 TBE327609 SRI327609 SHM327609 RXQ327609 RNU327609 RDY327609 QUC327609 QKG327609 QAK327609 PQO327609 PGS327609 OWW327609 ONA327609 ODE327609 NTI327609 NJM327609 MZQ327609 MPU327609 MFY327609 LWC327609 LMG327609 LCK327609 KSO327609 KIS327609 JYW327609 JPA327609 JFE327609 IVI327609 ILM327609 IBQ327609 HRU327609 HHY327609 GYC327609 GOG327609 GEK327609 FUO327609 FKS327609 FAW327609 ERA327609 EHE327609 DXI327609 DNM327609 DDQ327609 CTU327609 CJY327609 CAC327609 BQG327609 BGK327609 AWO327609 AMS327609 ACW327609 TA327609 JE327609 K327610 WVQ262073 WLU262073 WBY262073 VSC262073 VIG262073 UYK262073 UOO262073 UES262073 TUW262073 TLA262073 TBE262073 SRI262073 SHM262073 RXQ262073 RNU262073 RDY262073 QUC262073 QKG262073 QAK262073 PQO262073 PGS262073 OWW262073 ONA262073 ODE262073 NTI262073 NJM262073 MZQ262073 MPU262073 MFY262073 LWC262073 LMG262073 LCK262073 KSO262073 KIS262073 JYW262073 JPA262073 JFE262073 IVI262073 ILM262073 IBQ262073 HRU262073 HHY262073 GYC262073 GOG262073 GEK262073 FUO262073 FKS262073 FAW262073 ERA262073 EHE262073 DXI262073 DNM262073 DDQ262073 CTU262073 CJY262073 CAC262073 BQG262073 BGK262073 AWO262073 AMS262073 ACW262073 TA262073 JE262073 K262074 WVQ196537 WLU196537 WBY196537 VSC196537 VIG196537 UYK196537 UOO196537 UES196537 TUW196537 TLA196537 TBE196537 SRI196537 SHM196537 RXQ196537 RNU196537 RDY196537 QUC196537 QKG196537 QAK196537 PQO196537 PGS196537 OWW196537 ONA196537 ODE196537 NTI196537 NJM196537 MZQ196537 MPU196537 MFY196537 LWC196537 LMG196537 LCK196537 KSO196537 KIS196537 JYW196537 JPA196537 JFE196537 IVI196537 ILM196537 IBQ196537 HRU196537 HHY196537 GYC196537 GOG196537 GEK196537 FUO196537 FKS196537 FAW196537 ERA196537 EHE196537 DXI196537 DNM196537 DDQ196537 CTU196537 CJY196537 CAC196537 BQG196537 BGK196537 AWO196537 AMS196537 ACW196537 TA196537 JE196537 K196538 WVQ131001 WLU131001 WBY131001 VSC131001 VIG131001 UYK131001 UOO131001 UES131001 TUW131001 TLA131001 TBE131001 SRI131001 SHM131001 RXQ131001 RNU131001 RDY131001 QUC131001 QKG131001 QAK131001 PQO131001 PGS131001 OWW131001 ONA131001 ODE131001 NTI131001 NJM131001 MZQ131001 MPU131001 MFY131001 LWC131001 LMG131001 LCK131001 KSO131001 KIS131001 JYW131001 JPA131001 JFE131001 IVI131001 ILM131001 IBQ131001 HRU131001 HHY131001 GYC131001 GOG131001 GEK131001 FUO131001 FKS131001 FAW131001 ERA131001 EHE131001 DXI131001 DNM131001 DDQ131001 CTU131001 CJY131001 CAC131001 BQG131001 BGK131001 AWO131001 AMS131001 ACW131001 TA131001 JE131001 K131002 WVQ65465 WLU65465 WBY65465 VSC65465 VIG65465 UYK65465 UOO65465 UES65465 TUW65465 TLA65465 TBE65465 SRI65465 SHM65465 RXQ65465 RNU65465 RDY65465 QUC65465 QKG65465 QAK65465 PQO65465 PGS65465 OWW65465 ONA65465 ODE65465 NTI65465 NJM65465 MZQ65465 MPU65465 MFY65465 LWC65465 LMG65465 LCK65465 KSO65465 KIS65465 JYW65465 JPA65465 JFE65465 IVI65465 ILM65465 IBQ65465 HRU65465 HHY65465 GYC65465 GOG65465 GEK65465 FUO65465 FKS65465 FAW65465 ERA65465 EHE65465 DXI65465 DNM65465 DDQ65465 CTU65465 CJY65465 CAC65465 BQG65465 BGK65465 AWO65465 AMS65465 ACW65465 TA65465 JE65465 K65466 WVQ12 WLU12 WBY12 VSC12 VIG12 UYK12 UOO12 UES12 TUW12 TLA12 TBE12 SRI12 SHM12 RXQ12 RNU12 RDY12 QUC12 QKG12 QAK12 PQO12 PGS12 OWW12 ONA12 ODE12 NTI12 NJM12 MZQ12 MPU12 MFY12 LWC12 LMG12 LCK12 KSO12 KIS12 JYW12 JPA12 JFE12 IVI12 ILM12 IBQ12 HRU12 HHY12 GYC12 GOG12 GEK12 FUO12 FKS12 FAW12 ERA12 EHE12 DXI12 DNM12 DDQ12 CTU12 CJY12 CAC12 BQG12 BGK12 AWO12 AMS12 ACW12 TA12 JE12" xr:uid="{803062ED-711F-44A2-8510-D8E3B5885BD6}">
      <formula1>$P$97:$P$121</formula1>
    </dataValidation>
    <dataValidation type="list" allowBlank="1" showInputMessage="1" showErrorMessage="1" sqref="K109 WVQ982973 WLU982973 WBY982973 VSC982973 VIG982973 UYK982973 UOO982973 UES982973 TUW982973 TLA982973 TBE982973 SRI982973 SHM982973 RXQ982973 RNU982973 RDY982973 QUC982973 QKG982973 QAK982973 PQO982973 PGS982973 OWW982973 ONA982973 ODE982973 NTI982973 NJM982973 MZQ982973 MPU982973 MFY982973 LWC982973 LMG982973 LCK982973 KSO982973 KIS982973 JYW982973 JPA982973 JFE982973 IVI982973 ILM982973 IBQ982973 HRU982973 HHY982973 GYC982973 GOG982973 GEK982973 FUO982973 FKS982973 FAW982973 ERA982973 EHE982973 DXI982973 DNM982973 DDQ982973 CTU982973 CJY982973 CAC982973 BQG982973 BGK982973 AWO982973 AMS982973 ACW982973 TA982973 JE982973 K982974 WVQ917437 WLU917437 WBY917437 VSC917437 VIG917437 UYK917437 UOO917437 UES917437 TUW917437 TLA917437 TBE917437 SRI917437 SHM917437 RXQ917437 RNU917437 RDY917437 QUC917437 QKG917437 QAK917437 PQO917437 PGS917437 OWW917437 ONA917437 ODE917437 NTI917437 NJM917437 MZQ917437 MPU917437 MFY917437 LWC917437 LMG917437 LCK917437 KSO917437 KIS917437 JYW917437 JPA917437 JFE917437 IVI917437 ILM917437 IBQ917437 HRU917437 HHY917437 GYC917437 GOG917437 GEK917437 FUO917437 FKS917437 FAW917437 ERA917437 EHE917437 DXI917437 DNM917437 DDQ917437 CTU917437 CJY917437 CAC917437 BQG917437 BGK917437 AWO917437 AMS917437 ACW917437 TA917437 JE917437 K917438 WVQ851901 WLU851901 WBY851901 VSC851901 VIG851901 UYK851901 UOO851901 UES851901 TUW851901 TLA851901 TBE851901 SRI851901 SHM851901 RXQ851901 RNU851901 RDY851901 QUC851901 QKG851901 QAK851901 PQO851901 PGS851901 OWW851901 ONA851901 ODE851901 NTI851901 NJM851901 MZQ851901 MPU851901 MFY851901 LWC851901 LMG851901 LCK851901 KSO851901 KIS851901 JYW851901 JPA851901 JFE851901 IVI851901 ILM851901 IBQ851901 HRU851901 HHY851901 GYC851901 GOG851901 GEK851901 FUO851901 FKS851901 FAW851901 ERA851901 EHE851901 DXI851901 DNM851901 DDQ851901 CTU851901 CJY851901 CAC851901 BQG851901 BGK851901 AWO851901 AMS851901 ACW851901 TA851901 JE851901 K851902 WVQ786365 WLU786365 WBY786365 VSC786365 VIG786365 UYK786365 UOO786365 UES786365 TUW786365 TLA786365 TBE786365 SRI786365 SHM786365 RXQ786365 RNU786365 RDY786365 QUC786365 QKG786365 QAK786365 PQO786365 PGS786365 OWW786365 ONA786365 ODE786365 NTI786365 NJM786365 MZQ786365 MPU786365 MFY786365 LWC786365 LMG786365 LCK786365 KSO786365 KIS786365 JYW786365 JPA786365 JFE786365 IVI786365 ILM786365 IBQ786365 HRU786365 HHY786365 GYC786365 GOG786365 GEK786365 FUO786365 FKS786365 FAW786365 ERA786365 EHE786365 DXI786365 DNM786365 DDQ786365 CTU786365 CJY786365 CAC786365 BQG786365 BGK786365 AWO786365 AMS786365 ACW786365 TA786365 JE786365 K786366 WVQ720829 WLU720829 WBY720829 VSC720829 VIG720829 UYK720829 UOO720829 UES720829 TUW720829 TLA720829 TBE720829 SRI720829 SHM720829 RXQ720829 RNU720829 RDY720829 QUC720829 QKG720829 QAK720829 PQO720829 PGS720829 OWW720829 ONA720829 ODE720829 NTI720829 NJM720829 MZQ720829 MPU720829 MFY720829 LWC720829 LMG720829 LCK720829 KSO720829 KIS720829 JYW720829 JPA720829 JFE720829 IVI720829 ILM720829 IBQ720829 HRU720829 HHY720829 GYC720829 GOG720829 GEK720829 FUO720829 FKS720829 FAW720829 ERA720829 EHE720829 DXI720829 DNM720829 DDQ720829 CTU720829 CJY720829 CAC720829 BQG720829 BGK720829 AWO720829 AMS720829 ACW720829 TA720829 JE720829 K720830 WVQ655293 WLU655293 WBY655293 VSC655293 VIG655293 UYK655293 UOO655293 UES655293 TUW655293 TLA655293 TBE655293 SRI655293 SHM655293 RXQ655293 RNU655293 RDY655293 QUC655293 QKG655293 QAK655293 PQO655293 PGS655293 OWW655293 ONA655293 ODE655293 NTI655293 NJM655293 MZQ655293 MPU655293 MFY655293 LWC655293 LMG655293 LCK655293 KSO655293 KIS655293 JYW655293 JPA655293 JFE655293 IVI655293 ILM655293 IBQ655293 HRU655293 HHY655293 GYC655293 GOG655293 GEK655293 FUO655293 FKS655293 FAW655293 ERA655293 EHE655293 DXI655293 DNM655293 DDQ655293 CTU655293 CJY655293 CAC655293 BQG655293 BGK655293 AWO655293 AMS655293 ACW655293 TA655293 JE655293 K655294 WVQ589757 WLU589757 WBY589757 VSC589757 VIG589757 UYK589757 UOO589757 UES589757 TUW589757 TLA589757 TBE589757 SRI589757 SHM589757 RXQ589757 RNU589757 RDY589757 QUC589757 QKG589757 QAK589757 PQO589757 PGS589757 OWW589757 ONA589757 ODE589757 NTI589757 NJM589757 MZQ589757 MPU589757 MFY589757 LWC589757 LMG589757 LCK589757 KSO589757 KIS589757 JYW589757 JPA589757 JFE589757 IVI589757 ILM589757 IBQ589757 HRU589757 HHY589757 GYC589757 GOG589757 GEK589757 FUO589757 FKS589757 FAW589757 ERA589757 EHE589757 DXI589757 DNM589757 DDQ589757 CTU589757 CJY589757 CAC589757 BQG589757 BGK589757 AWO589757 AMS589757 ACW589757 TA589757 JE589757 K589758 WVQ524221 WLU524221 WBY524221 VSC524221 VIG524221 UYK524221 UOO524221 UES524221 TUW524221 TLA524221 TBE524221 SRI524221 SHM524221 RXQ524221 RNU524221 RDY524221 QUC524221 QKG524221 QAK524221 PQO524221 PGS524221 OWW524221 ONA524221 ODE524221 NTI524221 NJM524221 MZQ524221 MPU524221 MFY524221 LWC524221 LMG524221 LCK524221 KSO524221 KIS524221 JYW524221 JPA524221 JFE524221 IVI524221 ILM524221 IBQ524221 HRU524221 HHY524221 GYC524221 GOG524221 GEK524221 FUO524221 FKS524221 FAW524221 ERA524221 EHE524221 DXI524221 DNM524221 DDQ524221 CTU524221 CJY524221 CAC524221 BQG524221 BGK524221 AWO524221 AMS524221 ACW524221 TA524221 JE524221 K524222 WVQ458685 WLU458685 WBY458685 VSC458685 VIG458685 UYK458685 UOO458685 UES458685 TUW458685 TLA458685 TBE458685 SRI458685 SHM458685 RXQ458685 RNU458685 RDY458685 QUC458685 QKG458685 QAK458685 PQO458685 PGS458685 OWW458685 ONA458685 ODE458685 NTI458685 NJM458685 MZQ458685 MPU458685 MFY458685 LWC458685 LMG458685 LCK458685 KSO458685 KIS458685 JYW458685 JPA458685 JFE458685 IVI458685 ILM458685 IBQ458685 HRU458685 HHY458685 GYC458685 GOG458685 GEK458685 FUO458685 FKS458685 FAW458685 ERA458685 EHE458685 DXI458685 DNM458685 DDQ458685 CTU458685 CJY458685 CAC458685 BQG458685 BGK458685 AWO458685 AMS458685 ACW458685 TA458685 JE458685 K458686 WVQ393149 WLU393149 WBY393149 VSC393149 VIG393149 UYK393149 UOO393149 UES393149 TUW393149 TLA393149 TBE393149 SRI393149 SHM393149 RXQ393149 RNU393149 RDY393149 QUC393149 QKG393149 QAK393149 PQO393149 PGS393149 OWW393149 ONA393149 ODE393149 NTI393149 NJM393149 MZQ393149 MPU393149 MFY393149 LWC393149 LMG393149 LCK393149 KSO393149 KIS393149 JYW393149 JPA393149 JFE393149 IVI393149 ILM393149 IBQ393149 HRU393149 HHY393149 GYC393149 GOG393149 GEK393149 FUO393149 FKS393149 FAW393149 ERA393149 EHE393149 DXI393149 DNM393149 DDQ393149 CTU393149 CJY393149 CAC393149 BQG393149 BGK393149 AWO393149 AMS393149 ACW393149 TA393149 JE393149 K393150 WVQ327613 WLU327613 WBY327613 VSC327613 VIG327613 UYK327613 UOO327613 UES327613 TUW327613 TLA327613 TBE327613 SRI327613 SHM327613 RXQ327613 RNU327613 RDY327613 QUC327613 QKG327613 QAK327613 PQO327613 PGS327613 OWW327613 ONA327613 ODE327613 NTI327613 NJM327613 MZQ327613 MPU327613 MFY327613 LWC327613 LMG327613 LCK327613 KSO327613 KIS327613 JYW327613 JPA327613 JFE327613 IVI327613 ILM327613 IBQ327613 HRU327613 HHY327613 GYC327613 GOG327613 GEK327613 FUO327613 FKS327613 FAW327613 ERA327613 EHE327613 DXI327613 DNM327613 DDQ327613 CTU327613 CJY327613 CAC327613 BQG327613 BGK327613 AWO327613 AMS327613 ACW327613 TA327613 JE327613 K327614 WVQ262077 WLU262077 WBY262077 VSC262077 VIG262077 UYK262077 UOO262077 UES262077 TUW262077 TLA262077 TBE262077 SRI262077 SHM262077 RXQ262077 RNU262077 RDY262077 QUC262077 QKG262077 QAK262077 PQO262077 PGS262077 OWW262077 ONA262077 ODE262077 NTI262077 NJM262077 MZQ262077 MPU262077 MFY262077 LWC262077 LMG262077 LCK262077 KSO262077 KIS262077 JYW262077 JPA262077 JFE262077 IVI262077 ILM262077 IBQ262077 HRU262077 HHY262077 GYC262077 GOG262077 GEK262077 FUO262077 FKS262077 FAW262077 ERA262077 EHE262077 DXI262077 DNM262077 DDQ262077 CTU262077 CJY262077 CAC262077 BQG262077 BGK262077 AWO262077 AMS262077 ACW262077 TA262077 JE262077 K262078 WVQ196541 WLU196541 WBY196541 VSC196541 VIG196541 UYK196541 UOO196541 UES196541 TUW196541 TLA196541 TBE196541 SRI196541 SHM196541 RXQ196541 RNU196541 RDY196541 QUC196541 QKG196541 QAK196541 PQO196541 PGS196541 OWW196541 ONA196541 ODE196541 NTI196541 NJM196541 MZQ196541 MPU196541 MFY196541 LWC196541 LMG196541 LCK196541 KSO196541 KIS196541 JYW196541 JPA196541 JFE196541 IVI196541 ILM196541 IBQ196541 HRU196541 HHY196541 GYC196541 GOG196541 GEK196541 FUO196541 FKS196541 FAW196541 ERA196541 EHE196541 DXI196541 DNM196541 DDQ196541 CTU196541 CJY196541 CAC196541 BQG196541 BGK196541 AWO196541 AMS196541 ACW196541 TA196541 JE196541 K196542 WVQ131005 WLU131005 WBY131005 VSC131005 VIG131005 UYK131005 UOO131005 UES131005 TUW131005 TLA131005 TBE131005 SRI131005 SHM131005 RXQ131005 RNU131005 RDY131005 QUC131005 QKG131005 QAK131005 PQO131005 PGS131005 OWW131005 ONA131005 ODE131005 NTI131005 NJM131005 MZQ131005 MPU131005 MFY131005 LWC131005 LMG131005 LCK131005 KSO131005 KIS131005 JYW131005 JPA131005 JFE131005 IVI131005 ILM131005 IBQ131005 HRU131005 HHY131005 GYC131005 GOG131005 GEK131005 FUO131005 FKS131005 FAW131005 ERA131005 EHE131005 DXI131005 DNM131005 DDQ131005 CTU131005 CJY131005 CAC131005 BQG131005 BGK131005 AWO131005 AMS131005 ACW131005 TA131005 JE131005 K131006 WVQ65469 WLU65469 WBY65469 VSC65469 VIG65469 UYK65469 UOO65469 UES65469 TUW65469 TLA65469 TBE65469 SRI65469 SHM65469 RXQ65469 RNU65469 RDY65469 QUC65469 QKG65469 QAK65469 PQO65469 PGS65469 OWW65469 ONA65469 ODE65469 NTI65469 NJM65469 MZQ65469 MPU65469 MFY65469 LWC65469 LMG65469 LCK65469 KSO65469 KIS65469 JYW65469 JPA65469 JFE65469 IVI65469 ILM65469 IBQ65469 HRU65469 HHY65469 GYC65469 GOG65469 GEK65469 FUO65469 FKS65469 FAW65469 ERA65469 EHE65469 DXI65469 DNM65469 DDQ65469 CTU65469 CJY65469 CAC65469 BQG65469 BGK65469 AWO65469 AMS65469 ACW65469 TA65469 JE65469 K65470 WVQ16 WLU16 WBY16 VSC16 VIG16 UYK16 UOO16 UES16 TUW16 TLA16 TBE16 SRI16 SHM16 RXQ16 RNU16 RDY16 QUC16 QKG16 QAK16 PQO16 PGS16 OWW16 ONA16 ODE16 NTI16 NJM16 MZQ16 MPU16 MFY16 LWC16 LMG16 LCK16 KSO16 KIS16 JYW16 JPA16 JFE16 IVI16 ILM16 IBQ16 HRU16 HHY16 GYC16 GOG16 GEK16 FUO16 FKS16 FAW16 ERA16 EHE16 DXI16 DNM16 DDQ16 CTU16 CJY16 CAC16 BQG16 BGK16 AWO16 AMS16 ACW16 TA16 JE16" xr:uid="{8F8E0195-CFFE-4D3C-953D-E8C94E4F7B62}">
      <formula1>$R$97:$R$121</formula1>
    </dataValidation>
  </dataValidations>
  <printOptions horizontalCentered="1"/>
  <pageMargins left="0.25" right="0.25" top="0.75" bottom="0.75" header="0.3" footer="0.3"/>
  <pageSetup scale="60" orientation="landscape" horizontalDpi="4294967295" r:id="rId1"/>
  <rowBreaks count="3" manualBreakCount="3">
    <brk id="30" min="1" max="7" man="1"/>
    <brk id="79" min="1" max="7" man="1"/>
    <brk id="91" min="1" max="7"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1C1353-134F-41D6-89D5-4BC7A204CE4A}">
  <dimension ref="B1:W130"/>
  <sheetViews>
    <sheetView showGridLines="0" showRowColHeaders="0" topLeftCell="A25" zoomScale="80" zoomScaleNormal="80" workbookViewId="0">
      <selection activeCell="H48" sqref="H48"/>
    </sheetView>
  </sheetViews>
  <sheetFormatPr defaultRowHeight="12.5" x14ac:dyDescent="0.25"/>
  <cols>
    <col min="1" max="1" width="8.7265625" style="5"/>
    <col min="2" max="2" width="25.453125" style="5" customWidth="1"/>
    <col min="3" max="3" width="32.90625" style="5" customWidth="1"/>
    <col min="4" max="4" width="17.36328125" style="5" customWidth="1"/>
    <col min="5" max="5" width="17.08984375" style="5" customWidth="1"/>
    <col min="6" max="6" width="23.90625" style="5" customWidth="1"/>
    <col min="7" max="7" width="25.36328125" style="5" customWidth="1"/>
    <col min="8" max="8" width="19" style="5" customWidth="1"/>
    <col min="9" max="9" width="6.54296875" style="88" customWidth="1"/>
    <col min="10" max="10" width="33.6328125" style="4" hidden="1" customWidth="1"/>
    <col min="11" max="11" width="20.36328125" style="4" hidden="1" customWidth="1"/>
    <col min="12" max="12" width="4.08984375" style="4" hidden="1" customWidth="1"/>
    <col min="13" max="13" width="22" style="5" hidden="1" customWidth="1"/>
    <col min="14" max="14" width="22.08984375" style="5" hidden="1" customWidth="1"/>
    <col min="15" max="15" width="4.08984375" style="5" hidden="1" customWidth="1"/>
    <col min="16" max="17" width="18.90625" style="6" hidden="1" customWidth="1"/>
    <col min="18" max="18" width="20.453125" style="6" hidden="1" customWidth="1"/>
    <col min="19" max="19" width="17.36328125" style="6" hidden="1" customWidth="1"/>
    <col min="20" max="20" width="4.08984375" style="5" hidden="1" customWidth="1"/>
    <col min="21" max="21" width="4" style="5" hidden="1" customWidth="1"/>
    <col min="22" max="22" width="13.90625" style="5" customWidth="1"/>
    <col min="23" max="51" width="9.08984375" style="5" customWidth="1"/>
    <col min="52" max="255" width="8.7265625" style="5"/>
    <col min="256" max="256" width="25.453125" style="5" customWidth="1"/>
    <col min="257" max="257" width="32.90625" style="5" customWidth="1"/>
    <col min="258" max="258" width="17.36328125" style="5" customWidth="1"/>
    <col min="259" max="259" width="17.08984375" style="5" customWidth="1"/>
    <col min="260" max="260" width="23.90625" style="5" customWidth="1"/>
    <col min="261" max="261" width="25.36328125" style="5" customWidth="1"/>
    <col min="262" max="262" width="19" style="5" customWidth="1"/>
    <col min="263" max="263" width="6.54296875" style="5" customWidth="1"/>
    <col min="264" max="279" width="0" style="5" hidden="1" customWidth="1"/>
    <col min="280" max="511" width="8.7265625" style="5"/>
    <col min="512" max="512" width="25.453125" style="5" customWidth="1"/>
    <col min="513" max="513" width="32.90625" style="5" customWidth="1"/>
    <col min="514" max="514" width="17.36328125" style="5" customWidth="1"/>
    <col min="515" max="515" width="17.08984375" style="5" customWidth="1"/>
    <col min="516" max="516" width="23.90625" style="5" customWidth="1"/>
    <col min="517" max="517" width="25.36328125" style="5" customWidth="1"/>
    <col min="518" max="518" width="19" style="5" customWidth="1"/>
    <col min="519" max="519" width="6.54296875" style="5" customWidth="1"/>
    <col min="520" max="535" width="0" style="5" hidden="1" customWidth="1"/>
    <col min="536" max="767" width="8.7265625" style="5"/>
    <col min="768" max="768" width="25.453125" style="5" customWidth="1"/>
    <col min="769" max="769" width="32.90625" style="5" customWidth="1"/>
    <col min="770" max="770" width="17.36328125" style="5" customWidth="1"/>
    <col min="771" max="771" width="17.08984375" style="5" customWidth="1"/>
    <col min="772" max="772" width="23.90625" style="5" customWidth="1"/>
    <col min="773" max="773" width="25.36328125" style="5" customWidth="1"/>
    <col min="774" max="774" width="19" style="5" customWidth="1"/>
    <col min="775" max="775" width="6.54296875" style="5" customWidth="1"/>
    <col min="776" max="791" width="0" style="5" hidden="1" customWidth="1"/>
    <col min="792" max="1023" width="8.7265625" style="5"/>
    <col min="1024" max="1024" width="25.453125" style="5" customWidth="1"/>
    <col min="1025" max="1025" width="32.90625" style="5" customWidth="1"/>
    <col min="1026" max="1026" width="17.36328125" style="5" customWidth="1"/>
    <col min="1027" max="1027" width="17.08984375" style="5" customWidth="1"/>
    <col min="1028" max="1028" width="23.90625" style="5" customWidth="1"/>
    <col min="1029" max="1029" width="25.36328125" style="5" customWidth="1"/>
    <col min="1030" max="1030" width="19" style="5" customWidth="1"/>
    <col min="1031" max="1031" width="6.54296875" style="5" customWidth="1"/>
    <col min="1032" max="1047" width="0" style="5" hidden="1" customWidth="1"/>
    <col min="1048" max="1279" width="8.7265625" style="5"/>
    <col min="1280" max="1280" width="25.453125" style="5" customWidth="1"/>
    <col min="1281" max="1281" width="32.90625" style="5" customWidth="1"/>
    <col min="1282" max="1282" width="17.36328125" style="5" customWidth="1"/>
    <col min="1283" max="1283" width="17.08984375" style="5" customWidth="1"/>
    <col min="1284" max="1284" width="23.90625" style="5" customWidth="1"/>
    <col min="1285" max="1285" width="25.36328125" style="5" customWidth="1"/>
    <col min="1286" max="1286" width="19" style="5" customWidth="1"/>
    <col min="1287" max="1287" width="6.54296875" style="5" customWidth="1"/>
    <col min="1288" max="1303" width="0" style="5" hidden="1" customWidth="1"/>
    <col min="1304" max="1535" width="8.7265625" style="5"/>
    <col min="1536" max="1536" width="25.453125" style="5" customWidth="1"/>
    <col min="1537" max="1537" width="32.90625" style="5" customWidth="1"/>
    <col min="1538" max="1538" width="17.36328125" style="5" customWidth="1"/>
    <col min="1539" max="1539" width="17.08984375" style="5" customWidth="1"/>
    <col min="1540" max="1540" width="23.90625" style="5" customWidth="1"/>
    <col min="1541" max="1541" width="25.36328125" style="5" customWidth="1"/>
    <col min="1542" max="1542" width="19" style="5" customWidth="1"/>
    <col min="1543" max="1543" width="6.54296875" style="5" customWidth="1"/>
    <col min="1544" max="1559" width="0" style="5" hidden="1" customWidth="1"/>
    <col min="1560" max="1791" width="8.7265625" style="5"/>
    <col min="1792" max="1792" width="25.453125" style="5" customWidth="1"/>
    <col min="1793" max="1793" width="32.90625" style="5" customWidth="1"/>
    <col min="1794" max="1794" width="17.36328125" style="5" customWidth="1"/>
    <col min="1795" max="1795" width="17.08984375" style="5" customWidth="1"/>
    <col min="1796" max="1796" width="23.90625" style="5" customWidth="1"/>
    <col min="1797" max="1797" width="25.36328125" style="5" customWidth="1"/>
    <col min="1798" max="1798" width="19" style="5" customWidth="1"/>
    <col min="1799" max="1799" width="6.54296875" style="5" customWidth="1"/>
    <col min="1800" max="1815" width="0" style="5" hidden="1" customWidth="1"/>
    <col min="1816" max="2047" width="8.7265625" style="5"/>
    <col min="2048" max="2048" width="25.453125" style="5" customWidth="1"/>
    <col min="2049" max="2049" width="32.90625" style="5" customWidth="1"/>
    <col min="2050" max="2050" width="17.36328125" style="5" customWidth="1"/>
    <col min="2051" max="2051" width="17.08984375" style="5" customWidth="1"/>
    <col min="2052" max="2052" width="23.90625" style="5" customWidth="1"/>
    <col min="2053" max="2053" width="25.36328125" style="5" customWidth="1"/>
    <col min="2054" max="2054" width="19" style="5" customWidth="1"/>
    <col min="2055" max="2055" width="6.54296875" style="5" customWidth="1"/>
    <col min="2056" max="2071" width="0" style="5" hidden="1" customWidth="1"/>
    <col min="2072" max="2303" width="8.7265625" style="5"/>
    <col min="2304" max="2304" width="25.453125" style="5" customWidth="1"/>
    <col min="2305" max="2305" width="32.90625" style="5" customWidth="1"/>
    <col min="2306" max="2306" width="17.36328125" style="5" customWidth="1"/>
    <col min="2307" max="2307" width="17.08984375" style="5" customWidth="1"/>
    <col min="2308" max="2308" width="23.90625" style="5" customWidth="1"/>
    <col min="2309" max="2309" width="25.36328125" style="5" customWidth="1"/>
    <col min="2310" max="2310" width="19" style="5" customWidth="1"/>
    <col min="2311" max="2311" width="6.54296875" style="5" customWidth="1"/>
    <col min="2312" max="2327" width="0" style="5" hidden="1" customWidth="1"/>
    <col min="2328" max="2559" width="8.7265625" style="5"/>
    <col min="2560" max="2560" width="25.453125" style="5" customWidth="1"/>
    <col min="2561" max="2561" width="32.90625" style="5" customWidth="1"/>
    <col min="2562" max="2562" width="17.36328125" style="5" customWidth="1"/>
    <col min="2563" max="2563" width="17.08984375" style="5" customWidth="1"/>
    <col min="2564" max="2564" width="23.90625" style="5" customWidth="1"/>
    <col min="2565" max="2565" width="25.36328125" style="5" customWidth="1"/>
    <col min="2566" max="2566" width="19" style="5" customWidth="1"/>
    <col min="2567" max="2567" width="6.54296875" style="5" customWidth="1"/>
    <col min="2568" max="2583" width="0" style="5" hidden="1" customWidth="1"/>
    <col min="2584" max="2815" width="8.7265625" style="5"/>
    <col min="2816" max="2816" width="25.453125" style="5" customWidth="1"/>
    <col min="2817" max="2817" width="32.90625" style="5" customWidth="1"/>
    <col min="2818" max="2818" width="17.36328125" style="5" customWidth="1"/>
    <col min="2819" max="2819" width="17.08984375" style="5" customWidth="1"/>
    <col min="2820" max="2820" width="23.90625" style="5" customWidth="1"/>
    <col min="2821" max="2821" width="25.36328125" style="5" customWidth="1"/>
    <col min="2822" max="2822" width="19" style="5" customWidth="1"/>
    <col min="2823" max="2823" width="6.54296875" style="5" customWidth="1"/>
    <col min="2824" max="2839" width="0" style="5" hidden="1" customWidth="1"/>
    <col min="2840" max="3071" width="8.7265625" style="5"/>
    <col min="3072" max="3072" width="25.453125" style="5" customWidth="1"/>
    <col min="3073" max="3073" width="32.90625" style="5" customWidth="1"/>
    <col min="3074" max="3074" width="17.36328125" style="5" customWidth="1"/>
    <col min="3075" max="3075" width="17.08984375" style="5" customWidth="1"/>
    <col min="3076" max="3076" width="23.90625" style="5" customWidth="1"/>
    <col min="3077" max="3077" width="25.36328125" style="5" customWidth="1"/>
    <col min="3078" max="3078" width="19" style="5" customWidth="1"/>
    <col min="3079" max="3079" width="6.54296875" style="5" customWidth="1"/>
    <col min="3080" max="3095" width="0" style="5" hidden="1" customWidth="1"/>
    <col min="3096" max="3327" width="8.7265625" style="5"/>
    <col min="3328" max="3328" width="25.453125" style="5" customWidth="1"/>
    <col min="3329" max="3329" width="32.90625" style="5" customWidth="1"/>
    <col min="3330" max="3330" width="17.36328125" style="5" customWidth="1"/>
    <col min="3331" max="3331" width="17.08984375" style="5" customWidth="1"/>
    <col min="3332" max="3332" width="23.90625" style="5" customWidth="1"/>
    <col min="3333" max="3333" width="25.36328125" style="5" customWidth="1"/>
    <col min="3334" max="3334" width="19" style="5" customWidth="1"/>
    <col min="3335" max="3335" width="6.54296875" style="5" customWidth="1"/>
    <col min="3336" max="3351" width="0" style="5" hidden="1" customWidth="1"/>
    <col min="3352" max="3583" width="8.7265625" style="5"/>
    <col min="3584" max="3584" width="25.453125" style="5" customWidth="1"/>
    <col min="3585" max="3585" width="32.90625" style="5" customWidth="1"/>
    <col min="3586" max="3586" width="17.36328125" style="5" customWidth="1"/>
    <col min="3587" max="3587" width="17.08984375" style="5" customWidth="1"/>
    <col min="3588" max="3588" width="23.90625" style="5" customWidth="1"/>
    <col min="3589" max="3589" width="25.36328125" style="5" customWidth="1"/>
    <col min="3590" max="3590" width="19" style="5" customWidth="1"/>
    <col min="3591" max="3591" width="6.54296875" style="5" customWidth="1"/>
    <col min="3592" max="3607" width="0" style="5" hidden="1" customWidth="1"/>
    <col min="3608" max="3839" width="8.7265625" style="5"/>
    <col min="3840" max="3840" width="25.453125" style="5" customWidth="1"/>
    <col min="3841" max="3841" width="32.90625" style="5" customWidth="1"/>
    <col min="3842" max="3842" width="17.36328125" style="5" customWidth="1"/>
    <col min="3843" max="3843" width="17.08984375" style="5" customWidth="1"/>
    <col min="3844" max="3844" width="23.90625" style="5" customWidth="1"/>
    <col min="3845" max="3845" width="25.36328125" style="5" customWidth="1"/>
    <col min="3846" max="3846" width="19" style="5" customWidth="1"/>
    <col min="3847" max="3847" width="6.54296875" style="5" customWidth="1"/>
    <col min="3848" max="3863" width="0" style="5" hidden="1" customWidth="1"/>
    <col min="3864" max="4095" width="8.7265625" style="5"/>
    <col min="4096" max="4096" width="25.453125" style="5" customWidth="1"/>
    <col min="4097" max="4097" width="32.90625" style="5" customWidth="1"/>
    <col min="4098" max="4098" width="17.36328125" style="5" customWidth="1"/>
    <col min="4099" max="4099" width="17.08984375" style="5" customWidth="1"/>
    <col min="4100" max="4100" width="23.90625" style="5" customWidth="1"/>
    <col min="4101" max="4101" width="25.36328125" style="5" customWidth="1"/>
    <col min="4102" max="4102" width="19" style="5" customWidth="1"/>
    <col min="4103" max="4103" width="6.54296875" style="5" customWidth="1"/>
    <col min="4104" max="4119" width="0" style="5" hidden="1" customWidth="1"/>
    <col min="4120" max="4351" width="8.7265625" style="5"/>
    <col min="4352" max="4352" width="25.453125" style="5" customWidth="1"/>
    <col min="4353" max="4353" width="32.90625" style="5" customWidth="1"/>
    <col min="4354" max="4354" width="17.36328125" style="5" customWidth="1"/>
    <col min="4355" max="4355" width="17.08984375" style="5" customWidth="1"/>
    <col min="4356" max="4356" width="23.90625" style="5" customWidth="1"/>
    <col min="4357" max="4357" width="25.36328125" style="5" customWidth="1"/>
    <col min="4358" max="4358" width="19" style="5" customWidth="1"/>
    <col min="4359" max="4359" width="6.54296875" style="5" customWidth="1"/>
    <col min="4360" max="4375" width="0" style="5" hidden="1" customWidth="1"/>
    <col min="4376" max="4607" width="8.7265625" style="5"/>
    <col min="4608" max="4608" width="25.453125" style="5" customWidth="1"/>
    <col min="4609" max="4609" width="32.90625" style="5" customWidth="1"/>
    <col min="4610" max="4610" width="17.36328125" style="5" customWidth="1"/>
    <col min="4611" max="4611" width="17.08984375" style="5" customWidth="1"/>
    <col min="4612" max="4612" width="23.90625" style="5" customWidth="1"/>
    <col min="4613" max="4613" width="25.36328125" style="5" customWidth="1"/>
    <col min="4614" max="4614" width="19" style="5" customWidth="1"/>
    <col min="4615" max="4615" width="6.54296875" style="5" customWidth="1"/>
    <col min="4616" max="4631" width="0" style="5" hidden="1" customWidth="1"/>
    <col min="4632" max="4863" width="8.7265625" style="5"/>
    <col min="4864" max="4864" width="25.453125" style="5" customWidth="1"/>
    <col min="4865" max="4865" width="32.90625" style="5" customWidth="1"/>
    <col min="4866" max="4866" width="17.36328125" style="5" customWidth="1"/>
    <col min="4867" max="4867" width="17.08984375" style="5" customWidth="1"/>
    <col min="4868" max="4868" width="23.90625" style="5" customWidth="1"/>
    <col min="4869" max="4869" width="25.36328125" style="5" customWidth="1"/>
    <col min="4870" max="4870" width="19" style="5" customWidth="1"/>
    <col min="4871" max="4871" width="6.54296875" style="5" customWidth="1"/>
    <col min="4872" max="4887" width="0" style="5" hidden="1" customWidth="1"/>
    <col min="4888" max="5119" width="8.7265625" style="5"/>
    <col min="5120" max="5120" width="25.453125" style="5" customWidth="1"/>
    <col min="5121" max="5121" width="32.90625" style="5" customWidth="1"/>
    <col min="5122" max="5122" width="17.36328125" style="5" customWidth="1"/>
    <col min="5123" max="5123" width="17.08984375" style="5" customWidth="1"/>
    <col min="5124" max="5124" width="23.90625" style="5" customWidth="1"/>
    <col min="5125" max="5125" width="25.36328125" style="5" customWidth="1"/>
    <col min="5126" max="5126" width="19" style="5" customWidth="1"/>
    <col min="5127" max="5127" width="6.54296875" style="5" customWidth="1"/>
    <col min="5128" max="5143" width="0" style="5" hidden="1" customWidth="1"/>
    <col min="5144" max="5375" width="8.7265625" style="5"/>
    <col min="5376" max="5376" width="25.453125" style="5" customWidth="1"/>
    <col min="5377" max="5377" width="32.90625" style="5" customWidth="1"/>
    <col min="5378" max="5378" width="17.36328125" style="5" customWidth="1"/>
    <col min="5379" max="5379" width="17.08984375" style="5" customWidth="1"/>
    <col min="5380" max="5380" width="23.90625" style="5" customWidth="1"/>
    <col min="5381" max="5381" width="25.36328125" style="5" customWidth="1"/>
    <col min="5382" max="5382" width="19" style="5" customWidth="1"/>
    <col min="5383" max="5383" width="6.54296875" style="5" customWidth="1"/>
    <col min="5384" max="5399" width="0" style="5" hidden="1" customWidth="1"/>
    <col min="5400" max="5631" width="8.7265625" style="5"/>
    <col min="5632" max="5632" width="25.453125" style="5" customWidth="1"/>
    <col min="5633" max="5633" width="32.90625" style="5" customWidth="1"/>
    <col min="5634" max="5634" width="17.36328125" style="5" customWidth="1"/>
    <col min="5635" max="5635" width="17.08984375" style="5" customWidth="1"/>
    <col min="5636" max="5636" width="23.90625" style="5" customWidth="1"/>
    <col min="5637" max="5637" width="25.36328125" style="5" customWidth="1"/>
    <col min="5638" max="5638" width="19" style="5" customWidth="1"/>
    <col min="5639" max="5639" width="6.54296875" style="5" customWidth="1"/>
    <col min="5640" max="5655" width="0" style="5" hidden="1" customWidth="1"/>
    <col min="5656" max="5887" width="8.7265625" style="5"/>
    <col min="5888" max="5888" width="25.453125" style="5" customWidth="1"/>
    <col min="5889" max="5889" width="32.90625" style="5" customWidth="1"/>
    <col min="5890" max="5890" width="17.36328125" style="5" customWidth="1"/>
    <col min="5891" max="5891" width="17.08984375" style="5" customWidth="1"/>
    <col min="5892" max="5892" width="23.90625" style="5" customWidth="1"/>
    <col min="5893" max="5893" width="25.36328125" style="5" customWidth="1"/>
    <col min="5894" max="5894" width="19" style="5" customWidth="1"/>
    <col min="5895" max="5895" width="6.54296875" style="5" customWidth="1"/>
    <col min="5896" max="5911" width="0" style="5" hidden="1" customWidth="1"/>
    <col min="5912" max="6143" width="8.7265625" style="5"/>
    <col min="6144" max="6144" width="25.453125" style="5" customWidth="1"/>
    <col min="6145" max="6145" width="32.90625" style="5" customWidth="1"/>
    <col min="6146" max="6146" width="17.36328125" style="5" customWidth="1"/>
    <col min="6147" max="6147" width="17.08984375" style="5" customWidth="1"/>
    <col min="6148" max="6148" width="23.90625" style="5" customWidth="1"/>
    <col min="6149" max="6149" width="25.36328125" style="5" customWidth="1"/>
    <col min="6150" max="6150" width="19" style="5" customWidth="1"/>
    <col min="6151" max="6151" width="6.54296875" style="5" customWidth="1"/>
    <col min="6152" max="6167" width="0" style="5" hidden="1" customWidth="1"/>
    <col min="6168" max="6399" width="8.7265625" style="5"/>
    <col min="6400" max="6400" width="25.453125" style="5" customWidth="1"/>
    <col min="6401" max="6401" width="32.90625" style="5" customWidth="1"/>
    <col min="6402" max="6402" width="17.36328125" style="5" customWidth="1"/>
    <col min="6403" max="6403" width="17.08984375" style="5" customWidth="1"/>
    <col min="6404" max="6404" width="23.90625" style="5" customWidth="1"/>
    <col min="6405" max="6405" width="25.36328125" style="5" customWidth="1"/>
    <col min="6406" max="6406" width="19" style="5" customWidth="1"/>
    <col min="6407" max="6407" width="6.54296875" style="5" customWidth="1"/>
    <col min="6408" max="6423" width="0" style="5" hidden="1" customWidth="1"/>
    <col min="6424" max="6655" width="8.7265625" style="5"/>
    <col min="6656" max="6656" width="25.453125" style="5" customWidth="1"/>
    <col min="6657" max="6657" width="32.90625" style="5" customWidth="1"/>
    <col min="6658" max="6658" width="17.36328125" style="5" customWidth="1"/>
    <col min="6659" max="6659" width="17.08984375" style="5" customWidth="1"/>
    <col min="6660" max="6660" width="23.90625" style="5" customWidth="1"/>
    <col min="6661" max="6661" width="25.36328125" style="5" customWidth="1"/>
    <col min="6662" max="6662" width="19" style="5" customWidth="1"/>
    <col min="6663" max="6663" width="6.54296875" style="5" customWidth="1"/>
    <col min="6664" max="6679" width="0" style="5" hidden="1" customWidth="1"/>
    <col min="6680" max="6911" width="8.7265625" style="5"/>
    <col min="6912" max="6912" width="25.453125" style="5" customWidth="1"/>
    <col min="6913" max="6913" width="32.90625" style="5" customWidth="1"/>
    <col min="6914" max="6914" width="17.36328125" style="5" customWidth="1"/>
    <col min="6915" max="6915" width="17.08984375" style="5" customWidth="1"/>
    <col min="6916" max="6916" width="23.90625" style="5" customWidth="1"/>
    <col min="6917" max="6917" width="25.36328125" style="5" customWidth="1"/>
    <col min="6918" max="6918" width="19" style="5" customWidth="1"/>
    <col min="6919" max="6919" width="6.54296875" style="5" customWidth="1"/>
    <col min="6920" max="6935" width="0" style="5" hidden="1" customWidth="1"/>
    <col min="6936" max="7167" width="8.7265625" style="5"/>
    <col min="7168" max="7168" width="25.453125" style="5" customWidth="1"/>
    <col min="7169" max="7169" width="32.90625" style="5" customWidth="1"/>
    <col min="7170" max="7170" width="17.36328125" style="5" customWidth="1"/>
    <col min="7171" max="7171" width="17.08984375" style="5" customWidth="1"/>
    <col min="7172" max="7172" width="23.90625" style="5" customWidth="1"/>
    <col min="7173" max="7173" width="25.36328125" style="5" customWidth="1"/>
    <col min="7174" max="7174" width="19" style="5" customWidth="1"/>
    <col min="7175" max="7175" width="6.54296875" style="5" customWidth="1"/>
    <col min="7176" max="7191" width="0" style="5" hidden="1" customWidth="1"/>
    <col min="7192" max="7423" width="8.7265625" style="5"/>
    <col min="7424" max="7424" width="25.453125" style="5" customWidth="1"/>
    <col min="7425" max="7425" width="32.90625" style="5" customWidth="1"/>
    <col min="7426" max="7426" width="17.36328125" style="5" customWidth="1"/>
    <col min="7427" max="7427" width="17.08984375" style="5" customWidth="1"/>
    <col min="7428" max="7428" width="23.90625" style="5" customWidth="1"/>
    <col min="7429" max="7429" width="25.36328125" style="5" customWidth="1"/>
    <col min="7430" max="7430" width="19" style="5" customWidth="1"/>
    <col min="7431" max="7431" width="6.54296875" style="5" customWidth="1"/>
    <col min="7432" max="7447" width="0" style="5" hidden="1" customWidth="1"/>
    <col min="7448" max="7679" width="8.7265625" style="5"/>
    <col min="7680" max="7680" width="25.453125" style="5" customWidth="1"/>
    <col min="7681" max="7681" width="32.90625" style="5" customWidth="1"/>
    <col min="7682" max="7682" width="17.36328125" style="5" customWidth="1"/>
    <col min="7683" max="7683" width="17.08984375" style="5" customWidth="1"/>
    <col min="7684" max="7684" width="23.90625" style="5" customWidth="1"/>
    <col min="7685" max="7685" width="25.36328125" style="5" customWidth="1"/>
    <col min="7686" max="7686" width="19" style="5" customWidth="1"/>
    <col min="7687" max="7687" width="6.54296875" style="5" customWidth="1"/>
    <col min="7688" max="7703" width="0" style="5" hidden="1" customWidth="1"/>
    <col min="7704" max="7935" width="8.7265625" style="5"/>
    <col min="7936" max="7936" width="25.453125" style="5" customWidth="1"/>
    <col min="7937" max="7937" width="32.90625" style="5" customWidth="1"/>
    <col min="7938" max="7938" width="17.36328125" style="5" customWidth="1"/>
    <col min="7939" max="7939" width="17.08984375" style="5" customWidth="1"/>
    <col min="7940" max="7940" width="23.90625" style="5" customWidth="1"/>
    <col min="7941" max="7941" width="25.36328125" style="5" customWidth="1"/>
    <col min="7942" max="7942" width="19" style="5" customWidth="1"/>
    <col min="7943" max="7943" width="6.54296875" style="5" customWidth="1"/>
    <col min="7944" max="7959" width="0" style="5" hidden="1" customWidth="1"/>
    <col min="7960" max="8191" width="8.7265625" style="5"/>
    <col min="8192" max="8192" width="25.453125" style="5" customWidth="1"/>
    <col min="8193" max="8193" width="32.90625" style="5" customWidth="1"/>
    <col min="8194" max="8194" width="17.36328125" style="5" customWidth="1"/>
    <col min="8195" max="8195" width="17.08984375" style="5" customWidth="1"/>
    <col min="8196" max="8196" width="23.90625" style="5" customWidth="1"/>
    <col min="8197" max="8197" width="25.36328125" style="5" customWidth="1"/>
    <col min="8198" max="8198" width="19" style="5" customWidth="1"/>
    <col min="8199" max="8199" width="6.54296875" style="5" customWidth="1"/>
    <col min="8200" max="8215" width="0" style="5" hidden="1" customWidth="1"/>
    <col min="8216" max="8447" width="8.7265625" style="5"/>
    <col min="8448" max="8448" width="25.453125" style="5" customWidth="1"/>
    <col min="8449" max="8449" width="32.90625" style="5" customWidth="1"/>
    <col min="8450" max="8450" width="17.36328125" style="5" customWidth="1"/>
    <col min="8451" max="8451" width="17.08984375" style="5" customWidth="1"/>
    <col min="8452" max="8452" width="23.90625" style="5" customWidth="1"/>
    <col min="8453" max="8453" width="25.36328125" style="5" customWidth="1"/>
    <col min="8454" max="8454" width="19" style="5" customWidth="1"/>
    <col min="8455" max="8455" width="6.54296875" style="5" customWidth="1"/>
    <col min="8456" max="8471" width="0" style="5" hidden="1" customWidth="1"/>
    <col min="8472" max="8703" width="8.7265625" style="5"/>
    <col min="8704" max="8704" width="25.453125" style="5" customWidth="1"/>
    <col min="8705" max="8705" width="32.90625" style="5" customWidth="1"/>
    <col min="8706" max="8706" width="17.36328125" style="5" customWidth="1"/>
    <col min="8707" max="8707" width="17.08984375" style="5" customWidth="1"/>
    <col min="8708" max="8708" width="23.90625" style="5" customWidth="1"/>
    <col min="8709" max="8709" width="25.36328125" style="5" customWidth="1"/>
    <col min="8710" max="8710" width="19" style="5" customWidth="1"/>
    <col min="8711" max="8711" width="6.54296875" style="5" customWidth="1"/>
    <col min="8712" max="8727" width="0" style="5" hidden="1" customWidth="1"/>
    <col min="8728" max="8959" width="8.7265625" style="5"/>
    <col min="8960" max="8960" width="25.453125" style="5" customWidth="1"/>
    <col min="8961" max="8961" width="32.90625" style="5" customWidth="1"/>
    <col min="8962" max="8962" width="17.36328125" style="5" customWidth="1"/>
    <col min="8963" max="8963" width="17.08984375" style="5" customWidth="1"/>
    <col min="8964" max="8964" width="23.90625" style="5" customWidth="1"/>
    <col min="8965" max="8965" width="25.36328125" style="5" customWidth="1"/>
    <col min="8966" max="8966" width="19" style="5" customWidth="1"/>
    <col min="8967" max="8967" width="6.54296875" style="5" customWidth="1"/>
    <col min="8968" max="8983" width="0" style="5" hidden="1" customWidth="1"/>
    <col min="8984" max="9215" width="8.7265625" style="5"/>
    <col min="9216" max="9216" width="25.453125" style="5" customWidth="1"/>
    <col min="9217" max="9217" width="32.90625" style="5" customWidth="1"/>
    <col min="9218" max="9218" width="17.36328125" style="5" customWidth="1"/>
    <col min="9219" max="9219" width="17.08984375" style="5" customWidth="1"/>
    <col min="9220" max="9220" width="23.90625" style="5" customWidth="1"/>
    <col min="9221" max="9221" width="25.36328125" style="5" customWidth="1"/>
    <col min="9222" max="9222" width="19" style="5" customWidth="1"/>
    <col min="9223" max="9223" width="6.54296875" style="5" customWidth="1"/>
    <col min="9224" max="9239" width="0" style="5" hidden="1" customWidth="1"/>
    <col min="9240" max="9471" width="8.7265625" style="5"/>
    <col min="9472" max="9472" width="25.453125" style="5" customWidth="1"/>
    <col min="9473" max="9473" width="32.90625" style="5" customWidth="1"/>
    <col min="9474" max="9474" width="17.36328125" style="5" customWidth="1"/>
    <col min="9475" max="9475" width="17.08984375" style="5" customWidth="1"/>
    <col min="9476" max="9476" width="23.90625" style="5" customWidth="1"/>
    <col min="9477" max="9477" width="25.36328125" style="5" customWidth="1"/>
    <col min="9478" max="9478" width="19" style="5" customWidth="1"/>
    <col min="9479" max="9479" width="6.54296875" style="5" customWidth="1"/>
    <col min="9480" max="9495" width="0" style="5" hidden="1" customWidth="1"/>
    <col min="9496" max="9727" width="8.7265625" style="5"/>
    <col min="9728" max="9728" width="25.453125" style="5" customWidth="1"/>
    <col min="9729" max="9729" width="32.90625" style="5" customWidth="1"/>
    <col min="9730" max="9730" width="17.36328125" style="5" customWidth="1"/>
    <col min="9731" max="9731" width="17.08984375" style="5" customWidth="1"/>
    <col min="9732" max="9732" width="23.90625" style="5" customWidth="1"/>
    <col min="9733" max="9733" width="25.36328125" style="5" customWidth="1"/>
    <col min="9734" max="9734" width="19" style="5" customWidth="1"/>
    <col min="9735" max="9735" width="6.54296875" style="5" customWidth="1"/>
    <col min="9736" max="9751" width="0" style="5" hidden="1" customWidth="1"/>
    <col min="9752" max="9983" width="8.7265625" style="5"/>
    <col min="9984" max="9984" width="25.453125" style="5" customWidth="1"/>
    <col min="9985" max="9985" width="32.90625" style="5" customWidth="1"/>
    <col min="9986" max="9986" width="17.36328125" style="5" customWidth="1"/>
    <col min="9987" max="9987" width="17.08984375" style="5" customWidth="1"/>
    <col min="9988" max="9988" width="23.90625" style="5" customWidth="1"/>
    <col min="9989" max="9989" width="25.36328125" style="5" customWidth="1"/>
    <col min="9990" max="9990" width="19" style="5" customWidth="1"/>
    <col min="9991" max="9991" width="6.54296875" style="5" customWidth="1"/>
    <col min="9992" max="10007" width="0" style="5" hidden="1" customWidth="1"/>
    <col min="10008" max="10239" width="8.7265625" style="5"/>
    <col min="10240" max="10240" width="25.453125" style="5" customWidth="1"/>
    <col min="10241" max="10241" width="32.90625" style="5" customWidth="1"/>
    <col min="10242" max="10242" width="17.36328125" style="5" customWidth="1"/>
    <col min="10243" max="10243" width="17.08984375" style="5" customWidth="1"/>
    <col min="10244" max="10244" width="23.90625" style="5" customWidth="1"/>
    <col min="10245" max="10245" width="25.36328125" style="5" customWidth="1"/>
    <col min="10246" max="10246" width="19" style="5" customWidth="1"/>
    <col min="10247" max="10247" width="6.54296875" style="5" customWidth="1"/>
    <col min="10248" max="10263" width="0" style="5" hidden="1" customWidth="1"/>
    <col min="10264" max="10495" width="8.7265625" style="5"/>
    <col min="10496" max="10496" width="25.453125" style="5" customWidth="1"/>
    <col min="10497" max="10497" width="32.90625" style="5" customWidth="1"/>
    <col min="10498" max="10498" width="17.36328125" style="5" customWidth="1"/>
    <col min="10499" max="10499" width="17.08984375" style="5" customWidth="1"/>
    <col min="10500" max="10500" width="23.90625" style="5" customWidth="1"/>
    <col min="10501" max="10501" width="25.36328125" style="5" customWidth="1"/>
    <col min="10502" max="10502" width="19" style="5" customWidth="1"/>
    <col min="10503" max="10503" width="6.54296875" style="5" customWidth="1"/>
    <col min="10504" max="10519" width="0" style="5" hidden="1" customWidth="1"/>
    <col min="10520" max="10751" width="8.7265625" style="5"/>
    <col min="10752" max="10752" width="25.453125" style="5" customWidth="1"/>
    <col min="10753" max="10753" width="32.90625" style="5" customWidth="1"/>
    <col min="10754" max="10754" width="17.36328125" style="5" customWidth="1"/>
    <col min="10755" max="10755" width="17.08984375" style="5" customWidth="1"/>
    <col min="10756" max="10756" width="23.90625" style="5" customWidth="1"/>
    <col min="10757" max="10757" width="25.36328125" style="5" customWidth="1"/>
    <col min="10758" max="10758" width="19" style="5" customWidth="1"/>
    <col min="10759" max="10759" width="6.54296875" style="5" customWidth="1"/>
    <col min="10760" max="10775" width="0" style="5" hidden="1" customWidth="1"/>
    <col min="10776" max="11007" width="8.7265625" style="5"/>
    <col min="11008" max="11008" width="25.453125" style="5" customWidth="1"/>
    <col min="11009" max="11009" width="32.90625" style="5" customWidth="1"/>
    <col min="11010" max="11010" width="17.36328125" style="5" customWidth="1"/>
    <col min="11011" max="11011" width="17.08984375" style="5" customWidth="1"/>
    <col min="11012" max="11012" width="23.90625" style="5" customWidth="1"/>
    <col min="11013" max="11013" width="25.36328125" style="5" customWidth="1"/>
    <col min="11014" max="11014" width="19" style="5" customWidth="1"/>
    <col min="11015" max="11015" width="6.54296875" style="5" customWidth="1"/>
    <col min="11016" max="11031" width="0" style="5" hidden="1" customWidth="1"/>
    <col min="11032" max="11263" width="8.7265625" style="5"/>
    <col min="11264" max="11264" width="25.453125" style="5" customWidth="1"/>
    <col min="11265" max="11265" width="32.90625" style="5" customWidth="1"/>
    <col min="11266" max="11266" width="17.36328125" style="5" customWidth="1"/>
    <col min="11267" max="11267" width="17.08984375" style="5" customWidth="1"/>
    <col min="11268" max="11268" width="23.90625" style="5" customWidth="1"/>
    <col min="11269" max="11269" width="25.36328125" style="5" customWidth="1"/>
    <col min="11270" max="11270" width="19" style="5" customWidth="1"/>
    <col min="11271" max="11271" width="6.54296875" style="5" customWidth="1"/>
    <col min="11272" max="11287" width="0" style="5" hidden="1" customWidth="1"/>
    <col min="11288" max="11519" width="8.7265625" style="5"/>
    <col min="11520" max="11520" width="25.453125" style="5" customWidth="1"/>
    <col min="11521" max="11521" width="32.90625" style="5" customWidth="1"/>
    <col min="11522" max="11522" width="17.36328125" style="5" customWidth="1"/>
    <col min="11523" max="11523" width="17.08984375" style="5" customWidth="1"/>
    <col min="11524" max="11524" width="23.90625" style="5" customWidth="1"/>
    <col min="11525" max="11525" width="25.36328125" style="5" customWidth="1"/>
    <col min="11526" max="11526" width="19" style="5" customWidth="1"/>
    <col min="11527" max="11527" width="6.54296875" style="5" customWidth="1"/>
    <col min="11528" max="11543" width="0" style="5" hidden="1" customWidth="1"/>
    <col min="11544" max="11775" width="8.7265625" style="5"/>
    <col min="11776" max="11776" width="25.453125" style="5" customWidth="1"/>
    <col min="11777" max="11777" width="32.90625" style="5" customWidth="1"/>
    <col min="11778" max="11778" width="17.36328125" style="5" customWidth="1"/>
    <col min="11779" max="11779" width="17.08984375" style="5" customWidth="1"/>
    <col min="11780" max="11780" width="23.90625" style="5" customWidth="1"/>
    <col min="11781" max="11781" width="25.36328125" style="5" customWidth="1"/>
    <col min="11782" max="11782" width="19" style="5" customWidth="1"/>
    <col min="11783" max="11783" width="6.54296875" style="5" customWidth="1"/>
    <col min="11784" max="11799" width="0" style="5" hidden="1" customWidth="1"/>
    <col min="11800" max="12031" width="8.7265625" style="5"/>
    <col min="12032" max="12032" width="25.453125" style="5" customWidth="1"/>
    <col min="12033" max="12033" width="32.90625" style="5" customWidth="1"/>
    <col min="12034" max="12034" width="17.36328125" style="5" customWidth="1"/>
    <col min="12035" max="12035" width="17.08984375" style="5" customWidth="1"/>
    <col min="12036" max="12036" width="23.90625" style="5" customWidth="1"/>
    <col min="12037" max="12037" width="25.36328125" style="5" customWidth="1"/>
    <col min="12038" max="12038" width="19" style="5" customWidth="1"/>
    <col min="12039" max="12039" width="6.54296875" style="5" customWidth="1"/>
    <col min="12040" max="12055" width="0" style="5" hidden="1" customWidth="1"/>
    <col min="12056" max="12287" width="8.7265625" style="5"/>
    <col min="12288" max="12288" width="25.453125" style="5" customWidth="1"/>
    <col min="12289" max="12289" width="32.90625" style="5" customWidth="1"/>
    <col min="12290" max="12290" width="17.36328125" style="5" customWidth="1"/>
    <col min="12291" max="12291" width="17.08984375" style="5" customWidth="1"/>
    <col min="12292" max="12292" width="23.90625" style="5" customWidth="1"/>
    <col min="12293" max="12293" width="25.36328125" style="5" customWidth="1"/>
    <col min="12294" max="12294" width="19" style="5" customWidth="1"/>
    <col min="12295" max="12295" width="6.54296875" style="5" customWidth="1"/>
    <col min="12296" max="12311" width="0" style="5" hidden="1" customWidth="1"/>
    <col min="12312" max="12543" width="8.7265625" style="5"/>
    <col min="12544" max="12544" width="25.453125" style="5" customWidth="1"/>
    <col min="12545" max="12545" width="32.90625" style="5" customWidth="1"/>
    <col min="12546" max="12546" width="17.36328125" style="5" customWidth="1"/>
    <col min="12547" max="12547" width="17.08984375" style="5" customWidth="1"/>
    <col min="12548" max="12548" width="23.90625" style="5" customWidth="1"/>
    <col min="12549" max="12549" width="25.36328125" style="5" customWidth="1"/>
    <col min="12550" max="12550" width="19" style="5" customWidth="1"/>
    <col min="12551" max="12551" width="6.54296875" style="5" customWidth="1"/>
    <col min="12552" max="12567" width="0" style="5" hidden="1" customWidth="1"/>
    <col min="12568" max="12799" width="8.7265625" style="5"/>
    <col min="12800" max="12800" width="25.453125" style="5" customWidth="1"/>
    <col min="12801" max="12801" width="32.90625" style="5" customWidth="1"/>
    <col min="12802" max="12802" width="17.36328125" style="5" customWidth="1"/>
    <col min="12803" max="12803" width="17.08984375" style="5" customWidth="1"/>
    <col min="12804" max="12804" width="23.90625" style="5" customWidth="1"/>
    <col min="12805" max="12805" width="25.36328125" style="5" customWidth="1"/>
    <col min="12806" max="12806" width="19" style="5" customWidth="1"/>
    <col min="12807" max="12807" width="6.54296875" style="5" customWidth="1"/>
    <col min="12808" max="12823" width="0" style="5" hidden="1" customWidth="1"/>
    <col min="12824" max="13055" width="8.7265625" style="5"/>
    <col min="13056" max="13056" width="25.453125" style="5" customWidth="1"/>
    <col min="13057" max="13057" width="32.90625" style="5" customWidth="1"/>
    <col min="13058" max="13058" width="17.36328125" style="5" customWidth="1"/>
    <col min="13059" max="13059" width="17.08984375" style="5" customWidth="1"/>
    <col min="13060" max="13060" width="23.90625" style="5" customWidth="1"/>
    <col min="13061" max="13061" width="25.36328125" style="5" customWidth="1"/>
    <col min="13062" max="13062" width="19" style="5" customWidth="1"/>
    <col min="13063" max="13063" width="6.54296875" style="5" customWidth="1"/>
    <col min="13064" max="13079" width="0" style="5" hidden="1" customWidth="1"/>
    <col min="13080" max="13311" width="8.7265625" style="5"/>
    <col min="13312" max="13312" width="25.453125" style="5" customWidth="1"/>
    <col min="13313" max="13313" width="32.90625" style="5" customWidth="1"/>
    <col min="13314" max="13314" width="17.36328125" style="5" customWidth="1"/>
    <col min="13315" max="13315" width="17.08984375" style="5" customWidth="1"/>
    <col min="13316" max="13316" width="23.90625" style="5" customWidth="1"/>
    <col min="13317" max="13317" width="25.36328125" style="5" customWidth="1"/>
    <col min="13318" max="13318" width="19" style="5" customWidth="1"/>
    <col min="13319" max="13319" width="6.54296875" style="5" customWidth="1"/>
    <col min="13320" max="13335" width="0" style="5" hidden="1" customWidth="1"/>
    <col min="13336" max="13567" width="8.7265625" style="5"/>
    <col min="13568" max="13568" width="25.453125" style="5" customWidth="1"/>
    <col min="13569" max="13569" width="32.90625" style="5" customWidth="1"/>
    <col min="13570" max="13570" width="17.36328125" style="5" customWidth="1"/>
    <col min="13571" max="13571" width="17.08984375" style="5" customWidth="1"/>
    <col min="13572" max="13572" width="23.90625" style="5" customWidth="1"/>
    <col min="13573" max="13573" width="25.36328125" style="5" customWidth="1"/>
    <col min="13574" max="13574" width="19" style="5" customWidth="1"/>
    <col min="13575" max="13575" width="6.54296875" style="5" customWidth="1"/>
    <col min="13576" max="13591" width="0" style="5" hidden="1" customWidth="1"/>
    <col min="13592" max="13823" width="8.7265625" style="5"/>
    <col min="13824" max="13824" width="25.453125" style="5" customWidth="1"/>
    <col min="13825" max="13825" width="32.90625" style="5" customWidth="1"/>
    <col min="13826" max="13826" width="17.36328125" style="5" customWidth="1"/>
    <col min="13827" max="13827" width="17.08984375" style="5" customWidth="1"/>
    <col min="13828" max="13828" width="23.90625" style="5" customWidth="1"/>
    <col min="13829" max="13829" width="25.36328125" style="5" customWidth="1"/>
    <col min="13830" max="13830" width="19" style="5" customWidth="1"/>
    <col min="13831" max="13831" width="6.54296875" style="5" customWidth="1"/>
    <col min="13832" max="13847" width="0" style="5" hidden="1" customWidth="1"/>
    <col min="13848" max="14079" width="8.7265625" style="5"/>
    <col min="14080" max="14080" width="25.453125" style="5" customWidth="1"/>
    <col min="14081" max="14081" width="32.90625" style="5" customWidth="1"/>
    <col min="14082" max="14082" width="17.36328125" style="5" customWidth="1"/>
    <col min="14083" max="14083" width="17.08984375" style="5" customWidth="1"/>
    <col min="14084" max="14084" width="23.90625" style="5" customWidth="1"/>
    <col min="14085" max="14085" width="25.36328125" style="5" customWidth="1"/>
    <col min="14086" max="14086" width="19" style="5" customWidth="1"/>
    <col min="14087" max="14087" width="6.54296875" style="5" customWidth="1"/>
    <col min="14088" max="14103" width="0" style="5" hidden="1" customWidth="1"/>
    <col min="14104" max="14335" width="8.7265625" style="5"/>
    <col min="14336" max="14336" width="25.453125" style="5" customWidth="1"/>
    <col min="14337" max="14337" width="32.90625" style="5" customWidth="1"/>
    <col min="14338" max="14338" width="17.36328125" style="5" customWidth="1"/>
    <col min="14339" max="14339" width="17.08984375" style="5" customWidth="1"/>
    <col min="14340" max="14340" width="23.90625" style="5" customWidth="1"/>
    <col min="14341" max="14341" width="25.36328125" style="5" customWidth="1"/>
    <col min="14342" max="14342" width="19" style="5" customWidth="1"/>
    <col min="14343" max="14343" width="6.54296875" style="5" customWidth="1"/>
    <col min="14344" max="14359" width="0" style="5" hidden="1" customWidth="1"/>
    <col min="14360" max="14591" width="8.7265625" style="5"/>
    <col min="14592" max="14592" width="25.453125" style="5" customWidth="1"/>
    <col min="14593" max="14593" width="32.90625" style="5" customWidth="1"/>
    <col min="14594" max="14594" width="17.36328125" style="5" customWidth="1"/>
    <col min="14595" max="14595" width="17.08984375" style="5" customWidth="1"/>
    <col min="14596" max="14596" width="23.90625" style="5" customWidth="1"/>
    <col min="14597" max="14597" width="25.36328125" style="5" customWidth="1"/>
    <col min="14598" max="14598" width="19" style="5" customWidth="1"/>
    <col min="14599" max="14599" width="6.54296875" style="5" customWidth="1"/>
    <col min="14600" max="14615" width="0" style="5" hidden="1" customWidth="1"/>
    <col min="14616" max="14847" width="8.7265625" style="5"/>
    <col min="14848" max="14848" width="25.453125" style="5" customWidth="1"/>
    <col min="14849" max="14849" width="32.90625" style="5" customWidth="1"/>
    <col min="14850" max="14850" width="17.36328125" style="5" customWidth="1"/>
    <col min="14851" max="14851" width="17.08984375" style="5" customWidth="1"/>
    <col min="14852" max="14852" width="23.90625" style="5" customWidth="1"/>
    <col min="14853" max="14853" width="25.36328125" style="5" customWidth="1"/>
    <col min="14854" max="14854" width="19" style="5" customWidth="1"/>
    <col min="14855" max="14855" width="6.54296875" style="5" customWidth="1"/>
    <col min="14856" max="14871" width="0" style="5" hidden="1" customWidth="1"/>
    <col min="14872" max="15103" width="8.7265625" style="5"/>
    <col min="15104" max="15104" width="25.453125" style="5" customWidth="1"/>
    <col min="15105" max="15105" width="32.90625" style="5" customWidth="1"/>
    <col min="15106" max="15106" width="17.36328125" style="5" customWidth="1"/>
    <col min="15107" max="15107" width="17.08984375" style="5" customWidth="1"/>
    <col min="15108" max="15108" width="23.90625" style="5" customWidth="1"/>
    <col min="15109" max="15109" width="25.36328125" style="5" customWidth="1"/>
    <col min="15110" max="15110" width="19" style="5" customWidth="1"/>
    <col min="15111" max="15111" width="6.54296875" style="5" customWidth="1"/>
    <col min="15112" max="15127" width="0" style="5" hidden="1" customWidth="1"/>
    <col min="15128" max="15359" width="8.7265625" style="5"/>
    <col min="15360" max="15360" width="25.453125" style="5" customWidth="1"/>
    <col min="15361" max="15361" width="32.90625" style="5" customWidth="1"/>
    <col min="15362" max="15362" width="17.36328125" style="5" customWidth="1"/>
    <col min="15363" max="15363" width="17.08984375" style="5" customWidth="1"/>
    <col min="15364" max="15364" width="23.90625" style="5" customWidth="1"/>
    <col min="15365" max="15365" width="25.36328125" style="5" customWidth="1"/>
    <col min="15366" max="15366" width="19" style="5" customWidth="1"/>
    <col min="15367" max="15367" width="6.54296875" style="5" customWidth="1"/>
    <col min="15368" max="15383" width="0" style="5" hidden="1" customWidth="1"/>
    <col min="15384" max="15615" width="8.7265625" style="5"/>
    <col min="15616" max="15616" width="25.453125" style="5" customWidth="1"/>
    <col min="15617" max="15617" width="32.90625" style="5" customWidth="1"/>
    <col min="15618" max="15618" width="17.36328125" style="5" customWidth="1"/>
    <col min="15619" max="15619" width="17.08984375" style="5" customWidth="1"/>
    <col min="15620" max="15620" width="23.90625" style="5" customWidth="1"/>
    <col min="15621" max="15621" width="25.36328125" style="5" customWidth="1"/>
    <col min="15622" max="15622" width="19" style="5" customWidth="1"/>
    <col min="15623" max="15623" width="6.54296875" style="5" customWidth="1"/>
    <col min="15624" max="15639" width="0" style="5" hidden="1" customWidth="1"/>
    <col min="15640" max="15871" width="8.7265625" style="5"/>
    <col min="15872" max="15872" width="25.453125" style="5" customWidth="1"/>
    <col min="15873" max="15873" width="32.90625" style="5" customWidth="1"/>
    <col min="15874" max="15874" width="17.36328125" style="5" customWidth="1"/>
    <col min="15875" max="15875" width="17.08984375" style="5" customWidth="1"/>
    <col min="15876" max="15876" width="23.90625" style="5" customWidth="1"/>
    <col min="15877" max="15877" width="25.36328125" style="5" customWidth="1"/>
    <col min="15878" max="15878" width="19" style="5" customWidth="1"/>
    <col min="15879" max="15879" width="6.54296875" style="5" customWidth="1"/>
    <col min="15880" max="15895" width="0" style="5" hidden="1" customWidth="1"/>
    <col min="15896" max="16127" width="8.7265625" style="5"/>
    <col min="16128" max="16128" width="25.453125" style="5" customWidth="1"/>
    <col min="16129" max="16129" width="32.90625" style="5" customWidth="1"/>
    <col min="16130" max="16130" width="17.36328125" style="5" customWidth="1"/>
    <col min="16131" max="16131" width="17.08984375" style="5" customWidth="1"/>
    <col min="16132" max="16132" width="23.90625" style="5" customWidth="1"/>
    <col min="16133" max="16133" width="25.36328125" style="5" customWidth="1"/>
    <col min="16134" max="16134" width="19" style="5" customWidth="1"/>
    <col min="16135" max="16135" width="6.54296875" style="5" customWidth="1"/>
    <col min="16136" max="16151" width="0" style="5" hidden="1" customWidth="1"/>
    <col min="16152" max="16384" width="8.7265625" style="5"/>
  </cols>
  <sheetData>
    <row r="1" spans="2:23" ht="42.75" customHeight="1" thickBot="1" x14ac:dyDescent="0.3">
      <c r="B1" s="314" t="s">
        <v>0</v>
      </c>
      <c r="C1" s="315"/>
      <c r="D1" s="315"/>
      <c r="E1" s="1" t="s">
        <v>1</v>
      </c>
      <c r="F1" s="2" t="str">
        <f>K98</f>
        <v>December</v>
      </c>
      <c r="G1" s="2">
        <f>K97</f>
        <v>2021</v>
      </c>
      <c r="H1" s="3"/>
      <c r="I1" s="107"/>
      <c r="J1" s="101" t="s">
        <v>117</v>
      </c>
      <c r="K1" s="101"/>
      <c r="L1" s="101"/>
      <c r="M1" s="102"/>
      <c r="N1" s="102"/>
      <c r="O1" s="102"/>
      <c r="P1" s="103"/>
      <c r="Q1" s="103"/>
      <c r="R1" s="103"/>
      <c r="S1" s="103"/>
      <c r="T1" s="102"/>
      <c r="U1" s="102"/>
    </row>
    <row r="2" spans="2:23" ht="8.25" customHeight="1" thickBot="1" x14ac:dyDescent="0.3">
      <c r="B2" s="7"/>
      <c r="C2" s="8"/>
      <c r="D2" s="8"/>
      <c r="E2" s="8"/>
      <c r="F2" s="8"/>
      <c r="G2" s="8"/>
      <c r="H2" s="8"/>
      <c r="I2" s="108"/>
    </row>
    <row r="3" spans="2:23" ht="20.25" customHeight="1" x14ac:dyDescent="0.25">
      <c r="B3" s="9" t="s">
        <v>2</v>
      </c>
      <c r="C3" s="316" t="s">
        <v>3</v>
      </c>
      <c r="D3" s="316"/>
      <c r="E3" s="316"/>
      <c r="F3" s="10" t="s">
        <v>4</v>
      </c>
      <c r="G3" s="316" t="s">
        <v>5</v>
      </c>
      <c r="H3" s="317"/>
      <c r="I3" s="108"/>
    </row>
    <row r="4" spans="2:23" ht="62.25" customHeight="1" thickBot="1" x14ac:dyDescent="0.3">
      <c r="B4" s="11" t="s">
        <v>7</v>
      </c>
      <c r="C4" s="318" t="s">
        <v>118</v>
      </c>
      <c r="D4" s="319"/>
      <c r="E4" s="319"/>
      <c r="F4" s="178" t="s">
        <v>119</v>
      </c>
      <c r="G4" s="319" t="s">
        <v>120</v>
      </c>
      <c r="H4" s="320"/>
      <c r="I4" s="109"/>
    </row>
    <row r="5" spans="2:23" ht="20.25" customHeight="1" x14ac:dyDescent="0.25">
      <c r="B5" s="8"/>
      <c r="C5" s="8"/>
      <c r="D5" s="8"/>
      <c r="E5" s="8"/>
      <c r="F5" s="8"/>
      <c r="G5" s="8"/>
      <c r="H5" s="8"/>
      <c r="I5" s="108"/>
    </row>
    <row r="6" spans="2:23" ht="24" customHeight="1" x14ac:dyDescent="0.25">
      <c r="B6" s="321" t="s">
        <v>22</v>
      </c>
      <c r="C6" s="321"/>
      <c r="D6" s="321"/>
      <c r="E6" s="321"/>
      <c r="F6" s="322" t="str">
        <f>CONCATENATE(F1," 1, ",G1)</f>
        <v>December 1, 2021</v>
      </c>
      <c r="G6" s="322" t="e">
        <f>CONCATENATE(#REF!," 1, ",#REF!)</f>
        <v>#REF!</v>
      </c>
      <c r="H6" s="23"/>
      <c r="I6" s="108"/>
    </row>
    <row r="7" spans="2:23" ht="24" customHeight="1" x14ac:dyDescent="0.25">
      <c r="B7" s="308" t="s">
        <v>121</v>
      </c>
      <c r="C7" s="308"/>
      <c r="D7" s="308"/>
      <c r="E7" s="308"/>
      <c r="F7" s="28">
        <f>K101</f>
        <v>471</v>
      </c>
      <c r="G7" s="29" t="s">
        <v>25</v>
      </c>
      <c r="H7" s="29"/>
      <c r="I7" s="110"/>
    </row>
    <row r="8" spans="2:23" ht="24" customHeight="1" x14ac:dyDescent="0.25">
      <c r="B8" s="257" t="s">
        <v>122</v>
      </c>
      <c r="C8" s="257"/>
      <c r="D8" s="257"/>
      <c r="E8" s="257"/>
      <c r="F8" s="257"/>
      <c r="G8" s="257"/>
      <c r="H8" s="257"/>
      <c r="I8" s="111"/>
    </row>
    <row r="9" spans="2:23" ht="24" customHeight="1" x14ac:dyDescent="0.25">
      <c r="B9" s="257" t="s">
        <v>31</v>
      </c>
      <c r="C9" s="257"/>
      <c r="D9" s="257"/>
      <c r="E9" s="257"/>
      <c r="F9" s="257"/>
      <c r="G9" s="257"/>
      <c r="H9" s="257"/>
      <c r="I9" s="111"/>
    </row>
    <row r="10" spans="2:23" ht="24" customHeight="1" x14ac:dyDescent="0.25">
      <c r="B10" s="275" t="s">
        <v>34</v>
      </c>
      <c r="C10" s="275"/>
      <c r="D10" s="292" t="str">
        <f>CONCATENATE("The ",F1," ",G1," Average is")</f>
        <v>The December 2021 Average is</v>
      </c>
      <c r="E10" s="292"/>
      <c r="F10" s="292"/>
      <c r="G10" s="34">
        <f>K102</f>
        <v>574</v>
      </c>
      <c r="H10" s="35" t="s">
        <v>35</v>
      </c>
      <c r="I10" s="112"/>
    </row>
    <row r="11" spans="2:23" ht="24" customHeight="1" x14ac:dyDescent="0.25">
      <c r="B11" s="296" t="s">
        <v>37</v>
      </c>
      <c r="C11" s="296"/>
      <c r="D11" s="296"/>
      <c r="E11" s="296"/>
      <c r="F11" s="296"/>
      <c r="G11" s="296"/>
      <c r="H11" s="296"/>
      <c r="I11" s="113"/>
      <c r="V11" s="36"/>
      <c r="W11" s="36"/>
    </row>
    <row r="12" spans="2:23" ht="24" customHeight="1" x14ac:dyDescent="0.25">
      <c r="B12" s="257" t="s">
        <v>124</v>
      </c>
      <c r="C12" s="257"/>
      <c r="D12" s="257"/>
      <c r="E12" s="257"/>
      <c r="F12" s="28">
        <f>K101</f>
        <v>471</v>
      </c>
      <c r="G12" s="29" t="s">
        <v>25</v>
      </c>
      <c r="I12" s="110"/>
      <c r="V12" s="36"/>
      <c r="W12" s="36"/>
    </row>
    <row r="13" spans="2:23" ht="24" customHeight="1" x14ac:dyDescent="0.25">
      <c r="B13" s="257" t="s">
        <v>42</v>
      </c>
      <c r="C13" s="257"/>
      <c r="D13" s="257"/>
      <c r="E13" s="257"/>
      <c r="F13" s="257"/>
      <c r="G13" s="257"/>
      <c r="H13" s="257"/>
      <c r="I13" s="111"/>
      <c r="V13" s="36"/>
      <c r="W13" s="36"/>
    </row>
    <row r="14" spans="2:23" ht="24" customHeight="1" x14ac:dyDescent="0.25">
      <c r="B14" s="257" t="s">
        <v>45</v>
      </c>
      <c r="C14" s="257"/>
      <c r="D14" s="257"/>
      <c r="E14" s="257"/>
      <c r="F14" s="257"/>
      <c r="G14" s="257"/>
      <c r="H14" s="257"/>
      <c r="I14" s="111"/>
      <c r="V14" s="36"/>
      <c r="W14" s="36"/>
    </row>
    <row r="15" spans="2:23" ht="24" customHeight="1" x14ac:dyDescent="0.25">
      <c r="B15" s="284" t="s">
        <v>48</v>
      </c>
      <c r="C15" s="285"/>
      <c r="D15" s="285"/>
      <c r="E15" s="285"/>
      <c r="F15" s="285"/>
      <c r="G15" s="285"/>
      <c r="H15" s="285"/>
      <c r="I15" s="114"/>
      <c r="V15" s="36"/>
      <c r="W15" s="36"/>
    </row>
    <row r="16" spans="2:23" ht="24" customHeight="1" thickBot="1" x14ac:dyDescent="0.3">
      <c r="B16" s="286" t="s">
        <v>51</v>
      </c>
      <c r="C16" s="285"/>
      <c r="D16" s="285"/>
      <c r="E16" s="285"/>
      <c r="F16" s="285"/>
      <c r="G16" s="285"/>
      <c r="H16" s="285"/>
      <c r="I16" s="115"/>
      <c r="V16" s="36"/>
      <c r="W16" s="36"/>
    </row>
    <row r="17" spans="2:23" ht="43.5" customHeight="1" thickBot="1" x14ac:dyDescent="0.3">
      <c r="B17" s="263" t="s">
        <v>131</v>
      </c>
      <c r="C17" s="264"/>
      <c r="D17" s="264"/>
      <c r="E17" s="264"/>
      <c r="F17" s="264"/>
      <c r="G17" s="264"/>
      <c r="H17" s="265"/>
      <c r="I17" s="116"/>
      <c r="V17" s="36"/>
      <c r="W17" s="36"/>
    </row>
    <row r="18" spans="2:23" ht="40.5" customHeight="1" thickBot="1" x14ac:dyDescent="0.3">
      <c r="B18" s="266" t="s">
        <v>133</v>
      </c>
      <c r="C18" s="267"/>
      <c r="D18" s="267"/>
      <c r="E18" s="267"/>
      <c r="F18" s="267"/>
      <c r="G18" s="267"/>
      <c r="H18" s="268"/>
      <c r="I18" s="108"/>
      <c r="V18" s="36"/>
      <c r="W18" s="36"/>
    </row>
    <row r="19" spans="2:23" ht="56.25" customHeight="1" thickBot="1" x14ac:dyDescent="0.3">
      <c r="B19" s="46" t="s">
        <v>55</v>
      </c>
      <c r="C19" s="47" t="s">
        <v>56</v>
      </c>
      <c r="D19" s="48" t="s">
        <v>57</v>
      </c>
      <c r="E19" s="48" t="s">
        <v>58</v>
      </c>
      <c r="F19" s="48" t="s">
        <v>59</v>
      </c>
      <c r="G19" s="280" t="s">
        <v>60</v>
      </c>
      <c r="H19" s="281"/>
      <c r="I19" s="117"/>
      <c r="V19" s="36"/>
      <c r="W19" s="36"/>
    </row>
    <row r="20" spans="2:23" ht="21.75" customHeight="1" x14ac:dyDescent="0.3">
      <c r="B20" s="49">
        <v>302.01</v>
      </c>
      <c r="C20" s="50" t="s">
        <v>61</v>
      </c>
      <c r="D20" s="51">
        <v>3.75</v>
      </c>
      <c r="E20" s="52">
        <v>0</v>
      </c>
      <c r="F20" s="53">
        <f t="shared" ref="F20:F30" si="0">D20+E20</f>
        <v>3.75</v>
      </c>
      <c r="G20" s="282">
        <f t="shared" ref="G20:G30" si="1">IF((ABS(($K$102-$K$101)*F20/100))&gt;0.1, ($K$102-$K$101)*F20/100, 0)</f>
        <v>3.863</v>
      </c>
      <c r="H20" s="283" t="e">
        <f>IF((ABS((J102-J101)*E20/100))&gt;0.1, (J102-J101)*E20/100, 0)</f>
        <v>#VALUE!</v>
      </c>
      <c r="I20" s="118"/>
      <c r="V20" s="36"/>
      <c r="W20" s="36"/>
    </row>
    <row r="21" spans="2:23" ht="21.75" customHeight="1" x14ac:dyDescent="0.3">
      <c r="B21" s="54" t="s">
        <v>62</v>
      </c>
      <c r="C21" s="55" t="s">
        <v>111</v>
      </c>
      <c r="D21" s="56">
        <v>6.85</v>
      </c>
      <c r="E21" s="56">
        <v>1</v>
      </c>
      <c r="F21" s="57">
        <f t="shared" si="0"/>
        <v>7.85</v>
      </c>
      <c r="G21" s="276">
        <f t="shared" si="1"/>
        <v>8.0860000000000003</v>
      </c>
      <c r="H21" s="277" t="e">
        <f>IF((ABS((#REF!-J102)*E21/100))&gt;0.1, (#REF!-J102)*E21/100, 0)</f>
        <v>#REF!</v>
      </c>
      <c r="I21" s="118"/>
    </row>
    <row r="22" spans="2:23" ht="21.75" customHeight="1" x14ac:dyDescent="0.3">
      <c r="B22" s="54" t="s">
        <v>64</v>
      </c>
      <c r="C22" s="55" t="s">
        <v>112</v>
      </c>
      <c r="D22" s="56">
        <v>6.85</v>
      </c>
      <c r="E22" s="56">
        <v>1</v>
      </c>
      <c r="F22" s="57">
        <f t="shared" si="0"/>
        <v>7.85</v>
      </c>
      <c r="G22" s="276">
        <f t="shared" si="1"/>
        <v>8.0860000000000003</v>
      </c>
      <c r="H22" s="277" t="e">
        <f>IF((ABS((#REF!-#REF!)*E22/100))&gt;0.1, (#REF!-#REF!)*E22/100, 0)</f>
        <v>#REF!</v>
      </c>
      <c r="I22" s="118"/>
    </row>
    <row r="23" spans="2:23" ht="21.75" customHeight="1" x14ac:dyDescent="0.3">
      <c r="B23" s="54" t="s">
        <v>66</v>
      </c>
      <c r="C23" s="55" t="s">
        <v>113</v>
      </c>
      <c r="D23" s="56">
        <v>6.85</v>
      </c>
      <c r="E23" s="56">
        <v>1</v>
      </c>
      <c r="F23" s="57">
        <f t="shared" si="0"/>
        <v>7.85</v>
      </c>
      <c r="G23" s="276">
        <f t="shared" si="1"/>
        <v>8.0860000000000003</v>
      </c>
      <c r="H23" s="277" t="e">
        <f>IF((ABS((#REF!-#REF!)*E23/100))&gt;0.1, (#REF!-#REF!)*E23/100, 0)</f>
        <v>#REF!</v>
      </c>
      <c r="I23" s="118"/>
    </row>
    <row r="24" spans="2:23" ht="21.75" customHeight="1" x14ac:dyDescent="0.3">
      <c r="B24" s="54" t="s">
        <v>68</v>
      </c>
      <c r="C24" s="55" t="s">
        <v>114</v>
      </c>
      <c r="D24" s="56">
        <v>6.85</v>
      </c>
      <c r="E24" s="56">
        <v>1</v>
      </c>
      <c r="F24" s="57">
        <f t="shared" si="0"/>
        <v>7.85</v>
      </c>
      <c r="G24" s="276">
        <f t="shared" si="1"/>
        <v>8.0860000000000003</v>
      </c>
      <c r="H24" s="277" t="e">
        <f>IF((ABS((#REF!-#REF!)*E24/100))&gt;0.1, (#REF!-#REF!)*E24/100, 0)</f>
        <v>#REF!</v>
      </c>
      <c r="I24" s="118"/>
    </row>
    <row r="25" spans="2:23" ht="21.75" customHeight="1" x14ac:dyDescent="0.3">
      <c r="B25" s="54" t="s">
        <v>125</v>
      </c>
      <c r="C25" s="55" t="s">
        <v>115</v>
      </c>
      <c r="D25" s="56">
        <v>8.25</v>
      </c>
      <c r="E25" s="56">
        <v>1</v>
      </c>
      <c r="F25" s="58">
        <f t="shared" si="0"/>
        <v>9.25</v>
      </c>
      <c r="G25" s="276">
        <f t="shared" si="1"/>
        <v>9.5280000000000005</v>
      </c>
      <c r="H25" s="277" t="e">
        <f>IF((ABS((#REF!-#REF!)*E25/100))&gt;0.1, (#REF!-#REF!)*E25/100, 0)</f>
        <v>#REF!</v>
      </c>
      <c r="I25" s="118"/>
    </row>
    <row r="26" spans="2:23" ht="21.75" customHeight="1" x14ac:dyDescent="0.3">
      <c r="B26" s="54" t="s">
        <v>126</v>
      </c>
      <c r="C26" s="55" t="s">
        <v>71</v>
      </c>
      <c r="D26" s="56">
        <v>6.2</v>
      </c>
      <c r="E26" s="56">
        <v>1</v>
      </c>
      <c r="F26" s="58">
        <f t="shared" si="0"/>
        <v>7.2</v>
      </c>
      <c r="G26" s="276">
        <f t="shared" si="1"/>
        <v>7.4160000000000004</v>
      </c>
      <c r="H26" s="277" t="e">
        <f>IF((ABS((#REF!-#REF!)*E26/100))&gt;0.1, (#REF!-#REF!)*E26/100, 0)</f>
        <v>#REF!</v>
      </c>
      <c r="I26" s="118"/>
    </row>
    <row r="27" spans="2:23" ht="21.75" customHeight="1" x14ac:dyDescent="0.3">
      <c r="B27" s="54" t="s">
        <v>127</v>
      </c>
      <c r="C27" s="55" t="s">
        <v>72</v>
      </c>
      <c r="D27" s="56">
        <v>5.5</v>
      </c>
      <c r="E27" s="56">
        <v>1</v>
      </c>
      <c r="F27" s="57">
        <f t="shared" si="0"/>
        <v>6.5</v>
      </c>
      <c r="G27" s="276">
        <f t="shared" si="1"/>
        <v>6.6950000000000003</v>
      </c>
      <c r="H27" s="277" t="e">
        <f>IF((ABS((#REF!-#REF!)*E27/100))&gt;0.1, (#REF!-#REF!)*E27/100, 0)</f>
        <v>#REF!</v>
      </c>
      <c r="I27" s="118"/>
      <c r="J27" s="5"/>
      <c r="K27" s="5"/>
      <c r="L27" s="5"/>
      <c r="P27" s="5"/>
      <c r="Q27" s="5"/>
      <c r="R27" s="5"/>
      <c r="S27" s="5"/>
    </row>
    <row r="28" spans="2:23" ht="21.75" customHeight="1" x14ac:dyDescent="0.3">
      <c r="B28" s="54" t="s">
        <v>128</v>
      </c>
      <c r="C28" s="55" t="s">
        <v>73</v>
      </c>
      <c r="D28" s="56">
        <v>4.9000000000000004</v>
      </c>
      <c r="E28" s="56">
        <v>1</v>
      </c>
      <c r="F28" s="57">
        <f t="shared" si="0"/>
        <v>5.9</v>
      </c>
      <c r="G28" s="276">
        <f t="shared" si="1"/>
        <v>6.077</v>
      </c>
      <c r="H28" s="277" t="e">
        <f>IF((ABS((#REF!-#REF!)*E28/100))&gt;0.1, (#REF!-#REF!)*E28/100, 0)</f>
        <v>#REF!</v>
      </c>
      <c r="I28" s="118"/>
      <c r="J28" s="5"/>
      <c r="K28" s="5"/>
      <c r="L28" s="5"/>
      <c r="P28" s="5"/>
      <c r="Q28" s="5"/>
      <c r="R28" s="5"/>
      <c r="S28" s="5"/>
    </row>
    <row r="29" spans="2:23" ht="21.75" customHeight="1" x14ac:dyDescent="0.3">
      <c r="B29" s="54" t="s">
        <v>129</v>
      </c>
      <c r="C29" s="55" t="s">
        <v>74</v>
      </c>
      <c r="D29" s="56">
        <v>4.5</v>
      </c>
      <c r="E29" s="60">
        <v>1</v>
      </c>
      <c r="F29" s="57">
        <f t="shared" si="0"/>
        <v>5.5</v>
      </c>
      <c r="G29" s="276">
        <f t="shared" si="1"/>
        <v>5.665</v>
      </c>
      <c r="H29" s="277" t="e">
        <f>IF((ABS((#REF!-#REF!)*E29/100))&gt;0.1, (#REF!-#REF!)*E29/100, 0)</f>
        <v>#REF!</v>
      </c>
      <c r="I29" s="118"/>
      <c r="J29" s="5"/>
      <c r="K29" s="5"/>
      <c r="L29" s="5"/>
      <c r="P29" s="5"/>
      <c r="Q29" s="5"/>
      <c r="R29" s="5"/>
      <c r="S29" s="5"/>
    </row>
    <row r="30" spans="2:23" ht="21.75" customHeight="1" thickBot="1" x14ac:dyDescent="0.35">
      <c r="B30" s="61" t="s">
        <v>130</v>
      </c>
      <c r="C30" s="62" t="s">
        <v>75</v>
      </c>
      <c r="D30" s="63">
        <v>6.7</v>
      </c>
      <c r="E30" s="64">
        <v>1</v>
      </c>
      <c r="F30" s="65">
        <f t="shared" si="0"/>
        <v>7.7</v>
      </c>
      <c r="G30" s="278">
        <f t="shared" si="1"/>
        <v>7.931</v>
      </c>
      <c r="H30" s="279" t="e">
        <f>IF((ABS((#REF!-#REF!)*E30/100))&gt;0.1, (#REF!-#REF!)*E30/100, 0)</f>
        <v>#REF!</v>
      </c>
      <c r="I30" s="118"/>
      <c r="J30" s="5"/>
      <c r="K30" s="5"/>
      <c r="L30" s="5"/>
      <c r="P30" s="5"/>
      <c r="Q30" s="5"/>
      <c r="R30" s="5"/>
      <c r="S30" s="5"/>
    </row>
    <row r="31" spans="2:23" ht="21.75" customHeight="1" x14ac:dyDescent="0.3">
      <c r="B31" s="66"/>
      <c r="C31" s="67"/>
      <c r="D31" s="68"/>
      <c r="E31" s="69"/>
      <c r="F31" s="70"/>
      <c r="G31" s="132"/>
      <c r="H31" s="132"/>
      <c r="I31" s="118"/>
      <c r="J31" s="5"/>
      <c r="K31" s="5"/>
      <c r="L31" s="5"/>
      <c r="P31" s="5"/>
      <c r="Q31" s="5"/>
      <c r="R31" s="5"/>
      <c r="S31" s="5"/>
    </row>
    <row r="32" spans="2:23" ht="21.75" customHeight="1" x14ac:dyDescent="0.3">
      <c r="B32" s="275" t="s">
        <v>140</v>
      </c>
      <c r="C32" s="275"/>
      <c r="D32" s="275"/>
      <c r="E32" s="275"/>
      <c r="F32" s="275"/>
      <c r="G32" s="275"/>
      <c r="H32" s="275"/>
      <c r="I32" s="118"/>
      <c r="J32" s="5"/>
      <c r="K32" s="5"/>
      <c r="L32" s="5"/>
      <c r="P32" s="5"/>
      <c r="Q32" s="5"/>
      <c r="R32" s="5"/>
      <c r="S32" s="5"/>
    </row>
    <row r="33" spans="2:22" ht="21.75" customHeight="1" x14ac:dyDescent="0.3">
      <c r="B33" s="257" t="s">
        <v>77</v>
      </c>
      <c r="C33" s="257"/>
      <c r="D33" s="257"/>
      <c r="E33" s="257"/>
      <c r="F33" s="257"/>
      <c r="G33" s="257"/>
      <c r="H33" s="257"/>
      <c r="I33" s="118"/>
      <c r="J33" s="5"/>
      <c r="K33" s="5"/>
      <c r="L33" s="5"/>
      <c r="P33" s="5"/>
      <c r="Q33" s="5"/>
      <c r="R33" s="5"/>
      <c r="S33" s="5"/>
    </row>
    <row r="34" spans="2:22" ht="21.75" customHeight="1" x14ac:dyDescent="0.3">
      <c r="B34" s="257" t="s">
        <v>78</v>
      </c>
      <c r="C34" s="257"/>
      <c r="D34" s="257"/>
      <c r="E34" s="257"/>
      <c r="F34" s="257"/>
      <c r="G34" s="257"/>
      <c r="H34" s="257"/>
      <c r="I34" s="118"/>
      <c r="J34" s="5"/>
      <c r="K34" s="5"/>
      <c r="L34" s="5"/>
      <c r="P34" s="5"/>
      <c r="Q34" s="5"/>
      <c r="R34" s="5"/>
      <c r="S34" s="5"/>
    </row>
    <row r="35" spans="2:22" ht="21.75" customHeight="1" x14ac:dyDescent="0.3">
      <c r="B35" s="257" t="s">
        <v>79</v>
      </c>
      <c r="C35" s="257"/>
      <c r="D35" s="257"/>
      <c r="E35" s="257"/>
      <c r="F35" s="257"/>
      <c r="G35" s="257"/>
      <c r="H35" s="257"/>
      <c r="I35" s="118"/>
      <c r="J35" s="5"/>
      <c r="K35" s="5"/>
      <c r="L35" s="5"/>
      <c r="P35" s="5"/>
      <c r="Q35" s="5"/>
      <c r="R35" s="5"/>
      <c r="S35" s="5"/>
    </row>
    <row r="36" spans="2:22" ht="21.75" customHeight="1" x14ac:dyDescent="0.3">
      <c r="B36" s="257" t="s">
        <v>80</v>
      </c>
      <c r="C36" s="257"/>
      <c r="D36" s="257"/>
      <c r="E36" s="257"/>
      <c r="F36" s="257"/>
      <c r="G36" s="257"/>
      <c r="H36" s="257"/>
      <c r="I36" s="118"/>
      <c r="J36" s="5"/>
      <c r="K36" s="5"/>
      <c r="L36" s="5"/>
      <c r="P36" s="5"/>
      <c r="Q36" s="5"/>
      <c r="R36" s="5"/>
      <c r="S36" s="5"/>
    </row>
    <row r="37" spans="2:22" ht="21.75" customHeight="1" x14ac:dyDescent="0.3">
      <c r="B37" s="71" t="s">
        <v>81</v>
      </c>
      <c r="C37" s="72" t="str">
        <f>K107</f>
        <v>September 2020</v>
      </c>
      <c r="D37" s="258" t="s">
        <v>82</v>
      </c>
      <c r="E37" s="258"/>
      <c r="F37" s="73">
        <f>K108</f>
        <v>326.3</v>
      </c>
      <c r="G37" s="71"/>
      <c r="H37" s="71"/>
      <c r="I37" s="118"/>
      <c r="J37" s="5"/>
      <c r="K37" s="5"/>
      <c r="L37" s="5"/>
      <c r="P37" s="5"/>
      <c r="Q37" s="5"/>
      <c r="R37" s="5"/>
      <c r="S37" s="5"/>
    </row>
    <row r="38" spans="2:22" ht="21.75" customHeight="1" x14ac:dyDescent="0.3">
      <c r="B38" s="71"/>
      <c r="C38" s="72"/>
      <c r="D38" s="179"/>
      <c r="E38" s="179"/>
      <c r="F38" s="73"/>
      <c r="G38" s="71"/>
      <c r="H38" s="71"/>
      <c r="I38" s="118"/>
      <c r="J38" s="5"/>
      <c r="K38" s="5"/>
      <c r="L38" s="5"/>
      <c r="P38" s="5"/>
      <c r="Q38" s="5"/>
      <c r="R38" s="5"/>
      <c r="S38" s="5"/>
    </row>
    <row r="39" spans="2:22" ht="21.75" customHeight="1" x14ac:dyDescent="0.3">
      <c r="B39" s="259" t="s">
        <v>83</v>
      </c>
      <c r="C39" s="259"/>
      <c r="D39" s="259"/>
      <c r="E39" s="124">
        <f>K105</f>
        <v>44409</v>
      </c>
      <c r="F39" s="74" t="s">
        <v>84</v>
      </c>
      <c r="G39" s="104">
        <f>K106</f>
        <v>340.3</v>
      </c>
      <c r="H39" s="71"/>
      <c r="I39" s="118"/>
      <c r="J39" s="5"/>
      <c r="K39" s="5"/>
      <c r="L39" s="5"/>
      <c r="P39" s="5"/>
      <c r="Q39" s="5"/>
      <c r="R39" s="5"/>
      <c r="S39" s="5"/>
    </row>
    <row r="40" spans="2:22" ht="21.75" customHeight="1" thickBot="1" x14ac:dyDescent="0.35">
      <c r="B40" s="71"/>
      <c r="C40" s="71"/>
      <c r="D40" s="71"/>
      <c r="E40" s="71"/>
      <c r="F40" s="71"/>
      <c r="G40" s="71"/>
      <c r="H40" s="71"/>
      <c r="I40" s="118"/>
      <c r="J40" s="5"/>
      <c r="K40" s="5"/>
      <c r="L40" s="5"/>
      <c r="P40" s="5"/>
      <c r="Q40" s="5"/>
      <c r="R40" s="5"/>
      <c r="S40" s="5"/>
    </row>
    <row r="41" spans="2:22" ht="40.5" customHeight="1" thickBot="1" x14ac:dyDescent="0.3">
      <c r="B41" s="260" t="s">
        <v>139</v>
      </c>
      <c r="C41" s="261"/>
      <c r="D41" s="261"/>
      <c r="E41" s="261"/>
      <c r="F41" s="261"/>
      <c r="G41" s="261"/>
      <c r="H41" s="262"/>
      <c r="I41" s="108"/>
      <c r="J41" s="5"/>
      <c r="K41" s="5"/>
      <c r="L41" s="5"/>
      <c r="P41" s="5"/>
      <c r="Q41" s="5"/>
      <c r="R41" s="5"/>
      <c r="S41" s="5"/>
    </row>
    <row r="42" spans="2:22" ht="62.5" thickBot="1" x14ac:dyDescent="0.3">
      <c r="B42" s="156" t="s">
        <v>55</v>
      </c>
      <c r="C42" s="157" t="s">
        <v>56</v>
      </c>
      <c r="D42" s="158" t="s">
        <v>57</v>
      </c>
      <c r="E42" s="158" t="s">
        <v>85</v>
      </c>
      <c r="F42" s="158" t="s">
        <v>59</v>
      </c>
      <c r="G42" s="159" t="s">
        <v>86</v>
      </c>
      <c r="H42" s="155" t="s">
        <v>87</v>
      </c>
      <c r="I42" s="117"/>
      <c r="J42" s="5"/>
      <c r="K42" s="5"/>
      <c r="L42" s="5"/>
      <c r="P42" s="5"/>
      <c r="Q42" s="5"/>
      <c r="R42" s="5"/>
      <c r="S42" s="5"/>
    </row>
    <row r="43" spans="2:22" ht="21.75" customHeight="1" x14ac:dyDescent="0.3">
      <c r="B43" s="160">
        <v>302.01</v>
      </c>
      <c r="C43" s="161" t="s">
        <v>61</v>
      </c>
      <c r="D43" s="162">
        <v>3.75</v>
      </c>
      <c r="E43" s="163">
        <v>0</v>
      </c>
      <c r="F43" s="164">
        <f>D43+E43</f>
        <v>3.75</v>
      </c>
      <c r="G43" s="165">
        <v>0.96250000000000002</v>
      </c>
      <c r="H43" s="166">
        <f t="shared" ref="H43:H53" si="2">(($K$106-$K$108)/$K$108)</f>
        <v>4.2900000000000001E-2</v>
      </c>
      <c r="I43" s="119"/>
      <c r="J43" s="78"/>
      <c r="K43" s="5"/>
      <c r="L43" s="5"/>
      <c r="P43" s="5"/>
      <c r="Q43" s="5"/>
      <c r="R43" s="5"/>
      <c r="S43" s="5"/>
    </row>
    <row r="44" spans="2:22" ht="21.75" customHeight="1" x14ac:dyDescent="0.3">
      <c r="B44" s="54" t="s">
        <v>62</v>
      </c>
      <c r="C44" s="79" t="s">
        <v>63</v>
      </c>
      <c r="D44" s="56">
        <v>6.85</v>
      </c>
      <c r="E44" s="56">
        <v>1</v>
      </c>
      <c r="F44" s="57">
        <f t="shared" ref="F44:F53" si="3">D44+E44</f>
        <v>7.85</v>
      </c>
      <c r="G44" s="80">
        <v>0.92149999999999999</v>
      </c>
      <c r="H44" s="167">
        <f t="shared" si="2"/>
        <v>4.2900000000000001E-2</v>
      </c>
      <c r="I44" s="119"/>
      <c r="J44" s="5"/>
      <c r="K44" s="5"/>
      <c r="L44" s="5"/>
      <c r="P44" s="5"/>
      <c r="Q44" s="5"/>
      <c r="R44" s="5"/>
      <c r="S44" s="5"/>
      <c r="U44" s="81"/>
      <c r="V44" s="81"/>
    </row>
    <row r="45" spans="2:22" ht="21.75" customHeight="1" x14ac:dyDescent="0.3">
      <c r="B45" s="54" t="s">
        <v>64</v>
      </c>
      <c r="C45" s="79" t="s">
        <v>65</v>
      </c>
      <c r="D45" s="56">
        <v>6.85</v>
      </c>
      <c r="E45" s="56">
        <v>1</v>
      </c>
      <c r="F45" s="57">
        <f t="shared" si="3"/>
        <v>7.85</v>
      </c>
      <c r="G45" s="80">
        <v>0.92149999999999999</v>
      </c>
      <c r="H45" s="167">
        <f t="shared" si="2"/>
        <v>4.2900000000000001E-2</v>
      </c>
      <c r="I45" s="119"/>
      <c r="J45" s="5"/>
      <c r="K45" s="5"/>
      <c r="L45" s="5"/>
      <c r="P45" s="5"/>
      <c r="Q45" s="5"/>
      <c r="R45" s="5"/>
      <c r="S45" s="5"/>
    </row>
    <row r="46" spans="2:22" ht="21.75" customHeight="1" x14ac:dyDescent="0.3">
      <c r="B46" s="54" t="s">
        <v>66</v>
      </c>
      <c r="C46" s="79" t="s">
        <v>67</v>
      </c>
      <c r="D46" s="56">
        <v>6.85</v>
      </c>
      <c r="E46" s="56">
        <v>1</v>
      </c>
      <c r="F46" s="57">
        <f t="shared" si="3"/>
        <v>7.85</v>
      </c>
      <c r="G46" s="80">
        <v>0.92149999999999999</v>
      </c>
      <c r="H46" s="167">
        <f t="shared" si="2"/>
        <v>4.2900000000000001E-2</v>
      </c>
      <c r="I46" s="119"/>
      <c r="J46" s="5"/>
      <c r="K46" s="5"/>
      <c r="L46" s="5"/>
      <c r="P46" s="5"/>
      <c r="Q46" s="5"/>
      <c r="R46" s="5"/>
      <c r="S46" s="5"/>
    </row>
    <row r="47" spans="2:22" ht="21.75" customHeight="1" x14ac:dyDescent="0.3">
      <c r="B47" s="54" t="s">
        <v>68</v>
      </c>
      <c r="C47" s="79" t="s">
        <v>69</v>
      </c>
      <c r="D47" s="56">
        <v>6.85</v>
      </c>
      <c r="E47" s="56">
        <v>1</v>
      </c>
      <c r="F47" s="57">
        <f t="shared" si="3"/>
        <v>7.85</v>
      </c>
      <c r="G47" s="80">
        <v>0.92149999999999999</v>
      </c>
      <c r="H47" s="167">
        <f t="shared" si="2"/>
        <v>4.2900000000000001E-2</v>
      </c>
      <c r="I47" s="119"/>
      <c r="J47" s="5"/>
      <c r="K47" s="5"/>
      <c r="L47" s="5"/>
      <c r="P47" s="5"/>
      <c r="Q47" s="5"/>
      <c r="R47" s="5"/>
      <c r="S47" s="5"/>
    </row>
    <row r="48" spans="2:22" ht="21.75" customHeight="1" x14ac:dyDescent="0.3">
      <c r="B48" s="54" t="s">
        <v>125</v>
      </c>
      <c r="C48" s="79" t="s">
        <v>70</v>
      </c>
      <c r="D48" s="56">
        <v>8.25</v>
      </c>
      <c r="E48" s="56">
        <v>1</v>
      </c>
      <c r="F48" s="58">
        <f t="shared" si="3"/>
        <v>9.25</v>
      </c>
      <c r="G48" s="80">
        <v>0.90749999999999997</v>
      </c>
      <c r="H48" s="167">
        <f t="shared" si="2"/>
        <v>4.2900000000000001E-2</v>
      </c>
      <c r="I48" s="119"/>
      <c r="J48" s="5" t="s">
        <v>88</v>
      </c>
      <c r="K48" s="5"/>
      <c r="L48" s="5"/>
      <c r="P48" s="5"/>
      <c r="Q48" s="5"/>
      <c r="R48" s="5"/>
      <c r="S48" s="5"/>
    </row>
    <row r="49" spans="2:23" ht="21.75" customHeight="1" x14ac:dyDescent="0.3">
      <c r="B49" s="54" t="s">
        <v>126</v>
      </c>
      <c r="C49" s="79" t="s">
        <v>71</v>
      </c>
      <c r="D49" s="56">
        <v>6.2</v>
      </c>
      <c r="E49" s="56">
        <v>1</v>
      </c>
      <c r="F49" s="58">
        <f t="shared" si="3"/>
        <v>7.2</v>
      </c>
      <c r="G49" s="80">
        <v>0.92800000000000005</v>
      </c>
      <c r="H49" s="167">
        <f t="shared" si="2"/>
        <v>4.2900000000000001E-2</v>
      </c>
      <c r="I49" s="119"/>
      <c r="J49" s="5"/>
      <c r="K49" s="5"/>
      <c r="L49" s="5"/>
      <c r="P49" s="5"/>
      <c r="Q49" s="5"/>
      <c r="R49" s="5"/>
      <c r="S49" s="5"/>
    </row>
    <row r="50" spans="2:23" ht="21.75" customHeight="1" x14ac:dyDescent="0.3">
      <c r="B50" s="54" t="s">
        <v>127</v>
      </c>
      <c r="C50" s="79" t="s">
        <v>72</v>
      </c>
      <c r="D50" s="56">
        <v>5.5</v>
      </c>
      <c r="E50" s="56">
        <v>1</v>
      </c>
      <c r="F50" s="57">
        <f t="shared" si="3"/>
        <v>6.5</v>
      </c>
      <c r="G50" s="80">
        <v>0.93500000000000005</v>
      </c>
      <c r="H50" s="167">
        <f t="shared" si="2"/>
        <v>4.2900000000000001E-2</v>
      </c>
      <c r="I50" s="119"/>
      <c r="J50" s="5"/>
      <c r="K50" s="5"/>
      <c r="L50" s="5"/>
      <c r="P50" s="5"/>
      <c r="Q50" s="5"/>
      <c r="R50" s="5"/>
      <c r="S50" s="5"/>
    </row>
    <row r="51" spans="2:23" ht="21.75" customHeight="1" x14ac:dyDescent="0.3">
      <c r="B51" s="54" t="s">
        <v>128</v>
      </c>
      <c r="C51" s="79" t="s">
        <v>73</v>
      </c>
      <c r="D51" s="56">
        <v>4.9000000000000004</v>
      </c>
      <c r="E51" s="56">
        <v>1</v>
      </c>
      <c r="F51" s="57">
        <f t="shared" si="3"/>
        <v>5.9</v>
      </c>
      <c r="G51" s="80">
        <v>0.94099999999999995</v>
      </c>
      <c r="H51" s="167">
        <f t="shared" si="2"/>
        <v>4.2900000000000001E-2</v>
      </c>
      <c r="I51" s="119"/>
      <c r="J51" s="5"/>
      <c r="K51" s="5"/>
      <c r="L51" s="5"/>
      <c r="P51" s="5"/>
      <c r="Q51" s="5"/>
      <c r="R51" s="5"/>
      <c r="S51" s="5"/>
      <c r="U51" s="36"/>
      <c r="V51" s="36"/>
    </row>
    <row r="52" spans="2:23" ht="21.75" customHeight="1" x14ac:dyDescent="0.3">
      <c r="B52" s="54" t="s">
        <v>129</v>
      </c>
      <c r="C52" s="79" t="s">
        <v>74</v>
      </c>
      <c r="D52" s="56">
        <v>4.5</v>
      </c>
      <c r="E52" s="60">
        <v>1</v>
      </c>
      <c r="F52" s="57">
        <f t="shared" si="3"/>
        <v>5.5</v>
      </c>
      <c r="G52" s="80">
        <v>0.94499999999999995</v>
      </c>
      <c r="H52" s="167">
        <f t="shared" si="2"/>
        <v>4.2900000000000001E-2</v>
      </c>
      <c r="I52" s="119"/>
      <c r="J52" s="5"/>
      <c r="K52" s="5"/>
      <c r="L52" s="5"/>
      <c r="P52" s="5"/>
      <c r="Q52" s="5"/>
      <c r="R52" s="5"/>
      <c r="S52" s="5"/>
      <c r="U52" s="36"/>
      <c r="V52" s="36"/>
    </row>
    <row r="53" spans="2:23" ht="21.75" customHeight="1" thickBot="1" x14ac:dyDescent="0.35">
      <c r="B53" s="61" t="s">
        <v>130</v>
      </c>
      <c r="C53" s="82" t="s">
        <v>75</v>
      </c>
      <c r="D53" s="63">
        <v>6.7</v>
      </c>
      <c r="E53" s="64">
        <v>1</v>
      </c>
      <c r="F53" s="65">
        <f t="shared" si="3"/>
        <v>7.7</v>
      </c>
      <c r="G53" s="83">
        <v>0.92300000000000004</v>
      </c>
      <c r="H53" s="168">
        <f t="shared" si="2"/>
        <v>4.2900000000000001E-2</v>
      </c>
      <c r="I53" s="119"/>
      <c r="J53" s="5"/>
      <c r="K53" s="5"/>
      <c r="L53" s="5"/>
      <c r="P53" s="5"/>
      <c r="Q53" s="5"/>
      <c r="R53" s="5"/>
      <c r="S53" s="5"/>
      <c r="U53" s="36"/>
      <c r="V53" s="36"/>
    </row>
    <row r="54" spans="2:23" x14ac:dyDescent="0.25">
      <c r="B54" s="87"/>
      <c r="C54" s="86"/>
      <c r="D54" s="86"/>
      <c r="E54" s="86"/>
      <c r="F54" s="86"/>
      <c r="G54" s="86"/>
      <c r="H54" s="86"/>
      <c r="I54" s="120"/>
      <c r="J54" s="5"/>
      <c r="K54" s="5"/>
      <c r="L54" s="5"/>
      <c r="P54" s="5"/>
      <c r="Q54" s="5"/>
      <c r="R54" s="5"/>
      <c r="S54" s="5"/>
      <c r="U54" s="36"/>
      <c r="V54" s="36"/>
    </row>
    <row r="55" spans="2:23" ht="21" customHeight="1" thickBot="1" x14ac:dyDescent="0.3">
      <c r="B55" s="87"/>
      <c r="C55" s="86"/>
      <c r="D55" s="86"/>
      <c r="E55" s="86"/>
      <c r="F55" s="86"/>
      <c r="G55" s="86"/>
      <c r="H55" s="86"/>
      <c r="I55" s="120"/>
      <c r="J55" s="5"/>
      <c r="K55" s="5"/>
      <c r="L55" s="5"/>
      <c r="P55" s="5"/>
      <c r="Q55" s="5"/>
      <c r="R55" s="5"/>
      <c r="S55" s="5"/>
      <c r="U55" s="36"/>
      <c r="V55" s="36"/>
    </row>
    <row r="56" spans="2:23" ht="41.25" customHeight="1" thickBot="1" x14ac:dyDescent="0.3">
      <c r="B56" s="263" t="s">
        <v>131</v>
      </c>
      <c r="C56" s="264"/>
      <c r="D56" s="264"/>
      <c r="E56" s="264"/>
      <c r="F56" s="264"/>
      <c r="G56" s="264"/>
      <c r="H56" s="265"/>
      <c r="I56" s="121"/>
      <c r="V56" s="36"/>
    </row>
    <row r="57" spans="2:23" ht="40.5" customHeight="1" thickBot="1" x14ac:dyDescent="0.3">
      <c r="B57" s="266" t="s">
        <v>134</v>
      </c>
      <c r="C57" s="267"/>
      <c r="D57" s="267"/>
      <c r="E57" s="267"/>
      <c r="F57" s="267"/>
      <c r="G57" s="267"/>
      <c r="H57" s="268"/>
      <c r="I57" s="108"/>
      <c r="V57" s="81"/>
    </row>
    <row r="58" spans="2:23" ht="47" thickBot="1" x14ac:dyDescent="0.3">
      <c r="B58" s="46" t="s">
        <v>55</v>
      </c>
      <c r="C58" s="47" t="s">
        <v>56</v>
      </c>
      <c r="D58" s="48" t="s">
        <v>57</v>
      </c>
      <c r="E58" s="48" t="s">
        <v>85</v>
      </c>
      <c r="F58" s="48" t="s">
        <v>59</v>
      </c>
      <c r="G58" s="249" t="s">
        <v>60</v>
      </c>
      <c r="H58" s="250"/>
      <c r="I58" s="117"/>
      <c r="V58" s="81"/>
    </row>
    <row r="59" spans="2:23" ht="21.75" customHeight="1" x14ac:dyDescent="0.3">
      <c r="B59" s="49" t="s">
        <v>89</v>
      </c>
      <c r="C59" s="89" t="s">
        <v>90</v>
      </c>
      <c r="D59" s="51">
        <v>6</v>
      </c>
      <c r="E59" s="51">
        <v>1</v>
      </c>
      <c r="F59" s="51">
        <f>D59+E59</f>
        <v>7</v>
      </c>
      <c r="G59" s="251">
        <f>IF((ABS(($K$102-$K$101)*F59/100))&gt;0.1, ($K$102-$K$101)*F59/100, 0)</f>
        <v>7.21</v>
      </c>
      <c r="H59" s="252" t="e">
        <f>IF((ABS((#REF!-#REF!)*E59/100))&gt;0.1, (#REF!-#REF!)*E59/100, 0)</f>
        <v>#REF!</v>
      </c>
      <c r="I59" s="118"/>
      <c r="V59" s="81"/>
    </row>
    <row r="60" spans="2:23" ht="21.75" customHeight="1" x14ac:dyDescent="0.3">
      <c r="B60" s="54" t="s">
        <v>91</v>
      </c>
      <c r="C60" s="90" t="s">
        <v>92</v>
      </c>
      <c r="D60" s="56">
        <v>6</v>
      </c>
      <c r="E60" s="56">
        <v>1</v>
      </c>
      <c r="F60" s="56">
        <f>D60+E60</f>
        <v>7</v>
      </c>
      <c r="G60" s="253">
        <f>IF((ABS(($K$102-$K$101)*F60/100))&gt;0.1, ($K$102-$K$101)*F60/100, 0)</f>
        <v>7.21</v>
      </c>
      <c r="H60" s="254" t="e">
        <f>IF((ABS((#REF!-#REF!)*E60/100))&gt;0.1, (#REF!-#REF!)*E60/100, 0)</f>
        <v>#REF!</v>
      </c>
      <c r="I60" s="118"/>
    </row>
    <row r="61" spans="2:23" ht="21" customHeight="1" thickBot="1" x14ac:dyDescent="0.35">
      <c r="B61" s="61" t="s">
        <v>93</v>
      </c>
      <c r="C61" s="91" t="s">
        <v>94</v>
      </c>
      <c r="D61" s="63">
        <v>6</v>
      </c>
      <c r="E61" s="63">
        <v>1</v>
      </c>
      <c r="F61" s="63">
        <f>D61+E61</f>
        <v>7</v>
      </c>
      <c r="G61" s="255">
        <f>IF((ABS(($K$102-$K$101)*F61/100))&gt;0.1, ($K$102-$K$101)*F61/100, 0)</f>
        <v>7.21</v>
      </c>
      <c r="H61" s="256" t="e">
        <f>IF((ABS((#REF!-#REF!)*E61/100))&gt;0.1, (#REF!-#REF!)*E61/100, 0)</f>
        <v>#REF!</v>
      </c>
      <c r="I61" s="118"/>
    </row>
    <row r="62" spans="2:23" ht="61.5" customHeight="1" thickBot="1" x14ac:dyDescent="0.3">
      <c r="I62" s="121"/>
      <c r="V62" s="92"/>
    </row>
    <row r="63" spans="2:23" ht="43.5" customHeight="1" thickBot="1" x14ac:dyDescent="0.3">
      <c r="B63" s="245" t="s">
        <v>95</v>
      </c>
      <c r="C63" s="246"/>
      <c r="D63" s="246"/>
      <c r="E63" s="246"/>
      <c r="F63" s="246"/>
      <c r="G63" s="246"/>
      <c r="H63" s="247"/>
      <c r="I63" s="121"/>
    </row>
    <row r="64" spans="2:23" s="4" customFormat="1" ht="15" customHeight="1" x14ac:dyDescent="0.25">
      <c r="B64" s="243"/>
      <c r="C64" s="243"/>
      <c r="D64" s="243"/>
      <c r="E64" s="243"/>
      <c r="F64" s="243"/>
      <c r="G64" s="243"/>
      <c r="H64" s="243"/>
      <c r="I64" s="121"/>
      <c r="M64" s="5"/>
      <c r="N64" s="5"/>
      <c r="O64" s="5"/>
      <c r="P64" s="6"/>
      <c r="Q64" s="6"/>
      <c r="R64" s="6"/>
      <c r="S64" s="6"/>
      <c r="T64" s="5"/>
      <c r="U64" s="5"/>
      <c r="V64" s="5"/>
      <c r="W64" s="5"/>
    </row>
    <row r="65" spans="2:23" s="4" customFormat="1" ht="21.75" customHeight="1" x14ac:dyDescent="0.25">
      <c r="B65" s="248" t="s">
        <v>96</v>
      </c>
      <c r="C65" s="248"/>
      <c r="D65" s="248"/>
      <c r="E65" s="248"/>
      <c r="F65" s="248"/>
      <c r="G65" s="248"/>
      <c r="H65" s="248"/>
      <c r="I65" s="121"/>
      <c r="M65" s="5"/>
      <c r="N65" s="5"/>
      <c r="O65" s="5"/>
      <c r="P65" s="6"/>
      <c r="Q65" s="6"/>
      <c r="R65" s="6"/>
      <c r="S65" s="6"/>
      <c r="T65" s="5"/>
      <c r="U65" s="5"/>
      <c r="V65" s="5"/>
      <c r="W65" s="5"/>
    </row>
    <row r="66" spans="2:23" s="4" customFormat="1" ht="14.25" customHeight="1" thickBot="1" x14ac:dyDescent="0.3">
      <c r="B66" s="243"/>
      <c r="C66" s="243"/>
      <c r="D66" s="243"/>
      <c r="E66" s="243"/>
      <c r="F66" s="243"/>
      <c r="G66" s="243"/>
      <c r="H66" s="243"/>
      <c r="I66" s="121"/>
      <c r="M66" s="5"/>
      <c r="N66" s="5"/>
      <c r="O66" s="5"/>
      <c r="P66" s="6"/>
      <c r="Q66" s="6"/>
      <c r="R66" s="6"/>
      <c r="S66" s="6"/>
      <c r="T66" s="5"/>
      <c r="U66" s="5"/>
      <c r="V66" s="5"/>
      <c r="W66" s="5"/>
    </row>
    <row r="67" spans="2:23" s="4" customFormat="1" ht="46.5" customHeight="1" x14ac:dyDescent="0.25">
      <c r="B67" s="235" t="s">
        <v>97</v>
      </c>
      <c r="C67" s="237" t="s">
        <v>98</v>
      </c>
      <c r="D67" s="239" t="s">
        <v>99</v>
      </c>
      <c r="E67" s="237" t="s">
        <v>100</v>
      </c>
      <c r="F67" s="237"/>
      <c r="G67" s="237" t="s">
        <v>101</v>
      </c>
      <c r="H67" s="241"/>
      <c r="I67" s="121"/>
      <c r="M67" s="5"/>
      <c r="N67" s="5"/>
      <c r="O67" s="5"/>
      <c r="P67" s="6"/>
      <c r="Q67" s="6"/>
      <c r="R67" s="6"/>
      <c r="S67" s="6"/>
      <c r="T67" s="5"/>
      <c r="U67" s="5"/>
      <c r="V67" s="5"/>
      <c r="W67" s="5"/>
    </row>
    <row r="68" spans="2:23" s="4" customFormat="1" ht="46.5" customHeight="1" thickBot="1" x14ac:dyDescent="0.3">
      <c r="B68" s="236"/>
      <c r="C68" s="238"/>
      <c r="D68" s="240"/>
      <c r="E68" s="238"/>
      <c r="F68" s="238"/>
      <c r="G68" s="238"/>
      <c r="H68" s="242"/>
      <c r="I68" s="121"/>
      <c r="M68" s="5"/>
      <c r="N68" s="5"/>
      <c r="O68" s="5"/>
      <c r="P68" s="6"/>
      <c r="Q68" s="6"/>
      <c r="R68" s="6"/>
      <c r="S68" s="6"/>
      <c r="T68" s="5"/>
      <c r="U68" s="5"/>
      <c r="V68" s="5"/>
      <c r="W68" s="5"/>
    </row>
    <row r="69" spans="2:23" s="4" customFormat="1" ht="18.75" customHeight="1" x14ac:dyDescent="0.25">
      <c r="B69" s="243"/>
      <c r="C69" s="243"/>
      <c r="D69" s="243"/>
      <c r="E69" s="243"/>
      <c r="F69" s="243"/>
      <c r="G69" s="243"/>
      <c r="H69" s="243"/>
      <c r="I69" s="121"/>
      <c r="M69" s="5"/>
      <c r="N69" s="5"/>
      <c r="O69" s="5"/>
      <c r="P69" s="6"/>
      <c r="Q69" s="6"/>
      <c r="R69" s="6"/>
      <c r="S69" s="6"/>
      <c r="T69" s="5"/>
      <c r="U69" s="5"/>
      <c r="V69" s="5"/>
      <c r="W69" s="5"/>
    </row>
    <row r="70" spans="2:23" s="4" customFormat="1" ht="21.75" customHeight="1" x14ac:dyDescent="0.25">
      <c r="B70" s="248" t="s">
        <v>102</v>
      </c>
      <c r="C70" s="248"/>
      <c r="D70" s="248"/>
      <c r="E70" s="248"/>
      <c r="F70" s="248"/>
      <c r="G70" s="248"/>
      <c r="H70" s="248"/>
      <c r="I70" s="121"/>
      <c r="M70" s="5"/>
      <c r="N70" s="5"/>
      <c r="O70" s="5"/>
      <c r="P70" s="6"/>
      <c r="Q70" s="6"/>
      <c r="R70" s="6"/>
      <c r="S70" s="6"/>
      <c r="T70" s="5"/>
      <c r="U70" s="5"/>
      <c r="V70" s="5"/>
      <c r="W70" s="5"/>
    </row>
    <row r="71" spans="2:23" s="4" customFormat="1" ht="15.75" customHeight="1" x14ac:dyDescent="0.25">
      <c r="B71" s="243"/>
      <c r="C71" s="243"/>
      <c r="D71" s="243"/>
      <c r="E71" s="243"/>
      <c r="F71" s="243"/>
      <c r="G71" s="243"/>
      <c r="H71" s="243"/>
      <c r="I71" s="121"/>
      <c r="M71" s="5"/>
      <c r="N71" s="5"/>
      <c r="O71" s="5"/>
      <c r="P71" s="6"/>
      <c r="Q71" s="6"/>
      <c r="R71" s="6"/>
      <c r="S71" s="6"/>
      <c r="T71" s="5"/>
      <c r="U71" s="5"/>
      <c r="V71" s="5"/>
      <c r="W71" s="5"/>
    </row>
    <row r="72" spans="2:23" s="4" customFormat="1" ht="33" customHeight="1" x14ac:dyDescent="0.25">
      <c r="B72" s="232" t="s">
        <v>103</v>
      </c>
      <c r="C72" s="232"/>
      <c r="D72" s="232"/>
      <c r="E72" s="232"/>
      <c r="F72" s="232"/>
      <c r="G72" s="232"/>
      <c r="H72" s="232"/>
      <c r="I72" s="121"/>
      <c r="M72" s="5"/>
      <c r="N72" s="5"/>
      <c r="O72" s="5"/>
      <c r="P72" s="6"/>
      <c r="Q72" s="6"/>
      <c r="R72" s="6"/>
      <c r="S72" s="6"/>
      <c r="T72" s="5"/>
      <c r="U72" s="5"/>
      <c r="V72" s="5"/>
      <c r="W72" s="5"/>
    </row>
    <row r="73" spans="2:23" s="93" customFormat="1" ht="33" customHeight="1" x14ac:dyDescent="0.35">
      <c r="B73" s="233" t="s">
        <v>104</v>
      </c>
      <c r="C73" s="233"/>
      <c r="E73" s="94"/>
      <c r="F73" s="94"/>
      <c r="G73" s="94"/>
      <c r="H73" s="94"/>
      <c r="I73" s="122"/>
    </row>
    <row r="74" spans="2:23" s="93" customFormat="1" ht="33" customHeight="1" x14ac:dyDescent="0.35">
      <c r="C74" s="100" t="str">
        <f>CONCATENATE(" $45.000"," + ($",G20,") =")</f>
        <v xml:space="preserve"> $45.000 + ($3.863) =</v>
      </c>
      <c r="D74" s="95">
        <f>(45+G20)</f>
        <v>48.863</v>
      </c>
      <c r="E74" s="29"/>
      <c r="F74" s="29"/>
      <c r="G74" s="29"/>
      <c r="H74" s="29"/>
      <c r="I74" s="122"/>
    </row>
    <row r="75" spans="2:23" s="93" customFormat="1" ht="33" customHeight="1" x14ac:dyDescent="0.35">
      <c r="B75" s="233" t="s">
        <v>105</v>
      </c>
      <c r="C75" s="233"/>
      <c r="D75" s="96"/>
      <c r="E75" s="29"/>
      <c r="F75" s="29"/>
      <c r="G75" s="29"/>
      <c r="H75" s="29"/>
      <c r="I75" s="122"/>
    </row>
    <row r="76" spans="2:23" s="93" customFormat="1" ht="33" customHeight="1" x14ac:dyDescent="0.35">
      <c r="C76" s="105" t="str">
        <f>CONCATENATE(" $45.000"," x ",H43, " =")</f>
        <v xml:space="preserve"> $45.000 x 0.0429 =</v>
      </c>
      <c r="D76" s="106">
        <f>(45*H43)</f>
        <v>1.931</v>
      </c>
      <c r="E76" s="29"/>
      <c r="F76" s="29"/>
      <c r="G76" s="29"/>
      <c r="H76" s="29"/>
      <c r="I76" s="122"/>
    </row>
    <row r="77" spans="2:23" s="93" customFormat="1" ht="33" customHeight="1" x14ac:dyDescent="0.35">
      <c r="C77" s="244" t="str">
        <f>CONCATENATE("$",D76," x 96.25% (Difference of 100% Material Minus Total % Asphalt + Fuel Allowance) =")</f>
        <v>$1.931 x 96.25% (Difference of 100% Material Minus Total % Asphalt + Fuel Allowance) =</v>
      </c>
      <c r="D77" s="244"/>
      <c r="E77" s="244"/>
      <c r="F77" s="244"/>
      <c r="G77" s="244"/>
      <c r="H77" s="95">
        <f>D76*96.25/100</f>
        <v>1.859</v>
      </c>
      <c r="I77" s="122"/>
    </row>
    <row r="78" spans="2:23" s="93" customFormat="1" ht="33" customHeight="1" x14ac:dyDescent="0.35">
      <c r="B78" s="233" t="s">
        <v>106</v>
      </c>
      <c r="C78" s="233"/>
      <c r="D78" s="233"/>
      <c r="E78" s="233"/>
      <c r="F78" s="233"/>
      <c r="G78" s="29"/>
      <c r="H78" s="29"/>
      <c r="I78" s="122"/>
    </row>
    <row r="79" spans="2:23" s="93" customFormat="1" ht="33" customHeight="1" x14ac:dyDescent="0.35">
      <c r="C79" s="180" t="str">
        <f>CONCATENATE("$",D74," + $",H77, "  =")</f>
        <v>$48.863 + $1.859  =</v>
      </c>
      <c r="D79" s="97">
        <f>D74+H77</f>
        <v>50.722000000000001</v>
      </c>
      <c r="E79" s="29"/>
      <c r="F79" s="29"/>
      <c r="G79" s="29"/>
      <c r="H79" s="29"/>
      <c r="I79" s="122"/>
    </row>
    <row r="80" spans="2:23" ht="29.25" customHeight="1" thickBot="1" x14ac:dyDescent="0.3">
      <c r="I80" s="121"/>
    </row>
    <row r="81" spans="2:22" ht="43.5" customHeight="1" thickBot="1" x14ac:dyDescent="0.3">
      <c r="B81" s="245" t="s">
        <v>107</v>
      </c>
      <c r="C81" s="246"/>
      <c r="D81" s="246"/>
      <c r="E81" s="246"/>
      <c r="F81" s="246"/>
      <c r="G81" s="246"/>
      <c r="H81" s="247"/>
      <c r="I81" s="121"/>
    </row>
    <row r="82" spans="2:22" ht="21.75" customHeight="1" x14ac:dyDescent="0.25">
      <c r="B82" s="243"/>
      <c r="C82" s="243"/>
      <c r="D82" s="243"/>
      <c r="E82" s="243"/>
      <c r="F82" s="243"/>
      <c r="G82" s="243"/>
      <c r="H82" s="243"/>
      <c r="I82" s="121"/>
    </row>
    <row r="83" spans="2:22" ht="21.75" customHeight="1" x14ac:dyDescent="0.25">
      <c r="B83" s="248" t="s">
        <v>108</v>
      </c>
      <c r="C83" s="248"/>
      <c r="D83" s="248"/>
      <c r="E83" s="248"/>
      <c r="F83" s="248"/>
      <c r="G83" s="248"/>
      <c r="H83" s="248"/>
      <c r="I83" s="121"/>
    </row>
    <row r="84" spans="2:22" ht="14.25" customHeight="1" thickBot="1" x14ac:dyDescent="0.3">
      <c r="B84" s="243"/>
      <c r="C84" s="243"/>
      <c r="D84" s="243"/>
      <c r="E84" s="243"/>
      <c r="F84" s="243"/>
      <c r="G84" s="243"/>
      <c r="H84" s="243"/>
      <c r="I84" s="121"/>
    </row>
    <row r="85" spans="2:22" ht="46.5" customHeight="1" x14ac:dyDescent="0.25">
      <c r="B85" s="235" t="s">
        <v>97</v>
      </c>
      <c r="C85" s="237" t="s">
        <v>98</v>
      </c>
      <c r="D85" s="239" t="s">
        <v>99</v>
      </c>
      <c r="E85" s="237" t="s">
        <v>100</v>
      </c>
      <c r="F85" s="237"/>
      <c r="G85" s="237" t="s">
        <v>101</v>
      </c>
      <c r="H85" s="241"/>
      <c r="I85" s="121"/>
    </row>
    <row r="86" spans="2:22" ht="46.5" customHeight="1" thickBot="1" x14ac:dyDescent="0.3">
      <c r="B86" s="236"/>
      <c r="C86" s="238"/>
      <c r="D86" s="240"/>
      <c r="E86" s="238"/>
      <c r="F86" s="238"/>
      <c r="G86" s="238"/>
      <c r="H86" s="242"/>
      <c r="I86" s="121"/>
    </row>
    <row r="87" spans="2:22" ht="18.75" customHeight="1" x14ac:dyDescent="0.25">
      <c r="B87" s="243"/>
      <c r="C87" s="243"/>
      <c r="D87" s="243"/>
      <c r="E87" s="243"/>
      <c r="F87" s="243"/>
      <c r="G87" s="243"/>
      <c r="H87" s="243"/>
      <c r="I87" s="121"/>
    </row>
    <row r="88" spans="2:22" ht="33" customHeight="1" x14ac:dyDescent="0.25">
      <c r="B88" s="232" t="s">
        <v>109</v>
      </c>
      <c r="C88" s="232"/>
      <c r="D88" s="232"/>
      <c r="E88" s="232"/>
      <c r="F88" s="232"/>
      <c r="G88" s="232"/>
      <c r="H88" s="232"/>
      <c r="I88" s="121"/>
    </row>
    <row r="89" spans="2:22" s="93" customFormat="1" ht="33" customHeight="1" x14ac:dyDescent="0.35">
      <c r="B89" s="233" t="s">
        <v>104</v>
      </c>
      <c r="C89" s="233"/>
      <c r="E89" s="94"/>
      <c r="F89" s="94"/>
      <c r="G89" s="94"/>
      <c r="H89" s="94"/>
      <c r="I89" s="122"/>
    </row>
    <row r="90" spans="2:22" s="93" customFormat="1" ht="33" customHeight="1" x14ac:dyDescent="0.35">
      <c r="C90" s="100" t="str">
        <f>CONCATENATE(" $45.000"," + ($",G59,") =")</f>
        <v xml:space="preserve"> $45.000 + ($7.21) =</v>
      </c>
      <c r="D90" s="95">
        <f>(45+G59)</f>
        <v>52.21</v>
      </c>
      <c r="E90" s="29"/>
      <c r="F90" s="29"/>
      <c r="G90" s="29"/>
      <c r="H90" s="29"/>
      <c r="I90" s="122"/>
    </row>
    <row r="91" spans="2:22" s="93" customFormat="1" ht="40.5" customHeight="1" x14ac:dyDescent="0.4">
      <c r="B91" s="234" t="s">
        <v>110</v>
      </c>
      <c r="C91" s="234"/>
      <c r="D91" s="98">
        <f>D90</f>
        <v>52.21</v>
      </c>
      <c r="E91" s="29"/>
      <c r="F91" s="29"/>
      <c r="G91" s="29"/>
      <c r="H91" s="29"/>
      <c r="I91" s="122"/>
    </row>
    <row r="92" spans="2:22" s="93" customFormat="1" ht="33" customHeight="1" thickBot="1" x14ac:dyDescent="0.4">
      <c r="D92" s="95"/>
      <c r="E92" s="29"/>
      <c r="F92" s="29"/>
      <c r="G92" s="29"/>
      <c r="H92" s="29"/>
    </row>
    <row r="93" spans="2:22" ht="15.5" x14ac:dyDescent="0.35">
      <c r="M93" s="297" t="s">
        <v>116</v>
      </c>
      <c r="N93" s="241"/>
      <c r="P93" s="302" t="s">
        <v>6</v>
      </c>
      <c r="Q93" s="303"/>
      <c r="R93" s="303"/>
      <c r="S93" s="304"/>
      <c r="V93" s="93"/>
    </row>
    <row r="94" spans="2:22" ht="13" thickBot="1" x14ac:dyDescent="0.3">
      <c r="M94" s="298"/>
      <c r="N94" s="299"/>
      <c r="P94" s="305"/>
      <c r="Q94" s="306"/>
      <c r="R94" s="306"/>
      <c r="S94" s="307"/>
    </row>
    <row r="95" spans="2:22" ht="50.25" customHeight="1" thickBot="1" x14ac:dyDescent="0.3">
      <c r="M95" s="300"/>
      <c r="N95" s="301"/>
      <c r="P95" s="309" t="s">
        <v>9</v>
      </c>
      <c r="Q95" s="310"/>
      <c r="R95" s="310"/>
      <c r="S95" s="311"/>
      <c r="U95" s="12" t="s">
        <v>10</v>
      </c>
    </row>
    <row r="96" spans="2:22" ht="56.25" customHeight="1" thickBot="1" x14ac:dyDescent="0.3">
      <c r="J96" s="312" t="s">
        <v>8</v>
      </c>
      <c r="K96" s="313"/>
      <c r="L96" s="15"/>
      <c r="M96" s="16" t="s">
        <v>9</v>
      </c>
      <c r="N96" s="17">
        <v>2021</v>
      </c>
      <c r="P96" s="18" t="s">
        <v>12</v>
      </c>
      <c r="Q96" s="19" t="s">
        <v>13</v>
      </c>
      <c r="R96" s="19" t="s">
        <v>14</v>
      </c>
      <c r="S96" s="19" t="s">
        <v>15</v>
      </c>
      <c r="U96" s="20" t="s">
        <v>16</v>
      </c>
    </row>
    <row r="97" spans="10:21" ht="18" customHeight="1" thickBot="1" x14ac:dyDescent="0.3">
      <c r="J97" s="13" t="s">
        <v>11</v>
      </c>
      <c r="K97" s="14">
        <v>2021</v>
      </c>
      <c r="M97" s="21" t="s">
        <v>19</v>
      </c>
      <c r="N97" s="17" t="s">
        <v>20</v>
      </c>
      <c r="P97" s="269">
        <v>44317</v>
      </c>
      <c r="Q97" s="272">
        <v>338.9</v>
      </c>
      <c r="R97" s="99">
        <v>44378</v>
      </c>
      <c r="S97" s="293">
        <v>44075</v>
      </c>
      <c r="U97" s="22" t="s">
        <v>21</v>
      </c>
    </row>
    <row r="98" spans="10:21" ht="18" customHeight="1" thickBot="1" x14ac:dyDescent="0.3">
      <c r="J98" s="13" t="s">
        <v>17</v>
      </c>
      <c r="K98" s="14" t="s">
        <v>54</v>
      </c>
      <c r="M98" s="21" t="s">
        <v>23</v>
      </c>
      <c r="N98" s="26" t="s">
        <v>99</v>
      </c>
      <c r="P98" s="270"/>
      <c r="Q98" s="273"/>
      <c r="R98" s="27">
        <v>44409</v>
      </c>
      <c r="S98" s="294"/>
      <c r="U98" s="22" t="s">
        <v>24</v>
      </c>
    </row>
    <row r="99" spans="10:21" ht="18" customHeight="1" thickBot="1" x14ac:dyDescent="0.3">
      <c r="J99" s="24"/>
      <c r="K99" s="25"/>
      <c r="M99" s="21" t="s">
        <v>26</v>
      </c>
      <c r="N99" s="26" t="s">
        <v>99</v>
      </c>
      <c r="P99" s="271"/>
      <c r="Q99" s="274"/>
      <c r="R99" s="27">
        <v>44440</v>
      </c>
      <c r="S99" s="294"/>
      <c r="U99" s="22" t="s">
        <v>27</v>
      </c>
    </row>
    <row r="100" spans="10:21" ht="18" customHeight="1" thickBot="1" x14ac:dyDescent="0.3">
      <c r="J100" s="290" t="s">
        <v>0</v>
      </c>
      <c r="K100" s="291"/>
      <c r="M100" s="21" t="s">
        <v>29</v>
      </c>
      <c r="N100" s="26" t="s">
        <v>99</v>
      </c>
      <c r="P100" s="269">
        <v>44409</v>
      </c>
      <c r="Q100" s="272">
        <v>340.3</v>
      </c>
      <c r="R100" s="99">
        <v>44470</v>
      </c>
      <c r="S100" s="294"/>
      <c r="U100" s="31" t="s">
        <v>30</v>
      </c>
    </row>
    <row r="101" spans="10:21" ht="18" customHeight="1" thickBot="1" x14ac:dyDescent="0.3">
      <c r="J101" s="13" t="s">
        <v>28</v>
      </c>
      <c r="K101" s="30">
        <v>471</v>
      </c>
      <c r="M101" s="21" t="s">
        <v>33</v>
      </c>
      <c r="N101" s="26">
        <v>518</v>
      </c>
      <c r="P101" s="270"/>
      <c r="Q101" s="273"/>
      <c r="R101" s="27">
        <v>44501</v>
      </c>
      <c r="S101" s="294"/>
    </row>
    <row r="102" spans="10:21" ht="18" customHeight="1" thickBot="1" x14ac:dyDescent="0.3">
      <c r="J102" s="32" t="s">
        <v>32</v>
      </c>
      <c r="K102" s="33">
        <v>574</v>
      </c>
      <c r="M102" s="21" t="s">
        <v>36</v>
      </c>
      <c r="N102" s="26">
        <v>546</v>
      </c>
      <c r="P102" s="271"/>
      <c r="Q102" s="274"/>
      <c r="R102" s="27">
        <v>44531</v>
      </c>
      <c r="S102" s="294"/>
    </row>
    <row r="103" spans="10:21" ht="18" customHeight="1" thickBot="1" x14ac:dyDescent="0.3">
      <c r="J103" s="24"/>
      <c r="K103" s="25"/>
      <c r="M103" s="21" t="s">
        <v>18</v>
      </c>
      <c r="N103" s="26">
        <v>552</v>
      </c>
      <c r="P103" s="269">
        <v>44501</v>
      </c>
      <c r="Q103" s="272" t="s">
        <v>88</v>
      </c>
      <c r="R103" s="99">
        <v>44562</v>
      </c>
      <c r="S103" s="294"/>
      <c r="U103" s="36"/>
    </row>
    <row r="104" spans="10:21" ht="18" customHeight="1" thickBot="1" x14ac:dyDescent="0.3">
      <c r="J104" s="290" t="s">
        <v>38</v>
      </c>
      <c r="K104" s="291"/>
      <c r="M104" s="21" t="s">
        <v>41</v>
      </c>
      <c r="N104" s="26">
        <v>568</v>
      </c>
      <c r="P104" s="270"/>
      <c r="Q104" s="273"/>
      <c r="R104" s="27">
        <v>44593</v>
      </c>
      <c r="S104" s="294"/>
      <c r="U104" s="36"/>
    </row>
    <row r="105" spans="10:21" ht="18" customHeight="1" thickBot="1" x14ac:dyDescent="0.3">
      <c r="J105" s="37" t="s">
        <v>39</v>
      </c>
      <c r="K105" s="123">
        <v>44409</v>
      </c>
      <c r="M105" s="21" t="s">
        <v>44</v>
      </c>
      <c r="N105" s="26">
        <v>573</v>
      </c>
      <c r="P105" s="271"/>
      <c r="Q105" s="274"/>
      <c r="R105" s="27">
        <v>44621</v>
      </c>
      <c r="S105" s="294"/>
      <c r="U105" s="36"/>
    </row>
    <row r="106" spans="10:21" ht="18" customHeight="1" thickBot="1" x14ac:dyDescent="0.3">
      <c r="J106" s="38" t="s">
        <v>43</v>
      </c>
      <c r="K106" s="39">
        <v>340.3</v>
      </c>
      <c r="M106" s="21" t="s">
        <v>47</v>
      </c>
      <c r="N106" s="26">
        <v>575</v>
      </c>
      <c r="P106" s="269">
        <v>44593</v>
      </c>
      <c r="Q106" s="272" t="s">
        <v>88</v>
      </c>
      <c r="R106" s="99">
        <v>44652</v>
      </c>
      <c r="S106" s="294"/>
      <c r="U106" s="36"/>
    </row>
    <row r="107" spans="10:21" ht="18" customHeight="1" thickBot="1" x14ac:dyDescent="0.3">
      <c r="J107" s="40" t="s">
        <v>46</v>
      </c>
      <c r="K107" s="41" t="s">
        <v>123</v>
      </c>
      <c r="M107" s="21" t="s">
        <v>50</v>
      </c>
      <c r="N107" s="26">
        <v>572</v>
      </c>
      <c r="P107" s="270"/>
      <c r="Q107" s="273"/>
      <c r="R107" s="27">
        <v>44682</v>
      </c>
      <c r="S107" s="294"/>
      <c r="U107" s="36"/>
    </row>
    <row r="108" spans="10:21" ht="18" customHeight="1" thickBot="1" x14ac:dyDescent="0.3">
      <c r="J108" s="40" t="s">
        <v>49</v>
      </c>
      <c r="K108" s="42">
        <v>326.3</v>
      </c>
      <c r="M108" s="21" t="s">
        <v>53</v>
      </c>
      <c r="N108" s="26">
        <v>570</v>
      </c>
      <c r="P108" s="271"/>
      <c r="Q108" s="274"/>
      <c r="R108" s="27">
        <v>44713</v>
      </c>
      <c r="S108" s="294"/>
      <c r="U108" s="36"/>
    </row>
    <row r="109" spans="10:21" ht="18" customHeight="1" thickBot="1" x14ac:dyDescent="0.3">
      <c r="J109" s="43" t="s">
        <v>52</v>
      </c>
      <c r="K109" s="44">
        <v>44470</v>
      </c>
      <c r="L109" s="5"/>
      <c r="M109" s="45" t="s">
        <v>54</v>
      </c>
      <c r="N109" s="126">
        <v>574</v>
      </c>
      <c r="P109" s="269">
        <v>44682</v>
      </c>
      <c r="Q109" s="272" t="s">
        <v>88</v>
      </c>
      <c r="R109" s="99">
        <v>44743</v>
      </c>
      <c r="S109" s="294"/>
      <c r="U109" s="36"/>
    </row>
    <row r="110" spans="10:21" ht="18" customHeight="1" thickBot="1" x14ac:dyDescent="0.3">
      <c r="K110" s="5"/>
      <c r="L110" s="5"/>
      <c r="M110" s="16"/>
      <c r="N110" s="125">
        <v>2022</v>
      </c>
      <c r="P110" s="270"/>
      <c r="Q110" s="273"/>
      <c r="R110" s="27">
        <v>44774</v>
      </c>
      <c r="S110" s="294"/>
      <c r="U110" s="36"/>
    </row>
    <row r="111" spans="10:21" ht="18" customHeight="1" thickBot="1" x14ac:dyDescent="0.3">
      <c r="J111" s="5"/>
      <c r="K111" s="5"/>
      <c r="L111" s="5"/>
      <c r="M111" s="21" t="s">
        <v>19</v>
      </c>
      <c r="N111" s="17" t="s">
        <v>20</v>
      </c>
      <c r="P111" s="271"/>
      <c r="Q111" s="274"/>
      <c r="R111" s="27">
        <v>44805</v>
      </c>
      <c r="S111" s="294"/>
      <c r="U111" s="36"/>
    </row>
    <row r="112" spans="10:21" ht="18" customHeight="1" thickBot="1" x14ac:dyDescent="0.3">
      <c r="J112" s="5"/>
      <c r="K112" s="5"/>
      <c r="L112" s="5"/>
      <c r="M112" s="21" t="s">
        <v>23</v>
      </c>
      <c r="N112" s="26"/>
      <c r="P112" s="269">
        <v>44774</v>
      </c>
      <c r="Q112" s="272" t="s">
        <v>88</v>
      </c>
      <c r="R112" s="99">
        <v>44835</v>
      </c>
      <c r="S112" s="294"/>
      <c r="U112" s="36"/>
    </row>
    <row r="113" spans="10:19" ht="18" customHeight="1" thickBot="1" x14ac:dyDescent="0.3">
      <c r="J113" s="5"/>
      <c r="K113" s="5"/>
      <c r="L113" s="5"/>
      <c r="M113" s="21" t="s">
        <v>26</v>
      </c>
      <c r="N113" s="26"/>
      <c r="P113" s="270"/>
      <c r="Q113" s="273"/>
      <c r="R113" s="27">
        <v>44866</v>
      </c>
      <c r="S113" s="294"/>
    </row>
    <row r="114" spans="10:19" ht="18" customHeight="1" thickBot="1" x14ac:dyDescent="0.3">
      <c r="J114" s="5"/>
      <c r="K114" s="5"/>
      <c r="L114" s="5"/>
      <c r="M114" s="21" t="s">
        <v>29</v>
      </c>
      <c r="N114" s="26"/>
      <c r="P114" s="271"/>
      <c r="Q114" s="274"/>
      <c r="R114" s="27">
        <v>44896</v>
      </c>
      <c r="S114" s="294"/>
    </row>
    <row r="115" spans="10:19" ht="18" customHeight="1" thickBot="1" x14ac:dyDescent="0.3">
      <c r="J115" s="5"/>
      <c r="K115" s="5"/>
      <c r="L115" s="5"/>
      <c r="M115" s="21" t="s">
        <v>33</v>
      </c>
      <c r="N115" s="26"/>
      <c r="P115" s="269">
        <v>44866</v>
      </c>
      <c r="Q115" s="272" t="s">
        <v>88</v>
      </c>
      <c r="R115" s="99">
        <v>44927</v>
      </c>
      <c r="S115" s="294"/>
    </row>
    <row r="116" spans="10:19" ht="18" customHeight="1" thickBot="1" x14ac:dyDescent="0.3">
      <c r="J116" s="5"/>
      <c r="K116" s="5"/>
      <c r="L116" s="5"/>
      <c r="M116" s="21" t="s">
        <v>36</v>
      </c>
      <c r="N116" s="26"/>
      <c r="P116" s="270"/>
      <c r="Q116" s="273"/>
      <c r="R116" s="27">
        <v>44958</v>
      </c>
      <c r="S116" s="294"/>
    </row>
    <row r="117" spans="10:19" ht="18" customHeight="1" thickBot="1" x14ac:dyDescent="0.3">
      <c r="J117" s="5"/>
      <c r="K117" s="5"/>
      <c r="L117" s="5"/>
      <c r="M117" s="21" t="s">
        <v>18</v>
      </c>
      <c r="N117" s="26"/>
      <c r="P117" s="271"/>
      <c r="Q117" s="274"/>
      <c r="R117" s="27">
        <v>44986</v>
      </c>
      <c r="S117" s="295"/>
    </row>
    <row r="118" spans="10:19" ht="18" customHeight="1" thickBot="1" x14ac:dyDescent="0.3">
      <c r="J118" s="5"/>
      <c r="K118" s="5"/>
      <c r="L118" s="5"/>
      <c r="M118" s="21" t="s">
        <v>41</v>
      </c>
      <c r="N118" s="26"/>
      <c r="P118" s="269">
        <v>44978</v>
      </c>
      <c r="Q118" s="272" t="s">
        <v>88</v>
      </c>
      <c r="R118" s="99">
        <v>45017</v>
      </c>
      <c r="S118" s="5"/>
    </row>
    <row r="119" spans="10:19" ht="16" thickBot="1" x14ac:dyDescent="0.3">
      <c r="J119" s="5"/>
      <c r="K119" s="5"/>
      <c r="M119" s="21" t="s">
        <v>44</v>
      </c>
      <c r="N119" s="26"/>
      <c r="P119" s="270"/>
      <c r="Q119" s="273"/>
      <c r="R119" s="27">
        <v>45047</v>
      </c>
    </row>
    <row r="120" spans="10:19" ht="16" thickBot="1" x14ac:dyDescent="0.3">
      <c r="M120" s="21" t="s">
        <v>47</v>
      </c>
      <c r="N120" s="26"/>
      <c r="P120" s="271"/>
      <c r="Q120" s="274"/>
      <c r="R120" s="27">
        <v>45078</v>
      </c>
    </row>
    <row r="121" spans="10:19" ht="15.5" x14ac:dyDescent="0.25">
      <c r="M121" s="21" t="s">
        <v>50</v>
      </c>
      <c r="N121" s="26"/>
      <c r="P121" s="5" t="s">
        <v>40</v>
      </c>
      <c r="Q121" s="59">
        <v>326.3</v>
      </c>
      <c r="R121" s="5" t="s">
        <v>40</v>
      </c>
    </row>
    <row r="122" spans="10:19" ht="15.5" x14ac:dyDescent="0.25">
      <c r="M122" s="21" t="s">
        <v>53</v>
      </c>
      <c r="N122" s="26"/>
    </row>
    <row r="123" spans="10:19" ht="16" thickBot="1" x14ac:dyDescent="0.3">
      <c r="M123" s="45" t="s">
        <v>54</v>
      </c>
      <c r="N123" s="126"/>
    </row>
    <row r="124" spans="10:19" ht="15.5" x14ac:dyDescent="0.25">
      <c r="M124" s="16"/>
      <c r="N124" s="125">
        <v>2023</v>
      </c>
    </row>
    <row r="125" spans="10:19" ht="15.5" x14ac:dyDescent="0.25">
      <c r="M125" s="21" t="s">
        <v>19</v>
      </c>
      <c r="N125" s="17" t="s">
        <v>20</v>
      </c>
    </row>
    <row r="126" spans="10:19" ht="15.5" x14ac:dyDescent="0.25">
      <c r="M126" s="21" t="s">
        <v>23</v>
      </c>
      <c r="N126" s="26"/>
    </row>
    <row r="127" spans="10:19" ht="15.5" x14ac:dyDescent="0.25">
      <c r="M127" s="21" t="s">
        <v>26</v>
      </c>
      <c r="N127" s="26"/>
    </row>
    <row r="128" spans="10:19" ht="15.5" x14ac:dyDescent="0.25">
      <c r="M128" s="21" t="s">
        <v>29</v>
      </c>
      <c r="N128" s="26"/>
    </row>
    <row r="129" spans="13:14" ht="15.5" x14ac:dyDescent="0.25">
      <c r="M129" s="21" t="s">
        <v>33</v>
      </c>
      <c r="N129" s="26"/>
    </row>
    <row r="130" spans="13:14" ht="16" thickBot="1" x14ac:dyDescent="0.3">
      <c r="M130" s="45" t="s">
        <v>36</v>
      </c>
      <c r="N130" s="126"/>
    </row>
  </sheetData>
  <sheetProtection algorithmName="SHA-512" hashValue="AdkeZEcxHQJFJG6LdXmf3Fhh6ju14LUyhx3cIQtNYEEraMnJIXM/vP05y4dXGJ1d4GL4dqZeJ0e1VCc3XYwJNg==" saltValue="dhD+VzTxrFrzOfeOzQtsBA==" spinCount="100000" sheet="1" formatColumns="0" formatRows="0"/>
  <mergeCells count="99">
    <mergeCell ref="B11:H11"/>
    <mergeCell ref="B1:D1"/>
    <mergeCell ref="C3:E3"/>
    <mergeCell ref="G3:H3"/>
    <mergeCell ref="C4:E4"/>
    <mergeCell ref="G4:H4"/>
    <mergeCell ref="B6:E6"/>
    <mergeCell ref="F6:G6"/>
    <mergeCell ref="B7:E7"/>
    <mergeCell ref="B8:H8"/>
    <mergeCell ref="B9:H9"/>
    <mergeCell ref="B10:C10"/>
    <mergeCell ref="D10:F10"/>
    <mergeCell ref="G23:H23"/>
    <mergeCell ref="B12:E12"/>
    <mergeCell ref="B13:H13"/>
    <mergeCell ref="B14:H14"/>
    <mergeCell ref="B15:H15"/>
    <mergeCell ref="B16:H16"/>
    <mergeCell ref="B17:H17"/>
    <mergeCell ref="B18:H18"/>
    <mergeCell ref="G19:H19"/>
    <mergeCell ref="G20:H20"/>
    <mergeCell ref="G21:H21"/>
    <mergeCell ref="G22:H22"/>
    <mergeCell ref="B36:H36"/>
    <mergeCell ref="G24:H24"/>
    <mergeCell ref="G25:H25"/>
    <mergeCell ref="G26:H26"/>
    <mergeCell ref="G27:H27"/>
    <mergeCell ref="G28:H28"/>
    <mergeCell ref="G29:H29"/>
    <mergeCell ref="G30:H30"/>
    <mergeCell ref="B32:H32"/>
    <mergeCell ref="B33:H33"/>
    <mergeCell ref="B34:H34"/>
    <mergeCell ref="B35:H35"/>
    <mergeCell ref="B65:H65"/>
    <mergeCell ref="D37:E37"/>
    <mergeCell ref="B39:D39"/>
    <mergeCell ref="B41:H41"/>
    <mergeCell ref="B56:H56"/>
    <mergeCell ref="B57:H57"/>
    <mergeCell ref="G58:H58"/>
    <mergeCell ref="G59:H59"/>
    <mergeCell ref="G60:H60"/>
    <mergeCell ref="G61:H61"/>
    <mergeCell ref="B63:H63"/>
    <mergeCell ref="B64:H64"/>
    <mergeCell ref="B75:C75"/>
    <mergeCell ref="B66:H66"/>
    <mergeCell ref="B67:B68"/>
    <mergeCell ref="C67:C68"/>
    <mergeCell ref="D67:D68"/>
    <mergeCell ref="E67:F68"/>
    <mergeCell ref="G67:H68"/>
    <mergeCell ref="B69:H69"/>
    <mergeCell ref="B70:H70"/>
    <mergeCell ref="B71:H71"/>
    <mergeCell ref="B72:H72"/>
    <mergeCell ref="B73:C73"/>
    <mergeCell ref="B87:H87"/>
    <mergeCell ref="C77:G77"/>
    <mergeCell ref="B78:F78"/>
    <mergeCell ref="B81:H81"/>
    <mergeCell ref="B82:H82"/>
    <mergeCell ref="B83:H83"/>
    <mergeCell ref="B84:H84"/>
    <mergeCell ref="B85:B86"/>
    <mergeCell ref="C85:C86"/>
    <mergeCell ref="D85:D86"/>
    <mergeCell ref="E85:F86"/>
    <mergeCell ref="G85:H86"/>
    <mergeCell ref="B88:H88"/>
    <mergeCell ref="B89:C89"/>
    <mergeCell ref="B91:C91"/>
    <mergeCell ref="M93:N95"/>
    <mergeCell ref="P93:S94"/>
    <mergeCell ref="P95:S95"/>
    <mergeCell ref="J96:K96"/>
    <mergeCell ref="P97:P99"/>
    <mergeCell ref="Q97:Q99"/>
    <mergeCell ref="S97:S117"/>
    <mergeCell ref="J100:K100"/>
    <mergeCell ref="P100:P102"/>
    <mergeCell ref="Q100:Q102"/>
    <mergeCell ref="P103:P105"/>
    <mergeCell ref="Q103:Q105"/>
    <mergeCell ref="J104:K104"/>
    <mergeCell ref="P115:P117"/>
    <mergeCell ref="Q115:Q117"/>
    <mergeCell ref="P118:P120"/>
    <mergeCell ref="Q118:Q120"/>
    <mergeCell ref="P106:P108"/>
    <mergeCell ref="Q106:Q108"/>
    <mergeCell ref="P109:P111"/>
    <mergeCell ref="Q109:Q111"/>
    <mergeCell ref="P112:P114"/>
    <mergeCell ref="Q112:Q114"/>
  </mergeCells>
  <dataValidations count="8">
    <dataValidation type="list" allowBlank="1" showInputMessage="1" showErrorMessage="1" sqref="K109 WVQ982973 WLU982973 WBY982973 VSC982973 VIG982973 UYK982973 UOO982973 UES982973 TUW982973 TLA982973 TBE982973 SRI982973 SHM982973 RXQ982973 RNU982973 RDY982973 QUC982973 QKG982973 QAK982973 PQO982973 PGS982973 OWW982973 ONA982973 ODE982973 NTI982973 NJM982973 MZQ982973 MPU982973 MFY982973 LWC982973 LMG982973 LCK982973 KSO982973 KIS982973 JYW982973 JPA982973 JFE982973 IVI982973 ILM982973 IBQ982973 HRU982973 HHY982973 GYC982973 GOG982973 GEK982973 FUO982973 FKS982973 FAW982973 ERA982973 EHE982973 DXI982973 DNM982973 DDQ982973 CTU982973 CJY982973 CAC982973 BQG982973 BGK982973 AWO982973 AMS982973 ACW982973 TA982973 JE982973 K982974 WVQ917437 WLU917437 WBY917437 VSC917437 VIG917437 UYK917437 UOO917437 UES917437 TUW917437 TLA917437 TBE917437 SRI917437 SHM917437 RXQ917437 RNU917437 RDY917437 QUC917437 QKG917437 QAK917437 PQO917437 PGS917437 OWW917437 ONA917437 ODE917437 NTI917437 NJM917437 MZQ917437 MPU917437 MFY917437 LWC917437 LMG917437 LCK917437 KSO917437 KIS917437 JYW917437 JPA917437 JFE917437 IVI917437 ILM917437 IBQ917437 HRU917437 HHY917437 GYC917437 GOG917437 GEK917437 FUO917437 FKS917437 FAW917437 ERA917437 EHE917437 DXI917437 DNM917437 DDQ917437 CTU917437 CJY917437 CAC917437 BQG917437 BGK917437 AWO917437 AMS917437 ACW917437 TA917437 JE917437 K917438 WVQ851901 WLU851901 WBY851901 VSC851901 VIG851901 UYK851901 UOO851901 UES851901 TUW851901 TLA851901 TBE851901 SRI851901 SHM851901 RXQ851901 RNU851901 RDY851901 QUC851901 QKG851901 QAK851901 PQO851901 PGS851901 OWW851901 ONA851901 ODE851901 NTI851901 NJM851901 MZQ851901 MPU851901 MFY851901 LWC851901 LMG851901 LCK851901 KSO851901 KIS851901 JYW851901 JPA851901 JFE851901 IVI851901 ILM851901 IBQ851901 HRU851901 HHY851901 GYC851901 GOG851901 GEK851901 FUO851901 FKS851901 FAW851901 ERA851901 EHE851901 DXI851901 DNM851901 DDQ851901 CTU851901 CJY851901 CAC851901 BQG851901 BGK851901 AWO851901 AMS851901 ACW851901 TA851901 JE851901 K851902 WVQ786365 WLU786365 WBY786365 VSC786365 VIG786365 UYK786365 UOO786365 UES786365 TUW786365 TLA786365 TBE786365 SRI786365 SHM786365 RXQ786365 RNU786365 RDY786365 QUC786365 QKG786365 QAK786365 PQO786365 PGS786365 OWW786365 ONA786365 ODE786365 NTI786365 NJM786365 MZQ786365 MPU786365 MFY786365 LWC786365 LMG786365 LCK786365 KSO786365 KIS786365 JYW786365 JPA786365 JFE786365 IVI786365 ILM786365 IBQ786365 HRU786365 HHY786365 GYC786365 GOG786365 GEK786365 FUO786365 FKS786365 FAW786365 ERA786365 EHE786365 DXI786365 DNM786365 DDQ786365 CTU786365 CJY786365 CAC786365 BQG786365 BGK786365 AWO786365 AMS786365 ACW786365 TA786365 JE786365 K786366 WVQ720829 WLU720829 WBY720829 VSC720829 VIG720829 UYK720829 UOO720829 UES720829 TUW720829 TLA720829 TBE720829 SRI720829 SHM720829 RXQ720829 RNU720829 RDY720829 QUC720829 QKG720829 QAK720829 PQO720829 PGS720829 OWW720829 ONA720829 ODE720829 NTI720829 NJM720829 MZQ720829 MPU720829 MFY720829 LWC720829 LMG720829 LCK720829 KSO720829 KIS720829 JYW720829 JPA720829 JFE720829 IVI720829 ILM720829 IBQ720829 HRU720829 HHY720829 GYC720829 GOG720829 GEK720829 FUO720829 FKS720829 FAW720829 ERA720829 EHE720829 DXI720829 DNM720829 DDQ720829 CTU720829 CJY720829 CAC720829 BQG720829 BGK720829 AWO720829 AMS720829 ACW720829 TA720829 JE720829 K720830 WVQ655293 WLU655293 WBY655293 VSC655293 VIG655293 UYK655293 UOO655293 UES655293 TUW655293 TLA655293 TBE655293 SRI655293 SHM655293 RXQ655293 RNU655293 RDY655293 QUC655293 QKG655293 QAK655293 PQO655293 PGS655293 OWW655293 ONA655293 ODE655293 NTI655293 NJM655293 MZQ655293 MPU655293 MFY655293 LWC655293 LMG655293 LCK655293 KSO655293 KIS655293 JYW655293 JPA655293 JFE655293 IVI655293 ILM655293 IBQ655293 HRU655293 HHY655293 GYC655293 GOG655293 GEK655293 FUO655293 FKS655293 FAW655293 ERA655293 EHE655293 DXI655293 DNM655293 DDQ655293 CTU655293 CJY655293 CAC655293 BQG655293 BGK655293 AWO655293 AMS655293 ACW655293 TA655293 JE655293 K655294 WVQ589757 WLU589757 WBY589757 VSC589757 VIG589757 UYK589757 UOO589757 UES589757 TUW589757 TLA589757 TBE589757 SRI589757 SHM589757 RXQ589757 RNU589757 RDY589757 QUC589757 QKG589757 QAK589757 PQO589757 PGS589757 OWW589757 ONA589757 ODE589757 NTI589757 NJM589757 MZQ589757 MPU589757 MFY589757 LWC589757 LMG589757 LCK589757 KSO589757 KIS589757 JYW589757 JPA589757 JFE589757 IVI589757 ILM589757 IBQ589757 HRU589757 HHY589757 GYC589757 GOG589757 GEK589757 FUO589757 FKS589757 FAW589757 ERA589757 EHE589757 DXI589757 DNM589757 DDQ589757 CTU589757 CJY589757 CAC589757 BQG589757 BGK589757 AWO589757 AMS589757 ACW589757 TA589757 JE589757 K589758 WVQ524221 WLU524221 WBY524221 VSC524221 VIG524221 UYK524221 UOO524221 UES524221 TUW524221 TLA524221 TBE524221 SRI524221 SHM524221 RXQ524221 RNU524221 RDY524221 QUC524221 QKG524221 QAK524221 PQO524221 PGS524221 OWW524221 ONA524221 ODE524221 NTI524221 NJM524221 MZQ524221 MPU524221 MFY524221 LWC524221 LMG524221 LCK524221 KSO524221 KIS524221 JYW524221 JPA524221 JFE524221 IVI524221 ILM524221 IBQ524221 HRU524221 HHY524221 GYC524221 GOG524221 GEK524221 FUO524221 FKS524221 FAW524221 ERA524221 EHE524221 DXI524221 DNM524221 DDQ524221 CTU524221 CJY524221 CAC524221 BQG524221 BGK524221 AWO524221 AMS524221 ACW524221 TA524221 JE524221 K524222 WVQ458685 WLU458685 WBY458685 VSC458685 VIG458685 UYK458685 UOO458685 UES458685 TUW458685 TLA458685 TBE458685 SRI458685 SHM458685 RXQ458685 RNU458685 RDY458685 QUC458685 QKG458685 QAK458685 PQO458685 PGS458685 OWW458685 ONA458685 ODE458685 NTI458685 NJM458685 MZQ458685 MPU458685 MFY458685 LWC458685 LMG458685 LCK458685 KSO458685 KIS458685 JYW458685 JPA458685 JFE458685 IVI458685 ILM458685 IBQ458685 HRU458685 HHY458685 GYC458685 GOG458685 GEK458685 FUO458685 FKS458685 FAW458685 ERA458685 EHE458685 DXI458685 DNM458685 DDQ458685 CTU458685 CJY458685 CAC458685 BQG458685 BGK458685 AWO458685 AMS458685 ACW458685 TA458685 JE458685 K458686 WVQ393149 WLU393149 WBY393149 VSC393149 VIG393149 UYK393149 UOO393149 UES393149 TUW393149 TLA393149 TBE393149 SRI393149 SHM393149 RXQ393149 RNU393149 RDY393149 QUC393149 QKG393149 QAK393149 PQO393149 PGS393149 OWW393149 ONA393149 ODE393149 NTI393149 NJM393149 MZQ393149 MPU393149 MFY393149 LWC393149 LMG393149 LCK393149 KSO393149 KIS393149 JYW393149 JPA393149 JFE393149 IVI393149 ILM393149 IBQ393149 HRU393149 HHY393149 GYC393149 GOG393149 GEK393149 FUO393149 FKS393149 FAW393149 ERA393149 EHE393149 DXI393149 DNM393149 DDQ393149 CTU393149 CJY393149 CAC393149 BQG393149 BGK393149 AWO393149 AMS393149 ACW393149 TA393149 JE393149 K393150 WVQ327613 WLU327613 WBY327613 VSC327613 VIG327613 UYK327613 UOO327613 UES327613 TUW327613 TLA327613 TBE327613 SRI327613 SHM327613 RXQ327613 RNU327613 RDY327613 QUC327613 QKG327613 QAK327613 PQO327613 PGS327613 OWW327613 ONA327613 ODE327613 NTI327613 NJM327613 MZQ327613 MPU327613 MFY327613 LWC327613 LMG327613 LCK327613 KSO327613 KIS327613 JYW327613 JPA327613 JFE327613 IVI327613 ILM327613 IBQ327613 HRU327613 HHY327613 GYC327613 GOG327613 GEK327613 FUO327613 FKS327613 FAW327613 ERA327613 EHE327613 DXI327613 DNM327613 DDQ327613 CTU327613 CJY327613 CAC327613 BQG327613 BGK327613 AWO327613 AMS327613 ACW327613 TA327613 JE327613 K327614 WVQ262077 WLU262077 WBY262077 VSC262077 VIG262077 UYK262077 UOO262077 UES262077 TUW262077 TLA262077 TBE262077 SRI262077 SHM262077 RXQ262077 RNU262077 RDY262077 QUC262077 QKG262077 QAK262077 PQO262077 PGS262077 OWW262077 ONA262077 ODE262077 NTI262077 NJM262077 MZQ262077 MPU262077 MFY262077 LWC262077 LMG262077 LCK262077 KSO262077 KIS262077 JYW262077 JPA262077 JFE262077 IVI262077 ILM262077 IBQ262077 HRU262077 HHY262077 GYC262077 GOG262077 GEK262077 FUO262077 FKS262077 FAW262077 ERA262077 EHE262077 DXI262077 DNM262077 DDQ262077 CTU262077 CJY262077 CAC262077 BQG262077 BGK262077 AWO262077 AMS262077 ACW262077 TA262077 JE262077 K262078 WVQ196541 WLU196541 WBY196541 VSC196541 VIG196541 UYK196541 UOO196541 UES196541 TUW196541 TLA196541 TBE196541 SRI196541 SHM196541 RXQ196541 RNU196541 RDY196541 QUC196541 QKG196541 QAK196541 PQO196541 PGS196541 OWW196541 ONA196541 ODE196541 NTI196541 NJM196541 MZQ196541 MPU196541 MFY196541 LWC196541 LMG196541 LCK196541 KSO196541 KIS196541 JYW196541 JPA196541 JFE196541 IVI196541 ILM196541 IBQ196541 HRU196541 HHY196541 GYC196541 GOG196541 GEK196541 FUO196541 FKS196541 FAW196541 ERA196541 EHE196541 DXI196541 DNM196541 DDQ196541 CTU196541 CJY196541 CAC196541 BQG196541 BGK196541 AWO196541 AMS196541 ACW196541 TA196541 JE196541 K196542 WVQ131005 WLU131005 WBY131005 VSC131005 VIG131005 UYK131005 UOO131005 UES131005 TUW131005 TLA131005 TBE131005 SRI131005 SHM131005 RXQ131005 RNU131005 RDY131005 QUC131005 QKG131005 QAK131005 PQO131005 PGS131005 OWW131005 ONA131005 ODE131005 NTI131005 NJM131005 MZQ131005 MPU131005 MFY131005 LWC131005 LMG131005 LCK131005 KSO131005 KIS131005 JYW131005 JPA131005 JFE131005 IVI131005 ILM131005 IBQ131005 HRU131005 HHY131005 GYC131005 GOG131005 GEK131005 FUO131005 FKS131005 FAW131005 ERA131005 EHE131005 DXI131005 DNM131005 DDQ131005 CTU131005 CJY131005 CAC131005 BQG131005 BGK131005 AWO131005 AMS131005 ACW131005 TA131005 JE131005 K131006 WVQ65469 WLU65469 WBY65469 VSC65469 VIG65469 UYK65469 UOO65469 UES65469 TUW65469 TLA65469 TBE65469 SRI65469 SHM65469 RXQ65469 RNU65469 RDY65469 QUC65469 QKG65469 QAK65469 PQO65469 PGS65469 OWW65469 ONA65469 ODE65469 NTI65469 NJM65469 MZQ65469 MPU65469 MFY65469 LWC65469 LMG65469 LCK65469 KSO65469 KIS65469 JYW65469 JPA65469 JFE65469 IVI65469 ILM65469 IBQ65469 HRU65469 HHY65469 GYC65469 GOG65469 GEK65469 FUO65469 FKS65469 FAW65469 ERA65469 EHE65469 DXI65469 DNM65469 DDQ65469 CTU65469 CJY65469 CAC65469 BQG65469 BGK65469 AWO65469 AMS65469 ACW65469 TA65469 JE65469 K65470 WVQ16 WLU16 WBY16 VSC16 VIG16 UYK16 UOO16 UES16 TUW16 TLA16 TBE16 SRI16 SHM16 RXQ16 RNU16 RDY16 QUC16 QKG16 QAK16 PQO16 PGS16 OWW16 ONA16 ODE16 NTI16 NJM16 MZQ16 MPU16 MFY16 LWC16 LMG16 LCK16 KSO16 KIS16 JYW16 JPA16 JFE16 IVI16 ILM16 IBQ16 HRU16 HHY16 GYC16 GOG16 GEK16 FUO16 FKS16 FAW16 ERA16 EHE16 DXI16 DNM16 DDQ16 CTU16 CJY16 CAC16 BQG16 BGK16 AWO16 AMS16 ACW16 TA16 JE16" xr:uid="{600ED626-9451-490D-8D2E-9E008D9A7770}">
      <formula1>$R$97:$R$121</formula1>
    </dataValidation>
    <dataValidation type="list" allowBlank="1" showInputMessage="1" showErrorMessage="1" sqref="K105 WVQ982969 WLU982969 WBY982969 VSC982969 VIG982969 UYK982969 UOO982969 UES982969 TUW982969 TLA982969 TBE982969 SRI982969 SHM982969 RXQ982969 RNU982969 RDY982969 QUC982969 QKG982969 QAK982969 PQO982969 PGS982969 OWW982969 ONA982969 ODE982969 NTI982969 NJM982969 MZQ982969 MPU982969 MFY982969 LWC982969 LMG982969 LCK982969 KSO982969 KIS982969 JYW982969 JPA982969 JFE982969 IVI982969 ILM982969 IBQ982969 HRU982969 HHY982969 GYC982969 GOG982969 GEK982969 FUO982969 FKS982969 FAW982969 ERA982969 EHE982969 DXI982969 DNM982969 DDQ982969 CTU982969 CJY982969 CAC982969 BQG982969 BGK982969 AWO982969 AMS982969 ACW982969 TA982969 JE982969 K982970 WVQ917433 WLU917433 WBY917433 VSC917433 VIG917433 UYK917433 UOO917433 UES917433 TUW917433 TLA917433 TBE917433 SRI917433 SHM917433 RXQ917433 RNU917433 RDY917433 QUC917433 QKG917433 QAK917433 PQO917433 PGS917433 OWW917433 ONA917433 ODE917433 NTI917433 NJM917433 MZQ917433 MPU917433 MFY917433 LWC917433 LMG917433 LCK917433 KSO917433 KIS917433 JYW917433 JPA917433 JFE917433 IVI917433 ILM917433 IBQ917433 HRU917433 HHY917433 GYC917433 GOG917433 GEK917433 FUO917433 FKS917433 FAW917433 ERA917433 EHE917433 DXI917433 DNM917433 DDQ917433 CTU917433 CJY917433 CAC917433 BQG917433 BGK917433 AWO917433 AMS917433 ACW917433 TA917433 JE917433 K917434 WVQ851897 WLU851897 WBY851897 VSC851897 VIG851897 UYK851897 UOO851897 UES851897 TUW851897 TLA851897 TBE851897 SRI851897 SHM851897 RXQ851897 RNU851897 RDY851897 QUC851897 QKG851897 QAK851897 PQO851897 PGS851897 OWW851897 ONA851897 ODE851897 NTI851897 NJM851897 MZQ851897 MPU851897 MFY851897 LWC851897 LMG851897 LCK851897 KSO851897 KIS851897 JYW851897 JPA851897 JFE851897 IVI851897 ILM851897 IBQ851897 HRU851897 HHY851897 GYC851897 GOG851897 GEK851897 FUO851897 FKS851897 FAW851897 ERA851897 EHE851897 DXI851897 DNM851897 DDQ851897 CTU851897 CJY851897 CAC851897 BQG851897 BGK851897 AWO851897 AMS851897 ACW851897 TA851897 JE851897 K851898 WVQ786361 WLU786361 WBY786361 VSC786361 VIG786361 UYK786361 UOO786361 UES786361 TUW786361 TLA786361 TBE786361 SRI786361 SHM786361 RXQ786361 RNU786361 RDY786361 QUC786361 QKG786361 QAK786361 PQO786361 PGS786361 OWW786361 ONA786361 ODE786361 NTI786361 NJM786361 MZQ786361 MPU786361 MFY786361 LWC786361 LMG786361 LCK786361 KSO786361 KIS786361 JYW786361 JPA786361 JFE786361 IVI786361 ILM786361 IBQ786361 HRU786361 HHY786361 GYC786361 GOG786361 GEK786361 FUO786361 FKS786361 FAW786361 ERA786361 EHE786361 DXI786361 DNM786361 DDQ786361 CTU786361 CJY786361 CAC786361 BQG786361 BGK786361 AWO786361 AMS786361 ACW786361 TA786361 JE786361 K786362 WVQ720825 WLU720825 WBY720825 VSC720825 VIG720825 UYK720825 UOO720825 UES720825 TUW720825 TLA720825 TBE720825 SRI720825 SHM720825 RXQ720825 RNU720825 RDY720825 QUC720825 QKG720825 QAK720825 PQO720825 PGS720825 OWW720825 ONA720825 ODE720825 NTI720825 NJM720825 MZQ720825 MPU720825 MFY720825 LWC720825 LMG720825 LCK720825 KSO720825 KIS720825 JYW720825 JPA720825 JFE720825 IVI720825 ILM720825 IBQ720825 HRU720825 HHY720825 GYC720825 GOG720825 GEK720825 FUO720825 FKS720825 FAW720825 ERA720825 EHE720825 DXI720825 DNM720825 DDQ720825 CTU720825 CJY720825 CAC720825 BQG720825 BGK720825 AWO720825 AMS720825 ACW720825 TA720825 JE720825 K720826 WVQ655289 WLU655289 WBY655289 VSC655289 VIG655289 UYK655289 UOO655289 UES655289 TUW655289 TLA655289 TBE655289 SRI655289 SHM655289 RXQ655289 RNU655289 RDY655289 QUC655289 QKG655289 QAK655289 PQO655289 PGS655289 OWW655289 ONA655289 ODE655289 NTI655289 NJM655289 MZQ655289 MPU655289 MFY655289 LWC655289 LMG655289 LCK655289 KSO655289 KIS655289 JYW655289 JPA655289 JFE655289 IVI655289 ILM655289 IBQ655289 HRU655289 HHY655289 GYC655289 GOG655289 GEK655289 FUO655289 FKS655289 FAW655289 ERA655289 EHE655289 DXI655289 DNM655289 DDQ655289 CTU655289 CJY655289 CAC655289 BQG655289 BGK655289 AWO655289 AMS655289 ACW655289 TA655289 JE655289 K655290 WVQ589753 WLU589753 WBY589753 VSC589753 VIG589753 UYK589753 UOO589753 UES589753 TUW589753 TLA589753 TBE589753 SRI589753 SHM589753 RXQ589753 RNU589753 RDY589753 QUC589753 QKG589753 QAK589753 PQO589753 PGS589753 OWW589753 ONA589753 ODE589753 NTI589753 NJM589753 MZQ589753 MPU589753 MFY589753 LWC589753 LMG589753 LCK589753 KSO589753 KIS589753 JYW589753 JPA589753 JFE589753 IVI589753 ILM589753 IBQ589753 HRU589753 HHY589753 GYC589753 GOG589753 GEK589753 FUO589753 FKS589753 FAW589753 ERA589753 EHE589753 DXI589753 DNM589753 DDQ589753 CTU589753 CJY589753 CAC589753 BQG589753 BGK589753 AWO589753 AMS589753 ACW589753 TA589753 JE589753 K589754 WVQ524217 WLU524217 WBY524217 VSC524217 VIG524217 UYK524217 UOO524217 UES524217 TUW524217 TLA524217 TBE524217 SRI524217 SHM524217 RXQ524217 RNU524217 RDY524217 QUC524217 QKG524217 QAK524217 PQO524217 PGS524217 OWW524217 ONA524217 ODE524217 NTI524217 NJM524217 MZQ524217 MPU524217 MFY524217 LWC524217 LMG524217 LCK524217 KSO524217 KIS524217 JYW524217 JPA524217 JFE524217 IVI524217 ILM524217 IBQ524217 HRU524217 HHY524217 GYC524217 GOG524217 GEK524217 FUO524217 FKS524217 FAW524217 ERA524217 EHE524217 DXI524217 DNM524217 DDQ524217 CTU524217 CJY524217 CAC524217 BQG524217 BGK524217 AWO524217 AMS524217 ACW524217 TA524217 JE524217 K524218 WVQ458681 WLU458681 WBY458681 VSC458681 VIG458681 UYK458681 UOO458681 UES458681 TUW458681 TLA458681 TBE458681 SRI458681 SHM458681 RXQ458681 RNU458681 RDY458681 QUC458681 QKG458681 QAK458681 PQO458681 PGS458681 OWW458681 ONA458681 ODE458681 NTI458681 NJM458681 MZQ458681 MPU458681 MFY458681 LWC458681 LMG458681 LCK458681 KSO458681 KIS458681 JYW458681 JPA458681 JFE458681 IVI458681 ILM458681 IBQ458681 HRU458681 HHY458681 GYC458681 GOG458681 GEK458681 FUO458681 FKS458681 FAW458681 ERA458681 EHE458681 DXI458681 DNM458681 DDQ458681 CTU458681 CJY458681 CAC458681 BQG458681 BGK458681 AWO458681 AMS458681 ACW458681 TA458681 JE458681 K458682 WVQ393145 WLU393145 WBY393145 VSC393145 VIG393145 UYK393145 UOO393145 UES393145 TUW393145 TLA393145 TBE393145 SRI393145 SHM393145 RXQ393145 RNU393145 RDY393145 QUC393145 QKG393145 QAK393145 PQO393145 PGS393145 OWW393145 ONA393145 ODE393145 NTI393145 NJM393145 MZQ393145 MPU393145 MFY393145 LWC393145 LMG393145 LCK393145 KSO393145 KIS393145 JYW393145 JPA393145 JFE393145 IVI393145 ILM393145 IBQ393145 HRU393145 HHY393145 GYC393145 GOG393145 GEK393145 FUO393145 FKS393145 FAW393145 ERA393145 EHE393145 DXI393145 DNM393145 DDQ393145 CTU393145 CJY393145 CAC393145 BQG393145 BGK393145 AWO393145 AMS393145 ACW393145 TA393145 JE393145 K393146 WVQ327609 WLU327609 WBY327609 VSC327609 VIG327609 UYK327609 UOO327609 UES327609 TUW327609 TLA327609 TBE327609 SRI327609 SHM327609 RXQ327609 RNU327609 RDY327609 QUC327609 QKG327609 QAK327609 PQO327609 PGS327609 OWW327609 ONA327609 ODE327609 NTI327609 NJM327609 MZQ327609 MPU327609 MFY327609 LWC327609 LMG327609 LCK327609 KSO327609 KIS327609 JYW327609 JPA327609 JFE327609 IVI327609 ILM327609 IBQ327609 HRU327609 HHY327609 GYC327609 GOG327609 GEK327609 FUO327609 FKS327609 FAW327609 ERA327609 EHE327609 DXI327609 DNM327609 DDQ327609 CTU327609 CJY327609 CAC327609 BQG327609 BGK327609 AWO327609 AMS327609 ACW327609 TA327609 JE327609 K327610 WVQ262073 WLU262073 WBY262073 VSC262073 VIG262073 UYK262073 UOO262073 UES262073 TUW262073 TLA262073 TBE262073 SRI262073 SHM262073 RXQ262073 RNU262073 RDY262073 QUC262073 QKG262073 QAK262073 PQO262073 PGS262073 OWW262073 ONA262073 ODE262073 NTI262073 NJM262073 MZQ262073 MPU262073 MFY262073 LWC262073 LMG262073 LCK262073 KSO262073 KIS262073 JYW262073 JPA262073 JFE262073 IVI262073 ILM262073 IBQ262073 HRU262073 HHY262073 GYC262073 GOG262073 GEK262073 FUO262073 FKS262073 FAW262073 ERA262073 EHE262073 DXI262073 DNM262073 DDQ262073 CTU262073 CJY262073 CAC262073 BQG262073 BGK262073 AWO262073 AMS262073 ACW262073 TA262073 JE262073 K262074 WVQ196537 WLU196537 WBY196537 VSC196537 VIG196537 UYK196537 UOO196537 UES196537 TUW196537 TLA196537 TBE196537 SRI196537 SHM196537 RXQ196537 RNU196537 RDY196537 QUC196537 QKG196537 QAK196537 PQO196537 PGS196537 OWW196537 ONA196537 ODE196537 NTI196537 NJM196537 MZQ196537 MPU196537 MFY196537 LWC196537 LMG196537 LCK196537 KSO196537 KIS196537 JYW196537 JPA196537 JFE196537 IVI196537 ILM196537 IBQ196537 HRU196537 HHY196537 GYC196537 GOG196537 GEK196537 FUO196537 FKS196537 FAW196537 ERA196537 EHE196537 DXI196537 DNM196537 DDQ196537 CTU196537 CJY196537 CAC196537 BQG196537 BGK196537 AWO196537 AMS196537 ACW196537 TA196537 JE196537 K196538 WVQ131001 WLU131001 WBY131001 VSC131001 VIG131001 UYK131001 UOO131001 UES131001 TUW131001 TLA131001 TBE131001 SRI131001 SHM131001 RXQ131001 RNU131001 RDY131001 QUC131001 QKG131001 QAK131001 PQO131001 PGS131001 OWW131001 ONA131001 ODE131001 NTI131001 NJM131001 MZQ131001 MPU131001 MFY131001 LWC131001 LMG131001 LCK131001 KSO131001 KIS131001 JYW131001 JPA131001 JFE131001 IVI131001 ILM131001 IBQ131001 HRU131001 HHY131001 GYC131001 GOG131001 GEK131001 FUO131001 FKS131001 FAW131001 ERA131001 EHE131001 DXI131001 DNM131001 DDQ131001 CTU131001 CJY131001 CAC131001 BQG131001 BGK131001 AWO131001 AMS131001 ACW131001 TA131001 JE131001 K131002 WVQ65465 WLU65465 WBY65465 VSC65465 VIG65465 UYK65465 UOO65465 UES65465 TUW65465 TLA65465 TBE65465 SRI65465 SHM65465 RXQ65465 RNU65465 RDY65465 QUC65465 QKG65465 QAK65465 PQO65465 PGS65465 OWW65465 ONA65465 ODE65465 NTI65465 NJM65465 MZQ65465 MPU65465 MFY65465 LWC65465 LMG65465 LCK65465 KSO65465 KIS65465 JYW65465 JPA65465 JFE65465 IVI65465 ILM65465 IBQ65465 HRU65465 HHY65465 GYC65465 GOG65465 GEK65465 FUO65465 FKS65465 FAW65465 ERA65465 EHE65465 DXI65465 DNM65465 DDQ65465 CTU65465 CJY65465 CAC65465 BQG65465 BGK65465 AWO65465 AMS65465 ACW65465 TA65465 JE65465 K65466 WVQ12 WLU12 WBY12 VSC12 VIG12 UYK12 UOO12 UES12 TUW12 TLA12 TBE12 SRI12 SHM12 RXQ12 RNU12 RDY12 QUC12 QKG12 QAK12 PQO12 PGS12 OWW12 ONA12 ODE12 NTI12 NJM12 MZQ12 MPU12 MFY12 LWC12 LMG12 LCK12 KSO12 KIS12 JYW12 JPA12 JFE12 IVI12 ILM12 IBQ12 HRU12 HHY12 GYC12 GOG12 GEK12 FUO12 FKS12 FAW12 ERA12 EHE12 DXI12 DNM12 DDQ12 CTU12 CJY12 CAC12 BQG12 BGK12 AWO12 AMS12 ACW12 TA12 JE12" xr:uid="{40E57902-FE8A-4F32-A28A-B3C456F74814}">
      <formula1>$P$97:$P$121</formula1>
    </dataValidation>
    <dataValidation type="list" allowBlank="1" showInputMessage="1" showErrorMessage="1" sqref="K106 WVQ982970 WLU982970 WBY982970 VSC982970 VIG982970 UYK982970 UOO982970 UES982970 TUW982970 TLA982970 TBE982970 SRI982970 SHM982970 RXQ982970 RNU982970 RDY982970 QUC982970 QKG982970 QAK982970 PQO982970 PGS982970 OWW982970 ONA982970 ODE982970 NTI982970 NJM982970 MZQ982970 MPU982970 MFY982970 LWC982970 LMG982970 LCK982970 KSO982970 KIS982970 JYW982970 JPA982970 JFE982970 IVI982970 ILM982970 IBQ982970 HRU982970 HHY982970 GYC982970 GOG982970 GEK982970 FUO982970 FKS982970 FAW982970 ERA982970 EHE982970 DXI982970 DNM982970 DDQ982970 CTU982970 CJY982970 CAC982970 BQG982970 BGK982970 AWO982970 AMS982970 ACW982970 TA982970 JE982970 K982971 WVQ917434 WLU917434 WBY917434 VSC917434 VIG917434 UYK917434 UOO917434 UES917434 TUW917434 TLA917434 TBE917434 SRI917434 SHM917434 RXQ917434 RNU917434 RDY917434 QUC917434 QKG917434 QAK917434 PQO917434 PGS917434 OWW917434 ONA917434 ODE917434 NTI917434 NJM917434 MZQ917434 MPU917434 MFY917434 LWC917434 LMG917434 LCK917434 KSO917434 KIS917434 JYW917434 JPA917434 JFE917434 IVI917434 ILM917434 IBQ917434 HRU917434 HHY917434 GYC917434 GOG917434 GEK917434 FUO917434 FKS917434 FAW917434 ERA917434 EHE917434 DXI917434 DNM917434 DDQ917434 CTU917434 CJY917434 CAC917434 BQG917434 BGK917434 AWO917434 AMS917434 ACW917434 TA917434 JE917434 K917435 WVQ851898 WLU851898 WBY851898 VSC851898 VIG851898 UYK851898 UOO851898 UES851898 TUW851898 TLA851898 TBE851898 SRI851898 SHM851898 RXQ851898 RNU851898 RDY851898 QUC851898 QKG851898 QAK851898 PQO851898 PGS851898 OWW851898 ONA851898 ODE851898 NTI851898 NJM851898 MZQ851898 MPU851898 MFY851898 LWC851898 LMG851898 LCK851898 KSO851898 KIS851898 JYW851898 JPA851898 JFE851898 IVI851898 ILM851898 IBQ851898 HRU851898 HHY851898 GYC851898 GOG851898 GEK851898 FUO851898 FKS851898 FAW851898 ERA851898 EHE851898 DXI851898 DNM851898 DDQ851898 CTU851898 CJY851898 CAC851898 BQG851898 BGK851898 AWO851898 AMS851898 ACW851898 TA851898 JE851898 K851899 WVQ786362 WLU786362 WBY786362 VSC786362 VIG786362 UYK786362 UOO786362 UES786362 TUW786362 TLA786362 TBE786362 SRI786362 SHM786362 RXQ786362 RNU786362 RDY786362 QUC786362 QKG786362 QAK786362 PQO786362 PGS786362 OWW786362 ONA786362 ODE786362 NTI786362 NJM786362 MZQ786362 MPU786362 MFY786362 LWC786362 LMG786362 LCK786362 KSO786362 KIS786362 JYW786362 JPA786362 JFE786362 IVI786362 ILM786362 IBQ786362 HRU786362 HHY786362 GYC786362 GOG786362 GEK786362 FUO786362 FKS786362 FAW786362 ERA786362 EHE786362 DXI786362 DNM786362 DDQ786362 CTU786362 CJY786362 CAC786362 BQG786362 BGK786362 AWO786362 AMS786362 ACW786362 TA786362 JE786362 K786363 WVQ720826 WLU720826 WBY720826 VSC720826 VIG720826 UYK720826 UOO720826 UES720826 TUW720826 TLA720826 TBE720826 SRI720826 SHM720826 RXQ720826 RNU720826 RDY720826 QUC720826 QKG720826 QAK720826 PQO720826 PGS720826 OWW720826 ONA720826 ODE720826 NTI720826 NJM720826 MZQ720826 MPU720826 MFY720826 LWC720826 LMG720826 LCK720826 KSO720826 KIS720826 JYW720826 JPA720826 JFE720826 IVI720826 ILM720826 IBQ720826 HRU720826 HHY720826 GYC720826 GOG720826 GEK720826 FUO720826 FKS720826 FAW720826 ERA720826 EHE720826 DXI720826 DNM720826 DDQ720826 CTU720826 CJY720826 CAC720826 BQG720826 BGK720826 AWO720826 AMS720826 ACW720826 TA720826 JE720826 K720827 WVQ655290 WLU655290 WBY655290 VSC655290 VIG655290 UYK655290 UOO655290 UES655290 TUW655290 TLA655290 TBE655290 SRI655290 SHM655290 RXQ655290 RNU655290 RDY655290 QUC655290 QKG655290 QAK655290 PQO655290 PGS655290 OWW655290 ONA655290 ODE655290 NTI655290 NJM655290 MZQ655290 MPU655290 MFY655290 LWC655290 LMG655290 LCK655290 KSO655290 KIS655290 JYW655290 JPA655290 JFE655290 IVI655290 ILM655290 IBQ655290 HRU655290 HHY655290 GYC655290 GOG655290 GEK655290 FUO655290 FKS655290 FAW655290 ERA655290 EHE655290 DXI655290 DNM655290 DDQ655290 CTU655290 CJY655290 CAC655290 BQG655290 BGK655290 AWO655290 AMS655290 ACW655290 TA655290 JE655290 K655291 WVQ589754 WLU589754 WBY589754 VSC589754 VIG589754 UYK589754 UOO589754 UES589754 TUW589754 TLA589754 TBE589754 SRI589754 SHM589754 RXQ589754 RNU589754 RDY589754 QUC589754 QKG589754 QAK589754 PQO589754 PGS589754 OWW589754 ONA589754 ODE589754 NTI589754 NJM589754 MZQ589754 MPU589754 MFY589754 LWC589754 LMG589754 LCK589754 KSO589754 KIS589754 JYW589754 JPA589754 JFE589754 IVI589754 ILM589754 IBQ589754 HRU589754 HHY589754 GYC589754 GOG589754 GEK589754 FUO589754 FKS589754 FAW589754 ERA589754 EHE589754 DXI589754 DNM589754 DDQ589754 CTU589754 CJY589754 CAC589754 BQG589754 BGK589754 AWO589754 AMS589754 ACW589754 TA589754 JE589754 K589755 WVQ524218 WLU524218 WBY524218 VSC524218 VIG524218 UYK524218 UOO524218 UES524218 TUW524218 TLA524218 TBE524218 SRI524218 SHM524218 RXQ524218 RNU524218 RDY524218 QUC524218 QKG524218 QAK524218 PQO524218 PGS524218 OWW524218 ONA524218 ODE524218 NTI524218 NJM524218 MZQ524218 MPU524218 MFY524218 LWC524218 LMG524218 LCK524218 KSO524218 KIS524218 JYW524218 JPA524218 JFE524218 IVI524218 ILM524218 IBQ524218 HRU524218 HHY524218 GYC524218 GOG524218 GEK524218 FUO524218 FKS524218 FAW524218 ERA524218 EHE524218 DXI524218 DNM524218 DDQ524218 CTU524218 CJY524218 CAC524218 BQG524218 BGK524218 AWO524218 AMS524218 ACW524218 TA524218 JE524218 K524219 WVQ458682 WLU458682 WBY458682 VSC458682 VIG458682 UYK458682 UOO458682 UES458682 TUW458682 TLA458682 TBE458682 SRI458682 SHM458682 RXQ458682 RNU458682 RDY458682 QUC458682 QKG458682 QAK458682 PQO458682 PGS458682 OWW458682 ONA458682 ODE458682 NTI458682 NJM458682 MZQ458682 MPU458682 MFY458682 LWC458682 LMG458682 LCK458682 KSO458682 KIS458682 JYW458682 JPA458682 JFE458682 IVI458682 ILM458682 IBQ458682 HRU458682 HHY458682 GYC458682 GOG458682 GEK458682 FUO458682 FKS458682 FAW458682 ERA458682 EHE458682 DXI458682 DNM458682 DDQ458682 CTU458682 CJY458682 CAC458682 BQG458682 BGK458682 AWO458682 AMS458682 ACW458682 TA458682 JE458682 K458683 WVQ393146 WLU393146 WBY393146 VSC393146 VIG393146 UYK393146 UOO393146 UES393146 TUW393146 TLA393146 TBE393146 SRI393146 SHM393146 RXQ393146 RNU393146 RDY393146 QUC393146 QKG393146 QAK393146 PQO393146 PGS393146 OWW393146 ONA393146 ODE393146 NTI393146 NJM393146 MZQ393146 MPU393146 MFY393146 LWC393146 LMG393146 LCK393146 KSO393146 KIS393146 JYW393146 JPA393146 JFE393146 IVI393146 ILM393146 IBQ393146 HRU393146 HHY393146 GYC393146 GOG393146 GEK393146 FUO393146 FKS393146 FAW393146 ERA393146 EHE393146 DXI393146 DNM393146 DDQ393146 CTU393146 CJY393146 CAC393146 BQG393146 BGK393146 AWO393146 AMS393146 ACW393146 TA393146 JE393146 K393147 WVQ327610 WLU327610 WBY327610 VSC327610 VIG327610 UYK327610 UOO327610 UES327610 TUW327610 TLA327610 TBE327610 SRI327610 SHM327610 RXQ327610 RNU327610 RDY327610 QUC327610 QKG327610 QAK327610 PQO327610 PGS327610 OWW327610 ONA327610 ODE327610 NTI327610 NJM327610 MZQ327610 MPU327610 MFY327610 LWC327610 LMG327610 LCK327610 KSO327610 KIS327610 JYW327610 JPA327610 JFE327610 IVI327610 ILM327610 IBQ327610 HRU327610 HHY327610 GYC327610 GOG327610 GEK327610 FUO327610 FKS327610 FAW327610 ERA327610 EHE327610 DXI327610 DNM327610 DDQ327610 CTU327610 CJY327610 CAC327610 BQG327610 BGK327610 AWO327610 AMS327610 ACW327610 TA327610 JE327610 K327611 WVQ262074 WLU262074 WBY262074 VSC262074 VIG262074 UYK262074 UOO262074 UES262074 TUW262074 TLA262074 TBE262074 SRI262074 SHM262074 RXQ262074 RNU262074 RDY262074 QUC262074 QKG262074 QAK262074 PQO262074 PGS262074 OWW262074 ONA262074 ODE262074 NTI262074 NJM262074 MZQ262074 MPU262074 MFY262074 LWC262074 LMG262074 LCK262074 KSO262074 KIS262074 JYW262074 JPA262074 JFE262074 IVI262074 ILM262074 IBQ262074 HRU262074 HHY262074 GYC262074 GOG262074 GEK262074 FUO262074 FKS262074 FAW262074 ERA262074 EHE262074 DXI262074 DNM262074 DDQ262074 CTU262074 CJY262074 CAC262074 BQG262074 BGK262074 AWO262074 AMS262074 ACW262074 TA262074 JE262074 K262075 WVQ196538 WLU196538 WBY196538 VSC196538 VIG196538 UYK196538 UOO196538 UES196538 TUW196538 TLA196538 TBE196538 SRI196538 SHM196538 RXQ196538 RNU196538 RDY196538 QUC196538 QKG196538 QAK196538 PQO196538 PGS196538 OWW196538 ONA196538 ODE196538 NTI196538 NJM196538 MZQ196538 MPU196538 MFY196538 LWC196538 LMG196538 LCK196538 KSO196538 KIS196538 JYW196538 JPA196538 JFE196538 IVI196538 ILM196538 IBQ196538 HRU196538 HHY196538 GYC196538 GOG196538 GEK196538 FUO196538 FKS196538 FAW196538 ERA196538 EHE196538 DXI196538 DNM196538 DDQ196538 CTU196538 CJY196538 CAC196538 BQG196538 BGK196538 AWO196538 AMS196538 ACW196538 TA196538 JE196538 K196539 WVQ131002 WLU131002 WBY131002 VSC131002 VIG131002 UYK131002 UOO131002 UES131002 TUW131002 TLA131002 TBE131002 SRI131002 SHM131002 RXQ131002 RNU131002 RDY131002 QUC131002 QKG131002 QAK131002 PQO131002 PGS131002 OWW131002 ONA131002 ODE131002 NTI131002 NJM131002 MZQ131002 MPU131002 MFY131002 LWC131002 LMG131002 LCK131002 KSO131002 KIS131002 JYW131002 JPA131002 JFE131002 IVI131002 ILM131002 IBQ131002 HRU131002 HHY131002 GYC131002 GOG131002 GEK131002 FUO131002 FKS131002 FAW131002 ERA131002 EHE131002 DXI131002 DNM131002 DDQ131002 CTU131002 CJY131002 CAC131002 BQG131002 BGK131002 AWO131002 AMS131002 ACW131002 TA131002 JE131002 K131003 WVQ65466 WLU65466 WBY65466 VSC65466 VIG65466 UYK65466 UOO65466 UES65466 TUW65466 TLA65466 TBE65466 SRI65466 SHM65466 RXQ65466 RNU65466 RDY65466 QUC65466 QKG65466 QAK65466 PQO65466 PGS65466 OWW65466 ONA65466 ODE65466 NTI65466 NJM65466 MZQ65466 MPU65466 MFY65466 LWC65466 LMG65466 LCK65466 KSO65466 KIS65466 JYW65466 JPA65466 JFE65466 IVI65466 ILM65466 IBQ65466 HRU65466 HHY65466 GYC65466 GOG65466 GEK65466 FUO65466 FKS65466 FAW65466 ERA65466 EHE65466 DXI65466 DNM65466 DDQ65466 CTU65466 CJY65466 CAC65466 BQG65466 BGK65466 AWO65466 AMS65466 ACW65466 TA65466 JE65466 K65467 WVQ13 WLU13 WBY13 VSC13 VIG13 UYK13 UOO13 UES13 TUW13 TLA13 TBE13 SRI13 SHM13 RXQ13 RNU13 RDY13 QUC13 QKG13 QAK13 PQO13 PGS13 OWW13 ONA13 ODE13 NTI13 NJM13 MZQ13 MPU13 MFY13 LWC13 LMG13 LCK13 KSO13 KIS13 JYW13 JPA13 JFE13 IVI13 ILM13 IBQ13 HRU13 HHY13 GYC13 GOG13 GEK13 FUO13 FKS13 FAW13 ERA13 EHE13 DXI13 DNM13 DDQ13 CTU13 CJY13 CAC13 BQG13 BGK13 AWO13 AMS13 ACW13 TA13 JE13" xr:uid="{9DF353D8-955D-4B7B-9DB6-FF99EECC9159}">
      <formula1>$Q$97:$Q$121</formula1>
    </dataValidation>
    <dataValidation type="list" allowBlank="1" showInputMessage="1" showErrorMessage="1" sqref="K102" xr:uid="{70B7D4D4-614B-43E2-AFA4-2CE515216D2C}">
      <formula1>$N$96:$N$130</formula1>
    </dataValidation>
    <dataValidation type="list" allowBlank="1" showInputMessage="1" showErrorMessage="1" sqref="WVQ982961 K65458 JE65457 TA65457 ACW65457 AMS65457 AWO65457 BGK65457 BQG65457 CAC65457 CJY65457 CTU65457 DDQ65457 DNM65457 DXI65457 EHE65457 ERA65457 FAW65457 FKS65457 FUO65457 GEK65457 GOG65457 GYC65457 HHY65457 HRU65457 IBQ65457 ILM65457 IVI65457 JFE65457 JPA65457 JYW65457 KIS65457 KSO65457 LCK65457 LMG65457 LWC65457 MFY65457 MPU65457 MZQ65457 NJM65457 NTI65457 ODE65457 ONA65457 OWW65457 PGS65457 PQO65457 QAK65457 QKG65457 QUC65457 RDY65457 RNU65457 RXQ65457 SHM65457 SRI65457 TBE65457 TLA65457 TUW65457 UES65457 UOO65457 UYK65457 VIG65457 VSC65457 WBY65457 WLU65457 WVQ65457 K130994 JE130993 TA130993 ACW130993 AMS130993 AWO130993 BGK130993 BQG130993 CAC130993 CJY130993 CTU130993 DDQ130993 DNM130993 DXI130993 EHE130993 ERA130993 FAW130993 FKS130993 FUO130993 GEK130993 GOG130993 GYC130993 HHY130993 HRU130993 IBQ130993 ILM130993 IVI130993 JFE130993 JPA130993 JYW130993 KIS130993 KSO130993 LCK130993 LMG130993 LWC130993 MFY130993 MPU130993 MZQ130993 NJM130993 NTI130993 ODE130993 ONA130993 OWW130993 PGS130993 PQO130993 QAK130993 QKG130993 QUC130993 RDY130993 RNU130993 RXQ130993 SHM130993 SRI130993 TBE130993 TLA130993 TUW130993 UES130993 UOO130993 UYK130993 VIG130993 VSC130993 WBY130993 WLU130993 WVQ130993 K196530 JE196529 TA196529 ACW196529 AMS196529 AWO196529 BGK196529 BQG196529 CAC196529 CJY196529 CTU196529 DDQ196529 DNM196529 DXI196529 EHE196529 ERA196529 FAW196529 FKS196529 FUO196529 GEK196529 GOG196529 GYC196529 HHY196529 HRU196529 IBQ196529 ILM196529 IVI196529 JFE196529 JPA196529 JYW196529 KIS196529 KSO196529 LCK196529 LMG196529 LWC196529 MFY196529 MPU196529 MZQ196529 NJM196529 NTI196529 ODE196529 ONA196529 OWW196529 PGS196529 PQO196529 QAK196529 QKG196529 QUC196529 RDY196529 RNU196529 RXQ196529 SHM196529 SRI196529 TBE196529 TLA196529 TUW196529 UES196529 UOO196529 UYK196529 VIG196529 VSC196529 WBY196529 WLU196529 WVQ196529 K262066 JE262065 TA262065 ACW262065 AMS262065 AWO262065 BGK262065 BQG262065 CAC262065 CJY262065 CTU262065 DDQ262065 DNM262065 DXI262065 EHE262065 ERA262065 FAW262065 FKS262065 FUO262065 GEK262065 GOG262065 GYC262065 HHY262065 HRU262065 IBQ262065 ILM262065 IVI262065 JFE262065 JPA262065 JYW262065 KIS262065 KSO262065 LCK262065 LMG262065 LWC262065 MFY262065 MPU262065 MZQ262065 NJM262065 NTI262065 ODE262065 ONA262065 OWW262065 PGS262065 PQO262065 QAK262065 QKG262065 QUC262065 RDY262065 RNU262065 RXQ262065 SHM262065 SRI262065 TBE262065 TLA262065 TUW262065 UES262065 UOO262065 UYK262065 VIG262065 VSC262065 WBY262065 WLU262065 WVQ262065 K327602 JE327601 TA327601 ACW327601 AMS327601 AWO327601 BGK327601 BQG327601 CAC327601 CJY327601 CTU327601 DDQ327601 DNM327601 DXI327601 EHE327601 ERA327601 FAW327601 FKS327601 FUO327601 GEK327601 GOG327601 GYC327601 HHY327601 HRU327601 IBQ327601 ILM327601 IVI327601 JFE327601 JPA327601 JYW327601 KIS327601 KSO327601 LCK327601 LMG327601 LWC327601 MFY327601 MPU327601 MZQ327601 NJM327601 NTI327601 ODE327601 ONA327601 OWW327601 PGS327601 PQO327601 QAK327601 QKG327601 QUC327601 RDY327601 RNU327601 RXQ327601 SHM327601 SRI327601 TBE327601 TLA327601 TUW327601 UES327601 UOO327601 UYK327601 VIG327601 VSC327601 WBY327601 WLU327601 WVQ327601 K393138 JE393137 TA393137 ACW393137 AMS393137 AWO393137 BGK393137 BQG393137 CAC393137 CJY393137 CTU393137 DDQ393137 DNM393137 DXI393137 EHE393137 ERA393137 FAW393137 FKS393137 FUO393137 GEK393137 GOG393137 GYC393137 HHY393137 HRU393137 IBQ393137 ILM393137 IVI393137 JFE393137 JPA393137 JYW393137 KIS393137 KSO393137 LCK393137 LMG393137 LWC393137 MFY393137 MPU393137 MZQ393137 NJM393137 NTI393137 ODE393137 ONA393137 OWW393137 PGS393137 PQO393137 QAK393137 QKG393137 QUC393137 RDY393137 RNU393137 RXQ393137 SHM393137 SRI393137 TBE393137 TLA393137 TUW393137 UES393137 UOO393137 UYK393137 VIG393137 VSC393137 WBY393137 WLU393137 WVQ393137 K458674 JE458673 TA458673 ACW458673 AMS458673 AWO458673 BGK458673 BQG458673 CAC458673 CJY458673 CTU458673 DDQ458673 DNM458673 DXI458673 EHE458673 ERA458673 FAW458673 FKS458673 FUO458673 GEK458673 GOG458673 GYC458673 HHY458673 HRU458673 IBQ458673 ILM458673 IVI458673 JFE458673 JPA458673 JYW458673 KIS458673 KSO458673 LCK458673 LMG458673 LWC458673 MFY458673 MPU458673 MZQ458673 NJM458673 NTI458673 ODE458673 ONA458673 OWW458673 PGS458673 PQO458673 QAK458673 QKG458673 QUC458673 RDY458673 RNU458673 RXQ458673 SHM458673 SRI458673 TBE458673 TLA458673 TUW458673 UES458673 UOO458673 UYK458673 VIG458673 VSC458673 WBY458673 WLU458673 WVQ458673 K524210 JE524209 TA524209 ACW524209 AMS524209 AWO524209 BGK524209 BQG524209 CAC524209 CJY524209 CTU524209 DDQ524209 DNM524209 DXI524209 EHE524209 ERA524209 FAW524209 FKS524209 FUO524209 GEK524209 GOG524209 GYC524209 HHY524209 HRU524209 IBQ524209 ILM524209 IVI524209 JFE524209 JPA524209 JYW524209 KIS524209 KSO524209 LCK524209 LMG524209 LWC524209 MFY524209 MPU524209 MZQ524209 NJM524209 NTI524209 ODE524209 ONA524209 OWW524209 PGS524209 PQO524209 QAK524209 QKG524209 QUC524209 RDY524209 RNU524209 RXQ524209 SHM524209 SRI524209 TBE524209 TLA524209 TUW524209 UES524209 UOO524209 UYK524209 VIG524209 VSC524209 WBY524209 WLU524209 WVQ524209 K589746 JE589745 TA589745 ACW589745 AMS589745 AWO589745 BGK589745 BQG589745 CAC589745 CJY589745 CTU589745 DDQ589745 DNM589745 DXI589745 EHE589745 ERA589745 FAW589745 FKS589745 FUO589745 GEK589745 GOG589745 GYC589745 HHY589745 HRU589745 IBQ589745 ILM589745 IVI589745 JFE589745 JPA589745 JYW589745 KIS589745 KSO589745 LCK589745 LMG589745 LWC589745 MFY589745 MPU589745 MZQ589745 NJM589745 NTI589745 ODE589745 ONA589745 OWW589745 PGS589745 PQO589745 QAK589745 QKG589745 QUC589745 RDY589745 RNU589745 RXQ589745 SHM589745 SRI589745 TBE589745 TLA589745 TUW589745 UES589745 UOO589745 UYK589745 VIG589745 VSC589745 WBY589745 WLU589745 WVQ589745 K655282 JE655281 TA655281 ACW655281 AMS655281 AWO655281 BGK655281 BQG655281 CAC655281 CJY655281 CTU655281 DDQ655281 DNM655281 DXI655281 EHE655281 ERA655281 FAW655281 FKS655281 FUO655281 GEK655281 GOG655281 GYC655281 HHY655281 HRU655281 IBQ655281 ILM655281 IVI655281 JFE655281 JPA655281 JYW655281 KIS655281 KSO655281 LCK655281 LMG655281 LWC655281 MFY655281 MPU655281 MZQ655281 NJM655281 NTI655281 ODE655281 ONA655281 OWW655281 PGS655281 PQO655281 QAK655281 QKG655281 QUC655281 RDY655281 RNU655281 RXQ655281 SHM655281 SRI655281 TBE655281 TLA655281 TUW655281 UES655281 UOO655281 UYK655281 VIG655281 VSC655281 WBY655281 WLU655281 WVQ655281 K720818 JE720817 TA720817 ACW720817 AMS720817 AWO720817 BGK720817 BQG720817 CAC720817 CJY720817 CTU720817 DDQ720817 DNM720817 DXI720817 EHE720817 ERA720817 FAW720817 FKS720817 FUO720817 GEK720817 GOG720817 GYC720817 HHY720817 HRU720817 IBQ720817 ILM720817 IVI720817 JFE720817 JPA720817 JYW720817 KIS720817 KSO720817 LCK720817 LMG720817 LWC720817 MFY720817 MPU720817 MZQ720817 NJM720817 NTI720817 ODE720817 ONA720817 OWW720817 PGS720817 PQO720817 QAK720817 QKG720817 QUC720817 RDY720817 RNU720817 RXQ720817 SHM720817 SRI720817 TBE720817 TLA720817 TUW720817 UES720817 UOO720817 UYK720817 VIG720817 VSC720817 WBY720817 WLU720817 WVQ720817 K786354 JE786353 TA786353 ACW786353 AMS786353 AWO786353 BGK786353 BQG786353 CAC786353 CJY786353 CTU786353 DDQ786353 DNM786353 DXI786353 EHE786353 ERA786353 FAW786353 FKS786353 FUO786353 GEK786353 GOG786353 GYC786353 HHY786353 HRU786353 IBQ786353 ILM786353 IVI786353 JFE786353 JPA786353 JYW786353 KIS786353 KSO786353 LCK786353 LMG786353 LWC786353 MFY786353 MPU786353 MZQ786353 NJM786353 NTI786353 ODE786353 ONA786353 OWW786353 PGS786353 PQO786353 QAK786353 QKG786353 QUC786353 RDY786353 RNU786353 RXQ786353 SHM786353 SRI786353 TBE786353 TLA786353 TUW786353 UES786353 UOO786353 UYK786353 VIG786353 VSC786353 WBY786353 WLU786353 WVQ786353 K851890 JE851889 TA851889 ACW851889 AMS851889 AWO851889 BGK851889 BQG851889 CAC851889 CJY851889 CTU851889 DDQ851889 DNM851889 DXI851889 EHE851889 ERA851889 FAW851889 FKS851889 FUO851889 GEK851889 GOG851889 GYC851889 HHY851889 HRU851889 IBQ851889 ILM851889 IVI851889 JFE851889 JPA851889 JYW851889 KIS851889 KSO851889 LCK851889 LMG851889 LWC851889 MFY851889 MPU851889 MZQ851889 NJM851889 NTI851889 ODE851889 ONA851889 OWW851889 PGS851889 PQO851889 QAK851889 QKG851889 QUC851889 RDY851889 RNU851889 RXQ851889 SHM851889 SRI851889 TBE851889 TLA851889 TUW851889 UES851889 UOO851889 UYK851889 VIG851889 VSC851889 WBY851889 WLU851889 WVQ851889 K917426 JE917425 TA917425 ACW917425 AMS917425 AWO917425 BGK917425 BQG917425 CAC917425 CJY917425 CTU917425 DDQ917425 DNM917425 DXI917425 EHE917425 ERA917425 FAW917425 FKS917425 FUO917425 GEK917425 GOG917425 GYC917425 HHY917425 HRU917425 IBQ917425 ILM917425 IVI917425 JFE917425 JPA917425 JYW917425 KIS917425 KSO917425 LCK917425 LMG917425 LWC917425 MFY917425 MPU917425 MZQ917425 NJM917425 NTI917425 ODE917425 ONA917425 OWW917425 PGS917425 PQO917425 QAK917425 QKG917425 QUC917425 RDY917425 RNU917425 RXQ917425 SHM917425 SRI917425 TBE917425 TLA917425 TUW917425 UES917425 UOO917425 UYK917425 VIG917425 VSC917425 WBY917425 WLU917425 WVQ917425 K982962 JE982961 TA982961 ACW982961 AMS982961 AWO982961 BGK982961 BQG982961 CAC982961 CJY982961 CTU982961 DDQ982961 DNM982961 DXI982961 EHE982961 ERA982961 FAW982961 FKS982961 FUO982961 GEK982961 GOG982961 GYC982961 HHY982961 HRU982961 IBQ982961 ILM982961 IVI982961 JFE982961 JPA982961 JYW982961 KIS982961 KSO982961 LCK982961 LMG982961 LWC982961 MFY982961 MPU982961 MZQ982961 NJM982961 NTI982961 ODE982961 ONA982961 OWW982961 PGS982961 PQO982961 QAK982961 QKG982961 QUC982961 RDY982961 RNU982961 RXQ982961 SHM982961 SRI982961 TBE982961 TLA982961 TUW982961 UES982961 UOO982961 UYK982961 VIG982961 VSC982961 WBY982961 WLU982961" xr:uid="{00B95D1A-5290-4937-AB73-A8BA3459F206}">
      <formula1>$N$96:$N$96</formula1>
    </dataValidation>
    <dataValidation type="list" allowBlank="1" showInputMessage="1" showErrorMessage="1" sqref="JE9 WVQ982966 WLU982966 WBY982966 VSC982966 VIG982966 UYK982966 UOO982966 UES982966 TUW982966 TLA982966 TBE982966 SRI982966 SHM982966 RXQ982966 RNU982966 RDY982966 QUC982966 QKG982966 QAK982966 PQO982966 PGS982966 OWW982966 ONA982966 ODE982966 NTI982966 NJM982966 MZQ982966 MPU982966 MFY982966 LWC982966 LMG982966 LCK982966 KSO982966 KIS982966 JYW982966 JPA982966 JFE982966 IVI982966 ILM982966 IBQ982966 HRU982966 HHY982966 GYC982966 GOG982966 GEK982966 FUO982966 FKS982966 FAW982966 ERA982966 EHE982966 DXI982966 DNM982966 DDQ982966 CTU982966 CJY982966 CAC982966 BQG982966 BGK982966 AWO982966 AMS982966 ACW982966 TA982966 JE982966 K982967 WVQ917430 WLU917430 WBY917430 VSC917430 VIG917430 UYK917430 UOO917430 UES917430 TUW917430 TLA917430 TBE917430 SRI917430 SHM917430 RXQ917430 RNU917430 RDY917430 QUC917430 QKG917430 QAK917430 PQO917430 PGS917430 OWW917430 ONA917430 ODE917430 NTI917430 NJM917430 MZQ917430 MPU917430 MFY917430 LWC917430 LMG917430 LCK917430 KSO917430 KIS917430 JYW917430 JPA917430 JFE917430 IVI917430 ILM917430 IBQ917430 HRU917430 HHY917430 GYC917430 GOG917430 GEK917430 FUO917430 FKS917430 FAW917430 ERA917430 EHE917430 DXI917430 DNM917430 DDQ917430 CTU917430 CJY917430 CAC917430 BQG917430 BGK917430 AWO917430 AMS917430 ACW917430 TA917430 JE917430 K917431 WVQ851894 WLU851894 WBY851894 VSC851894 VIG851894 UYK851894 UOO851894 UES851894 TUW851894 TLA851894 TBE851894 SRI851894 SHM851894 RXQ851894 RNU851894 RDY851894 QUC851894 QKG851894 QAK851894 PQO851894 PGS851894 OWW851894 ONA851894 ODE851894 NTI851894 NJM851894 MZQ851894 MPU851894 MFY851894 LWC851894 LMG851894 LCK851894 KSO851894 KIS851894 JYW851894 JPA851894 JFE851894 IVI851894 ILM851894 IBQ851894 HRU851894 HHY851894 GYC851894 GOG851894 GEK851894 FUO851894 FKS851894 FAW851894 ERA851894 EHE851894 DXI851894 DNM851894 DDQ851894 CTU851894 CJY851894 CAC851894 BQG851894 BGK851894 AWO851894 AMS851894 ACW851894 TA851894 JE851894 K851895 WVQ786358 WLU786358 WBY786358 VSC786358 VIG786358 UYK786358 UOO786358 UES786358 TUW786358 TLA786358 TBE786358 SRI786358 SHM786358 RXQ786358 RNU786358 RDY786358 QUC786358 QKG786358 QAK786358 PQO786358 PGS786358 OWW786358 ONA786358 ODE786358 NTI786358 NJM786358 MZQ786358 MPU786358 MFY786358 LWC786358 LMG786358 LCK786358 KSO786358 KIS786358 JYW786358 JPA786358 JFE786358 IVI786358 ILM786358 IBQ786358 HRU786358 HHY786358 GYC786358 GOG786358 GEK786358 FUO786358 FKS786358 FAW786358 ERA786358 EHE786358 DXI786358 DNM786358 DDQ786358 CTU786358 CJY786358 CAC786358 BQG786358 BGK786358 AWO786358 AMS786358 ACW786358 TA786358 JE786358 K786359 WVQ720822 WLU720822 WBY720822 VSC720822 VIG720822 UYK720822 UOO720822 UES720822 TUW720822 TLA720822 TBE720822 SRI720822 SHM720822 RXQ720822 RNU720822 RDY720822 QUC720822 QKG720822 QAK720822 PQO720822 PGS720822 OWW720822 ONA720822 ODE720822 NTI720822 NJM720822 MZQ720822 MPU720822 MFY720822 LWC720822 LMG720822 LCK720822 KSO720822 KIS720822 JYW720822 JPA720822 JFE720822 IVI720822 ILM720822 IBQ720822 HRU720822 HHY720822 GYC720822 GOG720822 GEK720822 FUO720822 FKS720822 FAW720822 ERA720822 EHE720822 DXI720822 DNM720822 DDQ720822 CTU720822 CJY720822 CAC720822 BQG720822 BGK720822 AWO720822 AMS720822 ACW720822 TA720822 JE720822 K720823 WVQ655286 WLU655286 WBY655286 VSC655286 VIG655286 UYK655286 UOO655286 UES655286 TUW655286 TLA655286 TBE655286 SRI655286 SHM655286 RXQ655286 RNU655286 RDY655286 QUC655286 QKG655286 QAK655286 PQO655286 PGS655286 OWW655286 ONA655286 ODE655286 NTI655286 NJM655286 MZQ655286 MPU655286 MFY655286 LWC655286 LMG655286 LCK655286 KSO655286 KIS655286 JYW655286 JPA655286 JFE655286 IVI655286 ILM655286 IBQ655286 HRU655286 HHY655286 GYC655286 GOG655286 GEK655286 FUO655286 FKS655286 FAW655286 ERA655286 EHE655286 DXI655286 DNM655286 DDQ655286 CTU655286 CJY655286 CAC655286 BQG655286 BGK655286 AWO655286 AMS655286 ACW655286 TA655286 JE655286 K655287 WVQ589750 WLU589750 WBY589750 VSC589750 VIG589750 UYK589750 UOO589750 UES589750 TUW589750 TLA589750 TBE589750 SRI589750 SHM589750 RXQ589750 RNU589750 RDY589750 QUC589750 QKG589750 QAK589750 PQO589750 PGS589750 OWW589750 ONA589750 ODE589750 NTI589750 NJM589750 MZQ589750 MPU589750 MFY589750 LWC589750 LMG589750 LCK589750 KSO589750 KIS589750 JYW589750 JPA589750 JFE589750 IVI589750 ILM589750 IBQ589750 HRU589750 HHY589750 GYC589750 GOG589750 GEK589750 FUO589750 FKS589750 FAW589750 ERA589750 EHE589750 DXI589750 DNM589750 DDQ589750 CTU589750 CJY589750 CAC589750 BQG589750 BGK589750 AWO589750 AMS589750 ACW589750 TA589750 JE589750 K589751 WVQ524214 WLU524214 WBY524214 VSC524214 VIG524214 UYK524214 UOO524214 UES524214 TUW524214 TLA524214 TBE524214 SRI524214 SHM524214 RXQ524214 RNU524214 RDY524214 QUC524214 QKG524214 QAK524214 PQO524214 PGS524214 OWW524214 ONA524214 ODE524214 NTI524214 NJM524214 MZQ524214 MPU524214 MFY524214 LWC524214 LMG524214 LCK524214 KSO524214 KIS524214 JYW524214 JPA524214 JFE524214 IVI524214 ILM524214 IBQ524214 HRU524214 HHY524214 GYC524214 GOG524214 GEK524214 FUO524214 FKS524214 FAW524214 ERA524214 EHE524214 DXI524214 DNM524214 DDQ524214 CTU524214 CJY524214 CAC524214 BQG524214 BGK524214 AWO524214 AMS524214 ACW524214 TA524214 JE524214 K524215 WVQ458678 WLU458678 WBY458678 VSC458678 VIG458678 UYK458678 UOO458678 UES458678 TUW458678 TLA458678 TBE458678 SRI458678 SHM458678 RXQ458678 RNU458678 RDY458678 QUC458678 QKG458678 QAK458678 PQO458678 PGS458678 OWW458678 ONA458678 ODE458678 NTI458678 NJM458678 MZQ458678 MPU458678 MFY458678 LWC458678 LMG458678 LCK458678 KSO458678 KIS458678 JYW458678 JPA458678 JFE458678 IVI458678 ILM458678 IBQ458678 HRU458678 HHY458678 GYC458678 GOG458678 GEK458678 FUO458678 FKS458678 FAW458678 ERA458678 EHE458678 DXI458678 DNM458678 DDQ458678 CTU458678 CJY458678 CAC458678 BQG458678 BGK458678 AWO458678 AMS458678 ACW458678 TA458678 JE458678 K458679 WVQ393142 WLU393142 WBY393142 VSC393142 VIG393142 UYK393142 UOO393142 UES393142 TUW393142 TLA393142 TBE393142 SRI393142 SHM393142 RXQ393142 RNU393142 RDY393142 QUC393142 QKG393142 QAK393142 PQO393142 PGS393142 OWW393142 ONA393142 ODE393142 NTI393142 NJM393142 MZQ393142 MPU393142 MFY393142 LWC393142 LMG393142 LCK393142 KSO393142 KIS393142 JYW393142 JPA393142 JFE393142 IVI393142 ILM393142 IBQ393142 HRU393142 HHY393142 GYC393142 GOG393142 GEK393142 FUO393142 FKS393142 FAW393142 ERA393142 EHE393142 DXI393142 DNM393142 DDQ393142 CTU393142 CJY393142 CAC393142 BQG393142 BGK393142 AWO393142 AMS393142 ACW393142 TA393142 JE393142 K393143 WVQ327606 WLU327606 WBY327606 VSC327606 VIG327606 UYK327606 UOO327606 UES327606 TUW327606 TLA327606 TBE327606 SRI327606 SHM327606 RXQ327606 RNU327606 RDY327606 QUC327606 QKG327606 QAK327606 PQO327606 PGS327606 OWW327606 ONA327606 ODE327606 NTI327606 NJM327606 MZQ327606 MPU327606 MFY327606 LWC327606 LMG327606 LCK327606 KSO327606 KIS327606 JYW327606 JPA327606 JFE327606 IVI327606 ILM327606 IBQ327606 HRU327606 HHY327606 GYC327606 GOG327606 GEK327606 FUO327606 FKS327606 FAW327606 ERA327606 EHE327606 DXI327606 DNM327606 DDQ327606 CTU327606 CJY327606 CAC327606 BQG327606 BGK327606 AWO327606 AMS327606 ACW327606 TA327606 JE327606 K327607 WVQ262070 WLU262070 WBY262070 VSC262070 VIG262070 UYK262070 UOO262070 UES262070 TUW262070 TLA262070 TBE262070 SRI262070 SHM262070 RXQ262070 RNU262070 RDY262070 QUC262070 QKG262070 QAK262070 PQO262070 PGS262070 OWW262070 ONA262070 ODE262070 NTI262070 NJM262070 MZQ262070 MPU262070 MFY262070 LWC262070 LMG262070 LCK262070 KSO262070 KIS262070 JYW262070 JPA262070 JFE262070 IVI262070 ILM262070 IBQ262070 HRU262070 HHY262070 GYC262070 GOG262070 GEK262070 FUO262070 FKS262070 FAW262070 ERA262070 EHE262070 DXI262070 DNM262070 DDQ262070 CTU262070 CJY262070 CAC262070 BQG262070 BGK262070 AWO262070 AMS262070 ACW262070 TA262070 JE262070 K262071 WVQ196534 WLU196534 WBY196534 VSC196534 VIG196534 UYK196534 UOO196534 UES196534 TUW196534 TLA196534 TBE196534 SRI196534 SHM196534 RXQ196534 RNU196534 RDY196534 QUC196534 QKG196534 QAK196534 PQO196534 PGS196534 OWW196534 ONA196534 ODE196534 NTI196534 NJM196534 MZQ196534 MPU196534 MFY196534 LWC196534 LMG196534 LCK196534 KSO196534 KIS196534 JYW196534 JPA196534 JFE196534 IVI196534 ILM196534 IBQ196534 HRU196534 HHY196534 GYC196534 GOG196534 GEK196534 FUO196534 FKS196534 FAW196534 ERA196534 EHE196534 DXI196534 DNM196534 DDQ196534 CTU196534 CJY196534 CAC196534 BQG196534 BGK196534 AWO196534 AMS196534 ACW196534 TA196534 JE196534 K196535 WVQ130998 WLU130998 WBY130998 VSC130998 VIG130998 UYK130998 UOO130998 UES130998 TUW130998 TLA130998 TBE130998 SRI130998 SHM130998 RXQ130998 RNU130998 RDY130998 QUC130998 QKG130998 QAK130998 PQO130998 PGS130998 OWW130998 ONA130998 ODE130998 NTI130998 NJM130998 MZQ130998 MPU130998 MFY130998 LWC130998 LMG130998 LCK130998 KSO130998 KIS130998 JYW130998 JPA130998 JFE130998 IVI130998 ILM130998 IBQ130998 HRU130998 HHY130998 GYC130998 GOG130998 GEK130998 FUO130998 FKS130998 FAW130998 ERA130998 EHE130998 DXI130998 DNM130998 DDQ130998 CTU130998 CJY130998 CAC130998 BQG130998 BGK130998 AWO130998 AMS130998 ACW130998 TA130998 JE130998 K130999 WVQ65462 WLU65462 WBY65462 VSC65462 VIG65462 UYK65462 UOO65462 UES65462 TUW65462 TLA65462 TBE65462 SRI65462 SHM65462 RXQ65462 RNU65462 RDY65462 QUC65462 QKG65462 QAK65462 PQO65462 PGS65462 OWW65462 ONA65462 ODE65462 NTI65462 NJM65462 MZQ65462 MPU65462 MFY65462 LWC65462 LMG65462 LCK65462 KSO65462 KIS65462 JYW65462 JPA65462 JFE65462 IVI65462 ILM65462 IBQ65462 HRU65462 HHY65462 GYC65462 GOG65462 GEK65462 FUO65462 FKS65462 FAW65462 ERA65462 EHE65462 DXI65462 DNM65462 DDQ65462 CTU65462 CJY65462 CAC65462 BQG65462 BGK65462 AWO65462 AMS65462 ACW65462 TA65462 JE65462 K65463 WVQ9 WLU9 WBY9 VSC9 VIG9 UYK9 UOO9 UES9 TUW9 TLA9 TBE9 SRI9 SHM9 RXQ9 RNU9 RDY9 QUC9 QKG9 QAK9 PQO9 PGS9 OWW9 ONA9 ODE9 NTI9 NJM9 MZQ9 MPU9 MFY9 LWC9 LMG9 LCK9 KSO9 KIS9 JYW9 JPA9 JFE9 IVI9 ILM9 IBQ9 HRU9 HHY9 GYC9 GOG9 GEK9 FUO9 FKS9 FAW9 ERA9 EHE9 DXI9 DNM9 DDQ9 CTU9 CJY9 CAC9 BQG9 BGK9 AWO9 AMS9 ACW9 TA9" xr:uid="{1AD9C064-20D8-4181-B78C-22983D811CCF}">
      <formula1>$N$98:$N$109</formula1>
    </dataValidation>
    <dataValidation type="list" allowBlank="1" showInputMessage="1" showErrorMessage="1" sqref="K98 WVQ982962 WLU982962 WBY982962 VSC982962 VIG982962 UYK982962 UOO982962 UES982962 TUW982962 TLA982962 TBE982962 SRI982962 SHM982962 RXQ982962 RNU982962 RDY982962 QUC982962 QKG982962 QAK982962 PQO982962 PGS982962 OWW982962 ONA982962 ODE982962 NTI982962 NJM982962 MZQ982962 MPU982962 MFY982962 LWC982962 LMG982962 LCK982962 KSO982962 KIS982962 JYW982962 JPA982962 JFE982962 IVI982962 ILM982962 IBQ982962 HRU982962 HHY982962 GYC982962 GOG982962 GEK982962 FUO982962 FKS982962 FAW982962 ERA982962 EHE982962 DXI982962 DNM982962 DDQ982962 CTU982962 CJY982962 CAC982962 BQG982962 BGK982962 AWO982962 AMS982962 ACW982962 TA982962 JE982962 K982963 WVQ917426 WLU917426 WBY917426 VSC917426 VIG917426 UYK917426 UOO917426 UES917426 TUW917426 TLA917426 TBE917426 SRI917426 SHM917426 RXQ917426 RNU917426 RDY917426 QUC917426 QKG917426 QAK917426 PQO917426 PGS917426 OWW917426 ONA917426 ODE917426 NTI917426 NJM917426 MZQ917426 MPU917426 MFY917426 LWC917426 LMG917426 LCK917426 KSO917426 KIS917426 JYW917426 JPA917426 JFE917426 IVI917426 ILM917426 IBQ917426 HRU917426 HHY917426 GYC917426 GOG917426 GEK917426 FUO917426 FKS917426 FAW917426 ERA917426 EHE917426 DXI917426 DNM917426 DDQ917426 CTU917426 CJY917426 CAC917426 BQG917426 BGK917426 AWO917426 AMS917426 ACW917426 TA917426 JE917426 K917427 WVQ851890 WLU851890 WBY851890 VSC851890 VIG851890 UYK851890 UOO851890 UES851890 TUW851890 TLA851890 TBE851890 SRI851890 SHM851890 RXQ851890 RNU851890 RDY851890 QUC851890 QKG851890 QAK851890 PQO851890 PGS851890 OWW851890 ONA851890 ODE851890 NTI851890 NJM851890 MZQ851890 MPU851890 MFY851890 LWC851890 LMG851890 LCK851890 KSO851890 KIS851890 JYW851890 JPA851890 JFE851890 IVI851890 ILM851890 IBQ851890 HRU851890 HHY851890 GYC851890 GOG851890 GEK851890 FUO851890 FKS851890 FAW851890 ERA851890 EHE851890 DXI851890 DNM851890 DDQ851890 CTU851890 CJY851890 CAC851890 BQG851890 BGK851890 AWO851890 AMS851890 ACW851890 TA851890 JE851890 K851891 WVQ786354 WLU786354 WBY786354 VSC786354 VIG786354 UYK786354 UOO786354 UES786354 TUW786354 TLA786354 TBE786354 SRI786354 SHM786354 RXQ786354 RNU786354 RDY786354 QUC786354 QKG786354 QAK786354 PQO786354 PGS786354 OWW786354 ONA786354 ODE786354 NTI786354 NJM786354 MZQ786354 MPU786354 MFY786354 LWC786354 LMG786354 LCK786354 KSO786354 KIS786354 JYW786354 JPA786354 JFE786354 IVI786354 ILM786354 IBQ786354 HRU786354 HHY786354 GYC786354 GOG786354 GEK786354 FUO786354 FKS786354 FAW786354 ERA786354 EHE786354 DXI786354 DNM786354 DDQ786354 CTU786354 CJY786354 CAC786354 BQG786354 BGK786354 AWO786354 AMS786354 ACW786354 TA786354 JE786354 K786355 WVQ720818 WLU720818 WBY720818 VSC720818 VIG720818 UYK720818 UOO720818 UES720818 TUW720818 TLA720818 TBE720818 SRI720818 SHM720818 RXQ720818 RNU720818 RDY720818 QUC720818 QKG720818 QAK720818 PQO720818 PGS720818 OWW720818 ONA720818 ODE720818 NTI720818 NJM720818 MZQ720818 MPU720818 MFY720818 LWC720818 LMG720818 LCK720818 KSO720818 KIS720818 JYW720818 JPA720818 JFE720818 IVI720818 ILM720818 IBQ720818 HRU720818 HHY720818 GYC720818 GOG720818 GEK720818 FUO720818 FKS720818 FAW720818 ERA720818 EHE720818 DXI720818 DNM720818 DDQ720818 CTU720818 CJY720818 CAC720818 BQG720818 BGK720818 AWO720818 AMS720818 ACW720818 TA720818 JE720818 K720819 WVQ655282 WLU655282 WBY655282 VSC655282 VIG655282 UYK655282 UOO655282 UES655282 TUW655282 TLA655282 TBE655282 SRI655282 SHM655282 RXQ655282 RNU655282 RDY655282 QUC655282 QKG655282 QAK655282 PQO655282 PGS655282 OWW655282 ONA655282 ODE655282 NTI655282 NJM655282 MZQ655282 MPU655282 MFY655282 LWC655282 LMG655282 LCK655282 KSO655282 KIS655282 JYW655282 JPA655282 JFE655282 IVI655282 ILM655282 IBQ655282 HRU655282 HHY655282 GYC655282 GOG655282 GEK655282 FUO655282 FKS655282 FAW655282 ERA655282 EHE655282 DXI655282 DNM655282 DDQ655282 CTU655282 CJY655282 CAC655282 BQG655282 BGK655282 AWO655282 AMS655282 ACW655282 TA655282 JE655282 K655283 WVQ589746 WLU589746 WBY589746 VSC589746 VIG589746 UYK589746 UOO589746 UES589746 TUW589746 TLA589746 TBE589746 SRI589746 SHM589746 RXQ589746 RNU589746 RDY589746 QUC589746 QKG589746 QAK589746 PQO589746 PGS589746 OWW589746 ONA589746 ODE589746 NTI589746 NJM589746 MZQ589746 MPU589746 MFY589746 LWC589746 LMG589746 LCK589746 KSO589746 KIS589746 JYW589746 JPA589746 JFE589746 IVI589746 ILM589746 IBQ589746 HRU589746 HHY589746 GYC589746 GOG589746 GEK589746 FUO589746 FKS589746 FAW589746 ERA589746 EHE589746 DXI589746 DNM589746 DDQ589746 CTU589746 CJY589746 CAC589746 BQG589746 BGK589746 AWO589746 AMS589746 ACW589746 TA589746 JE589746 K589747 WVQ524210 WLU524210 WBY524210 VSC524210 VIG524210 UYK524210 UOO524210 UES524210 TUW524210 TLA524210 TBE524210 SRI524210 SHM524210 RXQ524210 RNU524210 RDY524210 QUC524210 QKG524210 QAK524210 PQO524210 PGS524210 OWW524210 ONA524210 ODE524210 NTI524210 NJM524210 MZQ524210 MPU524210 MFY524210 LWC524210 LMG524210 LCK524210 KSO524210 KIS524210 JYW524210 JPA524210 JFE524210 IVI524210 ILM524210 IBQ524210 HRU524210 HHY524210 GYC524210 GOG524210 GEK524210 FUO524210 FKS524210 FAW524210 ERA524210 EHE524210 DXI524210 DNM524210 DDQ524210 CTU524210 CJY524210 CAC524210 BQG524210 BGK524210 AWO524210 AMS524210 ACW524210 TA524210 JE524210 K524211 WVQ458674 WLU458674 WBY458674 VSC458674 VIG458674 UYK458674 UOO458674 UES458674 TUW458674 TLA458674 TBE458674 SRI458674 SHM458674 RXQ458674 RNU458674 RDY458674 QUC458674 QKG458674 QAK458674 PQO458674 PGS458674 OWW458674 ONA458674 ODE458674 NTI458674 NJM458674 MZQ458674 MPU458674 MFY458674 LWC458674 LMG458674 LCK458674 KSO458674 KIS458674 JYW458674 JPA458674 JFE458674 IVI458674 ILM458674 IBQ458674 HRU458674 HHY458674 GYC458674 GOG458674 GEK458674 FUO458674 FKS458674 FAW458674 ERA458674 EHE458674 DXI458674 DNM458674 DDQ458674 CTU458674 CJY458674 CAC458674 BQG458674 BGK458674 AWO458674 AMS458674 ACW458674 TA458674 JE458674 K458675 WVQ393138 WLU393138 WBY393138 VSC393138 VIG393138 UYK393138 UOO393138 UES393138 TUW393138 TLA393138 TBE393138 SRI393138 SHM393138 RXQ393138 RNU393138 RDY393138 QUC393138 QKG393138 QAK393138 PQO393138 PGS393138 OWW393138 ONA393138 ODE393138 NTI393138 NJM393138 MZQ393138 MPU393138 MFY393138 LWC393138 LMG393138 LCK393138 KSO393138 KIS393138 JYW393138 JPA393138 JFE393138 IVI393138 ILM393138 IBQ393138 HRU393138 HHY393138 GYC393138 GOG393138 GEK393138 FUO393138 FKS393138 FAW393138 ERA393138 EHE393138 DXI393138 DNM393138 DDQ393138 CTU393138 CJY393138 CAC393138 BQG393138 BGK393138 AWO393138 AMS393138 ACW393138 TA393138 JE393138 K393139 WVQ327602 WLU327602 WBY327602 VSC327602 VIG327602 UYK327602 UOO327602 UES327602 TUW327602 TLA327602 TBE327602 SRI327602 SHM327602 RXQ327602 RNU327602 RDY327602 QUC327602 QKG327602 QAK327602 PQO327602 PGS327602 OWW327602 ONA327602 ODE327602 NTI327602 NJM327602 MZQ327602 MPU327602 MFY327602 LWC327602 LMG327602 LCK327602 KSO327602 KIS327602 JYW327602 JPA327602 JFE327602 IVI327602 ILM327602 IBQ327602 HRU327602 HHY327602 GYC327602 GOG327602 GEK327602 FUO327602 FKS327602 FAW327602 ERA327602 EHE327602 DXI327602 DNM327602 DDQ327602 CTU327602 CJY327602 CAC327602 BQG327602 BGK327602 AWO327602 AMS327602 ACW327602 TA327602 JE327602 K327603 WVQ262066 WLU262066 WBY262066 VSC262066 VIG262066 UYK262066 UOO262066 UES262066 TUW262066 TLA262066 TBE262066 SRI262066 SHM262066 RXQ262066 RNU262066 RDY262066 QUC262066 QKG262066 QAK262066 PQO262066 PGS262066 OWW262066 ONA262066 ODE262066 NTI262066 NJM262066 MZQ262066 MPU262066 MFY262066 LWC262066 LMG262066 LCK262066 KSO262066 KIS262066 JYW262066 JPA262066 JFE262066 IVI262066 ILM262066 IBQ262066 HRU262066 HHY262066 GYC262066 GOG262066 GEK262066 FUO262066 FKS262066 FAW262066 ERA262066 EHE262066 DXI262066 DNM262066 DDQ262066 CTU262066 CJY262066 CAC262066 BQG262066 BGK262066 AWO262066 AMS262066 ACW262066 TA262066 JE262066 K262067 WVQ196530 WLU196530 WBY196530 VSC196530 VIG196530 UYK196530 UOO196530 UES196530 TUW196530 TLA196530 TBE196530 SRI196530 SHM196530 RXQ196530 RNU196530 RDY196530 QUC196530 QKG196530 QAK196530 PQO196530 PGS196530 OWW196530 ONA196530 ODE196530 NTI196530 NJM196530 MZQ196530 MPU196530 MFY196530 LWC196530 LMG196530 LCK196530 KSO196530 KIS196530 JYW196530 JPA196530 JFE196530 IVI196530 ILM196530 IBQ196530 HRU196530 HHY196530 GYC196530 GOG196530 GEK196530 FUO196530 FKS196530 FAW196530 ERA196530 EHE196530 DXI196530 DNM196530 DDQ196530 CTU196530 CJY196530 CAC196530 BQG196530 BGK196530 AWO196530 AMS196530 ACW196530 TA196530 JE196530 K196531 WVQ130994 WLU130994 WBY130994 VSC130994 VIG130994 UYK130994 UOO130994 UES130994 TUW130994 TLA130994 TBE130994 SRI130994 SHM130994 RXQ130994 RNU130994 RDY130994 QUC130994 QKG130994 QAK130994 PQO130994 PGS130994 OWW130994 ONA130994 ODE130994 NTI130994 NJM130994 MZQ130994 MPU130994 MFY130994 LWC130994 LMG130994 LCK130994 KSO130994 KIS130994 JYW130994 JPA130994 JFE130994 IVI130994 ILM130994 IBQ130994 HRU130994 HHY130994 GYC130994 GOG130994 GEK130994 FUO130994 FKS130994 FAW130994 ERA130994 EHE130994 DXI130994 DNM130994 DDQ130994 CTU130994 CJY130994 CAC130994 BQG130994 BGK130994 AWO130994 AMS130994 ACW130994 TA130994 JE130994 K130995 WVQ65458 WLU65458 WBY65458 VSC65458 VIG65458 UYK65458 UOO65458 UES65458 TUW65458 TLA65458 TBE65458 SRI65458 SHM65458 RXQ65458 RNU65458 RDY65458 QUC65458 QKG65458 QAK65458 PQO65458 PGS65458 OWW65458 ONA65458 ODE65458 NTI65458 NJM65458 MZQ65458 MPU65458 MFY65458 LWC65458 LMG65458 LCK65458 KSO65458 KIS65458 JYW65458 JPA65458 JFE65458 IVI65458 ILM65458 IBQ65458 HRU65458 HHY65458 GYC65458 GOG65458 GEK65458 FUO65458 FKS65458 FAW65458 ERA65458 EHE65458 DXI65458 DNM65458 DDQ65458 CTU65458 CJY65458 CAC65458 BQG65458 BGK65458 AWO65458 AMS65458 ACW65458 TA65458 JE65458 K65459 WVQ5 WLU5 WBY5 VSC5 VIG5 UYK5 UOO5 UES5 TUW5 TLA5 TBE5 SRI5 SHM5 RXQ5 RNU5 RDY5 QUC5 QKG5 QAK5 PQO5 PGS5 OWW5 ONA5 ODE5 NTI5 NJM5 MZQ5 MPU5 MFY5 LWC5 LMG5 LCK5 KSO5 KIS5 JYW5 JPA5 JFE5 IVI5 ILM5 IBQ5 HRU5 HHY5 GYC5 GOG5 GEK5 FUO5 FKS5 FAW5 ERA5 EHE5 DXI5 DNM5 DDQ5 CTU5 CJY5 CAC5 BQG5 BGK5 AWO5 AMS5 ACW5 TA5 JE5" xr:uid="{3009C361-609D-429B-A57A-159AD373F055}">
      <formula1>$M$98:$M$109</formula1>
    </dataValidation>
    <dataValidation type="list" allowBlank="1" showInputMessage="1" showErrorMessage="1" sqref="K97" xr:uid="{96323784-08EF-45DC-933E-7D4FC0F468F7}">
      <formula1>"2019, 2020, 2021"</formula1>
    </dataValidation>
  </dataValidations>
  <printOptions horizontalCentered="1"/>
  <pageMargins left="0.25" right="0.25" top="0.75" bottom="0.75" header="0.3" footer="0.3"/>
  <pageSetup scale="60" orientation="landscape" horizontalDpi="4294967295" r:id="rId1"/>
  <rowBreaks count="3" manualBreakCount="3">
    <brk id="30" min="1" max="7" man="1"/>
    <brk id="79" min="1" max="7" man="1"/>
    <brk id="91" min="1" max="7"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207F35-0116-4CCB-9962-A0F2086F9B56}">
  <dimension ref="B1:W130"/>
  <sheetViews>
    <sheetView showGridLines="0" showRowColHeaders="0" topLeftCell="A28" zoomScale="80" zoomScaleNormal="80" workbookViewId="0">
      <selection activeCell="H50" sqref="H50"/>
    </sheetView>
  </sheetViews>
  <sheetFormatPr defaultRowHeight="12.5" x14ac:dyDescent="0.25"/>
  <cols>
    <col min="1" max="1" width="8.7265625" style="5"/>
    <col min="2" max="2" width="25.453125" style="5" customWidth="1"/>
    <col min="3" max="3" width="32.90625" style="5" customWidth="1"/>
    <col min="4" max="4" width="17.36328125" style="5" customWidth="1"/>
    <col min="5" max="5" width="17.08984375" style="5" customWidth="1"/>
    <col min="6" max="6" width="23.90625" style="5" customWidth="1"/>
    <col min="7" max="7" width="25.36328125" style="5" customWidth="1"/>
    <col min="8" max="8" width="19" style="5" customWidth="1"/>
    <col min="9" max="9" width="6.54296875" style="88" customWidth="1"/>
    <col min="10" max="10" width="33.6328125" style="4" hidden="1" customWidth="1"/>
    <col min="11" max="11" width="20.36328125" style="4" hidden="1" customWidth="1"/>
    <col min="12" max="12" width="4.08984375" style="4" hidden="1" customWidth="1"/>
    <col min="13" max="13" width="22" style="5" hidden="1" customWidth="1"/>
    <col min="14" max="14" width="22.08984375" style="5" hidden="1" customWidth="1"/>
    <col min="15" max="15" width="4.08984375" style="5" hidden="1" customWidth="1"/>
    <col min="16" max="17" width="18.90625" style="6" hidden="1" customWidth="1"/>
    <col min="18" max="18" width="20.453125" style="6" hidden="1" customWidth="1"/>
    <col min="19" max="19" width="17.36328125" style="6" hidden="1" customWidth="1"/>
    <col min="20" max="20" width="4.08984375" style="5" hidden="1" customWidth="1"/>
    <col min="21" max="21" width="4" style="5" hidden="1" customWidth="1"/>
    <col min="22" max="22" width="13.90625" style="5" customWidth="1"/>
    <col min="23" max="51" width="9.08984375" style="5" customWidth="1"/>
    <col min="52" max="255" width="8.7265625" style="5"/>
    <col min="256" max="256" width="25.453125" style="5" customWidth="1"/>
    <col min="257" max="257" width="32.90625" style="5" customWidth="1"/>
    <col min="258" max="258" width="17.36328125" style="5" customWidth="1"/>
    <col min="259" max="259" width="17.08984375" style="5" customWidth="1"/>
    <col min="260" max="260" width="23.90625" style="5" customWidth="1"/>
    <col min="261" max="261" width="25.36328125" style="5" customWidth="1"/>
    <col min="262" max="262" width="19" style="5" customWidth="1"/>
    <col min="263" max="263" width="6.54296875" style="5" customWidth="1"/>
    <col min="264" max="279" width="0" style="5" hidden="1" customWidth="1"/>
    <col min="280" max="511" width="8.7265625" style="5"/>
    <col min="512" max="512" width="25.453125" style="5" customWidth="1"/>
    <col min="513" max="513" width="32.90625" style="5" customWidth="1"/>
    <col min="514" max="514" width="17.36328125" style="5" customWidth="1"/>
    <col min="515" max="515" width="17.08984375" style="5" customWidth="1"/>
    <col min="516" max="516" width="23.90625" style="5" customWidth="1"/>
    <col min="517" max="517" width="25.36328125" style="5" customWidth="1"/>
    <col min="518" max="518" width="19" style="5" customWidth="1"/>
    <col min="519" max="519" width="6.54296875" style="5" customWidth="1"/>
    <col min="520" max="535" width="0" style="5" hidden="1" customWidth="1"/>
    <col min="536" max="767" width="8.7265625" style="5"/>
    <col min="768" max="768" width="25.453125" style="5" customWidth="1"/>
    <col min="769" max="769" width="32.90625" style="5" customWidth="1"/>
    <col min="770" max="770" width="17.36328125" style="5" customWidth="1"/>
    <col min="771" max="771" width="17.08984375" style="5" customWidth="1"/>
    <col min="772" max="772" width="23.90625" style="5" customWidth="1"/>
    <col min="773" max="773" width="25.36328125" style="5" customWidth="1"/>
    <col min="774" max="774" width="19" style="5" customWidth="1"/>
    <col min="775" max="775" width="6.54296875" style="5" customWidth="1"/>
    <col min="776" max="791" width="0" style="5" hidden="1" customWidth="1"/>
    <col min="792" max="1023" width="8.7265625" style="5"/>
    <col min="1024" max="1024" width="25.453125" style="5" customWidth="1"/>
    <col min="1025" max="1025" width="32.90625" style="5" customWidth="1"/>
    <col min="1026" max="1026" width="17.36328125" style="5" customWidth="1"/>
    <col min="1027" max="1027" width="17.08984375" style="5" customWidth="1"/>
    <col min="1028" max="1028" width="23.90625" style="5" customWidth="1"/>
    <col min="1029" max="1029" width="25.36328125" style="5" customWidth="1"/>
    <col min="1030" max="1030" width="19" style="5" customWidth="1"/>
    <col min="1031" max="1031" width="6.54296875" style="5" customWidth="1"/>
    <col min="1032" max="1047" width="0" style="5" hidden="1" customWidth="1"/>
    <col min="1048" max="1279" width="8.7265625" style="5"/>
    <col min="1280" max="1280" width="25.453125" style="5" customWidth="1"/>
    <col min="1281" max="1281" width="32.90625" style="5" customWidth="1"/>
    <col min="1282" max="1282" width="17.36328125" style="5" customWidth="1"/>
    <col min="1283" max="1283" width="17.08984375" style="5" customWidth="1"/>
    <col min="1284" max="1284" width="23.90625" style="5" customWidth="1"/>
    <col min="1285" max="1285" width="25.36328125" style="5" customWidth="1"/>
    <col min="1286" max="1286" width="19" style="5" customWidth="1"/>
    <col min="1287" max="1287" width="6.54296875" style="5" customWidth="1"/>
    <col min="1288" max="1303" width="0" style="5" hidden="1" customWidth="1"/>
    <col min="1304" max="1535" width="8.7265625" style="5"/>
    <col min="1536" max="1536" width="25.453125" style="5" customWidth="1"/>
    <col min="1537" max="1537" width="32.90625" style="5" customWidth="1"/>
    <col min="1538" max="1538" width="17.36328125" style="5" customWidth="1"/>
    <col min="1539" max="1539" width="17.08984375" style="5" customWidth="1"/>
    <col min="1540" max="1540" width="23.90625" style="5" customWidth="1"/>
    <col min="1541" max="1541" width="25.36328125" style="5" customWidth="1"/>
    <col min="1542" max="1542" width="19" style="5" customWidth="1"/>
    <col min="1543" max="1543" width="6.54296875" style="5" customWidth="1"/>
    <col min="1544" max="1559" width="0" style="5" hidden="1" customWidth="1"/>
    <col min="1560" max="1791" width="8.7265625" style="5"/>
    <col min="1792" max="1792" width="25.453125" style="5" customWidth="1"/>
    <col min="1793" max="1793" width="32.90625" style="5" customWidth="1"/>
    <col min="1794" max="1794" width="17.36328125" style="5" customWidth="1"/>
    <col min="1795" max="1795" width="17.08984375" style="5" customWidth="1"/>
    <col min="1796" max="1796" width="23.90625" style="5" customWidth="1"/>
    <col min="1797" max="1797" width="25.36328125" style="5" customWidth="1"/>
    <col min="1798" max="1798" width="19" style="5" customWidth="1"/>
    <col min="1799" max="1799" width="6.54296875" style="5" customWidth="1"/>
    <col min="1800" max="1815" width="0" style="5" hidden="1" customWidth="1"/>
    <col min="1816" max="2047" width="8.7265625" style="5"/>
    <col min="2048" max="2048" width="25.453125" style="5" customWidth="1"/>
    <col min="2049" max="2049" width="32.90625" style="5" customWidth="1"/>
    <col min="2050" max="2050" width="17.36328125" style="5" customWidth="1"/>
    <col min="2051" max="2051" width="17.08984375" style="5" customWidth="1"/>
    <col min="2052" max="2052" width="23.90625" style="5" customWidth="1"/>
    <col min="2053" max="2053" width="25.36328125" style="5" customWidth="1"/>
    <col min="2054" max="2054" width="19" style="5" customWidth="1"/>
    <col min="2055" max="2055" width="6.54296875" style="5" customWidth="1"/>
    <col min="2056" max="2071" width="0" style="5" hidden="1" customWidth="1"/>
    <col min="2072" max="2303" width="8.7265625" style="5"/>
    <col min="2304" max="2304" width="25.453125" style="5" customWidth="1"/>
    <col min="2305" max="2305" width="32.90625" style="5" customWidth="1"/>
    <col min="2306" max="2306" width="17.36328125" style="5" customWidth="1"/>
    <col min="2307" max="2307" width="17.08984375" style="5" customWidth="1"/>
    <col min="2308" max="2308" width="23.90625" style="5" customWidth="1"/>
    <col min="2309" max="2309" width="25.36328125" style="5" customWidth="1"/>
    <col min="2310" max="2310" width="19" style="5" customWidth="1"/>
    <col min="2311" max="2311" width="6.54296875" style="5" customWidth="1"/>
    <col min="2312" max="2327" width="0" style="5" hidden="1" customWidth="1"/>
    <col min="2328" max="2559" width="8.7265625" style="5"/>
    <col min="2560" max="2560" width="25.453125" style="5" customWidth="1"/>
    <col min="2561" max="2561" width="32.90625" style="5" customWidth="1"/>
    <col min="2562" max="2562" width="17.36328125" style="5" customWidth="1"/>
    <col min="2563" max="2563" width="17.08984375" style="5" customWidth="1"/>
    <col min="2564" max="2564" width="23.90625" style="5" customWidth="1"/>
    <col min="2565" max="2565" width="25.36328125" style="5" customWidth="1"/>
    <col min="2566" max="2566" width="19" style="5" customWidth="1"/>
    <col min="2567" max="2567" width="6.54296875" style="5" customWidth="1"/>
    <col min="2568" max="2583" width="0" style="5" hidden="1" customWidth="1"/>
    <col min="2584" max="2815" width="8.7265625" style="5"/>
    <col min="2816" max="2816" width="25.453125" style="5" customWidth="1"/>
    <col min="2817" max="2817" width="32.90625" style="5" customWidth="1"/>
    <col min="2818" max="2818" width="17.36328125" style="5" customWidth="1"/>
    <col min="2819" max="2819" width="17.08984375" style="5" customWidth="1"/>
    <col min="2820" max="2820" width="23.90625" style="5" customWidth="1"/>
    <col min="2821" max="2821" width="25.36328125" style="5" customWidth="1"/>
    <col min="2822" max="2822" width="19" style="5" customWidth="1"/>
    <col min="2823" max="2823" width="6.54296875" style="5" customWidth="1"/>
    <col min="2824" max="2839" width="0" style="5" hidden="1" customWidth="1"/>
    <col min="2840" max="3071" width="8.7265625" style="5"/>
    <col min="3072" max="3072" width="25.453125" style="5" customWidth="1"/>
    <col min="3073" max="3073" width="32.90625" style="5" customWidth="1"/>
    <col min="3074" max="3074" width="17.36328125" style="5" customWidth="1"/>
    <col min="3075" max="3075" width="17.08984375" style="5" customWidth="1"/>
    <col min="3076" max="3076" width="23.90625" style="5" customWidth="1"/>
    <col min="3077" max="3077" width="25.36328125" style="5" customWidth="1"/>
    <col min="3078" max="3078" width="19" style="5" customWidth="1"/>
    <col min="3079" max="3079" width="6.54296875" style="5" customWidth="1"/>
    <col min="3080" max="3095" width="0" style="5" hidden="1" customWidth="1"/>
    <col min="3096" max="3327" width="8.7265625" style="5"/>
    <col min="3328" max="3328" width="25.453125" style="5" customWidth="1"/>
    <col min="3329" max="3329" width="32.90625" style="5" customWidth="1"/>
    <col min="3330" max="3330" width="17.36328125" style="5" customWidth="1"/>
    <col min="3331" max="3331" width="17.08984375" style="5" customWidth="1"/>
    <col min="3332" max="3332" width="23.90625" style="5" customWidth="1"/>
    <col min="3333" max="3333" width="25.36328125" style="5" customWidth="1"/>
    <col min="3334" max="3334" width="19" style="5" customWidth="1"/>
    <col min="3335" max="3335" width="6.54296875" style="5" customWidth="1"/>
    <col min="3336" max="3351" width="0" style="5" hidden="1" customWidth="1"/>
    <col min="3352" max="3583" width="8.7265625" style="5"/>
    <col min="3584" max="3584" width="25.453125" style="5" customWidth="1"/>
    <col min="3585" max="3585" width="32.90625" style="5" customWidth="1"/>
    <col min="3586" max="3586" width="17.36328125" style="5" customWidth="1"/>
    <col min="3587" max="3587" width="17.08984375" style="5" customWidth="1"/>
    <col min="3588" max="3588" width="23.90625" style="5" customWidth="1"/>
    <col min="3589" max="3589" width="25.36328125" style="5" customWidth="1"/>
    <col min="3590" max="3590" width="19" style="5" customWidth="1"/>
    <col min="3591" max="3591" width="6.54296875" style="5" customWidth="1"/>
    <col min="3592" max="3607" width="0" style="5" hidden="1" customWidth="1"/>
    <col min="3608" max="3839" width="8.7265625" style="5"/>
    <col min="3840" max="3840" width="25.453125" style="5" customWidth="1"/>
    <col min="3841" max="3841" width="32.90625" style="5" customWidth="1"/>
    <col min="3842" max="3842" width="17.36328125" style="5" customWidth="1"/>
    <col min="3843" max="3843" width="17.08984375" style="5" customWidth="1"/>
    <col min="3844" max="3844" width="23.90625" style="5" customWidth="1"/>
    <col min="3845" max="3845" width="25.36328125" style="5" customWidth="1"/>
    <col min="3846" max="3846" width="19" style="5" customWidth="1"/>
    <col min="3847" max="3847" width="6.54296875" style="5" customWidth="1"/>
    <col min="3848" max="3863" width="0" style="5" hidden="1" customWidth="1"/>
    <col min="3864" max="4095" width="8.7265625" style="5"/>
    <col min="4096" max="4096" width="25.453125" style="5" customWidth="1"/>
    <col min="4097" max="4097" width="32.90625" style="5" customWidth="1"/>
    <col min="4098" max="4098" width="17.36328125" style="5" customWidth="1"/>
    <col min="4099" max="4099" width="17.08984375" style="5" customWidth="1"/>
    <col min="4100" max="4100" width="23.90625" style="5" customWidth="1"/>
    <col min="4101" max="4101" width="25.36328125" style="5" customWidth="1"/>
    <col min="4102" max="4102" width="19" style="5" customWidth="1"/>
    <col min="4103" max="4103" width="6.54296875" style="5" customWidth="1"/>
    <col min="4104" max="4119" width="0" style="5" hidden="1" customWidth="1"/>
    <col min="4120" max="4351" width="8.7265625" style="5"/>
    <col min="4352" max="4352" width="25.453125" style="5" customWidth="1"/>
    <col min="4353" max="4353" width="32.90625" style="5" customWidth="1"/>
    <col min="4354" max="4354" width="17.36328125" style="5" customWidth="1"/>
    <col min="4355" max="4355" width="17.08984375" style="5" customWidth="1"/>
    <col min="4356" max="4356" width="23.90625" style="5" customWidth="1"/>
    <col min="4357" max="4357" width="25.36328125" style="5" customWidth="1"/>
    <col min="4358" max="4358" width="19" style="5" customWidth="1"/>
    <col min="4359" max="4359" width="6.54296875" style="5" customWidth="1"/>
    <col min="4360" max="4375" width="0" style="5" hidden="1" customWidth="1"/>
    <col min="4376" max="4607" width="8.7265625" style="5"/>
    <col min="4608" max="4608" width="25.453125" style="5" customWidth="1"/>
    <col min="4609" max="4609" width="32.90625" style="5" customWidth="1"/>
    <col min="4610" max="4610" width="17.36328125" style="5" customWidth="1"/>
    <col min="4611" max="4611" width="17.08984375" style="5" customWidth="1"/>
    <col min="4612" max="4612" width="23.90625" style="5" customWidth="1"/>
    <col min="4613" max="4613" width="25.36328125" style="5" customWidth="1"/>
    <col min="4614" max="4614" width="19" style="5" customWidth="1"/>
    <col min="4615" max="4615" width="6.54296875" style="5" customWidth="1"/>
    <col min="4616" max="4631" width="0" style="5" hidden="1" customWidth="1"/>
    <col min="4632" max="4863" width="8.7265625" style="5"/>
    <col min="4864" max="4864" width="25.453125" style="5" customWidth="1"/>
    <col min="4865" max="4865" width="32.90625" style="5" customWidth="1"/>
    <col min="4866" max="4866" width="17.36328125" style="5" customWidth="1"/>
    <col min="4867" max="4867" width="17.08984375" style="5" customWidth="1"/>
    <col min="4868" max="4868" width="23.90625" style="5" customWidth="1"/>
    <col min="4869" max="4869" width="25.36328125" style="5" customWidth="1"/>
    <col min="4870" max="4870" width="19" style="5" customWidth="1"/>
    <col min="4871" max="4871" width="6.54296875" style="5" customWidth="1"/>
    <col min="4872" max="4887" width="0" style="5" hidden="1" customWidth="1"/>
    <col min="4888" max="5119" width="8.7265625" style="5"/>
    <col min="5120" max="5120" width="25.453125" style="5" customWidth="1"/>
    <col min="5121" max="5121" width="32.90625" style="5" customWidth="1"/>
    <col min="5122" max="5122" width="17.36328125" style="5" customWidth="1"/>
    <col min="5123" max="5123" width="17.08984375" style="5" customWidth="1"/>
    <col min="5124" max="5124" width="23.90625" style="5" customWidth="1"/>
    <col min="5125" max="5125" width="25.36328125" style="5" customWidth="1"/>
    <col min="5126" max="5126" width="19" style="5" customWidth="1"/>
    <col min="5127" max="5127" width="6.54296875" style="5" customWidth="1"/>
    <col min="5128" max="5143" width="0" style="5" hidden="1" customWidth="1"/>
    <col min="5144" max="5375" width="8.7265625" style="5"/>
    <col min="5376" max="5376" width="25.453125" style="5" customWidth="1"/>
    <col min="5377" max="5377" width="32.90625" style="5" customWidth="1"/>
    <col min="5378" max="5378" width="17.36328125" style="5" customWidth="1"/>
    <col min="5379" max="5379" width="17.08984375" style="5" customWidth="1"/>
    <col min="5380" max="5380" width="23.90625" style="5" customWidth="1"/>
    <col min="5381" max="5381" width="25.36328125" style="5" customWidth="1"/>
    <col min="5382" max="5382" width="19" style="5" customWidth="1"/>
    <col min="5383" max="5383" width="6.54296875" style="5" customWidth="1"/>
    <col min="5384" max="5399" width="0" style="5" hidden="1" customWidth="1"/>
    <col min="5400" max="5631" width="8.7265625" style="5"/>
    <col min="5632" max="5632" width="25.453125" style="5" customWidth="1"/>
    <col min="5633" max="5633" width="32.90625" style="5" customWidth="1"/>
    <col min="5634" max="5634" width="17.36328125" style="5" customWidth="1"/>
    <col min="5635" max="5635" width="17.08984375" style="5" customWidth="1"/>
    <col min="5636" max="5636" width="23.90625" style="5" customWidth="1"/>
    <col min="5637" max="5637" width="25.36328125" style="5" customWidth="1"/>
    <col min="5638" max="5638" width="19" style="5" customWidth="1"/>
    <col min="5639" max="5639" width="6.54296875" style="5" customWidth="1"/>
    <col min="5640" max="5655" width="0" style="5" hidden="1" customWidth="1"/>
    <col min="5656" max="5887" width="8.7265625" style="5"/>
    <col min="5888" max="5888" width="25.453125" style="5" customWidth="1"/>
    <col min="5889" max="5889" width="32.90625" style="5" customWidth="1"/>
    <col min="5890" max="5890" width="17.36328125" style="5" customWidth="1"/>
    <col min="5891" max="5891" width="17.08984375" style="5" customWidth="1"/>
    <col min="5892" max="5892" width="23.90625" style="5" customWidth="1"/>
    <col min="5893" max="5893" width="25.36328125" style="5" customWidth="1"/>
    <col min="5894" max="5894" width="19" style="5" customWidth="1"/>
    <col min="5895" max="5895" width="6.54296875" style="5" customWidth="1"/>
    <col min="5896" max="5911" width="0" style="5" hidden="1" customWidth="1"/>
    <col min="5912" max="6143" width="8.7265625" style="5"/>
    <col min="6144" max="6144" width="25.453125" style="5" customWidth="1"/>
    <col min="6145" max="6145" width="32.90625" style="5" customWidth="1"/>
    <col min="6146" max="6146" width="17.36328125" style="5" customWidth="1"/>
    <col min="6147" max="6147" width="17.08984375" style="5" customWidth="1"/>
    <col min="6148" max="6148" width="23.90625" style="5" customWidth="1"/>
    <col min="6149" max="6149" width="25.36328125" style="5" customWidth="1"/>
    <col min="6150" max="6150" width="19" style="5" customWidth="1"/>
    <col min="6151" max="6151" width="6.54296875" style="5" customWidth="1"/>
    <col min="6152" max="6167" width="0" style="5" hidden="1" customWidth="1"/>
    <col min="6168" max="6399" width="8.7265625" style="5"/>
    <col min="6400" max="6400" width="25.453125" style="5" customWidth="1"/>
    <col min="6401" max="6401" width="32.90625" style="5" customWidth="1"/>
    <col min="6402" max="6402" width="17.36328125" style="5" customWidth="1"/>
    <col min="6403" max="6403" width="17.08984375" style="5" customWidth="1"/>
    <col min="6404" max="6404" width="23.90625" style="5" customWidth="1"/>
    <col min="6405" max="6405" width="25.36328125" style="5" customWidth="1"/>
    <col min="6406" max="6406" width="19" style="5" customWidth="1"/>
    <col min="6407" max="6407" width="6.54296875" style="5" customWidth="1"/>
    <col min="6408" max="6423" width="0" style="5" hidden="1" customWidth="1"/>
    <col min="6424" max="6655" width="8.7265625" style="5"/>
    <col min="6656" max="6656" width="25.453125" style="5" customWidth="1"/>
    <col min="6657" max="6657" width="32.90625" style="5" customWidth="1"/>
    <col min="6658" max="6658" width="17.36328125" style="5" customWidth="1"/>
    <col min="6659" max="6659" width="17.08984375" style="5" customWidth="1"/>
    <col min="6660" max="6660" width="23.90625" style="5" customWidth="1"/>
    <col min="6661" max="6661" width="25.36328125" style="5" customWidth="1"/>
    <col min="6662" max="6662" width="19" style="5" customWidth="1"/>
    <col min="6663" max="6663" width="6.54296875" style="5" customWidth="1"/>
    <col min="6664" max="6679" width="0" style="5" hidden="1" customWidth="1"/>
    <col min="6680" max="6911" width="8.7265625" style="5"/>
    <col min="6912" max="6912" width="25.453125" style="5" customWidth="1"/>
    <col min="6913" max="6913" width="32.90625" style="5" customWidth="1"/>
    <col min="6914" max="6914" width="17.36328125" style="5" customWidth="1"/>
    <col min="6915" max="6915" width="17.08984375" style="5" customWidth="1"/>
    <col min="6916" max="6916" width="23.90625" style="5" customWidth="1"/>
    <col min="6917" max="6917" width="25.36328125" style="5" customWidth="1"/>
    <col min="6918" max="6918" width="19" style="5" customWidth="1"/>
    <col min="6919" max="6919" width="6.54296875" style="5" customWidth="1"/>
    <col min="6920" max="6935" width="0" style="5" hidden="1" customWidth="1"/>
    <col min="6936" max="7167" width="8.7265625" style="5"/>
    <col min="7168" max="7168" width="25.453125" style="5" customWidth="1"/>
    <col min="7169" max="7169" width="32.90625" style="5" customWidth="1"/>
    <col min="7170" max="7170" width="17.36328125" style="5" customWidth="1"/>
    <col min="7171" max="7171" width="17.08984375" style="5" customWidth="1"/>
    <col min="7172" max="7172" width="23.90625" style="5" customWidth="1"/>
    <col min="7173" max="7173" width="25.36328125" style="5" customWidth="1"/>
    <col min="7174" max="7174" width="19" style="5" customWidth="1"/>
    <col min="7175" max="7175" width="6.54296875" style="5" customWidth="1"/>
    <col min="7176" max="7191" width="0" style="5" hidden="1" customWidth="1"/>
    <col min="7192" max="7423" width="8.7265625" style="5"/>
    <col min="7424" max="7424" width="25.453125" style="5" customWidth="1"/>
    <col min="7425" max="7425" width="32.90625" style="5" customWidth="1"/>
    <col min="7426" max="7426" width="17.36328125" style="5" customWidth="1"/>
    <col min="7427" max="7427" width="17.08984375" style="5" customWidth="1"/>
    <col min="7428" max="7428" width="23.90625" style="5" customWidth="1"/>
    <col min="7429" max="7429" width="25.36328125" style="5" customWidth="1"/>
    <col min="7430" max="7430" width="19" style="5" customWidth="1"/>
    <col min="7431" max="7431" width="6.54296875" style="5" customWidth="1"/>
    <col min="7432" max="7447" width="0" style="5" hidden="1" customWidth="1"/>
    <col min="7448" max="7679" width="8.7265625" style="5"/>
    <col min="7680" max="7680" width="25.453125" style="5" customWidth="1"/>
    <col min="7681" max="7681" width="32.90625" style="5" customWidth="1"/>
    <col min="7682" max="7682" width="17.36328125" style="5" customWidth="1"/>
    <col min="7683" max="7683" width="17.08984375" style="5" customWidth="1"/>
    <col min="7684" max="7684" width="23.90625" style="5" customWidth="1"/>
    <col min="7685" max="7685" width="25.36328125" style="5" customWidth="1"/>
    <col min="7686" max="7686" width="19" style="5" customWidth="1"/>
    <col min="7687" max="7687" width="6.54296875" style="5" customWidth="1"/>
    <col min="7688" max="7703" width="0" style="5" hidden="1" customWidth="1"/>
    <col min="7704" max="7935" width="8.7265625" style="5"/>
    <col min="7936" max="7936" width="25.453125" style="5" customWidth="1"/>
    <col min="7937" max="7937" width="32.90625" style="5" customWidth="1"/>
    <col min="7938" max="7938" width="17.36328125" style="5" customWidth="1"/>
    <col min="7939" max="7939" width="17.08984375" style="5" customWidth="1"/>
    <col min="7940" max="7940" width="23.90625" style="5" customWidth="1"/>
    <col min="7941" max="7941" width="25.36328125" style="5" customWidth="1"/>
    <col min="7942" max="7942" width="19" style="5" customWidth="1"/>
    <col min="7943" max="7943" width="6.54296875" style="5" customWidth="1"/>
    <col min="7944" max="7959" width="0" style="5" hidden="1" customWidth="1"/>
    <col min="7960" max="8191" width="8.7265625" style="5"/>
    <col min="8192" max="8192" width="25.453125" style="5" customWidth="1"/>
    <col min="8193" max="8193" width="32.90625" style="5" customWidth="1"/>
    <col min="8194" max="8194" width="17.36328125" style="5" customWidth="1"/>
    <col min="8195" max="8195" width="17.08984375" style="5" customWidth="1"/>
    <col min="8196" max="8196" width="23.90625" style="5" customWidth="1"/>
    <col min="8197" max="8197" width="25.36328125" style="5" customWidth="1"/>
    <col min="8198" max="8198" width="19" style="5" customWidth="1"/>
    <col min="8199" max="8199" width="6.54296875" style="5" customWidth="1"/>
    <col min="8200" max="8215" width="0" style="5" hidden="1" customWidth="1"/>
    <col min="8216" max="8447" width="8.7265625" style="5"/>
    <col min="8448" max="8448" width="25.453125" style="5" customWidth="1"/>
    <col min="8449" max="8449" width="32.90625" style="5" customWidth="1"/>
    <col min="8450" max="8450" width="17.36328125" style="5" customWidth="1"/>
    <col min="8451" max="8451" width="17.08984375" style="5" customWidth="1"/>
    <col min="8452" max="8452" width="23.90625" style="5" customWidth="1"/>
    <col min="8453" max="8453" width="25.36328125" style="5" customWidth="1"/>
    <col min="8454" max="8454" width="19" style="5" customWidth="1"/>
    <col min="8455" max="8455" width="6.54296875" style="5" customWidth="1"/>
    <col min="8456" max="8471" width="0" style="5" hidden="1" customWidth="1"/>
    <col min="8472" max="8703" width="8.7265625" style="5"/>
    <col min="8704" max="8704" width="25.453125" style="5" customWidth="1"/>
    <col min="8705" max="8705" width="32.90625" style="5" customWidth="1"/>
    <col min="8706" max="8706" width="17.36328125" style="5" customWidth="1"/>
    <col min="8707" max="8707" width="17.08984375" style="5" customWidth="1"/>
    <col min="8708" max="8708" width="23.90625" style="5" customWidth="1"/>
    <col min="8709" max="8709" width="25.36328125" style="5" customWidth="1"/>
    <col min="8710" max="8710" width="19" style="5" customWidth="1"/>
    <col min="8711" max="8711" width="6.54296875" style="5" customWidth="1"/>
    <col min="8712" max="8727" width="0" style="5" hidden="1" customWidth="1"/>
    <col min="8728" max="8959" width="8.7265625" style="5"/>
    <col min="8960" max="8960" width="25.453125" style="5" customWidth="1"/>
    <col min="8961" max="8961" width="32.90625" style="5" customWidth="1"/>
    <col min="8962" max="8962" width="17.36328125" style="5" customWidth="1"/>
    <col min="8963" max="8963" width="17.08984375" style="5" customWidth="1"/>
    <col min="8964" max="8964" width="23.90625" style="5" customWidth="1"/>
    <col min="8965" max="8965" width="25.36328125" style="5" customWidth="1"/>
    <col min="8966" max="8966" width="19" style="5" customWidth="1"/>
    <col min="8967" max="8967" width="6.54296875" style="5" customWidth="1"/>
    <col min="8968" max="8983" width="0" style="5" hidden="1" customWidth="1"/>
    <col min="8984" max="9215" width="8.7265625" style="5"/>
    <col min="9216" max="9216" width="25.453125" style="5" customWidth="1"/>
    <col min="9217" max="9217" width="32.90625" style="5" customWidth="1"/>
    <col min="9218" max="9218" width="17.36328125" style="5" customWidth="1"/>
    <col min="9219" max="9219" width="17.08984375" style="5" customWidth="1"/>
    <col min="9220" max="9220" width="23.90625" style="5" customWidth="1"/>
    <col min="9221" max="9221" width="25.36328125" style="5" customWidth="1"/>
    <col min="9222" max="9222" width="19" style="5" customWidth="1"/>
    <col min="9223" max="9223" width="6.54296875" style="5" customWidth="1"/>
    <col min="9224" max="9239" width="0" style="5" hidden="1" customWidth="1"/>
    <col min="9240" max="9471" width="8.7265625" style="5"/>
    <col min="9472" max="9472" width="25.453125" style="5" customWidth="1"/>
    <col min="9473" max="9473" width="32.90625" style="5" customWidth="1"/>
    <col min="9474" max="9474" width="17.36328125" style="5" customWidth="1"/>
    <col min="9475" max="9475" width="17.08984375" style="5" customWidth="1"/>
    <col min="9476" max="9476" width="23.90625" style="5" customWidth="1"/>
    <col min="9477" max="9477" width="25.36328125" style="5" customWidth="1"/>
    <col min="9478" max="9478" width="19" style="5" customWidth="1"/>
    <col min="9479" max="9479" width="6.54296875" style="5" customWidth="1"/>
    <col min="9480" max="9495" width="0" style="5" hidden="1" customWidth="1"/>
    <col min="9496" max="9727" width="8.7265625" style="5"/>
    <col min="9728" max="9728" width="25.453125" style="5" customWidth="1"/>
    <col min="9729" max="9729" width="32.90625" style="5" customWidth="1"/>
    <col min="9730" max="9730" width="17.36328125" style="5" customWidth="1"/>
    <col min="9731" max="9731" width="17.08984375" style="5" customWidth="1"/>
    <col min="9732" max="9732" width="23.90625" style="5" customWidth="1"/>
    <col min="9733" max="9733" width="25.36328125" style="5" customWidth="1"/>
    <col min="9734" max="9734" width="19" style="5" customWidth="1"/>
    <col min="9735" max="9735" width="6.54296875" style="5" customWidth="1"/>
    <col min="9736" max="9751" width="0" style="5" hidden="1" customWidth="1"/>
    <col min="9752" max="9983" width="8.7265625" style="5"/>
    <col min="9984" max="9984" width="25.453125" style="5" customWidth="1"/>
    <col min="9985" max="9985" width="32.90625" style="5" customWidth="1"/>
    <col min="9986" max="9986" width="17.36328125" style="5" customWidth="1"/>
    <col min="9987" max="9987" width="17.08984375" style="5" customWidth="1"/>
    <col min="9988" max="9988" width="23.90625" style="5" customWidth="1"/>
    <col min="9989" max="9989" width="25.36328125" style="5" customWidth="1"/>
    <col min="9990" max="9990" width="19" style="5" customWidth="1"/>
    <col min="9991" max="9991" width="6.54296875" style="5" customWidth="1"/>
    <col min="9992" max="10007" width="0" style="5" hidden="1" customWidth="1"/>
    <col min="10008" max="10239" width="8.7265625" style="5"/>
    <col min="10240" max="10240" width="25.453125" style="5" customWidth="1"/>
    <col min="10241" max="10241" width="32.90625" style="5" customWidth="1"/>
    <col min="10242" max="10242" width="17.36328125" style="5" customWidth="1"/>
    <col min="10243" max="10243" width="17.08984375" style="5" customWidth="1"/>
    <col min="10244" max="10244" width="23.90625" style="5" customWidth="1"/>
    <col min="10245" max="10245" width="25.36328125" style="5" customWidth="1"/>
    <col min="10246" max="10246" width="19" style="5" customWidth="1"/>
    <col min="10247" max="10247" width="6.54296875" style="5" customWidth="1"/>
    <col min="10248" max="10263" width="0" style="5" hidden="1" customWidth="1"/>
    <col min="10264" max="10495" width="8.7265625" style="5"/>
    <col min="10496" max="10496" width="25.453125" style="5" customWidth="1"/>
    <col min="10497" max="10497" width="32.90625" style="5" customWidth="1"/>
    <col min="10498" max="10498" width="17.36328125" style="5" customWidth="1"/>
    <col min="10499" max="10499" width="17.08984375" style="5" customWidth="1"/>
    <col min="10500" max="10500" width="23.90625" style="5" customWidth="1"/>
    <col min="10501" max="10501" width="25.36328125" style="5" customWidth="1"/>
    <col min="10502" max="10502" width="19" style="5" customWidth="1"/>
    <col min="10503" max="10503" width="6.54296875" style="5" customWidth="1"/>
    <col min="10504" max="10519" width="0" style="5" hidden="1" customWidth="1"/>
    <col min="10520" max="10751" width="8.7265625" style="5"/>
    <col min="10752" max="10752" width="25.453125" style="5" customWidth="1"/>
    <col min="10753" max="10753" width="32.90625" style="5" customWidth="1"/>
    <col min="10754" max="10754" width="17.36328125" style="5" customWidth="1"/>
    <col min="10755" max="10755" width="17.08984375" style="5" customWidth="1"/>
    <col min="10756" max="10756" width="23.90625" style="5" customWidth="1"/>
    <col min="10757" max="10757" width="25.36328125" style="5" customWidth="1"/>
    <col min="10758" max="10758" width="19" style="5" customWidth="1"/>
    <col min="10759" max="10759" width="6.54296875" style="5" customWidth="1"/>
    <col min="10760" max="10775" width="0" style="5" hidden="1" customWidth="1"/>
    <col min="10776" max="11007" width="8.7265625" style="5"/>
    <col min="11008" max="11008" width="25.453125" style="5" customWidth="1"/>
    <col min="11009" max="11009" width="32.90625" style="5" customWidth="1"/>
    <col min="11010" max="11010" width="17.36328125" style="5" customWidth="1"/>
    <col min="11011" max="11011" width="17.08984375" style="5" customWidth="1"/>
    <col min="11012" max="11012" width="23.90625" style="5" customWidth="1"/>
    <col min="11013" max="11013" width="25.36328125" style="5" customWidth="1"/>
    <col min="11014" max="11014" width="19" style="5" customWidth="1"/>
    <col min="11015" max="11015" width="6.54296875" style="5" customWidth="1"/>
    <col min="11016" max="11031" width="0" style="5" hidden="1" customWidth="1"/>
    <col min="11032" max="11263" width="8.7265625" style="5"/>
    <col min="11264" max="11264" width="25.453125" style="5" customWidth="1"/>
    <col min="11265" max="11265" width="32.90625" style="5" customWidth="1"/>
    <col min="11266" max="11266" width="17.36328125" style="5" customWidth="1"/>
    <col min="11267" max="11267" width="17.08984375" style="5" customWidth="1"/>
    <col min="11268" max="11268" width="23.90625" style="5" customWidth="1"/>
    <col min="11269" max="11269" width="25.36328125" style="5" customWidth="1"/>
    <col min="11270" max="11270" width="19" style="5" customWidth="1"/>
    <col min="11271" max="11271" width="6.54296875" style="5" customWidth="1"/>
    <col min="11272" max="11287" width="0" style="5" hidden="1" customWidth="1"/>
    <col min="11288" max="11519" width="8.7265625" style="5"/>
    <col min="11520" max="11520" width="25.453125" style="5" customWidth="1"/>
    <col min="11521" max="11521" width="32.90625" style="5" customWidth="1"/>
    <col min="11522" max="11522" width="17.36328125" style="5" customWidth="1"/>
    <col min="11523" max="11523" width="17.08984375" style="5" customWidth="1"/>
    <col min="11524" max="11524" width="23.90625" style="5" customWidth="1"/>
    <col min="11525" max="11525" width="25.36328125" style="5" customWidth="1"/>
    <col min="11526" max="11526" width="19" style="5" customWidth="1"/>
    <col min="11527" max="11527" width="6.54296875" style="5" customWidth="1"/>
    <col min="11528" max="11543" width="0" style="5" hidden="1" customWidth="1"/>
    <col min="11544" max="11775" width="8.7265625" style="5"/>
    <col min="11776" max="11776" width="25.453125" style="5" customWidth="1"/>
    <col min="11777" max="11777" width="32.90625" style="5" customWidth="1"/>
    <col min="11778" max="11778" width="17.36328125" style="5" customWidth="1"/>
    <col min="11779" max="11779" width="17.08984375" style="5" customWidth="1"/>
    <col min="11780" max="11780" width="23.90625" style="5" customWidth="1"/>
    <col min="11781" max="11781" width="25.36328125" style="5" customWidth="1"/>
    <col min="11782" max="11782" width="19" style="5" customWidth="1"/>
    <col min="11783" max="11783" width="6.54296875" style="5" customWidth="1"/>
    <col min="11784" max="11799" width="0" style="5" hidden="1" customWidth="1"/>
    <col min="11800" max="12031" width="8.7265625" style="5"/>
    <col min="12032" max="12032" width="25.453125" style="5" customWidth="1"/>
    <col min="12033" max="12033" width="32.90625" style="5" customWidth="1"/>
    <col min="12034" max="12034" width="17.36328125" style="5" customWidth="1"/>
    <col min="12035" max="12035" width="17.08984375" style="5" customWidth="1"/>
    <col min="12036" max="12036" width="23.90625" style="5" customWidth="1"/>
    <col min="12037" max="12037" width="25.36328125" style="5" customWidth="1"/>
    <col min="12038" max="12038" width="19" style="5" customWidth="1"/>
    <col min="12039" max="12039" width="6.54296875" style="5" customWidth="1"/>
    <col min="12040" max="12055" width="0" style="5" hidden="1" customWidth="1"/>
    <col min="12056" max="12287" width="8.7265625" style="5"/>
    <col min="12288" max="12288" width="25.453125" style="5" customWidth="1"/>
    <col min="12289" max="12289" width="32.90625" style="5" customWidth="1"/>
    <col min="12290" max="12290" width="17.36328125" style="5" customWidth="1"/>
    <col min="12291" max="12291" width="17.08984375" style="5" customWidth="1"/>
    <col min="12292" max="12292" width="23.90625" style="5" customWidth="1"/>
    <col min="12293" max="12293" width="25.36328125" style="5" customWidth="1"/>
    <col min="12294" max="12294" width="19" style="5" customWidth="1"/>
    <col min="12295" max="12295" width="6.54296875" style="5" customWidth="1"/>
    <col min="12296" max="12311" width="0" style="5" hidden="1" customWidth="1"/>
    <col min="12312" max="12543" width="8.7265625" style="5"/>
    <col min="12544" max="12544" width="25.453125" style="5" customWidth="1"/>
    <col min="12545" max="12545" width="32.90625" style="5" customWidth="1"/>
    <col min="12546" max="12546" width="17.36328125" style="5" customWidth="1"/>
    <col min="12547" max="12547" width="17.08984375" style="5" customWidth="1"/>
    <col min="12548" max="12548" width="23.90625" style="5" customWidth="1"/>
    <col min="12549" max="12549" width="25.36328125" style="5" customWidth="1"/>
    <col min="12550" max="12550" width="19" style="5" customWidth="1"/>
    <col min="12551" max="12551" width="6.54296875" style="5" customWidth="1"/>
    <col min="12552" max="12567" width="0" style="5" hidden="1" customWidth="1"/>
    <col min="12568" max="12799" width="8.7265625" style="5"/>
    <col min="12800" max="12800" width="25.453125" style="5" customWidth="1"/>
    <col min="12801" max="12801" width="32.90625" style="5" customWidth="1"/>
    <col min="12802" max="12802" width="17.36328125" style="5" customWidth="1"/>
    <col min="12803" max="12803" width="17.08984375" style="5" customWidth="1"/>
    <col min="12804" max="12804" width="23.90625" style="5" customWidth="1"/>
    <col min="12805" max="12805" width="25.36328125" style="5" customWidth="1"/>
    <col min="12806" max="12806" width="19" style="5" customWidth="1"/>
    <col min="12807" max="12807" width="6.54296875" style="5" customWidth="1"/>
    <col min="12808" max="12823" width="0" style="5" hidden="1" customWidth="1"/>
    <col min="12824" max="13055" width="8.7265625" style="5"/>
    <col min="13056" max="13056" width="25.453125" style="5" customWidth="1"/>
    <col min="13057" max="13057" width="32.90625" style="5" customWidth="1"/>
    <col min="13058" max="13058" width="17.36328125" style="5" customWidth="1"/>
    <col min="13059" max="13059" width="17.08984375" style="5" customWidth="1"/>
    <col min="13060" max="13060" width="23.90625" style="5" customWidth="1"/>
    <col min="13061" max="13061" width="25.36328125" style="5" customWidth="1"/>
    <col min="13062" max="13062" width="19" style="5" customWidth="1"/>
    <col min="13063" max="13063" width="6.54296875" style="5" customWidth="1"/>
    <col min="13064" max="13079" width="0" style="5" hidden="1" customWidth="1"/>
    <col min="13080" max="13311" width="8.7265625" style="5"/>
    <col min="13312" max="13312" width="25.453125" style="5" customWidth="1"/>
    <col min="13313" max="13313" width="32.90625" style="5" customWidth="1"/>
    <col min="13314" max="13314" width="17.36328125" style="5" customWidth="1"/>
    <col min="13315" max="13315" width="17.08984375" style="5" customWidth="1"/>
    <col min="13316" max="13316" width="23.90625" style="5" customWidth="1"/>
    <col min="13317" max="13317" width="25.36328125" style="5" customWidth="1"/>
    <col min="13318" max="13318" width="19" style="5" customWidth="1"/>
    <col min="13319" max="13319" width="6.54296875" style="5" customWidth="1"/>
    <col min="13320" max="13335" width="0" style="5" hidden="1" customWidth="1"/>
    <col min="13336" max="13567" width="8.7265625" style="5"/>
    <col min="13568" max="13568" width="25.453125" style="5" customWidth="1"/>
    <col min="13569" max="13569" width="32.90625" style="5" customWidth="1"/>
    <col min="13570" max="13570" width="17.36328125" style="5" customWidth="1"/>
    <col min="13571" max="13571" width="17.08984375" style="5" customWidth="1"/>
    <col min="13572" max="13572" width="23.90625" style="5" customWidth="1"/>
    <col min="13573" max="13573" width="25.36328125" style="5" customWidth="1"/>
    <col min="13574" max="13574" width="19" style="5" customWidth="1"/>
    <col min="13575" max="13575" width="6.54296875" style="5" customWidth="1"/>
    <col min="13576" max="13591" width="0" style="5" hidden="1" customWidth="1"/>
    <col min="13592" max="13823" width="8.7265625" style="5"/>
    <col min="13824" max="13824" width="25.453125" style="5" customWidth="1"/>
    <col min="13825" max="13825" width="32.90625" style="5" customWidth="1"/>
    <col min="13826" max="13826" width="17.36328125" style="5" customWidth="1"/>
    <col min="13827" max="13827" width="17.08984375" style="5" customWidth="1"/>
    <col min="13828" max="13828" width="23.90625" style="5" customWidth="1"/>
    <col min="13829" max="13829" width="25.36328125" style="5" customWidth="1"/>
    <col min="13830" max="13830" width="19" style="5" customWidth="1"/>
    <col min="13831" max="13831" width="6.54296875" style="5" customWidth="1"/>
    <col min="13832" max="13847" width="0" style="5" hidden="1" customWidth="1"/>
    <col min="13848" max="14079" width="8.7265625" style="5"/>
    <col min="14080" max="14080" width="25.453125" style="5" customWidth="1"/>
    <col min="14081" max="14081" width="32.90625" style="5" customWidth="1"/>
    <col min="14082" max="14082" width="17.36328125" style="5" customWidth="1"/>
    <col min="14083" max="14083" width="17.08984375" style="5" customWidth="1"/>
    <col min="14084" max="14084" width="23.90625" style="5" customWidth="1"/>
    <col min="14085" max="14085" width="25.36328125" style="5" customWidth="1"/>
    <col min="14086" max="14086" width="19" style="5" customWidth="1"/>
    <col min="14087" max="14087" width="6.54296875" style="5" customWidth="1"/>
    <col min="14088" max="14103" width="0" style="5" hidden="1" customWidth="1"/>
    <col min="14104" max="14335" width="8.7265625" style="5"/>
    <col min="14336" max="14336" width="25.453125" style="5" customWidth="1"/>
    <col min="14337" max="14337" width="32.90625" style="5" customWidth="1"/>
    <col min="14338" max="14338" width="17.36328125" style="5" customWidth="1"/>
    <col min="14339" max="14339" width="17.08984375" style="5" customWidth="1"/>
    <col min="14340" max="14340" width="23.90625" style="5" customWidth="1"/>
    <col min="14341" max="14341" width="25.36328125" style="5" customWidth="1"/>
    <col min="14342" max="14342" width="19" style="5" customWidth="1"/>
    <col min="14343" max="14343" width="6.54296875" style="5" customWidth="1"/>
    <col min="14344" max="14359" width="0" style="5" hidden="1" customWidth="1"/>
    <col min="14360" max="14591" width="8.7265625" style="5"/>
    <col min="14592" max="14592" width="25.453125" style="5" customWidth="1"/>
    <col min="14593" max="14593" width="32.90625" style="5" customWidth="1"/>
    <col min="14594" max="14594" width="17.36328125" style="5" customWidth="1"/>
    <col min="14595" max="14595" width="17.08984375" style="5" customWidth="1"/>
    <col min="14596" max="14596" width="23.90625" style="5" customWidth="1"/>
    <col min="14597" max="14597" width="25.36328125" style="5" customWidth="1"/>
    <col min="14598" max="14598" width="19" style="5" customWidth="1"/>
    <col min="14599" max="14599" width="6.54296875" style="5" customWidth="1"/>
    <col min="14600" max="14615" width="0" style="5" hidden="1" customWidth="1"/>
    <col min="14616" max="14847" width="8.7265625" style="5"/>
    <col min="14848" max="14848" width="25.453125" style="5" customWidth="1"/>
    <col min="14849" max="14849" width="32.90625" style="5" customWidth="1"/>
    <col min="14850" max="14850" width="17.36328125" style="5" customWidth="1"/>
    <col min="14851" max="14851" width="17.08984375" style="5" customWidth="1"/>
    <col min="14852" max="14852" width="23.90625" style="5" customWidth="1"/>
    <col min="14853" max="14853" width="25.36328125" style="5" customWidth="1"/>
    <col min="14854" max="14854" width="19" style="5" customWidth="1"/>
    <col min="14855" max="14855" width="6.54296875" style="5" customWidth="1"/>
    <col min="14856" max="14871" width="0" style="5" hidden="1" customWidth="1"/>
    <col min="14872" max="15103" width="8.7265625" style="5"/>
    <col min="15104" max="15104" width="25.453125" style="5" customWidth="1"/>
    <col min="15105" max="15105" width="32.90625" style="5" customWidth="1"/>
    <col min="15106" max="15106" width="17.36328125" style="5" customWidth="1"/>
    <col min="15107" max="15107" width="17.08984375" style="5" customWidth="1"/>
    <col min="15108" max="15108" width="23.90625" style="5" customWidth="1"/>
    <col min="15109" max="15109" width="25.36328125" style="5" customWidth="1"/>
    <col min="15110" max="15110" width="19" style="5" customWidth="1"/>
    <col min="15111" max="15111" width="6.54296875" style="5" customWidth="1"/>
    <col min="15112" max="15127" width="0" style="5" hidden="1" customWidth="1"/>
    <col min="15128" max="15359" width="8.7265625" style="5"/>
    <col min="15360" max="15360" width="25.453125" style="5" customWidth="1"/>
    <col min="15361" max="15361" width="32.90625" style="5" customWidth="1"/>
    <col min="15362" max="15362" width="17.36328125" style="5" customWidth="1"/>
    <col min="15363" max="15363" width="17.08984375" style="5" customWidth="1"/>
    <col min="15364" max="15364" width="23.90625" style="5" customWidth="1"/>
    <col min="15365" max="15365" width="25.36328125" style="5" customWidth="1"/>
    <col min="15366" max="15366" width="19" style="5" customWidth="1"/>
    <col min="15367" max="15367" width="6.54296875" style="5" customWidth="1"/>
    <col min="15368" max="15383" width="0" style="5" hidden="1" customWidth="1"/>
    <col min="15384" max="15615" width="8.7265625" style="5"/>
    <col min="15616" max="15616" width="25.453125" style="5" customWidth="1"/>
    <col min="15617" max="15617" width="32.90625" style="5" customWidth="1"/>
    <col min="15618" max="15618" width="17.36328125" style="5" customWidth="1"/>
    <col min="15619" max="15619" width="17.08984375" style="5" customWidth="1"/>
    <col min="15620" max="15620" width="23.90625" style="5" customWidth="1"/>
    <col min="15621" max="15621" width="25.36328125" style="5" customWidth="1"/>
    <col min="15622" max="15622" width="19" style="5" customWidth="1"/>
    <col min="15623" max="15623" width="6.54296875" style="5" customWidth="1"/>
    <col min="15624" max="15639" width="0" style="5" hidden="1" customWidth="1"/>
    <col min="15640" max="15871" width="8.7265625" style="5"/>
    <col min="15872" max="15872" width="25.453125" style="5" customWidth="1"/>
    <col min="15873" max="15873" width="32.90625" style="5" customWidth="1"/>
    <col min="15874" max="15874" width="17.36328125" style="5" customWidth="1"/>
    <col min="15875" max="15875" width="17.08984375" style="5" customWidth="1"/>
    <col min="15876" max="15876" width="23.90625" style="5" customWidth="1"/>
    <col min="15877" max="15877" width="25.36328125" style="5" customWidth="1"/>
    <col min="15878" max="15878" width="19" style="5" customWidth="1"/>
    <col min="15879" max="15879" width="6.54296875" style="5" customWidth="1"/>
    <col min="15880" max="15895" width="0" style="5" hidden="1" customWidth="1"/>
    <col min="15896" max="16127" width="8.7265625" style="5"/>
    <col min="16128" max="16128" width="25.453125" style="5" customWidth="1"/>
    <col min="16129" max="16129" width="32.90625" style="5" customWidth="1"/>
    <col min="16130" max="16130" width="17.36328125" style="5" customWidth="1"/>
    <col min="16131" max="16131" width="17.08984375" style="5" customWidth="1"/>
    <col min="16132" max="16132" width="23.90625" style="5" customWidth="1"/>
    <col min="16133" max="16133" width="25.36328125" style="5" customWidth="1"/>
    <col min="16134" max="16134" width="19" style="5" customWidth="1"/>
    <col min="16135" max="16135" width="6.54296875" style="5" customWidth="1"/>
    <col min="16136" max="16151" width="0" style="5" hidden="1" customWidth="1"/>
    <col min="16152" max="16384" width="8.7265625" style="5"/>
  </cols>
  <sheetData>
    <row r="1" spans="2:23" ht="42.75" customHeight="1" thickBot="1" x14ac:dyDescent="0.3">
      <c r="B1" s="314" t="s">
        <v>0</v>
      </c>
      <c r="C1" s="315"/>
      <c r="D1" s="315"/>
      <c r="E1" s="1" t="s">
        <v>1</v>
      </c>
      <c r="F1" s="2" t="str">
        <f>K98</f>
        <v>November</v>
      </c>
      <c r="G1" s="2">
        <f>K97</f>
        <v>2021</v>
      </c>
      <c r="H1" s="3"/>
      <c r="I1" s="107"/>
      <c r="J1" s="101" t="s">
        <v>117</v>
      </c>
      <c r="K1" s="101"/>
      <c r="L1" s="101"/>
      <c r="M1" s="102"/>
      <c r="N1" s="102"/>
      <c r="O1" s="102"/>
      <c r="P1" s="103"/>
      <c r="Q1" s="103"/>
      <c r="R1" s="103"/>
      <c r="S1" s="103"/>
      <c r="T1" s="102"/>
      <c r="U1" s="102"/>
    </row>
    <row r="2" spans="2:23" ht="8.25" customHeight="1" thickBot="1" x14ac:dyDescent="0.3">
      <c r="B2" s="7"/>
      <c r="C2" s="8"/>
      <c r="D2" s="8"/>
      <c r="E2" s="8"/>
      <c r="F2" s="8"/>
      <c r="G2" s="8"/>
      <c r="H2" s="8"/>
      <c r="I2" s="108"/>
    </row>
    <row r="3" spans="2:23" ht="20.25" customHeight="1" x14ac:dyDescent="0.25">
      <c r="B3" s="9" t="s">
        <v>2</v>
      </c>
      <c r="C3" s="316" t="s">
        <v>3</v>
      </c>
      <c r="D3" s="316"/>
      <c r="E3" s="316"/>
      <c r="F3" s="10" t="s">
        <v>4</v>
      </c>
      <c r="G3" s="316" t="s">
        <v>5</v>
      </c>
      <c r="H3" s="317"/>
      <c r="I3" s="108"/>
    </row>
    <row r="4" spans="2:23" ht="62.25" customHeight="1" thickBot="1" x14ac:dyDescent="0.3">
      <c r="B4" s="11" t="s">
        <v>7</v>
      </c>
      <c r="C4" s="318" t="s">
        <v>118</v>
      </c>
      <c r="D4" s="319"/>
      <c r="E4" s="319"/>
      <c r="F4" s="177" t="s">
        <v>119</v>
      </c>
      <c r="G4" s="319" t="s">
        <v>120</v>
      </c>
      <c r="H4" s="320"/>
      <c r="I4" s="109"/>
    </row>
    <row r="5" spans="2:23" ht="20.25" customHeight="1" x14ac:dyDescent="0.25">
      <c r="B5" s="8"/>
      <c r="C5" s="8"/>
      <c r="D5" s="8"/>
      <c r="E5" s="8"/>
      <c r="F5" s="8"/>
      <c r="G5" s="8"/>
      <c r="H5" s="8"/>
      <c r="I5" s="108"/>
    </row>
    <row r="6" spans="2:23" ht="24" customHeight="1" x14ac:dyDescent="0.25">
      <c r="B6" s="321" t="s">
        <v>22</v>
      </c>
      <c r="C6" s="321"/>
      <c r="D6" s="321"/>
      <c r="E6" s="321"/>
      <c r="F6" s="322" t="str">
        <f>CONCATENATE(F1," 1, ",G1)</f>
        <v>November 1, 2021</v>
      </c>
      <c r="G6" s="322" t="e">
        <f>CONCATENATE(#REF!," 1, ",#REF!)</f>
        <v>#REF!</v>
      </c>
      <c r="H6" s="23"/>
      <c r="I6" s="108"/>
    </row>
    <row r="7" spans="2:23" ht="24" customHeight="1" x14ac:dyDescent="0.25">
      <c r="B7" s="308" t="s">
        <v>121</v>
      </c>
      <c r="C7" s="308"/>
      <c r="D7" s="308"/>
      <c r="E7" s="308"/>
      <c r="F7" s="28">
        <f>K101</f>
        <v>471</v>
      </c>
      <c r="G7" s="29" t="s">
        <v>25</v>
      </c>
      <c r="H7" s="29"/>
      <c r="I7" s="110"/>
    </row>
    <row r="8" spans="2:23" ht="24" customHeight="1" x14ac:dyDescent="0.25">
      <c r="B8" s="257" t="s">
        <v>122</v>
      </c>
      <c r="C8" s="257"/>
      <c r="D8" s="257"/>
      <c r="E8" s="257"/>
      <c r="F8" s="257"/>
      <c r="G8" s="257"/>
      <c r="H8" s="257"/>
      <c r="I8" s="111"/>
    </row>
    <row r="9" spans="2:23" ht="24" customHeight="1" x14ac:dyDescent="0.25">
      <c r="B9" s="257" t="s">
        <v>31</v>
      </c>
      <c r="C9" s="257"/>
      <c r="D9" s="257"/>
      <c r="E9" s="257"/>
      <c r="F9" s="257"/>
      <c r="G9" s="257"/>
      <c r="H9" s="257"/>
      <c r="I9" s="111"/>
    </row>
    <row r="10" spans="2:23" ht="24" customHeight="1" x14ac:dyDescent="0.25">
      <c r="B10" s="275" t="s">
        <v>34</v>
      </c>
      <c r="C10" s="275"/>
      <c r="D10" s="292" t="str">
        <f>CONCATENATE("The ",F1," ",G1," Average is")</f>
        <v>The November 2021 Average is</v>
      </c>
      <c r="E10" s="292"/>
      <c r="F10" s="292"/>
      <c r="G10" s="34">
        <f>K102</f>
        <v>570</v>
      </c>
      <c r="H10" s="35" t="s">
        <v>35</v>
      </c>
      <c r="I10" s="112"/>
    </row>
    <row r="11" spans="2:23" ht="24" customHeight="1" x14ac:dyDescent="0.25">
      <c r="B11" s="296" t="s">
        <v>37</v>
      </c>
      <c r="C11" s="296"/>
      <c r="D11" s="296"/>
      <c r="E11" s="296"/>
      <c r="F11" s="296"/>
      <c r="G11" s="296"/>
      <c r="H11" s="296"/>
      <c r="I11" s="113"/>
      <c r="V11" s="36"/>
      <c r="W11" s="36"/>
    </row>
    <row r="12" spans="2:23" ht="24" customHeight="1" x14ac:dyDescent="0.25">
      <c r="B12" s="257" t="s">
        <v>124</v>
      </c>
      <c r="C12" s="257"/>
      <c r="D12" s="257"/>
      <c r="E12" s="257"/>
      <c r="F12" s="28">
        <f>K101</f>
        <v>471</v>
      </c>
      <c r="G12" s="29" t="s">
        <v>25</v>
      </c>
      <c r="I12" s="110"/>
      <c r="V12" s="36"/>
      <c r="W12" s="36"/>
    </row>
    <row r="13" spans="2:23" ht="24" customHeight="1" x14ac:dyDescent="0.25">
      <c r="B13" s="257" t="s">
        <v>42</v>
      </c>
      <c r="C13" s="257"/>
      <c r="D13" s="257"/>
      <c r="E13" s="257"/>
      <c r="F13" s="257"/>
      <c r="G13" s="257"/>
      <c r="H13" s="257"/>
      <c r="I13" s="111"/>
      <c r="V13" s="36"/>
      <c r="W13" s="36"/>
    </row>
    <row r="14" spans="2:23" ht="24" customHeight="1" x14ac:dyDescent="0.25">
      <c r="B14" s="257" t="s">
        <v>45</v>
      </c>
      <c r="C14" s="257"/>
      <c r="D14" s="257"/>
      <c r="E14" s="257"/>
      <c r="F14" s="257"/>
      <c r="G14" s="257"/>
      <c r="H14" s="257"/>
      <c r="I14" s="111"/>
      <c r="V14" s="36"/>
      <c r="W14" s="36"/>
    </row>
    <row r="15" spans="2:23" ht="24" customHeight="1" x14ac:dyDescent="0.25">
      <c r="B15" s="284" t="s">
        <v>48</v>
      </c>
      <c r="C15" s="285"/>
      <c r="D15" s="285"/>
      <c r="E15" s="285"/>
      <c r="F15" s="285"/>
      <c r="G15" s="285"/>
      <c r="H15" s="285"/>
      <c r="I15" s="114"/>
      <c r="V15" s="36"/>
      <c r="W15" s="36"/>
    </row>
    <row r="16" spans="2:23" ht="24" customHeight="1" thickBot="1" x14ac:dyDescent="0.3">
      <c r="B16" s="286" t="s">
        <v>51</v>
      </c>
      <c r="C16" s="285"/>
      <c r="D16" s="285"/>
      <c r="E16" s="285"/>
      <c r="F16" s="285"/>
      <c r="G16" s="285"/>
      <c r="H16" s="285"/>
      <c r="I16" s="115"/>
      <c r="V16" s="36"/>
      <c r="W16" s="36"/>
    </row>
    <row r="17" spans="2:23" ht="43.5" customHeight="1" thickBot="1" x14ac:dyDescent="0.3">
      <c r="B17" s="263" t="s">
        <v>131</v>
      </c>
      <c r="C17" s="264"/>
      <c r="D17" s="264"/>
      <c r="E17" s="264"/>
      <c r="F17" s="264"/>
      <c r="G17" s="264"/>
      <c r="H17" s="265"/>
      <c r="I17" s="116"/>
      <c r="V17" s="36"/>
      <c r="W17" s="36"/>
    </row>
    <row r="18" spans="2:23" ht="40.5" customHeight="1" thickBot="1" x14ac:dyDescent="0.3">
      <c r="B18" s="266" t="s">
        <v>133</v>
      </c>
      <c r="C18" s="267"/>
      <c r="D18" s="267"/>
      <c r="E18" s="267"/>
      <c r="F18" s="267"/>
      <c r="G18" s="267"/>
      <c r="H18" s="268"/>
      <c r="I18" s="108"/>
      <c r="V18" s="36"/>
      <c r="W18" s="36"/>
    </row>
    <row r="19" spans="2:23" ht="56.25" customHeight="1" thickBot="1" x14ac:dyDescent="0.3">
      <c r="B19" s="46" t="s">
        <v>55</v>
      </c>
      <c r="C19" s="47" t="s">
        <v>56</v>
      </c>
      <c r="D19" s="48" t="s">
        <v>57</v>
      </c>
      <c r="E19" s="48" t="s">
        <v>58</v>
      </c>
      <c r="F19" s="48" t="s">
        <v>59</v>
      </c>
      <c r="G19" s="280" t="s">
        <v>60</v>
      </c>
      <c r="H19" s="281"/>
      <c r="I19" s="117"/>
      <c r="V19" s="36"/>
      <c r="W19" s="36"/>
    </row>
    <row r="20" spans="2:23" ht="21.75" customHeight="1" x14ac:dyDescent="0.3">
      <c r="B20" s="49">
        <v>302.01</v>
      </c>
      <c r="C20" s="50" t="s">
        <v>61</v>
      </c>
      <c r="D20" s="51">
        <v>3.75</v>
      </c>
      <c r="E20" s="52">
        <v>0</v>
      </c>
      <c r="F20" s="53">
        <f t="shared" ref="F20:F30" si="0">D20+E20</f>
        <v>3.75</v>
      </c>
      <c r="G20" s="282">
        <f t="shared" ref="G20:G30" si="1">IF((ABS(($K$102-$K$101)*F20/100))&gt;0.1, ($K$102-$K$101)*F20/100, 0)</f>
        <v>3.7130000000000001</v>
      </c>
      <c r="H20" s="283" t="e">
        <f>IF((ABS((J102-J101)*E20/100))&gt;0.1, (J102-J101)*E20/100, 0)</f>
        <v>#VALUE!</v>
      </c>
      <c r="I20" s="118"/>
      <c r="V20" s="36"/>
      <c r="W20" s="36"/>
    </row>
    <row r="21" spans="2:23" ht="21.75" customHeight="1" x14ac:dyDescent="0.3">
      <c r="B21" s="54" t="s">
        <v>62</v>
      </c>
      <c r="C21" s="55" t="s">
        <v>111</v>
      </c>
      <c r="D21" s="56">
        <v>6.85</v>
      </c>
      <c r="E21" s="56">
        <v>1</v>
      </c>
      <c r="F21" s="57">
        <f t="shared" si="0"/>
        <v>7.85</v>
      </c>
      <c r="G21" s="276">
        <f t="shared" si="1"/>
        <v>7.7720000000000002</v>
      </c>
      <c r="H21" s="277" t="e">
        <f>IF((ABS((#REF!-J102)*E21/100))&gt;0.1, (#REF!-J102)*E21/100, 0)</f>
        <v>#REF!</v>
      </c>
      <c r="I21" s="118"/>
    </row>
    <row r="22" spans="2:23" ht="21.75" customHeight="1" x14ac:dyDescent="0.3">
      <c r="B22" s="54" t="s">
        <v>64</v>
      </c>
      <c r="C22" s="55" t="s">
        <v>112</v>
      </c>
      <c r="D22" s="56">
        <v>6.85</v>
      </c>
      <c r="E22" s="56">
        <v>1</v>
      </c>
      <c r="F22" s="57">
        <f t="shared" si="0"/>
        <v>7.85</v>
      </c>
      <c r="G22" s="276">
        <f t="shared" si="1"/>
        <v>7.7720000000000002</v>
      </c>
      <c r="H22" s="277" t="e">
        <f>IF((ABS((#REF!-#REF!)*E22/100))&gt;0.1, (#REF!-#REF!)*E22/100, 0)</f>
        <v>#REF!</v>
      </c>
      <c r="I22" s="118"/>
    </row>
    <row r="23" spans="2:23" ht="21.75" customHeight="1" x14ac:dyDescent="0.3">
      <c r="B23" s="54" t="s">
        <v>66</v>
      </c>
      <c r="C23" s="55" t="s">
        <v>113</v>
      </c>
      <c r="D23" s="56">
        <v>6.85</v>
      </c>
      <c r="E23" s="56">
        <v>1</v>
      </c>
      <c r="F23" s="57">
        <f t="shared" si="0"/>
        <v>7.85</v>
      </c>
      <c r="G23" s="276">
        <f t="shared" si="1"/>
        <v>7.7720000000000002</v>
      </c>
      <c r="H23" s="277" t="e">
        <f>IF((ABS((#REF!-#REF!)*E23/100))&gt;0.1, (#REF!-#REF!)*E23/100, 0)</f>
        <v>#REF!</v>
      </c>
      <c r="I23" s="118"/>
    </row>
    <row r="24" spans="2:23" ht="21.75" customHeight="1" x14ac:dyDescent="0.3">
      <c r="B24" s="54" t="s">
        <v>68</v>
      </c>
      <c r="C24" s="55" t="s">
        <v>114</v>
      </c>
      <c r="D24" s="56">
        <v>6.85</v>
      </c>
      <c r="E24" s="56">
        <v>1</v>
      </c>
      <c r="F24" s="57">
        <f t="shared" si="0"/>
        <v>7.85</v>
      </c>
      <c r="G24" s="276">
        <f t="shared" si="1"/>
        <v>7.7720000000000002</v>
      </c>
      <c r="H24" s="277" t="e">
        <f>IF((ABS((#REF!-#REF!)*E24/100))&gt;0.1, (#REF!-#REF!)*E24/100, 0)</f>
        <v>#REF!</v>
      </c>
      <c r="I24" s="118"/>
    </row>
    <row r="25" spans="2:23" ht="21.75" customHeight="1" x14ac:dyDescent="0.3">
      <c r="B25" s="54" t="s">
        <v>125</v>
      </c>
      <c r="C25" s="55" t="s">
        <v>115</v>
      </c>
      <c r="D25" s="56">
        <v>8.25</v>
      </c>
      <c r="E25" s="56">
        <v>1</v>
      </c>
      <c r="F25" s="58">
        <f t="shared" si="0"/>
        <v>9.25</v>
      </c>
      <c r="G25" s="276">
        <f t="shared" si="1"/>
        <v>9.1579999999999995</v>
      </c>
      <c r="H25" s="277" t="e">
        <f>IF((ABS((#REF!-#REF!)*E25/100))&gt;0.1, (#REF!-#REF!)*E25/100, 0)</f>
        <v>#REF!</v>
      </c>
      <c r="I25" s="118"/>
    </row>
    <row r="26" spans="2:23" ht="21.75" customHeight="1" x14ac:dyDescent="0.3">
      <c r="B26" s="54" t="s">
        <v>126</v>
      </c>
      <c r="C26" s="55" t="s">
        <v>71</v>
      </c>
      <c r="D26" s="56">
        <v>6.2</v>
      </c>
      <c r="E26" s="56">
        <v>1</v>
      </c>
      <c r="F26" s="58">
        <f t="shared" si="0"/>
        <v>7.2</v>
      </c>
      <c r="G26" s="276">
        <f t="shared" si="1"/>
        <v>7.1280000000000001</v>
      </c>
      <c r="H26" s="277" t="e">
        <f>IF((ABS((#REF!-#REF!)*E26/100))&gt;0.1, (#REF!-#REF!)*E26/100, 0)</f>
        <v>#REF!</v>
      </c>
      <c r="I26" s="118"/>
    </row>
    <row r="27" spans="2:23" ht="21.75" customHeight="1" x14ac:dyDescent="0.3">
      <c r="B27" s="54" t="s">
        <v>127</v>
      </c>
      <c r="C27" s="55" t="s">
        <v>72</v>
      </c>
      <c r="D27" s="56">
        <v>5.5</v>
      </c>
      <c r="E27" s="56">
        <v>1</v>
      </c>
      <c r="F27" s="57">
        <f t="shared" si="0"/>
        <v>6.5</v>
      </c>
      <c r="G27" s="276">
        <f t="shared" si="1"/>
        <v>6.4349999999999996</v>
      </c>
      <c r="H27" s="277" t="e">
        <f>IF((ABS((#REF!-#REF!)*E27/100))&gt;0.1, (#REF!-#REF!)*E27/100, 0)</f>
        <v>#REF!</v>
      </c>
      <c r="I27" s="118"/>
      <c r="J27" s="5"/>
      <c r="K27" s="5"/>
      <c r="L27" s="5"/>
      <c r="P27" s="5"/>
      <c r="Q27" s="5"/>
      <c r="R27" s="5"/>
      <c r="S27" s="5"/>
    </row>
    <row r="28" spans="2:23" ht="21.75" customHeight="1" x14ac:dyDescent="0.3">
      <c r="B28" s="54" t="s">
        <v>128</v>
      </c>
      <c r="C28" s="55" t="s">
        <v>73</v>
      </c>
      <c r="D28" s="56">
        <v>4.9000000000000004</v>
      </c>
      <c r="E28" s="56">
        <v>1</v>
      </c>
      <c r="F28" s="57">
        <f t="shared" si="0"/>
        <v>5.9</v>
      </c>
      <c r="G28" s="276">
        <f t="shared" si="1"/>
        <v>5.8410000000000002</v>
      </c>
      <c r="H28" s="277" t="e">
        <f>IF((ABS((#REF!-#REF!)*E28/100))&gt;0.1, (#REF!-#REF!)*E28/100, 0)</f>
        <v>#REF!</v>
      </c>
      <c r="I28" s="118"/>
      <c r="J28" s="5"/>
      <c r="K28" s="5"/>
      <c r="L28" s="5"/>
      <c r="P28" s="5"/>
      <c r="Q28" s="5"/>
      <c r="R28" s="5"/>
      <c r="S28" s="5"/>
    </row>
    <row r="29" spans="2:23" ht="21.75" customHeight="1" x14ac:dyDescent="0.3">
      <c r="B29" s="54" t="s">
        <v>129</v>
      </c>
      <c r="C29" s="55" t="s">
        <v>74</v>
      </c>
      <c r="D29" s="56">
        <v>4.5</v>
      </c>
      <c r="E29" s="60">
        <v>1</v>
      </c>
      <c r="F29" s="57">
        <f t="shared" si="0"/>
        <v>5.5</v>
      </c>
      <c r="G29" s="276">
        <f t="shared" si="1"/>
        <v>5.4450000000000003</v>
      </c>
      <c r="H29" s="277" t="e">
        <f>IF((ABS((#REF!-#REF!)*E29/100))&gt;0.1, (#REF!-#REF!)*E29/100, 0)</f>
        <v>#REF!</v>
      </c>
      <c r="I29" s="118"/>
      <c r="J29" s="5"/>
      <c r="K29" s="5"/>
      <c r="L29" s="5"/>
      <c r="P29" s="5"/>
      <c r="Q29" s="5"/>
      <c r="R29" s="5"/>
      <c r="S29" s="5"/>
    </row>
    <row r="30" spans="2:23" ht="21.75" customHeight="1" thickBot="1" x14ac:dyDescent="0.35">
      <c r="B30" s="61" t="s">
        <v>130</v>
      </c>
      <c r="C30" s="62" t="s">
        <v>75</v>
      </c>
      <c r="D30" s="63">
        <v>6.7</v>
      </c>
      <c r="E30" s="64">
        <v>1</v>
      </c>
      <c r="F30" s="65">
        <f t="shared" si="0"/>
        <v>7.7</v>
      </c>
      <c r="G30" s="278">
        <f t="shared" si="1"/>
        <v>7.6230000000000002</v>
      </c>
      <c r="H30" s="279" t="e">
        <f>IF((ABS((#REF!-#REF!)*E30/100))&gt;0.1, (#REF!-#REF!)*E30/100, 0)</f>
        <v>#REF!</v>
      </c>
      <c r="I30" s="118"/>
      <c r="J30" s="5"/>
      <c r="K30" s="5"/>
      <c r="L30" s="5"/>
      <c r="P30" s="5"/>
      <c r="Q30" s="5"/>
      <c r="R30" s="5"/>
      <c r="S30" s="5"/>
    </row>
    <row r="31" spans="2:23" ht="21.75" customHeight="1" x14ac:dyDescent="0.3">
      <c r="B31" s="66"/>
      <c r="C31" s="67"/>
      <c r="D31" s="68"/>
      <c r="E31" s="69"/>
      <c r="F31" s="70"/>
      <c r="G31" s="132"/>
      <c r="H31" s="132"/>
      <c r="I31" s="118"/>
      <c r="J31" s="5"/>
      <c r="K31" s="5"/>
      <c r="L31" s="5"/>
      <c r="P31" s="5"/>
      <c r="Q31" s="5"/>
      <c r="R31" s="5"/>
      <c r="S31" s="5"/>
    </row>
    <row r="32" spans="2:23" ht="21.75" customHeight="1" x14ac:dyDescent="0.3">
      <c r="B32" s="275" t="s">
        <v>140</v>
      </c>
      <c r="C32" s="275"/>
      <c r="D32" s="275"/>
      <c r="E32" s="275"/>
      <c r="F32" s="275"/>
      <c r="G32" s="275"/>
      <c r="H32" s="275"/>
      <c r="I32" s="118"/>
      <c r="J32" s="5"/>
      <c r="K32" s="5"/>
      <c r="L32" s="5"/>
      <c r="P32" s="5"/>
      <c r="Q32" s="5"/>
      <c r="R32" s="5"/>
      <c r="S32" s="5"/>
    </row>
    <row r="33" spans="2:22" ht="21.75" customHeight="1" x14ac:dyDescent="0.3">
      <c r="B33" s="257" t="s">
        <v>77</v>
      </c>
      <c r="C33" s="257"/>
      <c r="D33" s="257"/>
      <c r="E33" s="257"/>
      <c r="F33" s="257"/>
      <c r="G33" s="257"/>
      <c r="H33" s="257"/>
      <c r="I33" s="118"/>
      <c r="J33" s="5"/>
      <c r="K33" s="5"/>
      <c r="L33" s="5"/>
      <c r="P33" s="5"/>
      <c r="Q33" s="5"/>
      <c r="R33" s="5"/>
      <c r="S33" s="5"/>
    </row>
    <row r="34" spans="2:22" ht="21.75" customHeight="1" x14ac:dyDescent="0.3">
      <c r="B34" s="257" t="s">
        <v>78</v>
      </c>
      <c r="C34" s="257"/>
      <c r="D34" s="257"/>
      <c r="E34" s="257"/>
      <c r="F34" s="257"/>
      <c r="G34" s="257"/>
      <c r="H34" s="257"/>
      <c r="I34" s="118"/>
      <c r="J34" s="5"/>
      <c r="K34" s="5"/>
      <c r="L34" s="5"/>
      <c r="P34" s="5"/>
      <c r="Q34" s="5"/>
      <c r="R34" s="5"/>
      <c r="S34" s="5"/>
    </row>
    <row r="35" spans="2:22" ht="21.75" customHeight="1" x14ac:dyDescent="0.3">
      <c r="B35" s="257" t="s">
        <v>79</v>
      </c>
      <c r="C35" s="257"/>
      <c r="D35" s="257"/>
      <c r="E35" s="257"/>
      <c r="F35" s="257"/>
      <c r="G35" s="257"/>
      <c r="H35" s="257"/>
      <c r="I35" s="118"/>
      <c r="J35" s="5"/>
      <c r="K35" s="5"/>
      <c r="L35" s="5"/>
      <c r="P35" s="5"/>
      <c r="Q35" s="5"/>
      <c r="R35" s="5"/>
      <c r="S35" s="5"/>
    </row>
    <row r="36" spans="2:22" ht="21.75" customHeight="1" x14ac:dyDescent="0.3">
      <c r="B36" s="257" t="s">
        <v>80</v>
      </c>
      <c r="C36" s="257"/>
      <c r="D36" s="257"/>
      <c r="E36" s="257"/>
      <c r="F36" s="257"/>
      <c r="G36" s="257"/>
      <c r="H36" s="257"/>
      <c r="I36" s="118"/>
      <c r="J36" s="5"/>
      <c r="K36" s="5"/>
      <c r="L36" s="5"/>
      <c r="P36" s="5"/>
      <c r="Q36" s="5"/>
      <c r="R36" s="5"/>
      <c r="S36" s="5"/>
    </row>
    <row r="37" spans="2:22" ht="21.75" customHeight="1" x14ac:dyDescent="0.3">
      <c r="B37" s="71" t="s">
        <v>81</v>
      </c>
      <c r="C37" s="72" t="str">
        <f>K107</f>
        <v>September 2020</v>
      </c>
      <c r="D37" s="258" t="s">
        <v>82</v>
      </c>
      <c r="E37" s="258"/>
      <c r="F37" s="73">
        <f>K108</f>
        <v>326.3</v>
      </c>
      <c r="G37" s="71"/>
      <c r="H37" s="71"/>
      <c r="I37" s="118"/>
      <c r="J37" s="5"/>
      <c r="K37" s="5"/>
      <c r="L37" s="5"/>
      <c r="P37" s="5"/>
      <c r="Q37" s="5"/>
      <c r="R37" s="5"/>
      <c r="S37" s="5"/>
    </row>
    <row r="38" spans="2:22" ht="21.75" customHeight="1" x14ac:dyDescent="0.3">
      <c r="B38" s="71"/>
      <c r="C38" s="72"/>
      <c r="D38" s="176"/>
      <c r="E38" s="176"/>
      <c r="F38" s="73"/>
      <c r="G38" s="71"/>
      <c r="H38" s="71"/>
      <c r="I38" s="118"/>
      <c r="J38" s="5"/>
      <c r="K38" s="5"/>
      <c r="L38" s="5"/>
      <c r="P38" s="5"/>
      <c r="Q38" s="5"/>
      <c r="R38" s="5"/>
      <c r="S38" s="5"/>
    </row>
    <row r="39" spans="2:22" ht="21.75" customHeight="1" x14ac:dyDescent="0.3">
      <c r="B39" s="259" t="s">
        <v>83</v>
      </c>
      <c r="C39" s="259"/>
      <c r="D39" s="259"/>
      <c r="E39" s="124">
        <f>K105</f>
        <v>44409</v>
      </c>
      <c r="F39" s="74" t="s">
        <v>84</v>
      </c>
      <c r="G39" s="104">
        <f>K106</f>
        <v>340.3</v>
      </c>
      <c r="H39" s="71"/>
      <c r="I39" s="118"/>
      <c r="J39" s="5"/>
      <c r="K39" s="5"/>
      <c r="L39" s="5"/>
      <c r="P39" s="5"/>
      <c r="Q39" s="5"/>
      <c r="R39" s="5"/>
      <c r="S39" s="5"/>
    </row>
    <row r="40" spans="2:22" ht="21.75" customHeight="1" thickBot="1" x14ac:dyDescent="0.35">
      <c r="B40" s="71"/>
      <c r="C40" s="71"/>
      <c r="D40" s="71"/>
      <c r="E40" s="71"/>
      <c r="F40" s="71"/>
      <c r="G40" s="71"/>
      <c r="H40" s="71"/>
      <c r="I40" s="118"/>
      <c r="J40" s="5"/>
      <c r="K40" s="5"/>
      <c r="L40" s="5"/>
      <c r="P40" s="5"/>
      <c r="Q40" s="5"/>
      <c r="R40" s="5"/>
      <c r="S40" s="5"/>
    </row>
    <row r="41" spans="2:22" ht="40.5" customHeight="1" thickBot="1" x14ac:dyDescent="0.3">
      <c r="B41" s="260" t="s">
        <v>139</v>
      </c>
      <c r="C41" s="261"/>
      <c r="D41" s="261"/>
      <c r="E41" s="261"/>
      <c r="F41" s="261"/>
      <c r="G41" s="261"/>
      <c r="H41" s="262"/>
      <c r="I41" s="108"/>
      <c r="J41" s="5"/>
      <c r="K41" s="5"/>
      <c r="L41" s="5"/>
      <c r="P41" s="5"/>
      <c r="Q41" s="5"/>
      <c r="R41" s="5"/>
      <c r="S41" s="5"/>
    </row>
    <row r="42" spans="2:22" ht="62.5" thickBot="1" x14ac:dyDescent="0.3">
      <c r="B42" s="156" t="s">
        <v>55</v>
      </c>
      <c r="C42" s="157" t="s">
        <v>56</v>
      </c>
      <c r="D42" s="158" t="s">
        <v>57</v>
      </c>
      <c r="E42" s="158" t="s">
        <v>85</v>
      </c>
      <c r="F42" s="158" t="s">
        <v>59</v>
      </c>
      <c r="G42" s="159" t="s">
        <v>86</v>
      </c>
      <c r="H42" s="155" t="s">
        <v>87</v>
      </c>
      <c r="I42" s="117"/>
      <c r="J42" s="5"/>
      <c r="K42" s="5"/>
      <c r="L42" s="5"/>
      <c r="P42" s="5"/>
      <c r="Q42" s="5"/>
      <c r="R42" s="5"/>
      <c r="S42" s="5"/>
    </row>
    <row r="43" spans="2:22" ht="21.75" customHeight="1" x14ac:dyDescent="0.3">
      <c r="B43" s="160">
        <v>302.01</v>
      </c>
      <c r="C43" s="161" t="s">
        <v>61</v>
      </c>
      <c r="D43" s="162">
        <v>3.75</v>
      </c>
      <c r="E43" s="163">
        <v>0</v>
      </c>
      <c r="F43" s="164">
        <f>D43+E43</f>
        <v>3.75</v>
      </c>
      <c r="G43" s="165">
        <v>0.96250000000000002</v>
      </c>
      <c r="H43" s="166">
        <f t="shared" ref="H43:H53" si="2">(($K$106-$K$108)/$K$108)</f>
        <v>4.2900000000000001E-2</v>
      </c>
      <c r="I43" s="119"/>
      <c r="J43" s="78"/>
      <c r="K43" s="5"/>
      <c r="L43" s="5"/>
      <c r="P43" s="5"/>
      <c r="Q43" s="5"/>
      <c r="R43" s="5"/>
      <c r="S43" s="5"/>
    </row>
    <row r="44" spans="2:22" ht="21.75" customHeight="1" x14ac:dyDescent="0.3">
      <c r="B44" s="54" t="s">
        <v>62</v>
      </c>
      <c r="C44" s="79" t="s">
        <v>63</v>
      </c>
      <c r="D44" s="56">
        <v>6.85</v>
      </c>
      <c r="E44" s="56">
        <v>1</v>
      </c>
      <c r="F44" s="57">
        <f t="shared" ref="F44:F53" si="3">D44+E44</f>
        <v>7.85</v>
      </c>
      <c r="G44" s="80">
        <v>0.92149999999999999</v>
      </c>
      <c r="H44" s="167">
        <f t="shared" si="2"/>
        <v>4.2900000000000001E-2</v>
      </c>
      <c r="I44" s="119"/>
      <c r="J44" s="5"/>
      <c r="K44" s="5"/>
      <c r="L44" s="5"/>
      <c r="P44" s="5"/>
      <c r="Q44" s="5"/>
      <c r="R44" s="5"/>
      <c r="S44" s="5"/>
      <c r="U44" s="81"/>
      <c r="V44" s="81"/>
    </row>
    <row r="45" spans="2:22" ht="21.75" customHeight="1" x14ac:dyDescent="0.3">
      <c r="B45" s="54" t="s">
        <v>64</v>
      </c>
      <c r="C45" s="79" t="s">
        <v>65</v>
      </c>
      <c r="D45" s="56">
        <v>6.85</v>
      </c>
      <c r="E45" s="56">
        <v>1</v>
      </c>
      <c r="F45" s="57">
        <f t="shared" si="3"/>
        <v>7.85</v>
      </c>
      <c r="G45" s="80">
        <v>0.92149999999999999</v>
      </c>
      <c r="H45" s="167">
        <f t="shared" si="2"/>
        <v>4.2900000000000001E-2</v>
      </c>
      <c r="I45" s="119"/>
      <c r="J45" s="5"/>
      <c r="K45" s="5"/>
      <c r="L45" s="5"/>
      <c r="P45" s="5"/>
      <c r="Q45" s="5"/>
      <c r="R45" s="5"/>
      <c r="S45" s="5"/>
    </row>
    <row r="46" spans="2:22" ht="21.75" customHeight="1" x14ac:dyDescent="0.3">
      <c r="B46" s="54" t="s">
        <v>66</v>
      </c>
      <c r="C46" s="79" t="s">
        <v>67</v>
      </c>
      <c r="D46" s="56">
        <v>6.85</v>
      </c>
      <c r="E46" s="56">
        <v>1</v>
      </c>
      <c r="F46" s="57">
        <f t="shared" si="3"/>
        <v>7.85</v>
      </c>
      <c r="G46" s="80">
        <v>0.92149999999999999</v>
      </c>
      <c r="H46" s="167">
        <f t="shared" si="2"/>
        <v>4.2900000000000001E-2</v>
      </c>
      <c r="I46" s="119"/>
      <c r="J46" s="5"/>
      <c r="K46" s="5"/>
      <c r="L46" s="5"/>
      <c r="P46" s="5"/>
      <c r="Q46" s="5"/>
      <c r="R46" s="5"/>
      <c r="S46" s="5"/>
    </row>
    <row r="47" spans="2:22" ht="21.75" customHeight="1" x14ac:dyDescent="0.3">
      <c r="B47" s="54" t="s">
        <v>68</v>
      </c>
      <c r="C47" s="79" t="s">
        <v>69</v>
      </c>
      <c r="D47" s="56">
        <v>6.85</v>
      </c>
      <c r="E47" s="56">
        <v>1</v>
      </c>
      <c r="F47" s="57">
        <f t="shared" si="3"/>
        <v>7.85</v>
      </c>
      <c r="G47" s="80">
        <v>0.92149999999999999</v>
      </c>
      <c r="H47" s="167">
        <f t="shared" si="2"/>
        <v>4.2900000000000001E-2</v>
      </c>
      <c r="I47" s="119"/>
      <c r="J47" s="5"/>
      <c r="K47" s="5"/>
      <c r="L47" s="5"/>
      <c r="P47" s="5"/>
      <c r="Q47" s="5"/>
      <c r="R47" s="5"/>
      <c r="S47" s="5"/>
    </row>
    <row r="48" spans="2:22" ht="21.75" customHeight="1" x14ac:dyDescent="0.3">
      <c r="B48" s="54" t="s">
        <v>125</v>
      </c>
      <c r="C48" s="79" t="s">
        <v>70</v>
      </c>
      <c r="D48" s="56">
        <v>8.25</v>
      </c>
      <c r="E48" s="56">
        <v>1</v>
      </c>
      <c r="F48" s="58">
        <f t="shared" si="3"/>
        <v>9.25</v>
      </c>
      <c r="G48" s="80">
        <v>0.90749999999999997</v>
      </c>
      <c r="H48" s="167">
        <f t="shared" si="2"/>
        <v>4.2900000000000001E-2</v>
      </c>
      <c r="I48" s="119"/>
      <c r="J48" s="5" t="s">
        <v>88</v>
      </c>
      <c r="K48" s="5"/>
      <c r="L48" s="5"/>
      <c r="P48" s="5"/>
      <c r="Q48" s="5"/>
      <c r="R48" s="5"/>
      <c r="S48" s="5"/>
    </row>
    <row r="49" spans="2:23" ht="21.75" customHeight="1" x14ac:dyDescent="0.3">
      <c r="B49" s="54" t="s">
        <v>126</v>
      </c>
      <c r="C49" s="79" t="s">
        <v>71</v>
      </c>
      <c r="D49" s="56">
        <v>6.2</v>
      </c>
      <c r="E49" s="56">
        <v>1</v>
      </c>
      <c r="F49" s="58">
        <f t="shared" si="3"/>
        <v>7.2</v>
      </c>
      <c r="G49" s="80">
        <v>0.92800000000000005</v>
      </c>
      <c r="H49" s="167">
        <f t="shared" si="2"/>
        <v>4.2900000000000001E-2</v>
      </c>
      <c r="I49" s="119"/>
      <c r="J49" s="5"/>
      <c r="K49" s="5"/>
      <c r="L49" s="5"/>
      <c r="P49" s="5"/>
      <c r="Q49" s="5"/>
      <c r="R49" s="5"/>
      <c r="S49" s="5"/>
    </row>
    <row r="50" spans="2:23" ht="21.75" customHeight="1" x14ac:dyDescent="0.3">
      <c r="B50" s="54" t="s">
        <v>127</v>
      </c>
      <c r="C50" s="79" t="s">
        <v>72</v>
      </c>
      <c r="D50" s="56">
        <v>5.5</v>
      </c>
      <c r="E50" s="56">
        <v>1</v>
      </c>
      <c r="F50" s="57">
        <f t="shared" si="3"/>
        <v>6.5</v>
      </c>
      <c r="G50" s="80">
        <v>0.93500000000000005</v>
      </c>
      <c r="H50" s="167">
        <f t="shared" si="2"/>
        <v>4.2900000000000001E-2</v>
      </c>
      <c r="I50" s="119"/>
      <c r="J50" s="5"/>
      <c r="K50" s="5"/>
      <c r="L50" s="5"/>
      <c r="P50" s="5"/>
      <c r="Q50" s="5"/>
      <c r="R50" s="5"/>
      <c r="S50" s="5"/>
    </row>
    <row r="51" spans="2:23" ht="21.75" customHeight="1" x14ac:dyDescent="0.3">
      <c r="B51" s="54" t="s">
        <v>128</v>
      </c>
      <c r="C51" s="79" t="s">
        <v>73</v>
      </c>
      <c r="D51" s="56">
        <v>4.9000000000000004</v>
      </c>
      <c r="E51" s="56">
        <v>1</v>
      </c>
      <c r="F51" s="57">
        <f t="shared" si="3"/>
        <v>5.9</v>
      </c>
      <c r="G51" s="80">
        <v>0.94099999999999995</v>
      </c>
      <c r="H51" s="167">
        <f t="shared" si="2"/>
        <v>4.2900000000000001E-2</v>
      </c>
      <c r="I51" s="119"/>
      <c r="J51" s="5"/>
      <c r="K51" s="5"/>
      <c r="L51" s="5"/>
      <c r="P51" s="5"/>
      <c r="Q51" s="5"/>
      <c r="R51" s="5"/>
      <c r="S51" s="5"/>
      <c r="U51" s="36"/>
      <c r="V51" s="36"/>
    </row>
    <row r="52" spans="2:23" ht="21.75" customHeight="1" x14ac:dyDescent="0.3">
      <c r="B52" s="54" t="s">
        <v>129</v>
      </c>
      <c r="C52" s="79" t="s">
        <v>74</v>
      </c>
      <c r="D52" s="56">
        <v>4.5</v>
      </c>
      <c r="E52" s="60">
        <v>1</v>
      </c>
      <c r="F52" s="57">
        <f t="shared" si="3"/>
        <v>5.5</v>
      </c>
      <c r="G52" s="80">
        <v>0.94499999999999995</v>
      </c>
      <c r="H52" s="167">
        <f t="shared" si="2"/>
        <v>4.2900000000000001E-2</v>
      </c>
      <c r="I52" s="119"/>
      <c r="J52" s="5"/>
      <c r="K52" s="5"/>
      <c r="L52" s="5"/>
      <c r="P52" s="5"/>
      <c r="Q52" s="5"/>
      <c r="R52" s="5"/>
      <c r="S52" s="5"/>
      <c r="U52" s="36"/>
      <c r="V52" s="36"/>
    </row>
    <row r="53" spans="2:23" ht="21.75" customHeight="1" thickBot="1" x14ac:dyDescent="0.35">
      <c r="B53" s="61" t="s">
        <v>130</v>
      </c>
      <c r="C53" s="82" t="s">
        <v>75</v>
      </c>
      <c r="D53" s="63">
        <v>6.7</v>
      </c>
      <c r="E53" s="64">
        <v>1</v>
      </c>
      <c r="F53" s="65">
        <f t="shared" si="3"/>
        <v>7.7</v>
      </c>
      <c r="G53" s="83">
        <v>0.92300000000000004</v>
      </c>
      <c r="H53" s="168">
        <f t="shared" si="2"/>
        <v>4.2900000000000001E-2</v>
      </c>
      <c r="I53" s="119"/>
      <c r="J53" s="5"/>
      <c r="K53" s="5"/>
      <c r="L53" s="5"/>
      <c r="P53" s="5"/>
      <c r="Q53" s="5"/>
      <c r="R53" s="5"/>
      <c r="S53" s="5"/>
      <c r="U53" s="36"/>
      <c r="V53" s="36"/>
    </row>
    <row r="54" spans="2:23" x14ac:dyDescent="0.25">
      <c r="B54" s="87"/>
      <c r="C54" s="86"/>
      <c r="D54" s="86"/>
      <c r="E54" s="86"/>
      <c r="F54" s="86"/>
      <c r="G54" s="86"/>
      <c r="H54" s="86"/>
      <c r="I54" s="120"/>
      <c r="J54" s="5"/>
      <c r="K54" s="5"/>
      <c r="L54" s="5"/>
      <c r="P54" s="5"/>
      <c r="Q54" s="5"/>
      <c r="R54" s="5"/>
      <c r="S54" s="5"/>
      <c r="U54" s="36"/>
      <c r="V54" s="36"/>
    </row>
    <row r="55" spans="2:23" ht="21" customHeight="1" thickBot="1" x14ac:dyDescent="0.3">
      <c r="B55" s="87"/>
      <c r="C55" s="86"/>
      <c r="D55" s="86"/>
      <c r="E55" s="86"/>
      <c r="F55" s="86"/>
      <c r="G55" s="86"/>
      <c r="H55" s="86"/>
      <c r="I55" s="120"/>
      <c r="J55" s="5"/>
      <c r="K55" s="5"/>
      <c r="L55" s="5"/>
      <c r="P55" s="5"/>
      <c r="Q55" s="5"/>
      <c r="R55" s="5"/>
      <c r="S55" s="5"/>
      <c r="U55" s="36"/>
      <c r="V55" s="36"/>
    </row>
    <row r="56" spans="2:23" ht="41.25" customHeight="1" thickBot="1" x14ac:dyDescent="0.3">
      <c r="B56" s="263" t="s">
        <v>131</v>
      </c>
      <c r="C56" s="264"/>
      <c r="D56" s="264"/>
      <c r="E56" s="264"/>
      <c r="F56" s="264"/>
      <c r="G56" s="264"/>
      <c r="H56" s="265"/>
      <c r="I56" s="121"/>
      <c r="V56" s="36"/>
    </row>
    <row r="57" spans="2:23" ht="40.5" customHeight="1" thickBot="1" x14ac:dyDescent="0.3">
      <c r="B57" s="266" t="s">
        <v>134</v>
      </c>
      <c r="C57" s="267"/>
      <c r="D57" s="267"/>
      <c r="E57" s="267"/>
      <c r="F57" s="267"/>
      <c r="G57" s="267"/>
      <c r="H57" s="268"/>
      <c r="I57" s="108"/>
      <c r="V57" s="81"/>
    </row>
    <row r="58" spans="2:23" ht="47" thickBot="1" x14ac:dyDescent="0.3">
      <c r="B58" s="46" t="s">
        <v>55</v>
      </c>
      <c r="C58" s="47" t="s">
        <v>56</v>
      </c>
      <c r="D58" s="48" t="s">
        <v>57</v>
      </c>
      <c r="E58" s="48" t="s">
        <v>85</v>
      </c>
      <c r="F58" s="48" t="s">
        <v>59</v>
      </c>
      <c r="G58" s="249" t="s">
        <v>60</v>
      </c>
      <c r="H58" s="250"/>
      <c r="I58" s="117"/>
      <c r="V58" s="81"/>
    </row>
    <row r="59" spans="2:23" ht="21.75" customHeight="1" x14ac:dyDescent="0.3">
      <c r="B59" s="49" t="s">
        <v>89</v>
      </c>
      <c r="C59" s="89" t="s">
        <v>90</v>
      </c>
      <c r="D59" s="51">
        <v>6</v>
      </c>
      <c r="E59" s="51">
        <v>1</v>
      </c>
      <c r="F59" s="51">
        <f>D59+E59</f>
        <v>7</v>
      </c>
      <c r="G59" s="251">
        <f>IF((ABS(($K$102-$K$101)*F59/100))&gt;0.1, ($K$102-$K$101)*F59/100, 0)</f>
        <v>6.93</v>
      </c>
      <c r="H59" s="252" t="e">
        <f>IF((ABS((#REF!-#REF!)*E59/100))&gt;0.1, (#REF!-#REF!)*E59/100, 0)</f>
        <v>#REF!</v>
      </c>
      <c r="I59" s="118"/>
      <c r="V59" s="81"/>
    </row>
    <row r="60" spans="2:23" ht="21.75" customHeight="1" x14ac:dyDescent="0.3">
      <c r="B60" s="54" t="s">
        <v>91</v>
      </c>
      <c r="C60" s="90" t="s">
        <v>92</v>
      </c>
      <c r="D60" s="56">
        <v>6</v>
      </c>
      <c r="E60" s="56">
        <v>1</v>
      </c>
      <c r="F60" s="56">
        <f>D60+E60</f>
        <v>7</v>
      </c>
      <c r="G60" s="253">
        <f>IF((ABS(($K$102-$K$101)*F60/100))&gt;0.1, ($K$102-$K$101)*F60/100, 0)</f>
        <v>6.93</v>
      </c>
      <c r="H60" s="254" t="e">
        <f>IF((ABS((#REF!-#REF!)*E60/100))&gt;0.1, (#REF!-#REF!)*E60/100, 0)</f>
        <v>#REF!</v>
      </c>
      <c r="I60" s="118"/>
    </row>
    <row r="61" spans="2:23" ht="21" customHeight="1" thickBot="1" x14ac:dyDescent="0.35">
      <c r="B61" s="61" t="s">
        <v>93</v>
      </c>
      <c r="C61" s="91" t="s">
        <v>94</v>
      </c>
      <c r="D61" s="63">
        <v>6</v>
      </c>
      <c r="E61" s="63">
        <v>1</v>
      </c>
      <c r="F61" s="63">
        <f>D61+E61</f>
        <v>7</v>
      </c>
      <c r="G61" s="255">
        <f>IF((ABS(($K$102-$K$101)*F61/100))&gt;0.1, ($K$102-$K$101)*F61/100, 0)</f>
        <v>6.93</v>
      </c>
      <c r="H61" s="256" t="e">
        <f>IF((ABS((#REF!-#REF!)*E61/100))&gt;0.1, (#REF!-#REF!)*E61/100, 0)</f>
        <v>#REF!</v>
      </c>
      <c r="I61" s="118"/>
    </row>
    <row r="62" spans="2:23" ht="61.5" customHeight="1" thickBot="1" x14ac:dyDescent="0.3">
      <c r="I62" s="121"/>
      <c r="V62" s="92"/>
    </row>
    <row r="63" spans="2:23" ht="43.5" customHeight="1" thickBot="1" x14ac:dyDescent="0.3">
      <c r="B63" s="245" t="s">
        <v>95</v>
      </c>
      <c r="C63" s="246"/>
      <c r="D63" s="246"/>
      <c r="E63" s="246"/>
      <c r="F63" s="246"/>
      <c r="G63" s="246"/>
      <c r="H63" s="247"/>
      <c r="I63" s="121"/>
    </row>
    <row r="64" spans="2:23" s="4" customFormat="1" ht="15" customHeight="1" x14ac:dyDescent="0.25">
      <c r="B64" s="243"/>
      <c r="C64" s="243"/>
      <c r="D64" s="243"/>
      <c r="E64" s="243"/>
      <c r="F64" s="243"/>
      <c r="G64" s="243"/>
      <c r="H64" s="243"/>
      <c r="I64" s="121"/>
      <c r="M64" s="5"/>
      <c r="N64" s="5"/>
      <c r="O64" s="5"/>
      <c r="P64" s="6"/>
      <c r="Q64" s="6"/>
      <c r="R64" s="6"/>
      <c r="S64" s="6"/>
      <c r="T64" s="5"/>
      <c r="U64" s="5"/>
      <c r="V64" s="5"/>
      <c r="W64" s="5"/>
    </row>
    <row r="65" spans="2:23" s="4" customFormat="1" ht="21.75" customHeight="1" x14ac:dyDescent="0.25">
      <c r="B65" s="248" t="s">
        <v>96</v>
      </c>
      <c r="C65" s="248"/>
      <c r="D65" s="248"/>
      <c r="E65" s="248"/>
      <c r="F65" s="248"/>
      <c r="G65" s="248"/>
      <c r="H65" s="248"/>
      <c r="I65" s="121"/>
      <c r="M65" s="5"/>
      <c r="N65" s="5"/>
      <c r="O65" s="5"/>
      <c r="P65" s="6"/>
      <c r="Q65" s="6"/>
      <c r="R65" s="6"/>
      <c r="S65" s="6"/>
      <c r="T65" s="5"/>
      <c r="U65" s="5"/>
      <c r="V65" s="5"/>
      <c r="W65" s="5"/>
    </row>
    <row r="66" spans="2:23" s="4" customFormat="1" ht="14.25" customHeight="1" thickBot="1" x14ac:dyDescent="0.3">
      <c r="B66" s="243"/>
      <c r="C66" s="243"/>
      <c r="D66" s="243"/>
      <c r="E66" s="243"/>
      <c r="F66" s="243"/>
      <c r="G66" s="243"/>
      <c r="H66" s="243"/>
      <c r="I66" s="121"/>
      <c r="M66" s="5"/>
      <c r="N66" s="5"/>
      <c r="O66" s="5"/>
      <c r="P66" s="6"/>
      <c r="Q66" s="6"/>
      <c r="R66" s="6"/>
      <c r="S66" s="6"/>
      <c r="T66" s="5"/>
      <c r="U66" s="5"/>
      <c r="V66" s="5"/>
      <c r="W66" s="5"/>
    </row>
    <row r="67" spans="2:23" s="4" customFormat="1" ht="46.5" customHeight="1" x14ac:dyDescent="0.25">
      <c r="B67" s="235" t="s">
        <v>97</v>
      </c>
      <c r="C67" s="237" t="s">
        <v>98</v>
      </c>
      <c r="D67" s="239" t="s">
        <v>99</v>
      </c>
      <c r="E67" s="237" t="s">
        <v>100</v>
      </c>
      <c r="F67" s="237"/>
      <c r="G67" s="237" t="s">
        <v>101</v>
      </c>
      <c r="H67" s="241"/>
      <c r="I67" s="121"/>
      <c r="M67" s="5"/>
      <c r="N67" s="5"/>
      <c r="O67" s="5"/>
      <c r="P67" s="6"/>
      <c r="Q67" s="6"/>
      <c r="R67" s="6"/>
      <c r="S67" s="6"/>
      <c r="T67" s="5"/>
      <c r="U67" s="5"/>
      <c r="V67" s="5"/>
      <c r="W67" s="5"/>
    </row>
    <row r="68" spans="2:23" s="4" customFormat="1" ht="46.5" customHeight="1" thickBot="1" x14ac:dyDescent="0.3">
      <c r="B68" s="236"/>
      <c r="C68" s="238"/>
      <c r="D68" s="240"/>
      <c r="E68" s="238"/>
      <c r="F68" s="238"/>
      <c r="G68" s="238"/>
      <c r="H68" s="242"/>
      <c r="I68" s="121"/>
      <c r="M68" s="5"/>
      <c r="N68" s="5"/>
      <c r="O68" s="5"/>
      <c r="P68" s="6"/>
      <c r="Q68" s="6"/>
      <c r="R68" s="6"/>
      <c r="S68" s="6"/>
      <c r="T68" s="5"/>
      <c r="U68" s="5"/>
      <c r="V68" s="5"/>
      <c r="W68" s="5"/>
    </row>
    <row r="69" spans="2:23" s="4" customFormat="1" ht="18.75" customHeight="1" x14ac:dyDescent="0.25">
      <c r="B69" s="243"/>
      <c r="C69" s="243"/>
      <c r="D69" s="243"/>
      <c r="E69" s="243"/>
      <c r="F69" s="243"/>
      <c r="G69" s="243"/>
      <c r="H69" s="243"/>
      <c r="I69" s="121"/>
      <c r="M69" s="5"/>
      <c r="N69" s="5"/>
      <c r="O69" s="5"/>
      <c r="P69" s="6"/>
      <c r="Q69" s="6"/>
      <c r="R69" s="6"/>
      <c r="S69" s="6"/>
      <c r="T69" s="5"/>
      <c r="U69" s="5"/>
      <c r="V69" s="5"/>
      <c r="W69" s="5"/>
    </row>
    <row r="70" spans="2:23" s="4" customFormat="1" ht="21.75" customHeight="1" x14ac:dyDescent="0.25">
      <c r="B70" s="248" t="s">
        <v>102</v>
      </c>
      <c r="C70" s="248"/>
      <c r="D70" s="248"/>
      <c r="E70" s="248"/>
      <c r="F70" s="248"/>
      <c r="G70" s="248"/>
      <c r="H70" s="248"/>
      <c r="I70" s="121"/>
      <c r="M70" s="5"/>
      <c r="N70" s="5"/>
      <c r="O70" s="5"/>
      <c r="P70" s="6"/>
      <c r="Q70" s="6"/>
      <c r="R70" s="6"/>
      <c r="S70" s="6"/>
      <c r="T70" s="5"/>
      <c r="U70" s="5"/>
      <c r="V70" s="5"/>
      <c r="W70" s="5"/>
    </row>
    <row r="71" spans="2:23" s="4" customFormat="1" ht="15.75" customHeight="1" x14ac:dyDescent="0.25">
      <c r="B71" s="243"/>
      <c r="C71" s="243"/>
      <c r="D71" s="243"/>
      <c r="E71" s="243"/>
      <c r="F71" s="243"/>
      <c r="G71" s="243"/>
      <c r="H71" s="243"/>
      <c r="I71" s="121"/>
      <c r="M71" s="5"/>
      <c r="N71" s="5"/>
      <c r="O71" s="5"/>
      <c r="P71" s="6"/>
      <c r="Q71" s="6"/>
      <c r="R71" s="6"/>
      <c r="S71" s="6"/>
      <c r="T71" s="5"/>
      <c r="U71" s="5"/>
      <c r="V71" s="5"/>
      <c r="W71" s="5"/>
    </row>
    <row r="72" spans="2:23" s="4" customFormat="1" ht="33" customHeight="1" x14ac:dyDescent="0.25">
      <c r="B72" s="232" t="s">
        <v>103</v>
      </c>
      <c r="C72" s="232"/>
      <c r="D72" s="232"/>
      <c r="E72" s="232"/>
      <c r="F72" s="232"/>
      <c r="G72" s="232"/>
      <c r="H72" s="232"/>
      <c r="I72" s="121"/>
      <c r="M72" s="5"/>
      <c r="N72" s="5"/>
      <c r="O72" s="5"/>
      <c r="P72" s="6"/>
      <c r="Q72" s="6"/>
      <c r="R72" s="6"/>
      <c r="S72" s="6"/>
      <c r="T72" s="5"/>
      <c r="U72" s="5"/>
      <c r="V72" s="5"/>
      <c r="W72" s="5"/>
    </row>
    <row r="73" spans="2:23" s="93" customFormat="1" ht="33" customHeight="1" x14ac:dyDescent="0.35">
      <c r="B73" s="233" t="s">
        <v>104</v>
      </c>
      <c r="C73" s="233"/>
      <c r="E73" s="94"/>
      <c r="F73" s="94"/>
      <c r="G73" s="94"/>
      <c r="H73" s="94"/>
      <c r="I73" s="122"/>
    </row>
    <row r="74" spans="2:23" s="93" customFormat="1" ht="33" customHeight="1" x14ac:dyDescent="0.35">
      <c r="C74" s="100" t="str">
        <f>CONCATENATE(" $45.000"," + ($",G20,") =")</f>
        <v xml:space="preserve"> $45.000 + ($3.713) =</v>
      </c>
      <c r="D74" s="95">
        <f>(45+G20)</f>
        <v>48.713000000000001</v>
      </c>
      <c r="E74" s="29"/>
      <c r="F74" s="29"/>
      <c r="G74" s="29"/>
      <c r="H74" s="29"/>
      <c r="I74" s="122"/>
    </row>
    <row r="75" spans="2:23" s="93" customFormat="1" ht="33" customHeight="1" x14ac:dyDescent="0.35">
      <c r="B75" s="233" t="s">
        <v>105</v>
      </c>
      <c r="C75" s="233"/>
      <c r="D75" s="96"/>
      <c r="E75" s="29"/>
      <c r="F75" s="29"/>
      <c r="G75" s="29"/>
      <c r="H75" s="29"/>
      <c r="I75" s="122"/>
    </row>
    <row r="76" spans="2:23" s="93" customFormat="1" ht="33" customHeight="1" x14ac:dyDescent="0.35">
      <c r="C76" s="105" t="str">
        <f>CONCATENATE(" $45.000"," x ",H43, " =")</f>
        <v xml:space="preserve"> $45.000 x 0.0429 =</v>
      </c>
      <c r="D76" s="106">
        <f>(45*H43)</f>
        <v>1.931</v>
      </c>
      <c r="E76" s="29"/>
      <c r="F76" s="29"/>
      <c r="G76" s="29"/>
      <c r="H76" s="29"/>
      <c r="I76" s="122"/>
    </row>
    <row r="77" spans="2:23" s="93" customFormat="1" ht="33" customHeight="1" x14ac:dyDescent="0.35">
      <c r="C77" s="244" t="str">
        <f>CONCATENATE("$",D76," x 96.25% (Difference of 100% Material Minus Total % Asphalt + Fuel Allowance) =")</f>
        <v>$1.931 x 96.25% (Difference of 100% Material Minus Total % Asphalt + Fuel Allowance) =</v>
      </c>
      <c r="D77" s="244"/>
      <c r="E77" s="244"/>
      <c r="F77" s="244"/>
      <c r="G77" s="244"/>
      <c r="H77" s="95">
        <f>D76*96.25/100</f>
        <v>1.859</v>
      </c>
      <c r="I77" s="122"/>
    </row>
    <row r="78" spans="2:23" s="93" customFormat="1" ht="33" customHeight="1" x14ac:dyDescent="0.35">
      <c r="B78" s="233" t="s">
        <v>106</v>
      </c>
      <c r="C78" s="233"/>
      <c r="D78" s="233"/>
      <c r="E78" s="233"/>
      <c r="F78" s="233"/>
      <c r="G78" s="29"/>
      <c r="H78" s="29"/>
      <c r="I78" s="122"/>
    </row>
    <row r="79" spans="2:23" s="93" customFormat="1" ht="33" customHeight="1" x14ac:dyDescent="0.35">
      <c r="C79" s="175" t="str">
        <f>CONCATENATE("$",D74," + $",H77, "  =")</f>
        <v>$48.713 + $1.859  =</v>
      </c>
      <c r="D79" s="97">
        <f>D74+H77</f>
        <v>50.572000000000003</v>
      </c>
      <c r="E79" s="29"/>
      <c r="F79" s="29"/>
      <c r="G79" s="29"/>
      <c r="H79" s="29"/>
      <c r="I79" s="122"/>
    </row>
    <row r="80" spans="2:23" ht="29.25" customHeight="1" thickBot="1" x14ac:dyDescent="0.3">
      <c r="I80" s="121"/>
    </row>
    <row r="81" spans="2:22" ht="43.5" customHeight="1" thickBot="1" x14ac:dyDescent="0.3">
      <c r="B81" s="245" t="s">
        <v>107</v>
      </c>
      <c r="C81" s="246"/>
      <c r="D81" s="246"/>
      <c r="E81" s="246"/>
      <c r="F81" s="246"/>
      <c r="G81" s="246"/>
      <c r="H81" s="247"/>
      <c r="I81" s="121"/>
    </row>
    <row r="82" spans="2:22" ht="21.75" customHeight="1" x14ac:dyDescent="0.25">
      <c r="B82" s="243"/>
      <c r="C82" s="243"/>
      <c r="D82" s="243"/>
      <c r="E82" s="243"/>
      <c r="F82" s="243"/>
      <c r="G82" s="243"/>
      <c r="H82" s="243"/>
      <c r="I82" s="121"/>
    </row>
    <row r="83" spans="2:22" ht="21.75" customHeight="1" x14ac:dyDescent="0.25">
      <c r="B83" s="248" t="s">
        <v>108</v>
      </c>
      <c r="C83" s="248"/>
      <c r="D83" s="248"/>
      <c r="E83" s="248"/>
      <c r="F83" s="248"/>
      <c r="G83" s="248"/>
      <c r="H83" s="248"/>
      <c r="I83" s="121"/>
    </row>
    <row r="84" spans="2:22" ht="14.25" customHeight="1" thickBot="1" x14ac:dyDescent="0.3">
      <c r="B84" s="243"/>
      <c r="C84" s="243"/>
      <c r="D84" s="243"/>
      <c r="E84" s="243"/>
      <c r="F84" s="243"/>
      <c r="G84" s="243"/>
      <c r="H84" s="243"/>
      <c r="I84" s="121"/>
    </row>
    <row r="85" spans="2:22" ht="46.5" customHeight="1" x14ac:dyDescent="0.25">
      <c r="B85" s="235" t="s">
        <v>97</v>
      </c>
      <c r="C85" s="237" t="s">
        <v>98</v>
      </c>
      <c r="D85" s="239" t="s">
        <v>99</v>
      </c>
      <c r="E85" s="237" t="s">
        <v>100</v>
      </c>
      <c r="F85" s="237"/>
      <c r="G85" s="237" t="s">
        <v>101</v>
      </c>
      <c r="H85" s="241"/>
      <c r="I85" s="121"/>
    </row>
    <row r="86" spans="2:22" ht="46.5" customHeight="1" thickBot="1" x14ac:dyDescent="0.3">
      <c r="B86" s="236"/>
      <c r="C86" s="238"/>
      <c r="D86" s="240"/>
      <c r="E86" s="238"/>
      <c r="F86" s="238"/>
      <c r="G86" s="238"/>
      <c r="H86" s="242"/>
      <c r="I86" s="121"/>
    </row>
    <row r="87" spans="2:22" ht="18.75" customHeight="1" x14ac:dyDescent="0.25">
      <c r="B87" s="243"/>
      <c r="C87" s="243"/>
      <c r="D87" s="243"/>
      <c r="E87" s="243"/>
      <c r="F87" s="243"/>
      <c r="G87" s="243"/>
      <c r="H87" s="243"/>
      <c r="I87" s="121"/>
    </row>
    <row r="88" spans="2:22" ht="33" customHeight="1" x14ac:dyDescent="0.25">
      <c r="B88" s="232" t="s">
        <v>109</v>
      </c>
      <c r="C88" s="232"/>
      <c r="D88" s="232"/>
      <c r="E88" s="232"/>
      <c r="F88" s="232"/>
      <c r="G88" s="232"/>
      <c r="H88" s="232"/>
      <c r="I88" s="121"/>
    </row>
    <row r="89" spans="2:22" s="93" customFormat="1" ht="33" customHeight="1" x14ac:dyDescent="0.35">
      <c r="B89" s="233" t="s">
        <v>104</v>
      </c>
      <c r="C89" s="233"/>
      <c r="E89" s="94"/>
      <c r="F89" s="94"/>
      <c r="G89" s="94"/>
      <c r="H89" s="94"/>
      <c r="I89" s="122"/>
    </row>
    <row r="90" spans="2:22" s="93" customFormat="1" ht="33" customHeight="1" x14ac:dyDescent="0.35">
      <c r="C90" s="100" t="str">
        <f>CONCATENATE(" $45.000"," + ($",G59,") =")</f>
        <v xml:space="preserve"> $45.000 + ($6.93) =</v>
      </c>
      <c r="D90" s="95">
        <f>(45+G59)</f>
        <v>51.93</v>
      </c>
      <c r="E90" s="29"/>
      <c r="F90" s="29"/>
      <c r="G90" s="29"/>
      <c r="H90" s="29"/>
      <c r="I90" s="122"/>
    </row>
    <row r="91" spans="2:22" s="93" customFormat="1" ht="40.5" customHeight="1" x14ac:dyDescent="0.4">
      <c r="B91" s="234" t="s">
        <v>110</v>
      </c>
      <c r="C91" s="234"/>
      <c r="D91" s="98">
        <f>D90</f>
        <v>51.93</v>
      </c>
      <c r="E91" s="29"/>
      <c r="F91" s="29"/>
      <c r="G91" s="29"/>
      <c r="H91" s="29"/>
      <c r="I91" s="122"/>
    </row>
    <row r="92" spans="2:22" s="93" customFormat="1" ht="33" customHeight="1" thickBot="1" x14ac:dyDescent="0.4">
      <c r="D92" s="95"/>
      <c r="E92" s="29"/>
      <c r="F92" s="29"/>
      <c r="G92" s="29"/>
      <c r="H92" s="29"/>
    </row>
    <row r="93" spans="2:22" ht="15.5" x14ac:dyDescent="0.35">
      <c r="M93" s="297" t="s">
        <v>116</v>
      </c>
      <c r="N93" s="241"/>
      <c r="P93" s="302" t="s">
        <v>6</v>
      </c>
      <c r="Q93" s="303"/>
      <c r="R93" s="303"/>
      <c r="S93" s="304"/>
      <c r="V93" s="93"/>
    </row>
    <row r="94" spans="2:22" ht="13" thickBot="1" x14ac:dyDescent="0.3">
      <c r="M94" s="298"/>
      <c r="N94" s="299"/>
      <c r="P94" s="305"/>
      <c r="Q94" s="306"/>
      <c r="R94" s="306"/>
      <c r="S94" s="307"/>
    </row>
    <row r="95" spans="2:22" ht="50.25" customHeight="1" thickBot="1" x14ac:dyDescent="0.3">
      <c r="M95" s="300"/>
      <c r="N95" s="301"/>
      <c r="P95" s="309" t="s">
        <v>9</v>
      </c>
      <c r="Q95" s="310"/>
      <c r="R95" s="310"/>
      <c r="S95" s="311"/>
      <c r="U95" s="12" t="s">
        <v>10</v>
      </c>
    </row>
    <row r="96" spans="2:22" ht="56.25" customHeight="1" thickBot="1" x14ac:dyDescent="0.3">
      <c r="J96" s="312" t="s">
        <v>8</v>
      </c>
      <c r="K96" s="313"/>
      <c r="L96" s="15"/>
      <c r="M96" s="16" t="s">
        <v>9</v>
      </c>
      <c r="N96" s="17">
        <v>2021</v>
      </c>
      <c r="P96" s="18" t="s">
        <v>12</v>
      </c>
      <c r="Q96" s="19" t="s">
        <v>13</v>
      </c>
      <c r="R96" s="19" t="s">
        <v>14</v>
      </c>
      <c r="S96" s="19" t="s">
        <v>15</v>
      </c>
      <c r="U96" s="20" t="s">
        <v>16</v>
      </c>
    </row>
    <row r="97" spans="10:21" ht="18" customHeight="1" thickBot="1" x14ac:dyDescent="0.3">
      <c r="J97" s="13" t="s">
        <v>11</v>
      </c>
      <c r="K97" s="14">
        <v>2021</v>
      </c>
      <c r="M97" s="21" t="s">
        <v>19</v>
      </c>
      <c r="N97" s="17" t="s">
        <v>20</v>
      </c>
      <c r="P97" s="269">
        <v>44317</v>
      </c>
      <c r="Q97" s="272">
        <v>338.9</v>
      </c>
      <c r="R97" s="99">
        <v>44378</v>
      </c>
      <c r="S97" s="293">
        <v>44075</v>
      </c>
      <c r="U97" s="22" t="s">
        <v>21</v>
      </c>
    </row>
    <row r="98" spans="10:21" ht="18" customHeight="1" thickBot="1" x14ac:dyDescent="0.3">
      <c r="J98" s="13" t="s">
        <v>17</v>
      </c>
      <c r="K98" s="14" t="s">
        <v>53</v>
      </c>
      <c r="M98" s="21" t="s">
        <v>23</v>
      </c>
      <c r="N98" s="26" t="s">
        <v>99</v>
      </c>
      <c r="P98" s="270"/>
      <c r="Q98" s="273"/>
      <c r="R98" s="27">
        <v>44409</v>
      </c>
      <c r="S98" s="294"/>
      <c r="U98" s="22" t="s">
        <v>24</v>
      </c>
    </row>
    <row r="99" spans="10:21" ht="18" customHeight="1" thickBot="1" x14ac:dyDescent="0.3">
      <c r="J99" s="24"/>
      <c r="K99" s="25"/>
      <c r="M99" s="21" t="s">
        <v>26</v>
      </c>
      <c r="N99" s="26" t="s">
        <v>99</v>
      </c>
      <c r="P99" s="271"/>
      <c r="Q99" s="274"/>
      <c r="R99" s="27">
        <v>44440</v>
      </c>
      <c r="S99" s="294"/>
      <c r="U99" s="22" t="s">
        <v>27</v>
      </c>
    </row>
    <row r="100" spans="10:21" ht="18" customHeight="1" thickBot="1" x14ac:dyDescent="0.3">
      <c r="J100" s="290" t="s">
        <v>0</v>
      </c>
      <c r="K100" s="291"/>
      <c r="M100" s="21" t="s">
        <v>29</v>
      </c>
      <c r="N100" s="26" t="s">
        <v>99</v>
      </c>
      <c r="P100" s="269">
        <v>44409</v>
      </c>
      <c r="Q100" s="272">
        <v>340.3</v>
      </c>
      <c r="R100" s="99">
        <v>44470</v>
      </c>
      <c r="S100" s="294"/>
      <c r="U100" s="31" t="s">
        <v>30</v>
      </c>
    </row>
    <row r="101" spans="10:21" ht="18" customHeight="1" thickBot="1" x14ac:dyDescent="0.3">
      <c r="J101" s="13" t="s">
        <v>28</v>
      </c>
      <c r="K101" s="30">
        <v>471</v>
      </c>
      <c r="M101" s="21" t="s">
        <v>33</v>
      </c>
      <c r="N101" s="26">
        <v>518</v>
      </c>
      <c r="P101" s="270"/>
      <c r="Q101" s="273"/>
      <c r="R101" s="27">
        <v>44501</v>
      </c>
      <c r="S101" s="294"/>
    </row>
    <row r="102" spans="10:21" ht="18" customHeight="1" thickBot="1" x14ac:dyDescent="0.3">
      <c r="J102" s="32" t="s">
        <v>32</v>
      </c>
      <c r="K102" s="33">
        <v>570</v>
      </c>
      <c r="M102" s="21" t="s">
        <v>36</v>
      </c>
      <c r="N102" s="26">
        <v>546</v>
      </c>
      <c r="P102" s="271"/>
      <c r="Q102" s="274"/>
      <c r="R102" s="27">
        <v>44531</v>
      </c>
      <c r="S102" s="294"/>
    </row>
    <row r="103" spans="10:21" ht="18" customHeight="1" thickBot="1" x14ac:dyDescent="0.3">
      <c r="J103" s="24"/>
      <c r="K103" s="25"/>
      <c r="M103" s="21" t="s">
        <v>18</v>
      </c>
      <c r="N103" s="26">
        <v>552</v>
      </c>
      <c r="P103" s="269">
        <v>44501</v>
      </c>
      <c r="Q103" s="272" t="s">
        <v>88</v>
      </c>
      <c r="R103" s="99">
        <v>44562</v>
      </c>
      <c r="S103" s="294"/>
      <c r="U103" s="36"/>
    </row>
    <row r="104" spans="10:21" ht="18" customHeight="1" thickBot="1" x14ac:dyDescent="0.3">
      <c r="J104" s="290" t="s">
        <v>38</v>
      </c>
      <c r="K104" s="291"/>
      <c r="M104" s="21" t="s">
        <v>41</v>
      </c>
      <c r="N104" s="26">
        <v>568</v>
      </c>
      <c r="P104" s="270"/>
      <c r="Q104" s="273"/>
      <c r="R104" s="27">
        <v>44593</v>
      </c>
      <c r="S104" s="294"/>
      <c r="U104" s="36"/>
    </row>
    <row r="105" spans="10:21" ht="18" customHeight="1" thickBot="1" x14ac:dyDescent="0.3">
      <c r="J105" s="37" t="s">
        <v>39</v>
      </c>
      <c r="K105" s="123">
        <v>44409</v>
      </c>
      <c r="M105" s="21" t="s">
        <v>44</v>
      </c>
      <c r="N105" s="26">
        <v>573</v>
      </c>
      <c r="P105" s="271"/>
      <c r="Q105" s="274"/>
      <c r="R105" s="27">
        <v>44621</v>
      </c>
      <c r="S105" s="294"/>
      <c r="U105" s="36"/>
    </row>
    <row r="106" spans="10:21" ht="18" customHeight="1" thickBot="1" x14ac:dyDescent="0.3">
      <c r="J106" s="38" t="s">
        <v>43</v>
      </c>
      <c r="K106" s="39">
        <v>340.3</v>
      </c>
      <c r="M106" s="21" t="s">
        <v>47</v>
      </c>
      <c r="N106" s="26">
        <v>575</v>
      </c>
      <c r="P106" s="269">
        <v>44593</v>
      </c>
      <c r="Q106" s="272" t="s">
        <v>88</v>
      </c>
      <c r="R106" s="99">
        <v>44652</v>
      </c>
      <c r="S106" s="294"/>
      <c r="U106" s="36"/>
    </row>
    <row r="107" spans="10:21" ht="18" customHeight="1" thickBot="1" x14ac:dyDescent="0.3">
      <c r="J107" s="40" t="s">
        <v>46</v>
      </c>
      <c r="K107" s="41" t="s">
        <v>123</v>
      </c>
      <c r="M107" s="21" t="s">
        <v>50</v>
      </c>
      <c r="N107" s="26">
        <v>572</v>
      </c>
      <c r="P107" s="270"/>
      <c r="Q107" s="273"/>
      <c r="R107" s="27">
        <v>44682</v>
      </c>
      <c r="S107" s="294"/>
      <c r="U107" s="36"/>
    </row>
    <row r="108" spans="10:21" ht="18" customHeight="1" thickBot="1" x14ac:dyDescent="0.3">
      <c r="J108" s="40" t="s">
        <v>49</v>
      </c>
      <c r="K108" s="42">
        <v>326.3</v>
      </c>
      <c r="M108" s="21" t="s">
        <v>53</v>
      </c>
      <c r="N108" s="26">
        <v>570</v>
      </c>
      <c r="P108" s="271"/>
      <c r="Q108" s="274"/>
      <c r="R108" s="27">
        <v>44713</v>
      </c>
      <c r="S108" s="294"/>
      <c r="U108" s="36"/>
    </row>
    <row r="109" spans="10:21" ht="18" customHeight="1" thickBot="1" x14ac:dyDescent="0.3">
      <c r="J109" s="43" t="s">
        <v>52</v>
      </c>
      <c r="K109" s="44">
        <v>44470</v>
      </c>
      <c r="L109" s="5"/>
      <c r="M109" s="45" t="s">
        <v>54</v>
      </c>
      <c r="N109" s="126"/>
      <c r="P109" s="269">
        <v>44682</v>
      </c>
      <c r="Q109" s="272" t="s">
        <v>88</v>
      </c>
      <c r="R109" s="99">
        <v>44743</v>
      </c>
      <c r="S109" s="294"/>
      <c r="U109" s="36"/>
    </row>
    <row r="110" spans="10:21" ht="18" customHeight="1" thickBot="1" x14ac:dyDescent="0.3">
      <c r="K110" s="5"/>
      <c r="L110" s="5"/>
      <c r="M110" s="16"/>
      <c r="N110" s="125">
        <v>2022</v>
      </c>
      <c r="P110" s="270"/>
      <c r="Q110" s="273"/>
      <c r="R110" s="27">
        <v>44774</v>
      </c>
      <c r="S110" s="294"/>
      <c r="U110" s="36"/>
    </row>
    <row r="111" spans="10:21" ht="18" customHeight="1" thickBot="1" x14ac:dyDescent="0.3">
      <c r="J111" s="5"/>
      <c r="K111" s="5"/>
      <c r="L111" s="5"/>
      <c r="M111" s="21" t="s">
        <v>19</v>
      </c>
      <c r="N111" s="17" t="s">
        <v>20</v>
      </c>
      <c r="P111" s="271"/>
      <c r="Q111" s="274"/>
      <c r="R111" s="27">
        <v>44805</v>
      </c>
      <c r="S111" s="294"/>
      <c r="U111" s="36"/>
    </row>
    <row r="112" spans="10:21" ht="18" customHeight="1" thickBot="1" x14ac:dyDescent="0.3">
      <c r="J112" s="5"/>
      <c r="K112" s="5"/>
      <c r="L112" s="5"/>
      <c r="M112" s="21" t="s">
        <v>23</v>
      </c>
      <c r="N112" s="26"/>
      <c r="P112" s="269">
        <v>44774</v>
      </c>
      <c r="Q112" s="272" t="s">
        <v>88</v>
      </c>
      <c r="R112" s="99">
        <v>44835</v>
      </c>
      <c r="S112" s="294"/>
      <c r="U112" s="36"/>
    </row>
    <row r="113" spans="10:19" ht="18" customHeight="1" thickBot="1" x14ac:dyDescent="0.3">
      <c r="J113" s="5"/>
      <c r="K113" s="5"/>
      <c r="L113" s="5"/>
      <c r="M113" s="21" t="s">
        <v>26</v>
      </c>
      <c r="N113" s="26"/>
      <c r="P113" s="270"/>
      <c r="Q113" s="273"/>
      <c r="R113" s="27">
        <v>44866</v>
      </c>
      <c r="S113" s="294"/>
    </row>
    <row r="114" spans="10:19" ht="18" customHeight="1" thickBot="1" x14ac:dyDescent="0.3">
      <c r="J114" s="5"/>
      <c r="K114" s="5"/>
      <c r="L114" s="5"/>
      <c r="M114" s="21" t="s">
        <v>29</v>
      </c>
      <c r="N114" s="26"/>
      <c r="P114" s="271"/>
      <c r="Q114" s="274"/>
      <c r="R114" s="27">
        <v>44896</v>
      </c>
      <c r="S114" s="294"/>
    </row>
    <row r="115" spans="10:19" ht="18" customHeight="1" thickBot="1" x14ac:dyDescent="0.3">
      <c r="J115" s="5"/>
      <c r="K115" s="5"/>
      <c r="L115" s="5"/>
      <c r="M115" s="21" t="s">
        <v>33</v>
      </c>
      <c r="N115" s="26"/>
      <c r="P115" s="269">
        <v>44866</v>
      </c>
      <c r="Q115" s="272" t="s">
        <v>88</v>
      </c>
      <c r="R115" s="99">
        <v>44927</v>
      </c>
      <c r="S115" s="294"/>
    </row>
    <row r="116" spans="10:19" ht="18" customHeight="1" thickBot="1" x14ac:dyDescent="0.3">
      <c r="J116" s="5"/>
      <c r="K116" s="5"/>
      <c r="L116" s="5"/>
      <c r="M116" s="21" t="s">
        <v>36</v>
      </c>
      <c r="N116" s="26"/>
      <c r="P116" s="270"/>
      <c r="Q116" s="273"/>
      <c r="R116" s="27">
        <v>44958</v>
      </c>
      <c r="S116" s="294"/>
    </row>
    <row r="117" spans="10:19" ht="18" customHeight="1" thickBot="1" x14ac:dyDescent="0.3">
      <c r="J117" s="5"/>
      <c r="K117" s="5"/>
      <c r="L117" s="5"/>
      <c r="M117" s="21" t="s">
        <v>18</v>
      </c>
      <c r="N117" s="26"/>
      <c r="P117" s="271"/>
      <c r="Q117" s="274"/>
      <c r="R117" s="27">
        <v>44986</v>
      </c>
      <c r="S117" s="295"/>
    </row>
    <row r="118" spans="10:19" ht="18" customHeight="1" thickBot="1" x14ac:dyDescent="0.3">
      <c r="J118" s="5"/>
      <c r="K118" s="5"/>
      <c r="L118" s="5"/>
      <c r="M118" s="21" t="s">
        <v>41</v>
      </c>
      <c r="N118" s="26"/>
      <c r="P118" s="269">
        <v>44978</v>
      </c>
      <c r="Q118" s="272" t="s">
        <v>88</v>
      </c>
      <c r="R118" s="99">
        <v>45017</v>
      </c>
      <c r="S118" s="5"/>
    </row>
    <row r="119" spans="10:19" ht="16" thickBot="1" x14ac:dyDescent="0.3">
      <c r="J119" s="5"/>
      <c r="K119" s="5"/>
      <c r="M119" s="21" t="s">
        <v>44</v>
      </c>
      <c r="N119" s="26"/>
      <c r="P119" s="270"/>
      <c r="Q119" s="273"/>
      <c r="R119" s="27">
        <v>45047</v>
      </c>
    </row>
    <row r="120" spans="10:19" ht="16" thickBot="1" x14ac:dyDescent="0.3">
      <c r="M120" s="21" t="s">
        <v>47</v>
      </c>
      <c r="N120" s="26"/>
      <c r="P120" s="271"/>
      <c r="Q120" s="274"/>
      <c r="R120" s="27">
        <v>45078</v>
      </c>
    </row>
    <row r="121" spans="10:19" ht="15.5" x14ac:dyDescent="0.25">
      <c r="M121" s="21" t="s">
        <v>50</v>
      </c>
      <c r="N121" s="26"/>
      <c r="P121" s="5" t="s">
        <v>40</v>
      </c>
      <c r="Q121" s="59">
        <v>326.3</v>
      </c>
      <c r="R121" s="5" t="s">
        <v>40</v>
      </c>
    </row>
    <row r="122" spans="10:19" ht="15.5" x14ac:dyDescent="0.25">
      <c r="M122" s="21" t="s">
        <v>53</v>
      </c>
      <c r="N122" s="26"/>
    </row>
    <row r="123" spans="10:19" ht="16" thickBot="1" x14ac:dyDescent="0.3">
      <c r="M123" s="45" t="s">
        <v>54</v>
      </c>
      <c r="N123" s="126"/>
    </row>
    <row r="124" spans="10:19" ht="15.5" x14ac:dyDescent="0.25">
      <c r="M124" s="16"/>
      <c r="N124" s="125">
        <v>2023</v>
      </c>
    </row>
    <row r="125" spans="10:19" ht="15.5" x14ac:dyDescent="0.25">
      <c r="M125" s="21" t="s">
        <v>19</v>
      </c>
      <c r="N125" s="17" t="s">
        <v>20</v>
      </c>
    </row>
    <row r="126" spans="10:19" ht="15.5" x14ac:dyDescent="0.25">
      <c r="M126" s="21" t="s">
        <v>23</v>
      </c>
      <c r="N126" s="26"/>
    </row>
    <row r="127" spans="10:19" ht="15.5" x14ac:dyDescent="0.25">
      <c r="M127" s="21" t="s">
        <v>26</v>
      </c>
      <c r="N127" s="26"/>
    </row>
    <row r="128" spans="10:19" ht="15.5" x14ac:dyDescent="0.25">
      <c r="M128" s="21" t="s">
        <v>29</v>
      </c>
      <c r="N128" s="26"/>
    </row>
    <row r="129" spans="13:14" ht="15.5" x14ac:dyDescent="0.25">
      <c r="M129" s="21" t="s">
        <v>33</v>
      </c>
      <c r="N129" s="26"/>
    </row>
    <row r="130" spans="13:14" ht="16" thickBot="1" x14ac:dyDescent="0.3">
      <c r="M130" s="45" t="s">
        <v>36</v>
      </c>
      <c r="N130" s="126"/>
    </row>
  </sheetData>
  <sheetProtection algorithmName="SHA-512" hashValue="5a2qgrv1M8A9vJ7Ql6jEzwV9xUeQaAJWUOzxY1Aj3Mb1Cxlcgz9hKstW61ZwSO2FXik3geqvjcs5t4VQwfe4hA==" saltValue="9piQDZj+aLun06CQnzhJuQ==" spinCount="100000" sheet="1" formatColumns="0" formatRows="0"/>
  <mergeCells count="99">
    <mergeCell ref="P118:P120"/>
    <mergeCell ref="Q118:Q120"/>
    <mergeCell ref="P106:P108"/>
    <mergeCell ref="Q106:Q108"/>
    <mergeCell ref="P109:P111"/>
    <mergeCell ref="Q109:Q111"/>
    <mergeCell ref="P112:P114"/>
    <mergeCell ref="Q112:Q114"/>
    <mergeCell ref="J96:K96"/>
    <mergeCell ref="P97:P99"/>
    <mergeCell ref="Q97:Q99"/>
    <mergeCell ref="S97:S117"/>
    <mergeCell ref="J100:K100"/>
    <mergeCell ref="P100:P102"/>
    <mergeCell ref="Q100:Q102"/>
    <mergeCell ref="P103:P105"/>
    <mergeCell ref="Q103:Q105"/>
    <mergeCell ref="J104:K104"/>
    <mergeCell ref="P115:P117"/>
    <mergeCell ref="Q115:Q117"/>
    <mergeCell ref="B88:H88"/>
    <mergeCell ref="B89:C89"/>
    <mergeCell ref="B91:C91"/>
    <mergeCell ref="M93:N95"/>
    <mergeCell ref="P93:S94"/>
    <mergeCell ref="P95:S95"/>
    <mergeCell ref="B87:H87"/>
    <mergeCell ref="C77:G77"/>
    <mergeCell ref="B78:F78"/>
    <mergeCell ref="B81:H81"/>
    <mergeCell ref="B82:H82"/>
    <mergeCell ref="B83:H83"/>
    <mergeCell ref="B84:H84"/>
    <mergeCell ref="B85:B86"/>
    <mergeCell ref="C85:C86"/>
    <mergeCell ref="D85:D86"/>
    <mergeCell ref="E85:F86"/>
    <mergeCell ref="G85:H86"/>
    <mergeCell ref="B75:C75"/>
    <mergeCell ref="B66:H66"/>
    <mergeCell ref="B67:B68"/>
    <mergeCell ref="C67:C68"/>
    <mergeCell ref="D67:D68"/>
    <mergeCell ref="E67:F68"/>
    <mergeCell ref="G67:H68"/>
    <mergeCell ref="B69:H69"/>
    <mergeCell ref="B70:H70"/>
    <mergeCell ref="B71:H71"/>
    <mergeCell ref="B72:H72"/>
    <mergeCell ref="B73:C73"/>
    <mergeCell ref="B65:H65"/>
    <mergeCell ref="D37:E37"/>
    <mergeCell ref="B39:D39"/>
    <mergeCell ref="B41:H41"/>
    <mergeCell ref="B56:H56"/>
    <mergeCell ref="B57:H57"/>
    <mergeCell ref="G58:H58"/>
    <mergeCell ref="G59:H59"/>
    <mergeCell ref="G60:H60"/>
    <mergeCell ref="G61:H61"/>
    <mergeCell ref="B63:H63"/>
    <mergeCell ref="B64:H64"/>
    <mergeCell ref="B36:H36"/>
    <mergeCell ref="G24:H24"/>
    <mergeCell ref="G25:H25"/>
    <mergeCell ref="G26:H26"/>
    <mergeCell ref="G27:H27"/>
    <mergeCell ref="G28:H28"/>
    <mergeCell ref="G29:H29"/>
    <mergeCell ref="G30:H30"/>
    <mergeCell ref="B32:H32"/>
    <mergeCell ref="B33:H33"/>
    <mergeCell ref="B34:H34"/>
    <mergeCell ref="B35:H35"/>
    <mergeCell ref="G23:H23"/>
    <mergeCell ref="B12:E12"/>
    <mergeCell ref="B13:H13"/>
    <mergeCell ref="B14:H14"/>
    <mergeCell ref="B15:H15"/>
    <mergeCell ref="B16:H16"/>
    <mergeCell ref="B17:H17"/>
    <mergeCell ref="B18:H18"/>
    <mergeCell ref="G19:H19"/>
    <mergeCell ref="G20:H20"/>
    <mergeCell ref="G21:H21"/>
    <mergeCell ref="G22:H22"/>
    <mergeCell ref="B11:H11"/>
    <mergeCell ref="B1:D1"/>
    <mergeCell ref="C3:E3"/>
    <mergeCell ref="G3:H3"/>
    <mergeCell ref="C4:E4"/>
    <mergeCell ref="G4:H4"/>
    <mergeCell ref="B6:E6"/>
    <mergeCell ref="F6:G6"/>
    <mergeCell ref="B7:E7"/>
    <mergeCell ref="B8:H8"/>
    <mergeCell ref="B9:H9"/>
    <mergeCell ref="B10:C10"/>
    <mergeCell ref="D10:F10"/>
  </mergeCells>
  <dataValidations count="8">
    <dataValidation type="list" allowBlank="1" showInputMessage="1" showErrorMessage="1" sqref="K97" xr:uid="{451E8C90-14B2-46F7-8536-39E060CD5036}">
      <formula1>"2019, 2020, 2021"</formula1>
    </dataValidation>
    <dataValidation type="list" allowBlank="1" showInputMessage="1" showErrorMessage="1" sqref="K98 WVQ982962 WLU982962 WBY982962 VSC982962 VIG982962 UYK982962 UOO982962 UES982962 TUW982962 TLA982962 TBE982962 SRI982962 SHM982962 RXQ982962 RNU982962 RDY982962 QUC982962 QKG982962 QAK982962 PQO982962 PGS982962 OWW982962 ONA982962 ODE982962 NTI982962 NJM982962 MZQ982962 MPU982962 MFY982962 LWC982962 LMG982962 LCK982962 KSO982962 KIS982962 JYW982962 JPA982962 JFE982962 IVI982962 ILM982962 IBQ982962 HRU982962 HHY982962 GYC982962 GOG982962 GEK982962 FUO982962 FKS982962 FAW982962 ERA982962 EHE982962 DXI982962 DNM982962 DDQ982962 CTU982962 CJY982962 CAC982962 BQG982962 BGK982962 AWO982962 AMS982962 ACW982962 TA982962 JE982962 K982963 WVQ917426 WLU917426 WBY917426 VSC917426 VIG917426 UYK917426 UOO917426 UES917426 TUW917426 TLA917426 TBE917426 SRI917426 SHM917426 RXQ917426 RNU917426 RDY917426 QUC917426 QKG917426 QAK917426 PQO917426 PGS917426 OWW917426 ONA917426 ODE917426 NTI917426 NJM917426 MZQ917426 MPU917426 MFY917426 LWC917426 LMG917426 LCK917426 KSO917426 KIS917426 JYW917426 JPA917426 JFE917426 IVI917426 ILM917426 IBQ917426 HRU917426 HHY917426 GYC917426 GOG917426 GEK917426 FUO917426 FKS917426 FAW917426 ERA917426 EHE917426 DXI917426 DNM917426 DDQ917426 CTU917426 CJY917426 CAC917426 BQG917426 BGK917426 AWO917426 AMS917426 ACW917426 TA917426 JE917426 K917427 WVQ851890 WLU851890 WBY851890 VSC851890 VIG851890 UYK851890 UOO851890 UES851890 TUW851890 TLA851890 TBE851890 SRI851890 SHM851890 RXQ851890 RNU851890 RDY851890 QUC851890 QKG851890 QAK851890 PQO851890 PGS851890 OWW851890 ONA851890 ODE851890 NTI851890 NJM851890 MZQ851890 MPU851890 MFY851890 LWC851890 LMG851890 LCK851890 KSO851890 KIS851890 JYW851890 JPA851890 JFE851890 IVI851890 ILM851890 IBQ851890 HRU851890 HHY851890 GYC851890 GOG851890 GEK851890 FUO851890 FKS851890 FAW851890 ERA851890 EHE851890 DXI851890 DNM851890 DDQ851890 CTU851890 CJY851890 CAC851890 BQG851890 BGK851890 AWO851890 AMS851890 ACW851890 TA851890 JE851890 K851891 WVQ786354 WLU786354 WBY786354 VSC786354 VIG786354 UYK786354 UOO786354 UES786354 TUW786354 TLA786354 TBE786354 SRI786354 SHM786354 RXQ786354 RNU786354 RDY786354 QUC786354 QKG786354 QAK786354 PQO786354 PGS786354 OWW786354 ONA786354 ODE786354 NTI786354 NJM786354 MZQ786354 MPU786354 MFY786354 LWC786354 LMG786354 LCK786354 KSO786354 KIS786354 JYW786354 JPA786354 JFE786354 IVI786354 ILM786354 IBQ786354 HRU786354 HHY786354 GYC786354 GOG786354 GEK786354 FUO786354 FKS786354 FAW786354 ERA786354 EHE786354 DXI786354 DNM786354 DDQ786354 CTU786354 CJY786354 CAC786354 BQG786354 BGK786354 AWO786354 AMS786354 ACW786354 TA786354 JE786354 K786355 WVQ720818 WLU720818 WBY720818 VSC720818 VIG720818 UYK720818 UOO720818 UES720818 TUW720818 TLA720818 TBE720818 SRI720818 SHM720818 RXQ720818 RNU720818 RDY720818 QUC720818 QKG720818 QAK720818 PQO720818 PGS720818 OWW720818 ONA720818 ODE720818 NTI720818 NJM720818 MZQ720818 MPU720818 MFY720818 LWC720818 LMG720818 LCK720818 KSO720818 KIS720818 JYW720818 JPA720818 JFE720818 IVI720818 ILM720818 IBQ720818 HRU720818 HHY720818 GYC720818 GOG720818 GEK720818 FUO720818 FKS720818 FAW720818 ERA720818 EHE720818 DXI720818 DNM720818 DDQ720818 CTU720818 CJY720818 CAC720818 BQG720818 BGK720818 AWO720818 AMS720818 ACW720818 TA720818 JE720818 K720819 WVQ655282 WLU655282 WBY655282 VSC655282 VIG655282 UYK655282 UOO655282 UES655282 TUW655282 TLA655282 TBE655282 SRI655282 SHM655282 RXQ655282 RNU655282 RDY655282 QUC655282 QKG655282 QAK655282 PQO655282 PGS655282 OWW655282 ONA655282 ODE655282 NTI655282 NJM655282 MZQ655282 MPU655282 MFY655282 LWC655282 LMG655282 LCK655282 KSO655282 KIS655282 JYW655282 JPA655282 JFE655282 IVI655282 ILM655282 IBQ655282 HRU655282 HHY655282 GYC655282 GOG655282 GEK655282 FUO655282 FKS655282 FAW655282 ERA655282 EHE655282 DXI655282 DNM655282 DDQ655282 CTU655282 CJY655282 CAC655282 BQG655282 BGK655282 AWO655282 AMS655282 ACW655282 TA655282 JE655282 K655283 WVQ589746 WLU589746 WBY589746 VSC589746 VIG589746 UYK589746 UOO589746 UES589746 TUW589746 TLA589746 TBE589746 SRI589746 SHM589746 RXQ589746 RNU589746 RDY589746 QUC589746 QKG589746 QAK589746 PQO589746 PGS589746 OWW589746 ONA589746 ODE589746 NTI589746 NJM589746 MZQ589746 MPU589746 MFY589746 LWC589746 LMG589746 LCK589746 KSO589746 KIS589746 JYW589746 JPA589746 JFE589746 IVI589746 ILM589746 IBQ589746 HRU589746 HHY589746 GYC589746 GOG589746 GEK589746 FUO589746 FKS589746 FAW589746 ERA589746 EHE589746 DXI589746 DNM589746 DDQ589746 CTU589746 CJY589746 CAC589746 BQG589746 BGK589746 AWO589746 AMS589746 ACW589746 TA589746 JE589746 K589747 WVQ524210 WLU524210 WBY524210 VSC524210 VIG524210 UYK524210 UOO524210 UES524210 TUW524210 TLA524210 TBE524210 SRI524210 SHM524210 RXQ524210 RNU524210 RDY524210 QUC524210 QKG524210 QAK524210 PQO524210 PGS524210 OWW524210 ONA524210 ODE524210 NTI524210 NJM524210 MZQ524210 MPU524210 MFY524210 LWC524210 LMG524210 LCK524210 KSO524210 KIS524210 JYW524210 JPA524210 JFE524210 IVI524210 ILM524210 IBQ524210 HRU524210 HHY524210 GYC524210 GOG524210 GEK524210 FUO524210 FKS524210 FAW524210 ERA524210 EHE524210 DXI524210 DNM524210 DDQ524210 CTU524210 CJY524210 CAC524210 BQG524210 BGK524210 AWO524210 AMS524210 ACW524210 TA524210 JE524210 K524211 WVQ458674 WLU458674 WBY458674 VSC458674 VIG458674 UYK458674 UOO458674 UES458674 TUW458674 TLA458674 TBE458674 SRI458674 SHM458674 RXQ458674 RNU458674 RDY458674 QUC458674 QKG458674 QAK458674 PQO458674 PGS458674 OWW458674 ONA458674 ODE458674 NTI458674 NJM458674 MZQ458674 MPU458674 MFY458674 LWC458674 LMG458674 LCK458674 KSO458674 KIS458674 JYW458674 JPA458674 JFE458674 IVI458674 ILM458674 IBQ458674 HRU458674 HHY458674 GYC458674 GOG458674 GEK458674 FUO458674 FKS458674 FAW458674 ERA458674 EHE458674 DXI458674 DNM458674 DDQ458674 CTU458674 CJY458674 CAC458674 BQG458674 BGK458674 AWO458674 AMS458674 ACW458674 TA458674 JE458674 K458675 WVQ393138 WLU393138 WBY393138 VSC393138 VIG393138 UYK393138 UOO393138 UES393138 TUW393138 TLA393138 TBE393138 SRI393138 SHM393138 RXQ393138 RNU393138 RDY393138 QUC393138 QKG393138 QAK393138 PQO393138 PGS393138 OWW393138 ONA393138 ODE393138 NTI393138 NJM393138 MZQ393138 MPU393138 MFY393138 LWC393138 LMG393138 LCK393138 KSO393138 KIS393138 JYW393138 JPA393138 JFE393138 IVI393138 ILM393138 IBQ393138 HRU393138 HHY393138 GYC393138 GOG393138 GEK393138 FUO393138 FKS393138 FAW393138 ERA393138 EHE393138 DXI393138 DNM393138 DDQ393138 CTU393138 CJY393138 CAC393138 BQG393138 BGK393138 AWO393138 AMS393138 ACW393138 TA393138 JE393138 K393139 WVQ327602 WLU327602 WBY327602 VSC327602 VIG327602 UYK327602 UOO327602 UES327602 TUW327602 TLA327602 TBE327602 SRI327602 SHM327602 RXQ327602 RNU327602 RDY327602 QUC327602 QKG327602 QAK327602 PQO327602 PGS327602 OWW327602 ONA327602 ODE327602 NTI327602 NJM327602 MZQ327602 MPU327602 MFY327602 LWC327602 LMG327602 LCK327602 KSO327602 KIS327602 JYW327602 JPA327602 JFE327602 IVI327602 ILM327602 IBQ327602 HRU327602 HHY327602 GYC327602 GOG327602 GEK327602 FUO327602 FKS327602 FAW327602 ERA327602 EHE327602 DXI327602 DNM327602 DDQ327602 CTU327602 CJY327602 CAC327602 BQG327602 BGK327602 AWO327602 AMS327602 ACW327602 TA327602 JE327602 K327603 WVQ262066 WLU262066 WBY262066 VSC262066 VIG262066 UYK262066 UOO262066 UES262066 TUW262066 TLA262066 TBE262066 SRI262066 SHM262066 RXQ262066 RNU262066 RDY262066 QUC262066 QKG262066 QAK262066 PQO262066 PGS262066 OWW262066 ONA262066 ODE262066 NTI262066 NJM262066 MZQ262066 MPU262066 MFY262066 LWC262066 LMG262066 LCK262066 KSO262066 KIS262066 JYW262066 JPA262066 JFE262066 IVI262066 ILM262066 IBQ262066 HRU262066 HHY262066 GYC262066 GOG262066 GEK262066 FUO262066 FKS262066 FAW262066 ERA262066 EHE262066 DXI262066 DNM262066 DDQ262066 CTU262066 CJY262066 CAC262066 BQG262066 BGK262066 AWO262066 AMS262066 ACW262066 TA262066 JE262066 K262067 WVQ196530 WLU196530 WBY196530 VSC196530 VIG196530 UYK196530 UOO196530 UES196530 TUW196530 TLA196530 TBE196530 SRI196530 SHM196530 RXQ196530 RNU196530 RDY196530 QUC196530 QKG196530 QAK196530 PQO196530 PGS196530 OWW196530 ONA196530 ODE196530 NTI196530 NJM196530 MZQ196530 MPU196530 MFY196530 LWC196530 LMG196530 LCK196530 KSO196530 KIS196530 JYW196530 JPA196530 JFE196530 IVI196530 ILM196530 IBQ196530 HRU196530 HHY196530 GYC196530 GOG196530 GEK196530 FUO196530 FKS196530 FAW196530 ERA196530 EHE196530 DXI196530 DNM196530 DDQ196530 CTU196530 CJY196530 CAC196530 BQG196530 BGK196530 AWO196530 AMS196530 ACW196530 TA196530 JE196530 K196531 WVQ130994 WLU130994 WBY130994 VSC130994 VIG130994 UYK130994 UOO130994 UES130994 TUW130994 TLA130994 TBE130994 SRI130994 SHM130994 RXQ130994 RNU130994 RDY130994 QUC130994 QKG130994 QAK130994 PQO130994 PGS130994 OWW130994 ONA130994 ODE130994 NTI130994 NJM130994 MZQ130994 MPU130994 MFY130994 LWC130994 LMG130994 LCK130994 KSO130994 KIS130994 JYW130994 JPA130994 JFE130994 IVI130994 ILM130994 IBQ130994 HRU130994 HHY130994 GYC130994 GOG130994 GEK130994 FUO130994 FKS130994 FAW130994 ERA130994 EHE130994 DXI130994 DNM130994 DDQ130994 CTU130994 CJY130994 CAC130994 BQG130994 BGK130994 AWO130994 AMS130994 ACW130994 TA130994 JE130994 K130995 WVQ65458 WLU65458 WBY65458 VSC65458 VIG65458 UYK65458 UOO65458 UES65458 TUW65458 TLA65458 TBE65458 SRI65458 SHM65458 RXQ65458 RNU65458 RDY65458 QUC65458 QKG65458 QAK65458 PQO65458 PGS65458 OWW65458 ONA65458 ODE65458 NTI65458 NJM65458 MZQ65458 MPU65458 MFY65458 LWC65458 LMG65458 LCK65458 KSO65458 KIS65458 JYW65458 JPA65458 JFE65458 IVI65458 ILM65458 IBQ65458 HRU65458 HHY65458 GYC65458 GOG65458 GEK65458 FUO65458 FKS65458 FAW65458 ERA65458 EHE65458 DXI65458 DNM65458 DDQ65458 CTU65458 CJY65458 CAC65458 BQG65458 BGK65458 AWO65458 AMS65458 ACW65458 TA65458 JE65458 K65459 WVQ5 WLU5 WBY5 VSC5 VIG5 UYK5 UOO5 UES5 TUW5 TLA5 TBE5 SRI5 SHM5 RXQ5 RNU5 RDY5 QUC5 QKG5 QAK5 PQO5 PGS5 OWW5 ONA5 ODE5 NTI5 NJM5 MZQ5 MPU5 MFY5 LWC5 LMG5 LCK5 KSO5 KIS5 JYW5 JPA5 JFE5 IVI5 ILM5 IBQ5 HRU5 HHY5 GYC5 GOG5 GEK5 FUO5 FKS5 FAW5 ERA5 EHE5 DXI5 DNM5 DDQ5 CTU5 CJY5 CAC5 BQG5 BGK5 AWO5 AMS5 ACW5 TA5 JE5" xr:uid="{8819877D-156D-493D-9859-F7A3A6261D00}">
      <formula1>$M$98:$M$109</formula1>
    </dataValidation>
    <dataValidation type="list" allowBlank="1" showInputMessage="1" showErrorMessage="1" sqref="JE9 WVQ982966 WLU982966 WBY982966 VSC982966 VIG982966 UYK982966 UOO982966 UES982966 TUW982966 TLA982966 TBE982966 SRI982966 SHM982966 RXQ982966 RNU982966 RDY982966 QUC982966 QKG982966 QAK982966 PQO982966 PGS982966 OWW982966 ONA982966 ODE982966 NTI982966 NJM982966 MZQ982966 MPU982966 MFY982966 LWC982966 LMG982966 LCK982966 KSO982966 KIS982966 JYW982966 JPA982966 JFE982966 IVI982966 ILM982966 IBQ982966 HRU982966 HHY982966 GYC982966 GOG982966 GEK982966 FUO982966 FKS982966 FAW982966 ERA982966 EHE982966 DXI982966 DNM982966 DDQ982966 CTU982966 CJY982966 CAC982966 BQG982966 BGK982966 AWO982966 AMS982966 ACW982966 TA982966 JE982966 K982967 WVQ917430 WLU917430 WBY917430 VSC917430 VIG917430 UYK917430 UOO917430 UES917430 TUW917430 TLA917430 TBE917430 SRI917430 SHM917430 RXQ917430 RNU917430 RDY917430 QUC917430 QKG917430 QAK917430 PQO917430 PGS917430 OWW917430 ONA917430 ODE917430 NTI917430 NJM917430 MZQ917430 MPU917430 MFY917430 LWC917430 LMG917430 LCK917430 KSO917430 KIS917430 JYW917430 JPA917430 JFE917430 IVI917430 ILM917430 IBQ917430 HRU917430 HHY917430 GYC917430 GOG917430 GEK917430 FUO917430 FKS917430 FAW917430 ERA917430 EHE917430 DXI917430 DNM917430 DDQ917430 CTU917430 CJY917430 CAC917430 BQG917430 BGK917430 AWO917430 AMS917430 ACW917430 TA917430 JE917430 K917431 WVQ851894 WLU851894 WBY851894 VSC851894 VIG851894 UYK851894 UOO851894 UES851894 TUW851894 TLA851894 TBE851894 SRI851894 SHM851894 RXQ851894 RNU851894 RDY851894 QUC851894 QKG851894 QAK851894 PQO851894 PGS851894 OWW851894 ONA851894 ODE851894 NTI851894 NJM851894 MZQ851894 MPU851894 MFY851894 LWC851894 LMG851894 LCK851894 KSO851894 KIS851894 JYW851894 JPA851894 JFE851894 IVI851894 ILM851894 IBQ851894 HRU851894 HHY851894 GYC851894 GOG851894 GEK851894 FUO851894 FKS851894 FAW851894 ERA851894 EHE851894 DXI851894 DNM851894 DDQ851894 CTU851894 CJY851894 CAC851894 BQG851894 BGK851894 AWO851894 AMS851894 ACW851894 TA851894 JE851894 K851895 WVQ786358 WLU786358 WBY786358 VSC786358 VIG786358 UYK786358 UOO786358 UES786358 TUW786358 TLA786358 TBE786358 SRI786358 SHM786358 RXQ786358 RNU786358 RDY786358 QUC786358 QKG786358 QAK786358 PQO786358 PGS786358 OWW786358 ONA786358 ODE786358 NTI786358 NJM786358 MZQ786358 MPU786358 MFY786358 LWC786358 LMG786358 LCK786358 KSO786358 KIS786358 JYW786358 JPA786358 JFE786358 IVI786358 ILM786358 IBQ786358 HRU786358 HHY786358 GYC786358 GOG786358 GEK786358 FUO786358 FKS786358 FAW786358 ERA786358 EHE786358 DXI786358 DNM786358 DDQ786358 CTU786358 CJY786358 CAC786358 BQG786358 BGK786358 AWO786358 AMS786358 ACW786358 TA786358 JE786358 K786359 WVQ720822 WLU720822 WBY720822 VSC720822 VIG720822 UYK720822 UOO720822 UES720822 TUW720822 TLA720822 TBE720822 SRI720822 SHM720822 RXQ720822 RNU720822 RDY720822 QUC720822 QKG720822 QAK720822 PQO720822 PGS720822 OWW720822 ONA720822 ODE720822 NTI720822 NJM720822 MZQ720822 MPU720822 MFY720822 LWC720822 LMG720822 LCK720822 KSO720822 KIS720822 JYW720822 JPA720822 JFE720822 IVI720822 ILM720822 IBQ720822 HRU720822 HHY720822 GYC720822 GOG720822 GEK720822 FUO720822 FKS720822 FAW720822 ERA720822 EHE720822 DXI720822 DNM720822 DDQ720822 CTU720822 CJY720822 CAC720822 BQG720822 BGK720822 AWO720822 AMS720822 ACW720822 TA720822 JE720822 K720823 WVQ655286 WLU655286 WBY655286 VSC655286 VIG655286 UYK655286 UOO655286 UES655286 TUW655286 TLA655286 TBE655286 SRI655286 SHM655286 RXQ655286 RNU655286 RDY655286 QUC655286 QKG655286 QAK655286 PQO655286 PGS655286 OWW655286 ONA655286 ODE655286 NTI655286 NJM655286 MZQ655286 MPU655286 MFY655286 LWC655286 LMG655286 LCK655286 KSO655286 KIS655286 JYW655286 JPA655286 JFE655286 IVI655286 ILM655286 IBQ655286 HRU655286 HHY655286 GYC655286 GOG655286 GEK655286 FUO655286 FKS655286 FAW655286 ERA655286 EHE655286 DXI655286 DNM655286 DDQ655286 CTU655286 CJY655286 CAC655286 BQG655286 BGK655286 AWO655286 AMS655286 ACW655286 TA655286 JE655286 K655287 WVQ589750 WLU589750 WBY589750 VSC589750 VIG589750 UYK589750 UOO589750 UES589750 TUW589750 TLA589750 TBE589750 SRI589750 SHM589750 RXQ589750 RNU589750 RDY589750 QUC589750 QKG589750 QAK589750 PQO589750 PGS589750 OWW589750 ONA589750 ODE589750 NTI589750 NJM589750 MZQ589750 MPU589750 MFY589750 LWC589750 LMG589750 LCK589750 KSO589750 KIS589750 JYW589750 JPA589750 JFE589750 IVI589750 ILM589750 IBQ589750 HRU589750 HHY589750 GYC589750 GOG589750 GEK589750 FUO589750 FKS589750 FAW589750 ERA589750 EHE589750 DXI589750 DNM589750 DDQ589750 CTU589750 CJY589750 CAC589750 BQG589750 BGK589750 AWO589750 AMS589750 ACW589750 TA589750 JE589750 K589751 WVQ524214 WLU524214 WBY524214 VSC524214 VIG524214 UYK524214 UOO524214 UES524214 TUW524214 TLA524214 TBE524214 SRI524214 SHM524214 RXQ524214 RNU524214 RDY524214 QUC524214 QKG524214 QAK524214 PQO524214 PGS524214 OWW524214 ONA524214 ODE524214 NTI524214 NJM524214 MZQ524214 MPU524214 MFY524214 LWC524214 LMG524214 LCK524214 KSO524214 KIS524214 JYW524214 JPA524214 JFE524214 IVI524214 ILM524214 IBQ524214 HRU524214 HHY524214 GYC524214 GOG524214 GEK524214 FUO524214 FKS524214 FAW524214 ERA524214 EHE524214 DXI524214 DNM524214 DDQ524214 CTU524214 CJY524214 CAC524214 BQG524214 BGK524214 AWO524214 AMS524214 ACW524214 TA524214 JE524214 K524215 WVQ458678 WLU458678 WBY458678 VSC458678 VIG458678 UYK458678 UOO458678 UES458678 TUW458678 TLA458678 TBE458678 SRI458678 SHM458678 RXQ458678 RNU458678 RDY458678 QUC458678 QKG458678 QAK458678 PQO458678 PGS458678 OWW458678 ONA458678 ODE458678 NTI458678 NJM458678 MZQ458678 MPU458678 MFY458678 LWC458678 LMG458678 LCK458678 KSO458678 KIS458678 JYW458678 JPA458678 JFE458678 IVI458678 ILM458678 IBQ458678 HRU458678 HHY458678 GYC458678 GOG458678 GEK458678 FUO458678 FKS458678 FAW458678 ERA458678 EHE458678 DXI458678 DNM458678 DDQ458678 CTU458678 CJY458678 CAC458678 BQG458678 BGK458678 AWO458678 AMS458678 ACW458678 TA458678 JE458678 K458679 WVQ393142 WLU393142 WBY393142 VSC393142 VIG393142 UYK393142 UOO393142 UES393142 TUW393142 TLA393142 TBE393142 SRI393142 SHM393142 RXQ393142 RNU393142 RDY393142 QUC393142 QKG393142 QAK393142 PQO393142 PGS393142 OWW393142 ONA393142 ODE393142 NTI393142 NJM393142 MZQ393142 MPU393142 MFY393142 LWC393142 LMG393142 LCK393142 KSO393142 KIS393142 JYW393142 JPA393142 JFE393142 IVI393142 ILM393142 IBQ393142 HRU393142 HHY393142 GYC393142 GOG393142 GEK393142 FUO393142 FKS393142 FAW393142 ERA393142 EHE393142 DXI393142 DNM393142 DDQ393142 CTU393142 CJY393142 CAC393142 BQG393142 BGK393142 AWO393142 AMS393142 ACW393142 TA393142 JE393142 K393143 WVQ327606 WLU327606 WBY327606 VSC327606 VIG327606 UYK327606 UOO327606 UES327606 TUW327606 TLA327606 TBE327606 SRI327606 SHM327606 RXQ327606 RNU327606 RDY327606 QUC327606 QKG327606 QAK327606 PQO327606 PGS327606 OWW327606 ONA327606 ODE327606 NTI327606 NJM327606 MZQ327606 MPU327606 MFY327606 LWC327606 LMG327606 LCK327606 KSO327606 KIS327606 JYW327606 JPA327606 JFE327606 IVI327606 ILM327606 IBQ327606 HRU327606 HHY327606 GYC327606 GOG327606 GEK327606 FUO327606 FKS327606 FAW327606 ERA327606 EHE327606 DXI327606 DNM327606 DDQ327606 CTU327606 CJY327606 CAC327606 BQG327606 BGK327606 AWO327606 AMS327606 ACW327606 TA327606 JE327606 K327607 WVQ262070 WLU262070 WBY262070 VSC262070 VIG262070 UYK262070 UOO262070 UES262070 TUW262070 TLA262070 TBE262070 SRI262070 SHM262070 RXQ262070 RNU262070 RDY262070 QUC262070 QKG262070 QAK262070 PQO262070 PGS262070 OWW262070 ONA262070 ODE262070 NTI262070 NJM262070 MZQ262070 MPU262070 MFY262070 LWC262070 LMG262070 LCK262070 KSO262070 KIS262070 JYW262070 JPA262070 JFE262070 IVI262070 ILM262070 IBQ262070 HRU262070 HHY262070 GYC262070 GOG262070 GEK262070 FUO262070 FKS262070 FAW262070 ERA262070 EHE262070 DXI262070 DNM262070 DDQ262070 CTU262070 CJY262070 CAC262070 BQG262070 BGK262070 AWO262070 AMS262070 ACW262070 TA262070 JE262070 K262071 WVQ196534 WLU196534 WBY196534 VSC196534 VIG196534 UYK196534 UOO196534 UES196534 TUW196534 TLA196534 TBE196534 SRI196534 SHM196534 RXQ196534 RNU196534 RDY196534 QUC196534 QKG196534 QAK196534 PQO196534 PGS196534 OWW196534 ONA196534 ODE196534 NTI196534 NJM196534 MZQ196534 MPU196534 MFY196534 LWC196534 LMG196534 LCK196534 KSO196534 KIS196534 JYW196534 JPA196534 JFE196534 IVI196534 ILM196534 IBQ196534 HRU196534 HHY196534 GYC196534 GOG196534 GEK196534 FUO196534 FKS196534 FAW196534 ERA196534 EHE196534 DXI196534 DNM196534 DDQ196534 CTU196534 CJY196534 CAC196534 BQG196534 BGK196534 AWO196534 AMS196534 ACW196534 TA196534 JE196534 K196535 WVQ130998 WLU130998 WBY130998 VSC130998 VIG130998 UYK130998 UOO130998 UES130998 TUW130998 TLA130998 TBE130998 SRI130998 SHM130998 RXQ130998 RNU130998 RDY130998 QUC130998 QKG130998 QAK130998 PQO130998 PGS130998 OWW130998 ONA130998 ODE130998 NTI130998 NJM130998 MZQ130998 MPU130998 MFY130998 LWC130998 LMG130998 LCK130998 KSO130998 KIS130998 JYW130998 JPA130998 JFE130998 IVI130998 ILM130998 IBQ130998 HRU130998 HHY130998 GYC130998 GOG130998 GEK130998 FUO130998 FKS130998 FAW130998 ERA130998 EHE130998 DXI130998 DNM130998 DDQ130998 CTU130998 CJY130998 CAC130998 BQG130998 BGK130998 AWO130998 AMS130998 ACW130998 TA130998 JE130998 K130999 WVQ65462 WLU65462 WBY65462 VSC65462 VIG65462 UYK65462 UOO65462 UES65462 TUW65462 TLA65462 TBE65462 SRI65462 SHM65462 RXQ65462 RNU65462 RDY65462 QUC65462 QKG65462 QAK65462 PQO65462 PGS65462 OWW65462 ONA65462 ODE65462 NTI65462 NJM65462 MZQ65462 MPU65462 MFY65462 LWC65462 LMG65462 LCK65462 KSO65462 KIS65462 JYW65462 JPA65462 JFE65462 IVI65462 ILM65462 IBQ65462 HRU65462 HHY65462 GYC65462 GOG65462 GEK65462 FUO65462 FKS65462 FAW65462 ERA65462 EHE65462 DXI65462 DNM65462 DDQ65462 CTU65462 CJY65462 CAC65462 BQG65462 BGK65462 AWO65462 AMS65462 ACW65462 TA65462 JE65462 K65463 WVQ9 WLU9 WBY9 VSC9 VIG9 UYK9 UOO9 UES9 TUW9 TLA9 TBE9 SRI9 SHM9 RXQ9 RNU9 RDY9 QUC9 QKG9 QAK9 PQO9 PGS9 OWW9 ONA9 ODE9 NTI9 NJM9 MZQ9 MPU9 MFY9 LWC9 LMG9 LCK9 KSO9 KIS9 JYW9 JPA9 JFE9 IVI9 ILM9 IBQ9 HRU9 HHY9 GYC9 GOG9 GEK9 FUO9 FKS9 FAW9 ERA9 EHE9 DXI9 DNM9 DDQ9 CTU9 CJY9 CAC9 BQG9 BGK9 AWO9 AMS9 ACW9 TA9" xr:uid="{32E06DA2-7E88-44AC-9C13-20032501887D}">
      <formula1>$N$98:$N$109</formula1>
    </dataValidation>
    <dataValidation type="list" allowBlank="1" showInputMessage="1" showErrorMessage="1" sqref="WVQ982961 K65458 JE65457 TA65457 ACW65457 AMS65457 AWO65457 BGK65457 BQG65457 CAC65457 CJY65457 CTU65457 DDQ65457 DNM65457 DXI65457 EHE65457 ERA65457 FAW65457 FKS65457 FUO65457 GEK65457 GOG65457 GYC65457 HHY65457 HRU65457 IBQ65457 ILM65457 IVI65457 JFE65457 JPA65457 JYW65457 KIS65457 KSO65457 LCK65457 LMG65457 LWC65457 MFY65457 MPU65457 MZQ65457 NJM65457 NTI65457 ODE65457 ONA65457 OWW65457 PGS65457 PQO65457 QAK65457 QKG65457 QUC65457 RDY65457 RNU65457 RXQ65457 SHM65457 SRI65457 TBE65457 TLA65457 TUW65457 UES65457 UOO65457 UYK65457 VIG65457 VSC65457 WBY65457 WLU65457 WVQ65457 K130994 JE130993 TA130993 ACW130993 AMS130993 AWO130993 BGK130993 BQG130993 CAC130993 CJY130993 CTU130993 DDQ130993 DNM130993 DXI130993 EHE130993 ERA130993 FAW130993 FKS130993 FUO130993 GEK130993 GOG130993 GYC130993 HHY130993 HRU130993 IBQ130993 ILM130993 IVI130993 JFE130993 JPA130993 JYW130993 KIS130993 KSO130993 LCK130993 LMG130993 LWC130993 MFY130993 MPU130993 MZQ130993 NJM130993 NTI130993 ODE130993 ONA130993 OWW130993 PGS130993 PQO130993 QAK130993 QKG130993 QUC130993 RDY130993 RNU130993 RXQ130993 SHM130993 SRI130993 TBE130993 TLA130993 TUW130993 UES130993 UOO130993 UYK130993 VIG130993 VSC130993 WBY130993 WLU130993 WVQ130993 K196530 JE196529 TA196529 ACW196529 AMS196529 AWO196529 BGK196529 BQG196529 CAC196529 CJY196529 CTU196529 DDQ196529 DNM196529 DXI196529 EHE196529 ERA196529 FAW196529 FKS196529 FUO196529 GEK196529 GOG196529 GYC196529 HHY196529 HRU196529 IBQ196529 ILM196529 IVI196529 JFE196529 JPA196529 JYW196529 KIS196529 KSO196529 LCK196529 LMG196529 LWC196529 MFY196529 MPU196529 MZQ196529 NJM196529 NTI196529 ODE196529 ONA196529 OWW196529 PGS196529 PQO196529 QAK196529 QKG196529 QUC196529 RDY196529 RNU196529 RXQ196529 SHM196529 SRI196529 TBE196529 TLA196529 TUW196529 UES196529 UOO196529 UYK196529 VIG196529 VSC196529 WBY196529 WLU196529 WVQ196529 K262066 JE262065 TA262065 ACW262065 AMS262065 AWO262065 BGK262065 BQG262065 CAC262065 CJY262065 CTU262065 DDQ262065 DNM262065 DXI262065 EHE262065 ERA262065 FAW262065 FKS262065 FUO262065 GEK262065 GOG262065 GYC262065 HHY262065 HRU262065 IBQ262065 ILM262065 IVI262065 JFE262065 JPA262065 JYW262065 KIS262065 KSO262065 LCK262065 LMG262065 LWC262065 MFY262065 MPU262065 MZQ262065 NJM262065 NTI262065 ODE262065 ONA262065 OWW262065 PGS262065 PQO262065 QAK262065 QKG262065 QUC262065 RDY262065 RNU262065 RXQ262065 SHM262065 SRI262065 TBE262065 TLA262065 TUW262065 UES262065 UOO262065 UYK262065 VIG262065 VSC262065 WBY262065 WLU262065 WVQ262065 K327602 JE327601 TA327601 ACW327601 AMS327601 AWO327601 BGK327601 BQG327601 CAC327601 CJY327601 CTU327601 DDQ327601 DNM327601 DXI327601 EHE327601 ERA327601 FAW327601 FKS327601 FUO327601 GEK327601 GOG327601 GYC327601 HHY327601 HRU327601 IBQ327601 ILM327601 IVI327601 JFE327601 JPA327601 JYW327601 KIS327601 KSO327601 LCK327601 LMG327601 LWC327601 MFY327601 MPU327601 MZQ327601 NJM327601 NTI327601 ODE327601 ONA327601 OWW327601 PGS327601 PQO327601 QAK327601 QKG327601 QUC327601 RDY327601 RNU327601 RXQ327601 SHM327601 SRI327601 TBE327601 TLA327601 TUW327601 UES327601 UOO327601 UYK327601 VIG327601 VSC327601 WBY327601 WLU327601 WVQ327601 K393138 JE393137 TA393137 ACW393137 AMS393137 AWO393137 BGK393137 BQG393137 CAC393137 CJY393137 CTU393137 DDQ393137 DNM393137 DXI393137 EHE393137 ERA393137 FAW393137 FKS393137 FUO393137 GEK393137 GOG393137 GYC393137 HHY393137 HRU393137 IBQ393137 ILM393137 IVI393137 JFE393137 JPA393137 JYW393137 KIS393137 KSO393137 LCK393137 LMG393137 LWC393137 MFY393137 MPU393137 MZQ393137 NJM393137 NTI393137 ODE393137 ONA393137 OWW393137 PGS393137 PQO393137 QAK393137 QKG393137 QUC393137 RDY393137 RNU393137 RXQ393137 SHM393137 SRI393137 TBE393137 TLA393137 TUW393137 UES393137 UOO393137 UYK393137 VIG393137 VSC393137 WBY393137 WLU393137 WVQ393137 K458674 JE458673 TA458673 ACW458673 AMS458673 AWO458673 BGK458673 BQG458673 CAC458673 CJY458673 CTU458673 DDQ458673 DNM458673 DXI458673 EHE458673 ERA458673 FAW458673 FKS458673 FUO458673 GEK458673 GOG458673 GYC458673 HHY458673 HRU458673 IBQ458673 ILM458673 IVI458673 JFE458673 JPA458673 JYW458673 KIS458673 KSO458673 LCK458673 LMG458673 LWC458673 MFY458673 MPU458673 MZQ458673 NJM458673 NTI458673 ODE458673 ONA458673 OWW458673 PGS458673 PQO458673 QAK458673 QKG458673 QUC458673 RDY458673 RNU458673 RXQ458673 SHM458673 SRI458673 TBE458673 TLA458673 TUW458673 UES458673 UOO458673 UYK458673 VIG458673 VSC458673 WBY458673 WLU458673 WVQ458673 K524210 JE524209 TA524209 ACW524209 AMS524209 AWO524209 BGK524209 BQG524209 CAC524209 CJY524209 CTU524209 DDQ524209 DNM524209 DXI524209 EHE524209 ERA524209 FAW524209 FKS524209 FUO524209 GEK524209 GOG524209 GYC524209 HHY524209 HRU524209 IBQ524209 ILM524209 IVI524209 JFE524209 JPA524209 JYW524209 KIS524209 KSO524209 LCK524209 LMG524209 LWC524209 MFY524209 MPU524209 MZQ524209 NJM524209 NTI524209 ODE524209 ONA524209 OWW524209 PGS524209 PQO524209 QAK524209 QKG524209 QUC524209 RDY524209 RNU524209 RXQ524209 SHM524209 SRI524209 TBE524209 TLA524209 TUW524209 UES524209 UOO524209 UYK524209 VIG524209 VSC524209 WBY524209 WLU524209 WVQ524209 K589746 JE589745 TA589745 ACW589745 AMS589745 AWO589745 BGK589745 BQG589745 CAC589745 CJY589745 CTU589745 DDQ589745 DNM589745 DXI589745 EHE589745 ERA589745 FAW589745 FKS589745 FUO589745 GEK589745 GOG589745 GYC589745 HHY589745 HRU589745 IBQ589745 ILM589745 IVI589745 JFE589745 JPA589745 JYW589745 KIS589745 KSO589745 LCK589745 LMG589745 LWC589745 MFY589745 MPU589745 MZQ589745 NJM589745 NTI589745 ODE589745 ONA589745 OWW589745 PGS589745 PQO589745 QAK589745 QKG589745 QUC589745 RDY589745 RNU589745 RXQ589745 SHM589745 SRI589745 TBE589745 TLA589745 TUW589745 UES589745 UOO589745 UYK589745 VIG589745 VSC589745 WBY589745 WLU589745 WVQ589745 K655282 JE655281 TA655281 ACW655281 AMS655281 AWO655281 BGK655281 BQG655281 CAC655281 CJY655281 CTU655281 DDQ655281 DNM655281 DXI655281 EHE655281 ERA655281 FAW655281 FKS655281 FUO655281 GEK655281 GOG655281 GYC655281 HHY655281 HRU655281 IBQ655281 ILM655281 IVI655281 JFE655281 JPA655281 JYW655281 KIS655281 KSO655281 LCK655281 LMG655281 LWC655281 MFY655281 MPU655281 MZQ655281 NJM655281 NTI655281 ODE655281 ONA655281 OWW655281 PGS655281 PQO655281 QAK655281 QKG655281 QUC655281 RDY655281 RNU655281 RXQ655281 SHM655281 SRI655281 TBE655281 TLA655281 TUW655281 UES655281 UOO655281 UYK655281 VIG655281 VSC655281 WBY655281 WLU655281 WVQ655281 K720818 JE720817 TA720817 ACW720817 AMS720817 AWO720817 BGK720817 BQG720817 CAC720817 CJY720817 CTU720817 DDQ720817 DNM720817 DXI720817 EHE720817 ERA720817 FAW720817 FKS720817 FUO720817 GEK720817 GOG720817 GYC720817 HHY720817 HRU720817 IBQ720817 ILM720817 IVI720817 JFE720817 JPA720817 JYW720817 KIS720817 KSO720817 LCK720817 LMG720817 LWC720817 MFY720817 MPU720817 MZQ720817 NJM720817 NTI720817 ODE720817 ONA720817 OWW720817 PGS720817 PQO720817 QAK720817 QKG720817 QUC720817 RDY720817 RNU720817 RXQ720817 SHM720817 SRI720817 TBE720817 TLA720817 TUW720817 UES720817 UOO720817 UYK720817 VIG720817 VSC720817 WBY720817 WLU720817 WVQ720817 K786354 JE786353 TA786353 ACW786353 AMS786353 AWO786353 BGK786353 BQG786353 CAC786353 CJY786353 CTU786353 DDQ786353 DNM786353 DXI786353 EHE786353 ERA786353 FAW786353 FKS786353 FUO786353 GEK786353 GOG786353 GYC786353 HHY786353 HRU786353 IBQ786353 ILM786353 IVI786353 JFE786353 JPA786353 JYW786353 KIS786353 KSO786353 LCK786353 LMG786353 LWC786353 MFY786353 MPU786353 MZQ786353 NJM786353 NTI786353 ODE786353 ONA786353 OWW786353 PGS786353 PQO786353 QAK786353 QKG786353 QUC786353 RDY786353 RNU786353 RXQ786353 SHM786353 SRI786353 TBE786353 TLA786353 TUW786353 UES786353 UOO786353 UYK786353 VIG786353 VSC786353 WBY786353 WLU786353 WVQ786353 K851890 JE851889 TA851889 ACW851889 AMS851889 AWO851889 BGK851889 BQG851889 CAC851889 CJY851889 CTU851889 DDQ851889 DNM851889 DXI851889 EHE851889 ERA851889 FAW851889 FKS851889 FUO851889 GEK851889 GOG851889 GYC851889 HHY851889 HRU851889 IBQ851889 ILM851889 IVI851889 JFE851889 JPA851889 JYW851889 KIS851889 KSO851889 LCK851889 LMG851889 LWC851889 MFY851889 MPU851889 MZQ851889 NJM851889 NTI851889 ODE851889 ONA851889 OWW851889 PGS851889 PQO851889 QAK851889 QKG851889 QUC851889 RDY851889 RNU851889 RXQ851889 SHM851889 SRI851889 TBE851889 TLA851889 TUW851889 UES851889 UOO851889 UYK851889 VIG851889 VSC851889 WBY851889 WLU851889 WVQ851889 K917426 JE917425 TA917425 ACW917425 AMS917425 AWO917425 BGK917425 BQG917425 CAC917425 CJY917425 CTU917425 DDQ917425 DNM917425 DXI917425 EHE917425 ERA917425 FAW917425 FKS917425 FUO917425 GEK917425 GOG917425 GYC917425 HHY917425 HRU917425 IBQ917425 ILM917425 IVI917425 JFE917425 JPA917425 JYW917425 KIS917425 KSO917425 LCK917425 LMG917425 LWC917425 MFY917425 MPU917425 MZQ917425 NJM917425 NTI917425 ODE917425 ONA917425 OWW917425 PGS917425 PQO917425 QAK917425 QKG917425 QUC917425 RDY917425 RNU917425 RXQ917425 SHM917425 SRI917425 TBE917425 TLA917425 TUW917425 UES917425 UOO917425 UYK917425 VIG917425 VSC917425 WBY917425 WLU917425 WVQ917425 K982962 JE982961 TA982961 ACW982961 AMS982961 AWO982961 BGK982961 BQG982961 CAC982961 CJY982961 CTU982961 DDQ982961 DNM982961 DXI982961 EHE982961 ERA982961 FAW982961 FKS982961 FUO982961 GEK982961 GOG982961 GYC982961 HHY982961 HRU982961 IBQ982961 ILM982961 IVI982961 JFE982961 JPA982961 JYW982961 KIS982961 KSO982961 LCK982961 LMG982961 LWC982961 MFY982961 MPU982961 MZQ982961 NJM982961 NTI982961 ODE982961 ONA982961 OWW982961 PGS982961 PQO982961 QAK982961 QKG982961 QUC982961 RDY982961 RNU982961 RXQ982961 SHM982961 SRI982961 TBE982961 TLA982961 TUW982961 UES982961 UOO982961 UYK982961 VIG982961 VSC982961 WBY982961 WLU982961" xr:uid="{68BEEE06-5A41-4292-907D-5755134F488E}">
      <formula1>$N$96:$N$96</formula1>
    </dataValidation>
    <dataValidation type="list" allowBlank="1" showInputMessage="1" showErrorMessage="1" sqref="K102" xr:uid="{58B2D043-9164-4F2B-A62D-D4A5FD7D890A}">
      <formula1>$N$96:$N$130</formula1>
    </dataValidation>
    <dataValidation type="list" allowBlank="1" showInputMessage="1" showErrorMessage="1" sqref="K106 WVQ982970 WLU982970 WBY982970 VSC982970 VIG982970 UYK982970 UOO982970 UES982970 TUW982970 TLA982970 TBE982970 SRI982970 SHM982970 RXQ982970 RNU982970 RDY982970 QUC982970 QKG982970 QAK982970 PQO982970 PGS982970 OWW982970 ONA982970 ODE982970 NTI982970 NJM982970 MZQ982970 MPU982970 MFY982970 LWC982970 LMG982970 LCK982970 KSO982970 KIS982970 JYW982970 JPA982970 JFE982970 IVI982970 ILM982970 IBQ982970 HRU982970 HHY982970 GYC982970 GOG982970 GEK982970 FUO982970 FKS982970 FAW982970 ERA982970 EHE982970 DXI982970 DNM982970 DDQ982970 CTU982970 CJY982970 CAC982970 BQG982970 BGK982970 AWO982970 AMS982970 ACW982970 TA982970 JE982970 K982971 WVQ917434 WLU917434 WBY917434 VSC917434 VIG917434 UYK917434 UOO917434 UES917434 TUW917434 TLA917434 TBE917434 SRI917434 SHM917434 RXQ917434 RNU917434 RDY917434 QUC917434 QKG917434 QAK917434 PQO917434 PGS917434 OWW917434 ONA917434 ODE917434 NTI917434 NJM917434 MZQ917434 MPU917434 MFY917434 LWC917434 LMG917434 LCK917434 KSO917434 KIS917434 JYW917434 JPA917434 JFE917434 IVI917434 ILM917434 IBQ917434 HRU917434 HHY917434 GYC917434 GOG917434 GEK917434 FUO917434 FKS917434 FAW917434 ERA917434 EHE917434 DXI917434 DNM917434 DDQ917434 CTU917434 CJY917434 CAC917434 BQG917434 BGK917434 AWO917434 AMS917434 ACW917434 TA917434 JE917434 K917435 WVQ851898 WLU851898 WBY851898 VSC851898 VIG851898 UYK851898 UOO851898 UES851898 TUW851898 TLA851898 TBE851898 SRI851898 SHM851898 RXQ851898 RNU851898 RDY851898 QUC851898 QKG851898 QAK851898 PQO851898 PGS851898 OWW851898 ONA851898 ODE851898 NTI851898 NJM851898 MZQ851898 MPU851898 MFY851898 LWC851898 LMG851898 LCK851898 KSO851898 KIS851898 JYW851898 JPA851898 JFE851898 IVI851898 ILM851898 IBQ851898 HRU851898 HHY851898 GYC851898 GOG851898 GEK851898 FUO851898 FKS851898 FAW851898 ERA851898 EHE851898 DXI851898 DNM851898 DDQ851898 CTU851898 CJY851898 CAC851898 BQG851898 BGK851898 AWO851898 AMS851898 ACW851898 TA851898 JE851898 K851899 WVQ786362 WLU786362 WBY786362 VSC786362 VIG786362 UYK786362 UOO786362 UES786362 TUW786362 TLA786362 TBE786362 SRI786362 SHM786362 RXQ786362 RNU786362 RDY786362 QUC786362 QKG786362 QAK786362 PQO786362 PGS786362 OWW786362 ONA786362 ODE786362 NTI786362 NJM786362 MZQ786362 MPU786362 MFY786362 LWC786362 LMG786362 LCK786362 KSO786362 KIS786362 JYW786362 JPA786362 JFE786362 IVI786362 ILM786362 IBQ786362 HRU786362 HHY786362 GYC786362 GOG786362 GEK786362 FUO786362 FKS786362 FAW786362 ERA786362 EHE786362 DXI786362 DNM786362 DDQ786362 CTU786362 CJY786362 CAC786362 BQG786362 BGK786362 AWO786362 AMS786362 ACW786362 TA786362 JE786362 K786363 WVQ720826 WLU720826 WBY720826 VSC720826 VIG720826 UYK720826 UOO720826 UES720826 TUW720826 TLA720826 TBE720826 SRI720826 SHM720826 RXQ720826 RNU720826 RDY720826 QUC720826 QKG720826 QAK720826 PQO720826 PGS720826 OWW720826 ONA720826 ODE720826 NTI720826 NJM720826 MZQ720826 MPU720826 MFY720826 LWC720826 LMG720826 LCK720826 KSO720826 KIS720826 JYW720826 JPA720826 JFE720826 IVI720826 ILM720826 IBQ720826 HRU720826 HHY720826 GYC720826 GOG720826 GEK720826 FUO720826 FKS720826 FAW720826 ERA720826 EHE720826 DXI720826 DNM720826 DDQ720826 CTU720826 CJY720826 CAC720826 BQG720826 BGK720826 AWO720826 AMS720826 ACW720826 TA720826 JE720826 K720827 WVQ655290 WLU655290 WBY655290 VSC655290 VIG655290 UYK655290 UOO655290 UES655290 TUW655290 TLA655290 TBE655290 SRI655290 SHM655290 RXQ655290 RNU655290 RDY655290 QUC655290 QKG655290 QAK655290 PQO655290 PGS655290 OWW655290 ONA655290 ODE655290 NTI655290 NJM655290 MZQ655290 MPU655290 MFY655290 LWC655290 LMG655290 LCK655290 KSO655290 KIS655290 JYW655290 JPA655290 JFE655290 IVI655290 ILM655290 IBQ655290 HRU655290 HHY655290 GYC655290 GOG655290 GEK655290 FUO655290 FKS655290 FAW655290 ERA655290 EHE655290 DXI655290 DNM655290 DDQ655290 CTU655290 CJY655290 CAC655290 BQG655290 BGK655290 AWO655290 AMS655290 ACW655290 TA655290 JE655290 K655291 WVQ589754 WLU589754 WBY589754 VSC589754 VIG589754 UYK589754 UOO589754 UES589754 TUW589754 TLA589754 TBE589754 SRI589754 SHM589754 RXQ589754 RNU589754 RDY589754 QUC589754 QKG589754 QAK589754 PQO589754 PGS589754 OWW589754 ONA589754 ODE589754 NTI589754 NJM589754 MZQ589754 MPU589754 MFY589754 LWC589754 LMG589754 LCK589754 KSO589754 KIS589754 JYW589754 JPA589754 JFE589754 IVI589754 ILM589754 IBQ589754 HRU589754 HHY589754 GYC589754 GOG589754 GEK589754 FUO589754 FKS589754 FAW589754 ERA589754 EHE589754 DXI589754 DNM589754 DDQ589754 CTU589754 CJY589754 CAC589754 BQG589754 BGK589754 AWO589754 AMS589754 ACW589754 TA589754 JE589754 K589755 WVQ524218 WLU524218 WBY524218 VSC524218 VIG524218 UYK524218 UOO524218 UES524218 TUW524218 TLA524218 TBE524218 SRI524218 SHM524218 RXQ524218 RNU524218 RDY524218 QUC524218 QKG524218 QAK524218 PQO524218 PGS524218 OWW524218 ONA524218 ODE524218 NTI524218 NJM524218 MZQ524218 MPU524218 MFY524218 LWC524218 LMG524218 LCK524218 KSO524218 KIS524218 JYW524218 JPA524218 JFE524218 IVI524218 ILM524218 IBQ524218 HRU524218 HHY524218 GYC524218 GOG524218 GEK524218 FUO524218 FKS524218 FAW524218 ERA524218 EHE524218 DXI524218 DNM524218 DDQ524218 CTU524218 CJY524218 CAC524218 BQG524218 BGK524218 AWO524218 AMS524218 ACW524218 TA524218 JE524218 K524219 WVQ458682 WLU458682 WBY458682 VSC458682 VIG458682 UYK458682 UOO458682 UES458682 TUW458682 TLA458682 TBE458682 SRI458682 SHM458682 RXQ458682 RNU458682 RDY458682 QUC458682 QKG458682 QAK458682 PQO458682 PGS458682 OWW458682 ONA458682 ODE458682 NTI458682 NJM458682 MZQ458682 MPU458682 MFY458682 LWC458682 LMG458682 LCK458682 KSO458682 KIS458682 JYW458682 JPA458682 JFE458682 IVI458682 ILM458682 IBQ458682 HRU458682 HHY458682 GYC458682 GOG458682 GEK458682 FUO458682 FKS458682 FAW458682 ERA458682 EHE458682 DXI458682 DNM458682 DDQ458682 CTU458682 CJY458682 CAC458682 BQG458682 BGK458682 AWO458682 AMS458682 ACW458682 TA458682 JE458682 K458683 WVQ393146 WLU393146 WBY393146 VSC393146 VIG393146 UYK393146 UOO393146 UES393146 TUW393146 TLA393146 TBE393146 SRI393146 SHM393146 RXQ393146 RNU393146 RDY393146 QUC393146 QKG393146 QAK393146 PQO393146 PGS393146 OWW393146 ONA393146 ODE393146 NTI393146 NJM393146 MZQ393146 MPU393146 MFY393146 LWC393146 LMG393146 LCK393146 KSO393146 KIS393146 JYW393146 JPA393146 JFE393146 IVI393146 ILM393146 IBQ393146 HRU393146 HHY393146 GYC393146 GOG393146 GEK393146 FUO393146 FKS393146 FAW393146 ERA393146 EHE393146 DXI393146 DNM393146 DDQ393146 CTU393146 CJY393146 CAC393146 BQG393146 BGK393146 AWO393146 AMS393146 ACW393146 TA393146 JE393146 K393147 WVQ327610 WLU327610 WBY327610 VSC327610 VIG327610 UYK327610 UOO327610 UES327610 TUW327610 TLA327610 TBE327610 SRI327610 SHM327610 RXQ327610 RNU327610 RDY327610 QUC327610 QKG327610 QAK327610 PQO327610 PGS327610 OWW327610 ONA327610 ODE327610 NTI327610 NJM327610 MZQ327610 MPU327610 MFY327610 LWC327610 LMG327610 LCK327610 KSO327610 KIS327610 JYW327610 JPA327610 JFE327610 IVI327610 ILM327610 IBQ327610 HRU327610 HHY327610 GYC327610 GOG327610 GEK327610 FUO327610 FKS327610 FAW327610 ERA327610 EHE327610 DXI327610 DNM327610 DDQ327610 CTU327610 CJY327610 CAC327610 BQG327610 BGK327610 AWO327610 AMS327610 ACW327610 TA327610 JE327610 K327611 WVQ262074 WLU262074 WBY262074 VSC262074 VIG262074 UYK262074 UOO262074 UES262074 TUW262074 TLA262074 TBE262074 SRI262074 SHM262074 RXQ262074 RNU262074 RDY262074 QUC262074 QKG262074 QAK262074 PQO262074 PGS262074 OWW262074 ONA262074 ODE262074 NTI262074 NJM262074 MZQ262074 MPU262074 MFY262074 LWC262074 LMG262074 LCK262074 KSO262074 KIS262074 JYW262074 JPA262074 JFE262074 IVI262074 ILM262074 IBQ262074 HRU262074 HHY262074 GYC262074 GOG262074 GEK262074 FUO262074 FKS262074 FAW262074 ERA262074 EHE262074 DXI262074 DNM262074 DDQ262074 CTU262074 CJY262074 CAC262074 BQG262074 BGK262074 AWO262074 AMS262074 ACW262074 TA262074 JE262074 K262075 WVQ196538 WLU196538 WBY196538 VSC196538 VIG196538 UYK196538 UOO196538 UES196538 TUW196538 TLA196538 TBE196538 SRI196538 SHM196538 RXQ196538 RNU196538 RDY196538 QUC196538 QKG196538 QAK196538 PQO196538 PGS196538 OWW196538 ONA196538 ODE196538 NTI196538 NJM196538 MZQ196538 MPU196538 MFY196538 LWC196538 LMG196538 LCK196538 KSO196538 KIS196538 JYW196538 JPA196538 JFE196538 IVI196538 ILM196538 IBQ196538 HRU196538 HHY196538 GYC196538 GOG196538 GEK196538 FUO196538 FKS196538 FAW196538 ERA196538 EHE196538 DXI196538 DNM196538 DDQ196538 CTU196538 CJY196538 CAC196538 BQG196538 BGK196538 AWO196538 AMS196538 ACW196538 TA196538 JE196538 K196539 WVQ131002 WLU131002 WBY131002 VSC131002 VIG131002 UYK131002 UOO131002 UES131002 TUW131002 TLA131002 TBE131002 SRI131002 SHM131002 RXQ131002 RNU131002 RDY131002 QUC131002 QKG131002 QAK131002 PQO131002 PGS131002 OWW131002 ONA131002 ODE131002 NTI131002 NJM131002 MZQ131002 MPU131002 MFY131002 LWC131002 LMG131002 LCK131002 KSO131002 KIS131002 JYW131002 JPA131002 JFE131002 IVI131002 ILM131002 IBQ131002 HRU131002 HHY131002 GYC131002 GOG131002 GEK131002 FUO131002 FKS131002 FAW131002 ERA131002 EHE131002 DXI131002 DNM131002 DDQ131002 CTU131002 CJY131002 CAC131002 BQG131002 BGK131002 AWO131002 AMS131002 ACW131002 TA131002 JE131002 K131003 WVQ65466 WLU65466 WBY65466 VSC65466 VIG65466 UYK65466 UOO65466 UES65466 TUW65466 TLA65466 TBE65466 SRI65466 SHM65466 RXQ65466 RNU65466 RDY65466 QUC65466 QKG65466 QAK65466 PQO65466 PGS65466 OWW65466 ONA65466 ODE65466 NTI65466 NJM65466 MZQ65466 MPU65466 MFY65466 LWC65466 LMG65466 LCK65466 KSO65466 KIS65466 JYW65466 JPA65466 JFE65466 IVI65466 ILM65466 IBQ65466 HRU65466 HHY65466 GYC65466 GOG65466 GEK65466 FUO65466 FKS65466 FAW65466 ERA65466 EHE65466 DXI65466 DNM65466 DDQ65466 CTU65466 CJY65466 CAC65466 BQG65466 BGK65466 AWO65466 AMS65466 ACW65466 TA65466 JE65466 K65467 WVQ13 WLU13 WBY13 VSC13 VIG13 UYK13 UOO13 UES13 TUW13 TLA13 TBE13 SRI13 SHM13 RXQ13 RNU13 RDY13 QUC13 QKG13 QAK13 PQO13 PGS13 OWW13 ONA13 ODE13 NTI13 NJM13 MZQ13 MPU13 MFY13 LWC13 LMG13 LCK13 KSO13 KIS13 JYW13 JPA13 JFE13 IVI13 ILM13 IBQ13 HRU13 HHY13 GYC13 GOG13 GEK13 FUO13 FKS13 FAW13 ERA13 EHE13 DXI13 DNM13 DDQ13 CTU13 CJY13 CAC13 BQG13 BGK13 AWO13 AMS13 ACW13 TA13 JE13" xr:uid="{3582B339-086C-41D1-950C-DC11BDAE5733}">
      <formula1>$Q$97:$Q$121</formula1>
    </dataValidation>
    <dataValidation type="list" allowBlank="1" showInputMessage="1" showErrorMessage="1" sqref="K105 WVQ982969 WLU982969 WBY982969 VSC982969 VIG982969 UYK982969 UOO982969 UES982969 TUW982969 TLA982969 TBE982969 SRI982969 SHM982969 RXQ982969 RNU982969 RDY982969 QUC982969 QKG982969 QAK982969 PQO982969 PGS982969 OWW982969 ONA982969 ODE982969 NTI982969 NJM982969 MZQ982969 MPU982969 MFY982969 LWC982969 LMG982969 LCK982969 KSO982969 KIS982969 JYW982969 JPA982969 JFE982969 IVI982969 ILM982969 IBQ982969 HRU982969 HHY982969 GYC982969 GOG982969 GEK982969 FUO982969 FKS982969 FAW982969 ERA982969 EHE982969 DXI982969 DNM982969 DDQ982969 CTU982969 CJY982969 CAC982969 BQG982969 BGK982969 AWO982969 AMS982969 ACW982969 TA982969 JE982969 K982970 WVQ917433 WLU917433 WBY917433 VSC917433 VIG917433 UYK917433 UOO917433 UES917433 TUW917433 TLA917433 TBE917433 SRI917433 SHM917433 RXQ917433 RNU917433 RDY917433 QUC917433 QKG917433 QAK917433 PQO917433 PGS917433 OWW917433 ONA917433 ODE917433 NTI917433 NJM917433 MZQ917433 MPU917433 MFY917433 LWC917433 LMG917433 LCK917433 KSO917433 KIS917433 JYW917433 JPA917433 JFE917433 IVI917433 ILM917433 IBQ917433 HRU917433 HHY917433 GYC917433 GOG917433 GEK917433 FUO917433 FKS917433 FAW917433 ERA917433 EHE917433 DXI917433 DNM917433 DDQ917433 CTU917433 CJY917433 CAC917433 BQG917433 BGK917433 AWO917433 AMS917433 ACW917433 TA917433 JE917433 K917434 WVQ851897 WLU851897 WBY851897 VSC851897 VIG851897 UYK851897 UOO851897 UES851897 TUW851897 TLA851897 TBE851897 SRI851897 SHM851897 RXQ851897 RNU851897 RDY851897 QUC851897 QKG851897 QAK851897 PQO851897 PGS851897 OWW851897 ONA851897 ODE851897 NTI851897 NJM851897 MZQ851897 MPU851897 MFY851897 LWC851897 LMG851897 LCK851897 KSO851897 KIS851897 JYW851897 JPA851897 JFE851897 IVI851897 ILM851897 IBQ851897 HRU851897 HHY851897 GYC851897 GOG851897 GEK851897 FUO851897 FKS851897 FAW851897 ERA851897 EHE851897 DXI851897 DNM851897 DDQ851897 CTU851897 CJY851897 CAC851897 BQG851897 BGK851897 AWO851897 AMS851897 ACW851897 TA851897 JE851897 K851898 WVQ786361 WLU786361 WBY786361 VSC786361 VIG786361 UYK786361 UOO786361 UES786361 TUW786361 TLA786361 TBE786361 SRI786361 SHM786361 RXQ786361 RNU786361 RDY786361 QUC786361 QKG786361 QAK786361 PQO786361 PGS786361 OWW786361 ONA786361 ODE786361 NTI786361 NJM786361 MZQ786361 MPU786361 MFY786361 LWC786361 LMG786361 LCK786361 KSO786361 KIS786361 JYW786361 JPA786361 JFE786361 IVI786361 ILM786361 IBQ786361 HRU786361 HHY786361 GYC786361 GOG786361 GEK786361 FUO786361 FKS786361 FAW786361 ERA786361 EHE786361 DXI786361 DNM786361 DDQ786361 CTU786361 CJY786361 CAC786361 BQG786361 BGK786361 AWO786361 AMS786361 ACW786361 TA786361 JE786361 K786362 WVQ720825 WLU720825 WBY720825 VSC720825 VIG720825 UYK720825 UOO720825 UES720825 TUW720825 TLA720825 TBE720825 SRI720825 SHM720825 RXQ720825 RNU720825 RDY720825 QUC720825 QKG720825 QAK720825 PQO720825 PGS720825 OWW720825 ONA720825 ODE720825 NTI720825 NJM720825 MZQ720825 MPU720825 MFY720825 LWC720825 LMG720825 LCK720825 KSO720825 KIS720825 JYW720825 JPA720825 JFE720825 IVI720825 ILM720825 IBQ720825 HRU720825 HHY720825 GYC720825 GOG720825 GEK720825 FUO720825 FKS720825 FAW720825 ERA720825 EHE720825 DXI720825 DNM720825 DDQ720825 CTU720825 CJY720825 CAC720825 BQG720825 BGK720825 AWO720825 AMS720825 ACW720825 TA720825 JE720825 K720826 WVQ655289 WLU655289 WBY655289 VSC655289 VIG655289 UYK655289 UOO655289 UES655289 TUW655289 TLA655289 TBE655289 SRI655289 SHM655289 RXQ655289 RNU655289 RDY655289 QUC655289 QKG655289 QAK655289 PQO655289 PGS655289 OWW655289 ONA655289 ODE655289 NTI655289 NJM655289 MZQ655289 MPU655289 MFY655289 LWC655289 LMG655289 LCK655289 KSO655289 KIS655289 JYW655289 JPA655289 JFE655289 IVI655289 ILM655289 IBQ655289 HRU655289 HHY655289 GYC655289 GOG655289 GEK655289 FUO655289 FKS655289 FAW655289 ERA655289 EHE655289 DXI655289 DNM655289 DDQ655289 CTU655289 CJY655289 CAC655289 BQG655289 BGK655289 AWO655289 AMS655289 ACW655289 TA655289 JE655289 K655290 WVQ589753 WLU589753 WBY589753 VSC589753 VIG589753 UYK589753 UOO589753 UES589753 TUW589753 TLA589753 TBE589753 SRI589753 SHM589753 RXQ589753 RNU589753 RDY589753 QUC589753 QKG589753 QAK589753 PQO589753 PGS589753 OWW589753 ONA589753 ODE589753 NTI589753 NJM589753 MZQ589753 MPU589753 MFY589753 LWC589753 LMG589753 LCK589753 KSO589753 KIS589753 JYW589753 JPA589753 JFE589753 IVI589753 ILM589753 IBQ589753 HRU589753 HHY589753 GYC589753 GOG589753 GEK589753 FUO589753 FKS589753 FAW589753 ERA589753 EHE589753 DXI589753 DNM589753 DDQ589753 CTU589753 CJY589753 CAC589753 BQG589753 BGK589753 AWO589753 AMS589753 ACW589753 TA589753 JE589753 K589754 WVQ524217 WLU524217 WBY524217 VSC524217 VIG524217 UYK524217 UOO524217 UES524217 TUW524217 TLA524217 TBE524217 SRI524217 SHM524217 RXQ524217 RNU524217 RDY524217 QUC524217 QKG524217 QAK524217 PQO524217 PGS524217 OWW524217 ONA524217 ODE524217 NTI524217 NJM524217 MZQ524217 MPU524217 MFY524217 LWC524217 LMG524217 LCK524217 KSO524217 KIS524217 JYW524217 JPA524217 JFE524217 IVI524217 ILM524217 IBQ524217 HRU524217 HHY524217 GYC524217 GOG524217 GEK524217 FUO524217 FKS524217 FAW524217 ERA524217 EHE524217 DXI524217 DNM524217 DDQ524217 CTU524217 CJY524217 CAC524217 BQG524217 BGK524217 AWO524217 AMS524217 ACW524217 TA524217 JE524217 K524218 WVQ458681 WLU458681 WBY458681 VSC458681 VIG458681 UYK458681 UOO458681 UES458681 TUW458681 TLA458681 TBE458681 SRI458681 SHM458681 RXQ458681 RNU458681 RDY458681 QUC458681 QKG458681 QAK458681 PQO458681 PGS458681 OWW458681 ONA458681 ODE458681 NTI458681 NJM458681 MZQ458681 MPU458681 MFY458681 LWC458681 LMG458681 LCK458681 KSO458681 KIS458681 JYW458681 JPA458681 JFE458681 IVI458681 ILM458681 IBQ458681 HRU458681 HHY458681 GYC458681 GOG458681 GEK458681 FUO458681 FKS458681 FAW458681 ERA458681 EHE458681 DXI458681 DNM458681 DDQ458681 CTU458681 CJY458681 CAC458681 BQG458681 BGK458681 AWO458681 AMS458681 ACW458681 TA458681 JE458681 K458682 WVQ393145 WLU393145 WBY393145 VSC393145 VIG393145 UYK393145 UOO393145 UES393145 TUW393145 TLA393145 TBE393145 SRI393145 SHM393145 RXQ393145 RNU393145 RDY393145 QUC393145 QKG393145 QAK393145 PQO393145 PGS393145 OWW393145 ONA393145 ODE393145 NTI393145 NJM393145 MZQ393145 MPU393145 MFY393145 LWC393145 LMG393145 LCK393145 KSO393145 KIS393145 JYW393145 JPA393145 JFE393145 IVI393145 ILM393145 IBQ393145 HRU393145 HHY393145 GYC393145 GOG393145 GEK393145 FUO393145 FKS393145 FAW393145 ERA393145 EHE393145 DXI393145 DNM393145 DDQ393145 CTU393145 CJY393145 CAC393145 BQG393145 BGK393145 AWO393145 AMS393145 ACW393145 TA393145 JE393145 K393146 WVQ327609 WLU327609 WBY327609 VSC327609 VIG327609 UYK327609 UOO327609 UES327609 TUW327609 TLA327609 TBE327609 SRI327609 SHM327609 RXQ327609 RNU327609 RDY327609 QUC327609 QKG327609 QAK327609 PQO327609 PGS327609 OWW327609 ONA327609 ODE327609 NTI327609 NJM327609 MZQ327609 MPU327609 MFY327609 LWC327609 LMG327609 LCK327609 KSO327609 KIS327609 JYW327609 JPA327609 JFE327609 IVI327609 ILM327609 IBQ327609 HRU327609 HHY327609 GYC327609 GOG327609 GEK327609 FUO327609 FKS327609 FAW327609 ERA327609 EHE327609 DXI327609 DNM327609 DDQ327609 CTU327609 CJY327609 CAC327609 BQG327609 BGK327609 AWO327609 AMS327609 ACW327609 TA327609 JE327609 K327610 WVQ262073 WLU262073 WBY262073 VSC262073 VIG262073 UYK262073 UOO262073 UES262073 TUW262073 TLA262073 TBE262073 SRI262073 SHM262073 RXQ262073 RNU262073 RDY262073 QUC262073 QKG262073 QAK262073 PQO262073 PGS262073 OWW262073 ONA262073 ODE262073 NTI262073 NJM262073 MZQ262073 MPU262073 MFY262073 LWC262073 LMG262073 LCK262073 KSO262073 KIS262073 JYW262073 JPA262073 JFE262073 IVI262073 ILM262073 IBQ262073 HRU262073 HHY262073 GYC262073 GOG262073 GEK262073 FUO262073 FKS262073 FAW262073 ERA262073 EHE262073 DXI262073 DNM262073 DDQ262073 CTU262073 CJY262073 CAC262073 BQG262073 BGK262073 AWO262073 AMS262073 ACW262073 TA262073 JE262073 K262074 WVQ196537 WLU196537 WBY196537 VSC196537 VIG196537 UYK196537 UOO196537 UES196537 TUW196537 TLA196537 TBE196537 SRI196537 SHM196537 RXQ196537 RNU196537 RDY196537 QUC196537 QKG196537 QAK196537 PQO196537 PGS196537 OWW196537 ONA196537 ODE196537 NTI196537 NJM196537 MZQ196537 MPU196537 MFY196537 LWC196537 LMG196537 LCK196537 KSO196537 KIS196537 JYW196537 JPA196537 JFE196537 IVI196537 ILM196537 IBQ196537 HRU196537 HHY196537 GYC196537 GOG196537 GEK196537 FUO196537 FKS196537 FAW196537 ERA196537 EHE196537 DXI196537 DNM196537 DDQ196537 CTU196537 CJY196537 CAC196537 BQG196537 BGK196537 AWO196537 AMS196537 ACW196537 TA196537 JE196537 K196538 WVQ131001 WLU131001 WBY131001 VSC131001 VIG131001 UYK131001 UOO131001 UES131001 TUW131001 TLA131001 TBE131001 SRI131001 SHM131001 RXQ131001 RNU131001 RDY131001 QUC131001 QKG131001 QAK131001 PQO131001 PGS131001 OWW131001 ONA131001 ODE131001 NTI131001 NJM131001 MZQ131001 MPU131001 MFY131001 LWC131001 LMG131001 LCK131001 KSO131001 KIS131001 JYW131001 JPA131001 JFE131001 IVI131001 ILM131001 IBQ131001 HRU131001 HHY131001 GYC131001 GOG131001 GEK131001 FUO131001 FKS131001 FAW131001 ERA131001 EHE131001 DXI131001 DNM131001 DDQ131001 CTU131001 CJY131001 CAC131001 BQG131001 BGK131001 AWO131001 AMS131001 ACW131001 TA131001 JE131001 K131002 WVQ65465 WLU65465 WBY65465 VSC65465 VIG65465 UYK65465 UOO65465 UES65465 TUW65465 TLA65465 TBE65465 SRI65465 SHM65465 RXQ65465 RNU65465 RDY65465 QUC65465 QKG65465 QAK65465 PQO65465 PGS65465 OWW65465 ONA65465 ODE65465 NTI65465 NJM65465 MZQ65465 MPU65465 MFY65465 LWC65465 LMG65465 LCK65465 KSO65465 KIS65465 JYW65465 JPA65465 JFE65465 IVI65465 ILM65465 IBQ65465 HRU65465 HHY65465 GYC65465 GOG65465 GEK65465 FUO65465 FKS65465 FAW65465 ERA65465 EHE65465 DXI65465 DNM65465 DDQ65465 CTU65465 CJY65465 CAC65465 BQG65465 BGK65465 AWO65465 AMS65465 ACW65465 TA65465 JE65465 K65466 WVQ12 WLU12 WBY12 VSC12 VIG12 UYK12 UOO12 UES12 TUW12 TLA12 TBE12 SRI12 SHM12 RXQ12 RNU12 RDY12 QUC12 QKG12 QAK12 PQO12 PGS12 OWW12 ONA12 ODE12 NTI12 NJM12 MZQ12 MPU12 MFY12 LWC12 LMG12 LCK12 KSO12 KIS12 JYW12 JPA12 JFE12 IVI12 ILM12 IBQ12 HRU12 HHY12 GYC12 GOG12 GEK12 FUO12 FKS12 FAW12 ERA12 EHE12 DXI12 DNM12 DDQ12 CTU12 CJY12 CAC12 BQG12 BGK12 AWO12 AMS12 ACW12 TA12 JE12" xr:uid="{02E2E641-FF3D-466E-9537-DB5A1E9410E2}">
      <formula1>$P$97:$P$121</formula1>
    </dataValidation>
    <dataValidation type="list" allowBlank="1" showInputMessage="1" showErrorMessage="1" sqref="K109 WVQ982973 WLU982973 WBY982973 VSC982973 VIG982973 UYK982973 UOO982973 UES982973 TUW982973 TLA982973 TBE982973 SRI982973 SHM982973 RXQ982973 RNU982973 RDY982973 QUC982973 QKG982973 QAK982973 PQO982973 PGS982973 OWW982973 ONA982973 ODE982973 NTI982973 NJM982973 MZQ982973 MPU982973 MFY982973 LWC982973 LMG982973 LCK982973 KSO982973 KIS982973 JYW982973 JPA982973 JFE982973 IVI982973 ILM982973 IBQ982973 HRU982973 HHY982973 GYC982973 GOG982973 GEK982973 FUO982973 FKS982973 FAW982973 ERA982973 EHE982973 DXI982973 DNM982973 DDQ982973 CTU982973 CJY982973 CAC982973 BQG982973 BGK982973 AWO982973 AMS982973 ACW982973 TA982973 JE982973 K982974 WVQ917437 WLU917437 WBY917437 VSC917437 VIG917437 UYK917437 UOO917437 UES917437 TUW917437 TLA917437 TBE917437 SRI917437 SHM917437 RXQ917437 RNU917437 RDY917437 QUC917437 QKG917437 QAK917437 PQO917437 PGS917437 OWW917437 ONA917437 ODE917437 NTI917437 NJM917437 MZQ917437 MPU917437 MFY917437 LWC917437 LMG917437 LCK917437 KSO917437 KIS917437 JYW917437 JPA917437 JFE917437 IVI917437 ILM917437 IBQ917437 HRU917437 HHY917437 GYC917437 GOG917437 GEK917437 FUO917437 FKS917437 FAW917437 ERA917437 EHE917437 DXI917437 DNM917437 DDQ917437 CTU917437 CJY917437 CAC917437 BQG917437 BGK917437 AWO917437 AMS917437 ACW917437 TA917437 JE917437 K917438 WVQ851901 WLU851901 WBY851901 VSC851901 VIG851901 UYK851901 UOO851901 UES851901 TUW851901 TLA851901 TBE851901 SRI851901 SHM851901 RXQ851901 RNU851901 RDY851901 QUC851901 QKG851901 QAK851901 PQO851901 PGS851901 OWW851901 ONA851901 ODE851901 NTI851901 NJM851901 MZQ851901 MPU851901 MFY851901 LWC851901 LMG851901 LCK851901 KSO851901 KIS851901 JYW851901 JPA851901 JFE851901 IVI851901 ILM851901 IBQ851901 HRU851901 HHY851901 GYC851901 GOG851901 GEK851901 FUO851901 FKS851901 FAW851901 ERA851901 EHE851901 DXI851901 DNM851901 DDQ851901 CTU851901 CJY851901 CAC851901 BQG851901 BGK851901 AWO851901 AMS851901 ACW851901 TA851901 JE851901 K851902 WVQ786365 WLU786365 WBY786365 VSC786365 VIG786365 UYK786365 UOO786365 UES786365 TUW786365 TLA786365 TBE786365 SRI786365 SHM786365 RXQ786365 RNU786365 RDY786365 QUC786365 QKG786365 QAK786365 PQO786365 PGS786365 OWW786365 ONA786365 ODE786365 NTI786365 NJM786365 MZQ786365 MPU786365 MFY786365 LWC786365 LMG786365 LCK786365 KSO786365 KIS786365 JYW786365 JPA786365 JFE786365 IVI786365 ILM786365 IBQ786365 HRU786365 HHY786365 GYC786365 GOG786365 GEK786365 FUO786365 FKS786365 FAW786365 ERA786365 EHE786365 DXI786365 DNM786365 DDQ786365 CTU786365 CJY786365 CAC786365 BQG786365 BGK786365 AWO786365 AMS786365 ACW786365 TA786365 JE786365 K786366 WVQ720829 WLU720829 WBY720829 VSC720829 VIG720829 UYK720829 UOO720829 UES720829 TUW720829 TLA720829 TBE720829 SRI720829 SHM720829 RXQ720829 RNU720829 RDY720829 QUC720829 QKG720829 QAK720829 PQO720829 PGS720829 OWW720829 ONA720829 ODE720829 NTI720829 NJM720829 MZQ720829 MPU720829 MFY720829 LWC720829 LMG720829 LCK720829 KSO720829 KIS720829 JYW720829 JPA720829 JFE720829 IVI720829 ILM720829 IBQ720829 HRU720829 HHY720829 GYC720829 GOG720829 GEK720829 FUO720829 FKS720829 FAW720829 ERA720829 EHE720829 DXI720829 DNM720829 DDQ720829 CTU720829 CJY720829 CAC720829 BQG720829 BGK720829 AWO720829 AMS720829 ACW720829 TA720829 JE720829 K720830 WVQ655293 WLU655293 WBY655293 VSC655293 VIG655293 UYK655293 UOO655293 UES655293 TUW655293 TLA655293 TBE655293 SRI655293 SHM655293 RXQ655293 RNU655293 RDY655293 QUC655293 QKG655293 QAK655293 PQO655293 PGS655293 OWW655293 ONA655293 ODE655293 NTI655293 NJM655293 MZQ655293 MPU655293 MFY655293 LWC655293 LMG655293 LCK655293 KSO655293 KIS655293 JYW655293 JPA655293 JFE655293 IVI655293 ILM655293 IBQ655293 HRU655293 HHY655293 GYC655293 GOG655293 GEK655293 FUO655293 FKS655293 FAW655293 ERA655293 EHE655293 DXI655293 DNM655293 DDQ655293 CTU655293 CJY655293 CAC655293 BQG655293 BGK655293 AWO655293 AMS655293 ACW655293 TA655293 JE655293 K655294 WVQ589757 WLU589757 WBY589757 VSC589757 VIG589757 UYK589757 UOO589757 UES589757 TUW589757 TLA589757 TBE589757 SRI589757 SHM589757 RXQ589757 RNU589757 RDY589757 QUC589757 QKG589757 QAK589757 PQO589757 PGS589757 OWW589757 ONA589757 ODE589757 NTI589757 NJM589757 MZQ589757 MPU589757 MFY589757 LWC589757 LMG589757 LCK589757 KSO589757 KIS589757 JYW589757 JPA589757 JFE589757 IVI589757 ILM589757 IBQ589757 HRU589757 HHY589757 GYC589757 GOG589757 GEK589757 FUO589757 FKS589757 FAW589757 ERA589757 EHE589757 DXI589757 DNM589757 DDQ589757 CTU589757 CJY589757 CAC589757 BQG589757 BGK589757 AWO589757 AMS589757 ACW589757 TA589757 JE589757 K589758 WVQ524221 WLU524221 WBY524221 VSC524221 VIG524221 UYK524221 UOO524221 UES524221 TUW524221 TLA524221 TBE524221 SRI524221 SHM524221 RXQ524221 RNU524221 RDY524221 QUC524221 QKG524221 QAK524221 PQO524221 PGS524221 OWW524221 ONA524221 ODE524221 NTI524221 NJM524221 MZQ524221 MPU524221 MFY524221 LWC524221 LMG524221 LCK524221 KSO524221 KIS524221 JYW524221 JPA524221 JFE524221 IVI524221 ILM524221 IBQ524221 HRU524221 HHY524221 GYC524221 GOG524221 GEK524221 FUO524221 FKS524221 FAW524221 ERA524221 EHE524221 DXI524221 DNM524221 DDQ524221 CTU524221 CJY524221 CAC524221 BQG524221 BGK524221 AWO524221 AMS524221 ACW524221 TA524221 JE524221 K524222 WVQ458685 WLU458685 WBY458685 VSC458685 VIG458685 UYK458685 UOO458685 UES458685 TUW458685 TLA458685 TBE458685 SRI458685 SHM458685 RXQ458685 RNU458685 RDY458685 QUC458685 QKG458685 QAK458685 PQO458685 PGS458685 OWW458685 ONA458685 ODE458685 NTI458685 NJM458685 MZQ458685 MPU458685 MFY458685 LWC458685 LMG458685 LCK458685 KSO458685 KIS458685 JYW458685 JPA458685 JFE458685 IVI458685 ILM458685 IBQ458685 HRU458685 HHY458685 GYC458685 GOG458685 GEK458685 FUO458685 FKS458685 FAW458685 ERA458685 EHE458685 DXI458685 DNM458685 DDQ458685 CTU458685 CJY458685 CAC458685 BQG458685 BGK458685 AWO458685 AMS458685 ACW458685 TA458685 JE458685 K458686 WVQ393149 WLU393149 WBY393149 VSC393149 VIG393149 UYK393149 UOO393149 UES393149 TUW393149 TLA393149 TBE393149 SRI393149 SHM393149 RXQ393149 RNU393149 RDY393149 QUC393149 QKG393149 QAK393149 PQO393149 PGS393149 OWW393149 ONA393149 ODE393149 NTI393149 NJM393149 MZQ393149 MPU393149 MFY393149 LWC393149 LMG393149 LCK393149 KSO393149 KIS393149 JYW393149 JPA393149 JFE393149 IVI393149 ILM393149 IBQ393149 HRU393149 HHY393149 GYC393149 GOG393149 GEK393149 FUO393149 FKS393149 FAW393149 ERA393149 EHE393149 DXI393149 DNM393149 DDQ393149 CTU393149 CJY393149 CAC393149 BQG393149 BGK393149 AWO393149 AMS393149 ACW393149 TA393149 JE393149 K393150 WVQ327613 WLU327613 WBY327613 VSC327613 VIG327613 UYK327613 UOO327613 UES327613 TUW327613 TLA327613 TBE327613 SRI327613 SHM327613 RXQ327613 RNU327613 RDY327613 QUC327613 QKG327613 QAK327613 PQO327613 PGS327613 OWW327613 ONA327613 ODE327613 NTI327613 NJM327613 MZQ327613 MPU327613 MFY327613 LWC327613 LMG327613 LCK327613 KSO327613 KIS327613 JYW327613 JPA327613 JFE327613 IVI327613 ILM327613 IBQ327613 HRU327613 HHY327613 GYC327613 GOG327613 GEK327613 FUO327613 FKS327613 FAW327613 ERA327613 EHE327613 DXI327613 DNM327613 DDQ327613 CTU327613 CJY327613 CAC327613 BQG327613 BGK327613 AWO327613 AMS327613 ACW327613 TA327613 JE327613 K327614 WVQ262077 WLU262077 WBY262077 VSC262077 VIG262077 UYK262077 UOO262077 UES262077 TUW262077 TLA262077 TBE262077 SRI262077 SHM262077 RXQ262077 RNU262077 RDY262077 QUC262077 QKG262077 QAK262077 PQO262077 PGS262077 OWW262077 ONA262077 ODE262077 NTI262077 NJM262077 MZQ262077 MPU262077 MFY262077 LWC262077 LMG262077 LCK262077 KSO262077 KIS262077 JYW262077 JPA262077 JFE262077 IVI262077 ILM262077 IBQ262077 HRU262077 HHY262077 GYC262077 GOG262077 GEK262077 FUO262077 FKS262077 FAW262077 ERA262077 EHE262077 DXI262077 DNM262077 DDQ262077 CTU262077 CJY262077 CAC262077 BQG262077 BGK262077 AWO262077 AMS262077 ACW262077 TA262077 JE262077 K262078 WVQ196541 WLU196541 WBY196541 VSC196541 VIG196541 UYK196541 UOO196541 UES196541 TUW196541 TLA196541 TBE196541 SRI196541 SHM196541 RXQ196541 RNU196541 RDY196541 QUC196541 QKG196541 QAK196541 PQO196541 PGS196541 OWW196541 ONA196541 ODE196541 NTI196541 NJM196541 MZQ196541 MPU196541 MFY196541 LWC196541 LMG196541 LCK196541 KSO196541 KIS196541 JYW196541 JPA196541 JFE196541 IVI196541 ILM196541 IBQ196541 HRU196541 HHY196541 GYC196541 GOG196541 GEK196541 FUO196541 FKS196541 FAW196541 ERA196541 EHE196541 DXI196541 DNM196541 DDQ196541 CTU196541 CJY196541 CAC196541 BQG196541 BGK196541 AWO196541 AMS196541 ACW196541 TA196541 JE196541 K196542 WVQ131005 WLU131005 WBY131005 VSC131005 VIG131005 UYK131005 UOO131005 UES131005 TUW131005 TLA131005 TBE131005 SRI131005 SHM131005 RXQ131005 RNU131005 RDY131005 QUC131005 QKG131005 QAK131005 PQO131005 PGS131005 OWW131005 ONA131005 ODE131005 NTI131005 NJM131005 MZQ131005 MPU131005 MFY131005 LWC131005 LMG131005 LCK131005 KSO131005 KIS131005 JYW131005 JPA131005 JFE131005 IVI131005 ILM131005 IBQ131005 HRU131005 HHY131005 GYC131005 GOG131005 GEK131005 FUO131005 FKS131005 FAW131005 ERA131005 EHE131005 DXI131005 DNM131005 DDQ131005 CTU131005 CJY131005 CAC131005 BQG131005 BGK131005 AWO131005 AMS131005 ACW131005 TA131005 JE131005 K131006 WVQ65469 WLU65469 WBY65469 VSC65469 VIG65469 UYK65469 UOO65469 UES65469 TUW65469 TLA65469 TBE65469 SRI65469 SHM65469 RXQ65469 RNU65469 RDY65469 QUC65469 QKG65469 QAK65469 PQO65469 PGS65469 OWW65469 ONA65469 ODE65469 NTI65469 NJM65469 MZQ65469 MPU65469 MFY65469 LWC65469 LMG65469 LCK65469 KSO65469 KIS65469 JYW65469 JPA65469 JFE65469 IVI65469 ILM65469 IBQ65469 HRU65469 HHY65469 GYC65469 GOG65469 GEK65469 FUO65469 FKS65469 FAW65469 ERA65469 EHE65469 DXI65469 DNM65469 DDQ65469 CTU65469 CJY65469 CAC65469 BQG65469 BGK65469 AWO65469 AMS65469 ACW65469 TA65469 JE65469 K65470 WVQ16 WLU16 WBY16 VSC16 VIG16 UYK16 UOO16 UES16 TUW16 TLA16 TBE16 SRI16 SHM16 RXQ16 RNU16 RDY16 QUC16 QKG16 QAK16 PQO16 PGS16 OWW16 ONA16 ODE16 NTI16 NJM16 MZQ16 MPU16 MFY16 LWC16 LMG16 LCK16 KSO16 KIS16 JYW16 JPA16 JFE16 IVI16 ILM16 IBQ16 HRU16 HHY16 GYC16 GOG16 GEK16 FUO16 FKS16 FAW16 ERA16 EHE16 DXI16 DNM16 DDQ16 CTU16 CJY16 CAC16 BQG16 BGK16 AWO16 AMS16 ACW16 TA16 JE16" xr:uid="{A18C199C-6F34-48AD-836E-8D2558D9DAA6}">
      <formula1>$R$97:$R$121</formula1>
    </dataValidation>
  </dataValidations>
  <printOptions horizontalCentered="1"/>
  <pageMargins left="0.25" right="0.25" top="0.75" bottom="0.75" header="0.3" footer="0.3"/>
  <pageSetup scale="60" orientation="landscape" horizontalDpi="4294967295" r:id="rId1"/>
  <rowBreaks count="3" manualBreakCount="3">
    <brk id="30" min="1" max="7" man="1"/>
    <brk id="79" min="1" max="7" man="1"/>
    <brk id="91" min="1" max="7"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8F41E9-0E63-48CF-BD9F-F216BB083B88}">
  <dimension ref="B1:W130"/>
  <sheetViews>
    <sheetView showGridLines="0" showRowColHeaders="0" zoomScale="80" zoomScaleNormal="80" workbookViewId="0">
      <selection activeCell="C4" sqref="C4:E4"/>
    </sheetView>
  </sheetViews>
  <sheetFormatPr defaultRowHeight="12.5" x14ac:dyDescent="0.25"/>
  <cols>
    <col min="1" max="1" width="8.7265625" style="5"/>
    <col min="2" max="2" width="25.453125" style="5" customWidth="1"/>
    <col min="3" max="3" width="32.90625" style="5" customWidth="1"/>
    <col min="4" max="4" width="17.36328125" style="5" customWidth="1"/>
    <col min="5" max="5" width="17.08984375" style="5" customWidth="1"/>
    <col min="6" max="6" width="23.90625" style="5" customWidth="1"/>
    <col min="7" max="7" width="25.36328125" style="5" customWidth="1"/>
    <col min="8" max="8" width="19" style="5" customWidth="1"/>
    <col min="9" max="9" width="6.54296875" style="88" customWidth="1"/>
    <col min="10" max="10" width="33.6328125" style="4" hidden="1" customWidth="1"/>
    <col min="11" max="11" width="20.36328125" style="4" hidden="1" customWidth="1"/>
    <col min="12" max="12" width="4.08984375" style="4" hidden="1" customWidth="1"/>
    <col min="13" max="13" width="22" style="5" hidden="1" customWidth="1"/>
    <col min="14" max="14" width="22.08984375" style="5" hidden="1" customWidth="1"/>
    <col min="15" max="15" width="4.08984375" style="5" hidden="1" customWidth="1"/>
    <col min="16" max="17" width="18.90625" style="6" hidden="1" customWidth="1"/>
    <col min="18" max="18" width="20.453125" style="6" hidden="1" customWidth="1"/>
    <col min="19" max="19" width="17.36328125" style="6" hidden="1" customWidth="1"/>
    <col min="20" max="20" width="4.08984375" style="5" hidden="1" customWidth="1"/>
    <col min="21" max="21" width="4" style="5" hidden="1" customWidth="1"/>
    <col min="22" max="22" width="13.90625" style="5" customWidth="1"/>
    <col min="23" max="51" width="9.08984375" style="5" customWidth="1"/>
    <col min="52" max="255" width="8.7265625" style="5"/>
    <col min="256" max="256" width="25.453125" style="5" customWidth="1"/>
    <col min="257" max="257" width="32.90625" style="5" customWidth="1"/>
    <col min="258" max="258" width="17.36328125" style="5" customWidth="1"/>
    <col min="259" max="259" width="17.08984375" style="5" customWidth="1"/>
    <col min="260" max="260" width="23.90625" style="5" customWidth="1"/>
    <col min="261" max="261" width="25.36328125" style="5" customWidth="1"/>
    <col min="262" max="262" width="19" style="5" customWidth="1"/>
    <col min="263" max="263" width="6.54296875" style="5" customWidth="1"/>
    <col min="264" max="279" width="0" style="5" hidden="1" customWidth="1"/>
    <col min="280" max="511" width="8.7265625" style="5"/>
    <col min="512" max="512" width="25.453125" style="5" customWidth="1"/>
    <col min="513" max="513" width="32.90625" style="5" customWidth="1"/>
    <col min="514" max="514" width="17.36328125" style="5" customWidth="1"/>
    <col min="515" max="515" width="17.08984375" style="5" customWidth="1"/>
    <col min="516" max="516" width="23.90625" style="5" customWidth="1"/>
    <col min="517" max="517" width="25.36328125" style="5" customWidth="1"/>
    <col min="518" max="518" width="19" style="5" customWidth="1"/>
    <col min="519" max="519" width="6.54296875" style="5" customWidth="1"/>
    <col min="520" max="535" width="0" style="5" hidden="1" customWidth="1"/>
    <col min="536" max="767" width="8.7265625" style="5"/>
    <col min="768" max="768" width="25.453125" style="5" customWidth="1"/>
    <col min="769" max="769" width="32.90625" style="5" customWidth="1"/>
    <col min="770" max="770" width="17.36328125" style="5" customWidth="1"/>
    <col min="771" max="771" width="17.08984375" style="5" customWidth="1"/>
    <col min="772" max="772" width="23.90625" style="5" customWidth="1"/>
    <col min="773" max="773" width="25.36328125" style="5" customWidth="1"/>
    <col min="774" max="774" width="19" style="5" customWidth="1"/>
    <col min="775" max="775" width="6.54296875" style="5" customWidth="1"/>
    <col min="776" max="791" width="0" style="5" hidden="1" customWidth="1"/>
    <col min="792" max="1023" width="8.7265625" style="5"/>
    <col min="1024" max="1024" width="25.453125" style="5" customWidth="1"/>
    <col min="1025" max="1025" width="32.90625" style="5" customWidth="1"/>
    <col min="1026" max="1026" width="17.36328125" style="5" customWidth="1"/>
    <col min="1027" max="1027" width="17.08984375" style="5" customWidth="1"/>
    <col min="1028" max="1028" width="23.90625" style="5" customWidth="1"/>
    <col min="1029" max="1029" width="25.36328125" style="5" customWidth="1"/>
    <col min="1030" max="1030" width="19" style="5" customWidth="1"/>
    <col min="1031" max="1031" width="6.54296875" style="5" customWidth="1"/>
    <col min="1032" max="1047" width="0" style="5" hidden="1" customWidth="1"/>
    <col min="1048" max="1279" width="8.7265625" style="5"/>
    <col min="1280" max="1280" width="25.453125" style="5" customWidth="1"/>
    <col min="1281" max="1281" width="32.90625" style="5" customWidth="1"/>
    <col min="1282" max="1282" width="17.36328125" style="5" customWidth="1"/>
    <col min="1283" max="1283" width="17.08984375" style="5" customWidth="1"/>
    <col min="1284" max="1284" width="23.90625" style="5" customWidth="1"/>
    <col min="1285" max="1285" width="25.36328125" style="5" customWidth="1"/>
    <col min="1286" max="1286" width="19" style="5" customWidth="1"/>
    <col min="1287" max="1287" width="6.54296875" style="5" customWidth="1"/>
    <col min="1288" max="1303" width="0" style="5" hidden="1" customWidth="1"/>
    <col min="1304" max="1535" width="8.7265625" style="5"/>
    <col min="1536" max="1536" width="25.453125" style="5" customWidth="1"/>
    <col min="1537" max="1537" width="32.90625" style="5" customWidth="1"/>
    <col min="1538" max="1538" width="17.36328125" style="5" customWidth="1"/>
    <col min="1539" max="1539" width="17.08984375" style="5" customWidth="1"/>
    <col min="1540" max="1540" width="23.90625" style="5" customWidth="1"/>
    <col min="1541" max="1541" width="25.36328125" style="5" customWidth="1"/>
    <col min="1542" max="1542" width="19" style="5" customWidth="1"/>
    <col min="1543" max="1543" width="6.54296875" style="5" customWidth="1"/>
    <col min="1544" max="1559" width="0" style="5" hidden="1" customWidth="1"/>
    <col min="1560" max="1791" width="8.7265625" style="5"/>
    <col min="1792" max="1792" width="25.453125" style="5" customWidth="1"/>
    <col min="1793" max="1793" width="32.90625" style="5" customWidth="1"/>
    <col min="1794" max="1794" width="17.36328125" style="5" customWidth="1"/>
    <col min="1795" max="1795" width="17.08984375" style="5" customWidth="1"/>
    <col min="1796" max="1796" width="23.90625" style="5" customWidth="1"/>
    <col min="1797" max="1797" width="25.36328125" style="5" customWidth="1"/>
    <col min="1798" max="1798" width="19" style="5" customWidth="1"/>
    <col min="1799" max="1799" width="6.54296875" style="5" customWidth="1"/>
    <col min="1800" max="1815" width="0" style="5" hidden="1" customWidth="1"/>
    <col min="1816" max="2047" width="8.7265625" style="5"/>
    <col min="2048" max="2048" width="25.453125" style="5" customWidth="1"/>
    <col min="2049" max="2049" width="32.90625" style="5" customWidth="1"/>
    <col min="2050" max="2050" width="17.36328125" style="5" customWidth="1"/>
    <col min="2051" max="2051" width="17.08984375" style="5" customWidth="1"/>
    <col min="2052" max="2052" width="23.90625" style="5" customWidth="1"/>
    <col min="2053" max="2053" width="25.36328125" style="5" customWidth="1"/>
    <col min="2054" max="2054" width="19" style="5" customWidth="1"/>
    <col min="2055" max="2055" width="6.54296875" style="5" customWidth="1"/>
    <col min="2056" max="2071" width="0" style="5" hidden="1" customWidth="1"/>
    <col min="2072" max="2303" width="8.7265625" style="5"/>
    <col min="2304" max="2304" width="25.453125" style="5" customWidth="1"/>
    <col min="2305" max="2305" width="32.90625" style="5" customWidth="1"/>
    <col min="2306" max="2306" width="17.36328125" style="5" customWidth="1"/>
    <col min="2307" max="2307" width="17.08984375" style="5" customWidth="1"/>
    <col min="2308" max="2308" width="23.90625" style="5" customWidth="1"/>
    <col min="2309" max="2309" width="25.36328125" style="5" customWidth="1"/>
    <col min="2310" max="2310" width="19" style="5" customWidth="1"/>
    <col min="2311" max="2311" width="6.54296875" style="5" customWidth="1"/>
    <col min="2312" max="2327" width="0" style="5" hidden="1" customWidth="1"/>
    <col min="2328" max="2559" width="8.7265625" style="5"/>
    <col min="2560" max="2560" width="25.453125" style="5" customWidth="1"/>
    <col min="2561" max="2561" width="32.90625" style="5" customWidth="1"/>
    <col min="2562" max="2562" width="17.36328125" style="5" customWidth="1"/>
    <col min="2563" max="2563" width="17.08984375" style="5" customWidth="1"/>
    <col min="2564" max="2564" width="23.90625" style="5" customWidth="1"/>
    <col min="2565" max="2565" width="25.36328125" style="5" customWidth="1"/>
    <col min="2566" max="2566" width="19" style="5" customWidth="1"/>
    <col min="2567" max="2567" width="6.54296875" style="5" customWidth="1"/>
    <col min="2568" max="2583" width="0" style="5" hidden="1" customWidth="1"/>
    <col min="2584" max="2815" width="8.7265625" style="5"/>
    <col min="2816" max="2816" width="25.453125" style="5" customWidth="1"/>
    <col min="2817" max="2817" width="32.90625" style="5" customWidth="1"/>
    <col min="2818" max="2818" width="17.36328125" style="5" customWidth="1"/>
    <col min="2819" max="2819" width="17.08984375" style="5" customWidth="1"/>
    <col min="2820" max="2820" width="23.90625" style="5" customWidth="1"/>
    <col min="2821" max="2821" width="25.36328125" style="5" customWidth="1"/>
    <col min="2822" max="2822" width="19" style="5" customWidth="1"/>
    <col min="2823" max="2823" width="6.54296875" style="5" customWidth="1"/>
    <col min="2824" max="2839" width="0" style="5" hidden="1" customWidth="1"/>
    <col min="2840" max="3071" width="8.7265625" style="5"/>
    <col min="3072" max="3072" width="25.453125" style="5" customWidth="1"/>
    <col min="3073" max="3073" width="32.90625" style="5" customWidth="1"/>
    <col min="3074" max="3074" width="17.36328125" style="5" customWidth="1"/>
    <col min="3075" max="3075" width="17.08984375" style="5" customWidth="1"/>
    <col min="3076" max="3076" width="23.90625" style="5" customWidth="1"/>
    <col min="3077" max="3077" width="25.36328125" style="5" customWidth="1"/>
    <col min="3078" max="3078" width="19" style="5" customWidth="1"/>
    <col min="3079" max="3079" width="6.54296875" style="5" customWidth="1"/>
    <col min="3080" max="3095" width="0" style="5" hidden="1" customWidth="1"/>
    <col min="3096" max="3327" width="8.7265625" style="5"/>
    <col min="3328" max="3328" width="25.453125" style="5" customWidth="1"/>
    <col min="3329" max="3329" width="32.90625" style="5" customWidth="1"/>
    <col min="3330" max="3330" width="17.36328125" style="5" customWidth="1"/>
    <col min="3331" max="3331" width="17.08984375" style="5" customWidth="1"/>
    <col min="3332" max="3332" width="23.90625" style="5" customWidth="1"/>
    <col min="3333" max="3333" width="25.36328125" style="5" customWidth="1"/>
    <col min="3334" max="3334" width="19" style="5" customWidth="1"/>
    <col min="3335" max="3335" width="6.54296875" style="5" customWidth="1"/>
    <col min="3336" max="3351" width="0" style="5" hidden="1" customWidth="1"/>
    <col min="3352" max="3583" width="8.7265625" style="5"/>
    <col min="3584" max="3584" width="25.453125" style="5" customWidth="1"/>
    <col min="3585" max="3585" width="32.90625" style="5" customWidth="1"/>
    <col min="3586" max="3586" width="17.36328125" style="5" customWidth="1"/>
    <col min="3587" max="3587" width="17.08984375" style="5" customWidth="1"/>
    <col min="3588" max="3588" width="23.90625" style="5" customWidth="1"/>
    <col min="3589" max="3589" width="25.36328125" style="5" customWidth="1"/>
    <col min="3590" max="3590" width="19" style="5" customWidth="1"/>
    <col min="3591" max="3591" width="6.54296875" style="5" customWidth="1"/>
    <col min="3592" max="3607" width="0" style="5" hidden="1" customWidth="1"/>
    <col min="3608" max="3839" width="8.7265625" style="5"/>
    <col min="3840" max="3840" width="25.453125" style="5" customWidth="1"/>
    <col min="3841" max="3841" width="32.90625" style="5" customWidth="1"/>
    <col min="3842" max="3842" width="17.36328125" style="5" customWidth="1"/>
    <col min="3843" max="3843" width="17.08984375" style="5" customWidth="1"/>
    <col min="3844" max="3844" width="23.90625" style="5" customWidth="1"/>
    <col min="3845" max="3845" width="25.36328125" style="5" customWidth="1"/>
    <col min="3846" max="3846" width="19" style="5" customWidth="1"/>
    <col min="3847" max="3847" width="6.54296875" style="5" customWidth="1"/>
    <col min="3848" max="3863" width="0" style="5" hidden="1" customWidth="1"/>
    <col min="3864" max="4095" width="8.7265625" style="5"/>
    <col min="4096" max="4096" width="25.453125" style="5" customWidth="1"/>
    <col min="4097" max="4097" width="32.90625" style="5" customWidth="1"/>
    <col min="4098" max="4098" width="17.36328125" style="5" customWidth="1"/>
    <col min="4099" max="4099" width="17.08984375" style="5" customWidth="1"/>
    <col min="4100" max="4100" width="23.90625" style="5" customWidth="1"/>
    <col min="4101" max="4101" width="25.36328125" style="5" customWidth="1"/>
    <col min="4102" max="4102" width="19" style="5" customWidth="1"/>
    <col min="4103" max="4103" width="6.54296875" style="5" customWidth="1"/>
    <col min="4104" max="4119" width="0" style="5" hidden="1" customWidth="1"/>
    <col min="4120" max="4351" width="8.7265625" style="5"/>
    <col min="4352" max="4352" width="25.453125" style="5" customWidth="1"/>
    <col min="4353" max="4353" width="32.90625" style="5" customWidth="1"/>
    <col min="4354" max="4354" width="17.36328125" style="5" customWidth="1"/>
    <col min="4355" max="4355" width="17.08984375" style="5" customWidth="1"/>
    <col min="4356" max="4356" width="23.90625" style="5" customWidth="1"/>
    <col min="4357" max="4357" width="25.36328125" style="5" customWidth="1"/>
    <col min="4358" max="4358" width="19" style="5" customWidth="1"/>
    <col min="4359" max="4359" width="6.54296875" style="5" customWidth="1"/>
    <col min="4360" max="4375" width="0" style="5" hidden="1" customWidth="1"/>
    <col min="4376" max="4607" width="8.7265625" style="5"/>
    <col min="4608" max="4608" width="25.453125" style="5" customWidth="1"/>
    <col min="4609" max="4609" width="32.90625" style="5" customWidth="1"/>
    <col min="4610" max="4610" width="17.36328125" style="5" customWidth="1"/>
    <col min="4611" max="4611" width="17.08984375" style="5" customWidth="1"/>
    <col min="4612" max="4612" width="23.90625" style="5" customWidth="1"/>
    <col min="4613" max="4613" width="25.36328125" style="5" customWidth="1"/>
    <col min="4614" max="4614" width="19" style="5" customWidth="1"/>
    <col min="4615" max="4615" width="6.54296875" style="5" customWidth="1"/>
    <col min="4616" max="4631" width="0" style="5" hidden="1" customWidth="1"/>
    <col min="4632" max="4863" width="8.7265625" style="5"/>
    <col min="4864" max="4864" width="25.453125" style="5" customWidth="1"/>
    <col min="4865" max="4865" width="32.90625" style="5" customWidth="1"/>
    <col min="4866" max="4866" width="17.36328125" style="5" customWidth="1"/>
    <col min="4867" max="4867" width="17.08984375" style="5" customWidth="1"/>
    <col min="4868" max="4868" width="23.90625" style="5" customWidth="1"/>
    <col min="4869" max="4869" width="25.36328125" style="5" customWidth="1"/>
    <col min="4870" max="4870" width="19" style="5" customWidth="1"/>
    <col min="4871" max="4871" width="6.54296875" style="5" customWidth="1"/>
    <col min="4872" max="4887" width="0" style="5" hidden="1" customWidth="1"/>
    <col min="4888" max="5119" width="8.7265625" style="5"/>
    <col min="5120" max="5120" width="25.453125" style="5" customWidth="1"/>
    <col min="5121" max="5121" width="32.90625" style="5" customWidth="1"/>
    <col min="5122" max="5122" width="17.36328125" style="5" customWidth="1"/>
    <col min="5123" max="5123" width="17.08984375" style="5" customWidth="1"/>
    <col min="5124" max="5124" width="23.90625" style="5" customWidth="1"/>
    <col min="5125" max="5125" width="25.36328125" style="5" customWidth="1"/>
    <col min="5126" max="5126" width="19" style="5" customWidth="1"/>
    <col min="5127" max="5127" width="6.54296875" style="5" customWidth="1"/>
    <col min="5128" max="5143" width="0" style="5" hidden="1" customWidth="1"/>
    <col min="5144" max="5375" width="8.7265625" style="5"/>
    <col min="5376" max="5376" width="25.453125" style="5" customWidth="1"/>
    <col min="5377" max="5377" width="32.90625" style="5" customWidth="1"/>
    <col min="5378" max="5378" width="17.36328125" style="5" customWidth="1"/>
    <col min="5379" max="5379" width="17.08984375" style="5" customWidth="1"/>
    <col min="5380" max="5380" width="23.90625" style="5" customWidth="1"/>
    <col min="5381" max="5381" width="25.36328125" style="5" customWidth="1"/>
    <col min="5382" max="5382" width="19" style="5" customWidth="1"/>
    <col min="5383" max="5383" width="6.54296875" style="5" customWidth="1"/>
    <col min="5384" max="5399" width="0" style="5" hidden="1" customWidth="1"/>
    <col min="5400" max="5631" width="8.7265625" style="5"/>
    <col min="5632" max="5632" width="25.453125" style="5" customWidth="1"/>
    <col min="5633" max="5633" width="32.90625" style="5" customWidth="1"/>
    <col min="5634" max="5634" width="17.36328125" style="5" customWidth="1"/>
    <col min="5635" max="5635" width="17.08984375" style="5" customWidth="1"/>
    <col min="5636" max="5636" width="23.90625" style="5" customWidth="1"/>
    <col min="5637" max="5637" width="25.36328125" style="5" customWidth="1"/>
    <col min="5638" max="5638" width="19" style="5" customWidth="1"/>
    <col min="5639" max="5639" width="6.54296875" style="5" customWidth="1"/>
    <col min="5640" max="5655" width="0" style="5" hidden="1" customWidth="1"/>
    <col min="5656" max="5887" width="8.7265625" style="5"/>
    <col min="5888" max="5888" width="25.453125" style="5" customWidth="1"/>
    <col min="5889" max="5889" width="32.90625" style="5" customWidth="1"/>
    <col min="5890" max="5890" width="17.36328125" style="5" customWidth="1"/>
    <col min="5891" max="5891" width="17.08984375" style="5" customWidth="1"/>
    <col min="5892" max="5892" width="23.90625" style="5" customWidth="1"/>
    <col min="5893" max="5893" width="25.36328125" style="5" customWidth="1"/>
    <col min="5894" max="5894" width="19" style="5" customWidth="1"/>
    <col min="5895" max="5895" width="6.54296875" style="5" customWidth="1"/>
    <col min="5896" max="5911" width="0" style="5" hidden="1" customWidth="1"/>
    <col min="5912" max="6143" width="8.7265625" style="5"/>
    <col min="6144" max="6144" width="25.453125" style="5" customWidth="1"/>
    <col min="6145" max="6145" width="32.90625" style="5" customWidth="1"/>
    <col min="6146" max="6146" width="17.36328125" style="5" customWidth="1"/>
    <col min="6147" max="6147" width="17.08984375" style="5" customWidth="1"/>
    <col min="6148" max="6148" width="23.90625" style="5" customWidth="1"/>
    <col min="6149" max="6149" width="25.36328125" style="5" customWidth="1"/>
    <col min="6150" max="6150" width="19" style="5" customWidth="1"/>
    <col min="6151" max="6151" width="6.54296875" style="5" customWidth="1"/>
    <col min="6152" max="6167" width="0" style="5" hidden="1" customWidth="1"/>
    <col min="6168" max="6399" width="8.7265625" style="5"/>
    <col min="6400" max="6400" width="25.453125" style="5" customWidth="1"/>
    <col min="6401" max="6401" width="32.90625" style="5" customWidth="1"/>
    <col min="6402" max="6402" width="17.36328125" style="5" customWidth="1"/>
    <col min="6403" max="6403" width="17.08984375" style="5" customWidth="1"/>
    <col min="6404" max="6404" width="23.90625" style="5" customWidth="1"/>
    <col min="6405" max="6405" width="25.36328125" style="5" customWidth="1"/>
    <col min="6406" max="6406" width="19" style="5" customWidth="1"/>
    <col min="6407" max="6407" width="6.54296875" style="5" customWidth="1"/>
    <col min="6408" max="6423" width="0" style="5" hidden="1" customWidth="1"/>
    <col min="6424" max="6655" width="8.7265625" style="5"/>
    <col min="6656" max="6656" width="25.453125" style="5" customWidth="1"/>
    <col min="6657" max="6657" width="32.90625" style="5" customWidth="1"/>
    <col min="6658" max="6658" width="17.36328125" style="5" customWidth="1"/>
    <col min="6659" max="6659" width="17.08984375" style="5" customWidth="1"/>
    <col min="6660" max="6660" width="23.90625" style="5" customWidth="1"/>
    <col min="6661" max="6661" width="25.36328125" style="5" customWidth="1"/>
    <col min="6662" max="6662" width="19" style="5" customWidth="1"/>
    <col min="6663" max="6663" width="6.54296875" style="5" customWidth="1"/>
    <col min="6664" max="6679" width="0" style="5" hidden="1" customWidth="1"/>
    <col min="6680" max="6911" width="8.7265625" style="5"/>
    <col min="6912" max="6912" width="25.453125" style="5" customWidth="1"/>
    <col min="6913" max="6913" width="32.90625" style="5" customWidth="1"/>
    <col min="6914" max="6914" width="17.36328125" style="5" customWidth="1"/>
    <col min="6915" max="6915" width="17.08984375" style="5" customWidth="1"/>
    <col min="6916" max="6916" width="23.90625" style="5" customWidth="1"/>
    <col min="6917" max="6917" width="25.36328125" style="5" customWidth="1"/>
    <col min="6918" max="6918" width="19" style="5" customWidth="1"/>
    <col min="6919" max="6919" width="6.54296875" style="5" customWidth="1"/>
    <col min="6920" max="6935" width="0" style="5" hidden="1" customWidth="1"/>
    <col min="6936" max="7167" width="8.7265625" style="5"/>
    <col min="7168" max="7168" width="25.453125" style="5" customWidth="1"/>
    <col min="7169" max="7169" width="32.90625" style="5" customWidth="1"/>
    <col min="7170" max="7170" width="17.36328125" style="5" customWidth="1"/>
    <col min="7171" max="7171" width="17.08984375" style="5" customWidth="1"/>
    <col min="7172" max="7172" width="23.90625" style="5" customWidth="1"/>
    <col min="7173" max="7173" width="25.36328125" style="5" customWidth="1"/>
    <col min="7174" max="7174" width="19" style="5" customWidth="1"/>
    <col min="7175" max="7175" width="6.54296875" style="5" customWidth="1"/>
    <col min="7176" max="7191" width="0" style="5" hidden="1" customWidth="1"/>
    <col min="7192" max="7423" width="8.7265625" style="5"/>
    <col min="7424" max="7424" width="25.453125" style="5" customWidth="1"/>
    <col min="7425" max="7425" width="32.90625" style="5" customWidth="1"/>
    <col min="7426" max="7426" width="17.36328125" style="5" customWidth="1"/>
    <col min="7427" max="7427" width="17.08984375" style="5" customWidth="1"/>
    <col min="7428" max="7428" width="23.90625" style="5" customWidth="1"/>
    <col min="7429" max="7429" width="25.36328125" style="5" customWidth="1"/>
    <col min="7430" max="7430" width="19" style="5" customWidth="1"/>
    <col min="7431" max="7431" width="6.54296875" style="5" customWidth="1"/>
    <col min="7432" max="7447" width="0" style="5" hidden="1" customWidth="1"/>
    <col min="7448" max="7679" width="8.7265625" style="5"/>
    <col min="7680" max="7680" width="25.453125" style="5" customWidth="1"/>
    <col min="7681" max="7681" width="32.90625" style="5" customWidth="1"/>
    <col min="7682" max="7682" width="17.36328125" style="5" customWidth="1"/>
    <col min="7683" max="7683" width="17.08984375" style="5" customWidth="1"/>
    <col min="7684" max="7684" width="23.90625" style="5" customWidth="1"/>
    <col min="7685" max="7685" width="25.36328125" style="5" customWidth="1"/>
    <col min="7686" max="7686" width="19" style="5" customWidth="1"/>
    <col min="7687" max="7687" width="6.54296875" style="5" customWidth="1"/>
    <col min="7688" max="7703" width="0" style="5" hidden="1" customWidth="1"/>
    <col min="7704" max="7935" width="8.7265625" style="5"/>
    <col min="7936" max="7936" width="25.453125" style="5" customWidth="1"/>
    <col min="7937" max="7937" width="32.90625" style="5" customWidth="1"/>
    <col min="7938" max="7938" width="17.36328125" style="5" customWidth="1"/>
    <col min="7939" max="7939" width="17.08984375" style="5" customWidth="1"/>
    <col min="7940" max="7940" width="23.90625" style="5" customWidth="1"/>
    <col min="7941" max="7941" width="25.36328125" style="5" customWidth="1"/>
    <col min="7942" max="7942" width="19" style="5" customWidth="1"/>
    <col min="7943" max="7943" width="6.54296875" style="5" customWidth="1"/>
    <col min="7944" max="7959" width="0" style="5" hidden="1" customWidth="1"/>
    <col min="7960" max="8191" width="8.7265625" style="5"/>
    <col min="8192" max="8192" width="25.453125" style="5" customWidth="1"/>
    <col min="8193" max="8193" width="32.90625" style="5" customWidth="1"/>
    <col min="8194" max="8194" width="17.36328125" style="5" customWidth="1"/>
    <col min="8195" max="8195" width="17.08984375" style="5" customWidth="1"/>
    <col min="8196" max="8196" width="23.90625" style="5" customWidth="1"/>
    <col min="8197" max="8197" width="25.36328125" style="5" customWidth="1"/>
    <col min="8198" max="8198" width="19" style="5" customWidth="1"/>
    <col min="8199" max="8199" width="6.54296875" style="5" customWidth="1"/>
    <col min="8200" max="8215" width="0" style="5" hidden="1" customWidth="1"/>
    <col min="8216" max="8447" width="8.7265625" style="5"/>
    <col min="8448" max="8448" width="25.453125" style="5" customWidth="1"/>
    <col min="8449" max="8449" width="32.90625" style="5" customWidth="1"/>
    <col min="8450" max="8450" width="17.36328125" style="5" customWidth="1"/>
    <col min="8451" max="8451" width="17.08984375" style="5" customWidth="1"/>
    <col min="8452" max="8452" width="23.90625" style="5" customWidth="1"/>
    <col min="8453" max="8453" width="25.36328125" style="5" customWidth="1"/>
    <col min="8454" max="8454" width="19" style="5" customWidth="1"/>
    <col min="8455" max="8455" width="6.54296875" style="5" customWidth="1"/>
    <col min="8456" max="8471" width="0" style="5" hidden="1" customWidth="1"/>
    <col min="8472" max="8703" width="8.7265625" style="5"/>
    <col min="8704" max="8704" width="25.453125" style="5" customWidth="1"/>
    <col min="8705" max="8705" width="32.90625" style="5" customWidth="1"/>
    <col min="8706" max="8706" width="17.36328125" style="5" customWidth="1"/>
    <col min="8707" max="8707" width="17.08984375" style="5" customWidth="1"/>
    <col min="8708" max="8708" width="23.90625" style="5" customWidth="1"/>
    <col min="8709" max="8709" width="25.36328125" style="5" customWidth="1"/>
    <col min="8710" max="8710" width="19" style="5" customWidth="1"/>
    <col min="8711" max="8711" width="6.54296875" style="5" customWidth="1"/>
    <col min="8712" max="8727" width="0" style="5" hidden="1" customWidth="1"/>
    <col min="8728" max="8959" width="8.7265625" style="5"/>
    <col min="8960" max="8960" width="25.453125" style="5" customWidth="1"/>
    <col min="8961" max="8961" width="32.90625" style="5" customWidth="1"/>
    <col min="8962" max="8962" width="17.36328125" style="5" customWidth="1"/>
    <col min="8963" max="8963" width="17.08984375" style="5" customWidth="1"/>
    <col min="8964" max="8964" width="23.90625" style="5" customWidth="1"/>
    <col min="8965" max="8965" width="25.36328125" style="5" customWidth="1"/>
    <col min="8966" max="8966" width="19" style="5" customWidth="1"/>
    <col min="8967" max="8967" width="6.54296875" style="5" customWidth="1"/>
    <col min="8968" max="8983" width="0" style="5" hidden="1" customWidth="1"/>
    <col min="8984" max="9215" width="8.7265625" style="5"/>
    <col min="9216" max="9216" width="25.453125" style="5" customWidth="1"/>
    <col min="9217" max="9217" width="32.90625" style="5" customWidth="1"/>
    <col min="9218" max="9218" width="17.36328125" style="5" customWidth="1"/>
    <col min="9219" max="9219" width="17.08984375" style="5" customWidth="1"/>
    <col min="9220" max="9220" width="23.90625" style="5" customWidth="1"/>
    <col min="9221" max="9221" width="25.36328125" style="5" customWidth="1"/>
    <col min="9222" max="9222" width="19" style="5" customWidth="1"/>
    <col min="9223" max="9223" width="6.54296875" style="5" customWidth="1"/>
    <col min="9224" max="9239" width="0" style="5" hidden="1" customWidth="1"/>
    <col min="9240" max="9471" width="8.7265625" style="5"/>
    <col min="9472" max="9472" width="25.453125" style="5" customWidth="1"/>
    <col min="9473" max="9473" width="32.90625" style="5" customWidth="1"/>
    <col min="9474" max="9474" width="17.36328125" style="5" customWidth="1"/>
    <col min="9475" max="9475" width="17.08984375" style="5" customWidth="1"/>
    <col min="9476" max="9476" width="23.90625" style="5" customWidth="1"/>
    <col min="9477" max="9477" width="25.36328125" style="5" customWidth="1"/>
    <col min="9478" max="9478" width="19" style="5" customWidth="1"/>
    <col min="9479" max="9479" width="6.54296875" style="5" customWidth="1"/>
    <col min="9480" max="9495" width="0" style="5" hidden="1" customWidth="1"/>
    <col min="9496" max="9727" width="8.7265625" style="5"/>
    <col min="9728" max="9728" width="25.453125" style="5" customWidth="1"/>
    <col min="9729" max="9729" width="32.90625" style="5" customWidth="1"/>
    <col min="9730" max="9730" width="17.36328125" style="5" customWidth="1"/>
    <col min="9731" max="9731" width="17.08984375" style="5" customWidth="1"/>
    <col min="9732" max="9732" width="23.90625" style="5" customWidth="1"/>
    <col min="9733" max="9733" width="25.36328125" style="5" customWidth="1"/>
    <col min="9734" max="9734" width="19" style="5" customWidth="1"/>
    <col min="9735" max="9735" width="6.54296875" style="5" customWidth="1"/>
    <col min="9736" max="9751" width="0" style="5" hidden="1" customWidth="1"/>
    <col min="9752" max="9983" width="8.7265625" style="5"/>
    <col min="9984" max="9984" width="25.453125" style="5" customWidth="1"/>
    <col min="9985" max="9985" width="32.90625" style="5" customWidth="1"/>
    <col min="9986" max="9986" width="17.36328125" style="5" customWidth="1"/>
    <col min="9987" max="9987" width="17.08984375" style="5" customWidth="1"/>
    <col min="9988" max="9988" width="23.90625" style="5" customWidth="1"/>
    <col min="9989" max="9989" width="25.36328125" style="5" customWidth="1"/>
    <col min="9990" max="9990" width="19" style="5" customWidth="1"/>
    <col min="9991" max="9991" width="6.54296875" style="5" customWidth="1"/>
    <col min="9992" max="10007" width="0" style="5" hidden="1" customWidth="1"/>
    <col min="10008" max="10239" width="8.7265625" style="5"/>
    <col min="10240" max="10240" width="25.453125" style="5" customWidth="1"/>
    <col min="10241" max="10241" width="32.90625" style="5" customWidth="1"/>
    <col min="10242" max="10242" width="17.36328125" style="5" customWidth="1"/>
    <col min="10243" max="10243" width="17.08984375" style="5" customWidth="1"/>
    <col min="10244" max="10244" width="23.90625" style="5" customWidth="1"/>
    <col min="10245" max="10245" width="25.36328125" style="5" customWidth="1"/>
    <col min="10246" max="10246" width="19" style="5" customWidth="1"/>
    <col min="10247" max="10247" width="6.54296875" style="5" customWidth="1"/>
    <col min="10248" max="10263" width="0" style="5" hidden="1" customWidth="1"/>
    <col min="10264" max="10495" width="8.7265625" style="5"/>
    <col min="10496" max="10496" width="25.453125" style="5" customWidth="1"/>
    <col min="10497" max="10497" width="32.90625" style="5" customWidth="1"/>
    <col min="10498" max="10498" width="17.36328125" style="5" customWidth="1"/>
    <col min="10499" max="10499" width="17.08984375" style="5" customWidth="1"/>
    <col min="10500" max="10500" width="23.90625" style="5" customWidth="1"/>
    <col min="10501" max="10501" width="25.36328125" style="5" customWidth="1"/>
    <col min="10502" max="10502" width="19" style="5" customWidth="1"/>
    <col min="10503" max="10503" width="6.54296875" style="5" customWidth="1"/>
    <col min="10504" max="10519" width="0" style="5" hidden="1" customWidth="1"/>
    <col min="10520" max="10751" width="8.7265625" style="5"/>
    <col min="10752" max="10752" width="25.453125" style="5" customWidth="1"/>
    <col min="10753" max="10753" width="32.90625" style="5" customWidth="1"/>
    <col min="10754" max="10754" width="17.36328125" style="5" customWidth="1"/>
    <col min="10755" max="10755" width="17.08984375" style="5" customWidth="1"/>
    <col min="10756" max="10756" width="23.90625" style="5" customWidth="1"/>
    <col min="10757" max="10757" width="25.36328125" style="5" customWidth="1"/>
    <col min="10758" max="10758" width="19" style="5" customWidth="1"/>
    <col min="10759" max="10759" width="6.54296875" style="5" customWidth="1"/>
    <col min="10760" max="10775" width="0" style="5" hidden="1" customWidth="1"/>
    <col min="10776" max="11007" width="8.7265625" style="5"/>
    <col min="11008" max="11008" width="25.453125" style="5" customWidth="1"/>
    <col min="11009" max="11009" width="32.90625" style="5" customWidth="1"/>
    <col min="11010" max="11010" width="17.36328125" style="5" customWidth="1"/>
    <col min="11011" max="11011" width="17.08984375" style="5" customWidth="1"/>
    <col min="11012" max="11012" width="23.90625" style="5" customWidth="1"/>
    <col min="11013" max="11013" width="25.36328125" style="5" customWidth="1"/>
    <col min="11014" max="11014" width="19" style="5" customWidth="1"/>
    <col min="11015" max="11015" width="6.54296875" style="5" customWidth="1"/>
    <col min="11016" max="11031" width="0" style="5" hidden="1" customWidth="1"/>
    <col min="11032" max="11263" width="8.7265625" style="5"/>
    <col min="11264" max="11264" width="25.453125" style="5" customWidth="1"/>
    <col min="11265" max="11265" width="32.90625" style="5" customWidth="1"/>
    <col min="11266" max="11266" width="17.36328125" style="5" customWidth="1"/>
    <col min="11267" max="11267" width="17.08984375" style="5" customWidth="1"/>
    <col min="11268" max="11268" width="23.90625" style="5" customWidth="1"/>
    <col min="11269" max="11269" width="25.36328125" style="5" customWidth="1"/>
    <col min="11270" max="11270" width="19" style="5" customWidth="1"/>
    <col min="11271" max="11271" width="6.54296875" style="5" customWidth="1"/>
    <col min="11272" max="11287" width="0" style="5" hidden="1" customWidth="1"/>
    <col min="11288" max="11519" width="8.7265625" style="5"/>
    <col min="11520" max="11520" width="25.453125" style="5" customWidth="1"/>
    <col min="11521" max="11521" width="32.90625" style="5" customWidth="1"/>
    <col min="11522" max="11522" width="17.36328125" style="5" customWidth="1"/>
    <col min="11523" max="11523" width="17.08984375" style="5" customWidth="1"/>
    <col min="11524" max="11524" width="23.90625" style="5" customWidth="1"/>
    <col min="11525" max="11525" width="25.36328125" style="5" customWidth="1"/>
    <col min="11526" max="11526" width="19" style="5" customWidth="1"/>
    <col min="11527" max="11527" width="6.54296875" style="5" customWidth="1"/>
    <col min="11528" max="11543" width="0" style="5" hidden="1" customWidth="1"/>
    <col min="11544" max="11775" width="8.7265625" style="5"/>
    <col min="11776" max="11776" width="25.453125" style="5" customWidth="1"/>
    <col min="11777" max="11777" width="32.90625" style="5" customWidth="1"/>
    <col min="11778" max="11778" width="17.36328125" style="5" customWidth="1"/>
    <col min="11779" max="11779" width="17.08984375" style="5" customWidth="1"/>
    <col min="11780" max="11780" width="23.90625" style="5" customWidth="1"/>
    <col min="11781" max="11781" width="25.36328125" style="5" customWidth="1"/>
    <col min="11782" max="11782" width="19" style="5" customWidth="1"/>
    <col min="11783" max="11783" width="6.54296875" style="5" customWidth="1"/>
    <col min="11784" max="11799" width="0" style="5" hidden="1" customWidth="1"/>
    <col min="11800" max="12031" width="8.7265625" style="5"/>
    <col min="12032" max="12032" width="25.453125" style="5" customWidth="1"/>
    <col min="12033" max="12033" width="32.90625" style="5" customWidth="1"/>
    <col min="12034" max="12034" width="17.36328125" style="5" customWidth="1"/>
    <col min="12035" max="12035" width="17.08984375" style="5" customWidth="1"/>
    <col min="12036" max="12036" width="23.90625" style="5" customWidth="1"/>
    <col min="12037" max="12037" width="25.36328125" style="5" customWidth="1"/>
    <col min="12038" max="12038" width="19" style="5" customWidth="1"/>
    <col min="12039" max="12039" width="6.54296875" style="5" customWidth="1"/>
    <col min="12040" max="12055" width="0" style="5" hidden="1" customWidth="1"/>
    <col min="12056" max="12287" width="8.7265625" style="5"/>
    <col min="12288" max="12288" width="25.453125" style="5" customWidth="1"/>
    <col min="12289" max="12289" width="32.90625" style="5" customWidth="1"/>
    <col min="12290" max="12290" width="17.36328125" style="5" customWidth="1"/>
    <col min="12291" max="12291" width="17.08984375" style="5" customWidth="1"/>
    <col min="12292" max="12292" width="23.90625" style="5" customWidth="1"/>
    <col min="12293" max="12293" width="25.36328125" style="5" customWidth="1"/>
    <col min="12294" max="12294" width="19" style="5" customWidth="1"/>
    <col min="12295" max="12295" width="6.54296875" style="5" customWidth="1"/>
    <col min="12296" max="12311" width="0" style="5" hidden="1" customWidth="1"/>
    <col min="12312" max="12543" width="8.7265625" style="5"/>
    <col min="12544" max="12544" width="25.453125" style="5" customWidth="1"/>
    <col min="12545" max="12545" width="32.90625" style="5" customWidth="1"/>
    <col min="12546" max="12546" width="17.36328125" style="5" customWidth="1"/>
    <col min="12547" max="12547" width="17.08984375" style="5" customWidth="1"/>
    <col min="12548" max="12548" width="23.90625" style="5" customWidth="1"/>
    <col min="12549" max="12549" width="25.36328125" style="5" customWidth="1"/>
    <col min="12550" max="12550" width="19" style="5" customWidth="1"/>
    <col min="12551" max="12551" width="6.54296875" style="5" customWidth="1"/>
    <col min="12552" max="12567" width="0" style="5" hidden="1" customWidth="1"/>
    <col min="12568" max="12799" width="8.7265625" style="5"/>
    <col min="12800" max="12800" width="25.453125" style="5" customWidth="1"/>
    <col min="12801" max="12801" width="32.90625" style="5" customWidth="1"/>
    <col min="12802" max="12802" width="17.36328125" style="5" customWidth="1"/>
    <col min="12803" max="12803" width="17.08984375" style="5" customWidth="1"/>
    <col min="12804" max="12804" width="23.90625" style="5" customWidth="1"/>
    <col min="12805" max="12805" width="25.36328125" style="5" customWidth="1"/>
    <col min="12806" max="12806" width="19" style="5" customWidth="1"/>
    <col min="12807" max="12807" width="6.54296875" style="5" customWidth="1"/>
    <col min="12808" max="12823" width="0" style="5" hidden="1" customWidth="1"/>
    <col min="12824" max="13055" width="8.7265625" style="5"/>
    <col min="13056" max="13056" width="25.453125" style="5" customWidth="1"/>
    <col min="13057" max="13057" width="32.90625" style="5" customWidth="1"/>
    <col min="13058" max="13058" width="17.36328125" style="5" customWidth="1"/>
    <col min="13059" max="13059" width="17.08984375" style="5" customWidth="1"/>
    <col min="13060" max="13060" width="23.90625" style="5" customWidth="1"/>
    <col min="13061" max="13061" width="25.36328125" style="5" customWidth="1"/>
    <col min="13062" max="13062" width="19" style="5" customWidth="1"/>
    <col min="13063" max="13063" width="6.54296875" style="5" customWidth="1"/>
    <col min="13064" max="13079" width="0" style="5" hidden="1" customWidth="1"/>
    <col min="13080" max="13311" width="8.7265625" style="5"/>
    <col min="13312" max="13312" width="25.453125" style="5" customWidth="1"/>
    <col min="13313" max="13313" width="32.90625" style="5" customWidth="1"/>
    <col min="13314" max="13314" width="17.36328125" style="5" customWidth="1"/>
    <col min="13315" max="13315" width="17.08984375" style="5" customWidth="1"/>
    <col min="13316" max="13316" width="23.90625" style="5" customWidth="1"/>
    <col min="13317" max="13317" width="25.36328125" style="5" customWidth="1"/>
    <col min="13318" max="13318" width="19" style="5" customWidth="1"/>
    <col min="13319" max="13319" width="6.54296875" style="5" customWidth="1"/>
    <col min="13320" max="13335" width="0" style="5" hidden="1" customWidth="1"/>
    <col min="13336" max="13567" width="8.7265625" style="5"/>
    <col min="13568" max="13568" width="25.453125" style="5" customWidth="1"/>
    <col min="13569" max="13569" width="32.90625" style="5" customWidth="1"/>
    <col min="13570" max="13570" width="17.36328125" style="5" customWidth="1"/>
    <col min="13571" max="13571" width="17.08984375" style="5" customWidth="1"/>
    <col min="13572" max="13572" width="23.90625" style="5" customWidth="1"/>
    <col min="13573" max="13573" width="25.36328125" style="5" customWidth="1"/>
    <col min="13574" max="13574" width="19" style="5" customWidth="1"/>
    <col min="13575" max="13575" width="6.54296875" style="5" customWidth="1"/>
    <col min="13576" max="13591" width="0" style="5" hidden="1" customWidth="1"/>
    <col min="13592" max="13823" width="8.7265625" style="5"/>
    <col min="13824" max="13824" width="25.453125" style="5" customWidth="1"/>
    <col min="13825" max="13825" width="32.90625" style="5" customWidth="1"/>
    <col min="13826" max="13826" width="17.36328125" style="5" customWidth="1"/>
    <col min="13827" max="13827" width="17.08984375" style="5" customWidth="1"/>
    <col min="13828" max="13828" width="23.90625" style="5" customWidth="1"/>
    <col min="13829" max="13829" width="25.36328125" style="5" customWidth="1"/>
    <col min="13830" max="13830" width="19" style="5" customWidth="1"/>
    <col min="13831" max="13831" width="6.54296875" style="5" customWidth="1"/>
    <col min="13832" max="13847" width="0" style="5" hidden="1" customWidth="1"/>
    <col min="13848" max="14079" width="8.7265625" style="5"/>
    <col min="14080" max="14080" width="25.453125" style="5" customWidth="1"/>
    <col min="14081" max="14081" width="32.90625" style="5" customWidth="1"/>
    <col min="14082" max="14082" width="17.36328125" style="5" customWidth="1"/>
    <col min="14083" max="14083" width="17.08984375" style="5" customWidth="1"/>
    <col min="14084" max="14084" width="23.90625" style="5" customWidth="1"/>
    <col min="14085" max="14085" width="25.36328125" style="5" customWidth="1"/>
    <col min="14086" max="14086" width="19" style="5" customWidth="1"/>
    <col min="14087" max="14087" width="6.54296875" style="5" customWidth="1"/>
    <col min="14088" max="14103" width="0" style="5" hidden="1" customWidth="1"/>
    <col min="14104" max="14335" width="8.7265625" style="5"/>
    <col min="14336" max="14336" width="25.453125" style="5" customWidth="1"/>
    <col min="14337" max="14337" width="32.90625" style="5" customWidth="1"/>
    <col min="14338" max="14338" width="17.36328125" style="5" customWidth="1"/>
    <col min="14339" max="14339" width="17.08984375" style="5" customWidth="1"/>
    <col min="14340" max="14340" width="23.90625" style="5" customWidth="1"/>
    <col min="14341" max="14341" width="25.36328125" style="5" customWidth="1"/>
    <col min="14342" max="14342" width="19" style="5" customWidth="1"/>
    <col min="14343" max="14343" width="6.54296875" style="5" customWidth="1"/>
    <col min="14344" max="14359" width="0" style="5" hidden="1" customWidth="1"/>
    <col min="14360" max="14591" width="8.7265625" style="5"/>
    <col min="14592" max="14592" width="25.453125" style="5" customWidth="1"/>
    <col min="14593" max="14593" width="32.90625" style="5" customWidth="1"/>
    <col min="14594" max="14594" width="17.36328125" style="5" customWidth="1"/>
    <col min="14595" max="14595" width="17.08984375" style="5" customWidth="1"/>
    <col min="14596" max="14596" width="23.90625" style="5" customWidth="1"/>
    <col min="14597" max="14597" width="25.36328125" style="5" customWidth="1"/>
    <col min="14598" max="14598" width="19" style="5" customWidth="1"/>
    <col min="14599" max="14599" width="6.54296875" style="5" customWidth="1"/>
    <col min="14600" max="14615" width="0" style="5" hidden="1" customWidth="1"/>
    <col min="14616" max="14847" width="8.7265625" style="5"/>
    <col min="14848" max="14848" width="25.453125" style="5" customWidth="1"/>
    <col min="14849" max="14849" width="32.90625" style="5" customWidth="1"/>
    <col min="14850" max="14850" width="17.36328125" style="5" customWidth="1"/>
    <col min="14851" max="14851" width="17.08984375" style="5" customWidth="1"/>
    <col min="14852" max="14852" width="23.90625" style="5" customWidth="1"/>
    <col min="14853" max="14853" width="25.36328125" style="5" customWidth="1"/>
    <col min="14854" max="14854" width="19" style="5" customWidth="1"/>
    <col min="14855" max="14855" width="6.54296875" style="5" customWidth="1"/>
    <col min="14856" max="14871" width="0" style="5" hidden="1" customWidth="1"/>
    <col min="14872" max="15103" width="8.7265625" style="5"/>
    <col min="15104" max="15104" width="25.453125" style="5" customWidth="1"/>
    <col min="15105" max="15105" width="32.90625" style="5" customWidth="1"/>
    <col min="15106" max="15106" width="17.36328125" style="5" customWidth="1"/>
    <col min="15107" max="15107" width="17.08984375" style="5" customWidth="1"/>
    <col min="15108" max="15108" width="23.90625" style="5" customWidth="1"/>
    <col min="15109" max="15109" width="25.36328125" style="5" customWidth="1"/>
    <col min="15110" max="15110" width="19" style="5" customWidth="1"/>
    <col min="15111" max="15111" width="6.54296875" style="5" customWidth="1"/>
    <col min="15112" max="15127" width="0" style="5" hidden="1" customWidth="1"/>
    <col min="15128" max="15359" width="8.7265625" style="5"/>
    <col min="15360" max="15360" width="25.453125" style="5" customWidth="1"/>
    <col min="15361" max="15361" width="32.90625" style="5" customWidth="1"/>
    <col min="15362" max="15362" width="17.36328125" style="5" customWidth="1"/>
    <col min="15363" max="15363" width="17.08984375" style="5" customWidth="1"/>
    <col min="15364" max="15364" width="23.90625" style="5" customWidth="1"/>
    <col min="15365" max="15365" width="25.36328125" style="5" customWidth="1"/>
    <col min="15366" max="15366" width="19" style="5" customWidth="1"/>
    <col min="15367" max="15367" width="6.54296875" style="5" customWidth="1"/>
    <col min="15368" max="15383" width="0" style="5" hidden="1" customWidth="1"/>
    <col min="15384" max="15615" width="8.7265625" style="5"/>
    <col min="15616" max="15616" width="25.453125" style="5" customWidth="1"/>
    <col min="15617" max="15617" width="32.90625" style="5" customWidth="1"/>
    <col min="15618" max="15618" width="17.36328125" style="5" customWidth="1"/>
    <col min="15619" max="15619" width="17.08984375" style="5" customWidth="1"/>
    <col min="15620" max="15620" width="23.90625" style="5" customWidth="1"/>
    <col min="15621" max="15621" width="25.36328125" style="5" customWidth="1"/>
    <col min="15622" max="15622" width="19" style="5" customWidth="1"/>
    <col min="15623" max="15623" width="6.54296875" style="5" customWidth="1"/>
    <col min="15624" max="15639" width="0" style="5" hidden="1" customWidth="1"/>
    <col min="15640" max="15871" width="8.7265625" style="5"/>
    <col min="15872" max="15872" width="25.453125" style="5" customWidth="1"/>
    <col min="15873" max="15873" width="32.90625" style="5" customWidth="1"/>
    <col min="15874" max="15874" width="17.36328125" style="5" customWidth="1"/>
    <col min="15875" max="15875" width="17.08984375" style="5" customWidth="1"/>
    <col min="15876" max="15876" width="23.90625" style="5" customWidth="1"/>
    <col min="15877" max="15877" width="25.36328125" style="5" customWidth="1"/>
    <col min="15878" max="15878" width="19" style="5" customWidth="1"/>
    <col min="15879" max="15879" width="6.54296875" style="5" customWidth="1"/>
    <col min="15880" max="15895" width="0" style="5" hidden="1" customWidth="1"/>
    <col min="15896" max="16127" width="8.7265625" style="5"/>
    <col min="16128" max="16128" width="25.453125" style="5" customWidth="1"/>
    <col min="16129" max="16129" width="32.90625" style="5" customWidth="1"/>
    <col min="16130" max="16130" width="17.36328125" style="5" customWidth="1"/>
    <col min="16131" max="16131" width="17.08984375" style="5" customWidth="1"/>
    <col min="16132" max="16132" width="23.90625" style="5" customWidth="1"/>
    <col min="16133" max="16133" width="25.36328125" style="5" customWidth="1"/>
    <col min="16134" max="16134" width="19" style="5" customWidth="1"/>
    <col min="16135" max="16135" width="6.54296875" style="5" customWidth="1"/>
    <col min="16136" max="16151" width="0" style="5" hidden="1" customWidth="1"/>
    <col min="16152" max="16384" width="8.7265625" style="5"/>
  </cols>
  <sheetData>
    <row r="1" spans="2:23" ht="42.75" customHeight="1" thickBot="1" x14ac:dyDescent="0.3">
      <c r="B1" s="314" t="s">
        <v>0</v>
      </c>
      <c r="C1" s="315"/>
      <c r="D1" s="315"/>
      <c r="E1" s="1" t="s">
        <v>1</v>
      </c>
      <c r="F1" s="2" t="str">
        <f>K98</f>
        <v>October</v>
      </c>
      <c r="G1" s="2">
        <f>K97</f>
        <v>2021</v>
      </c>
      <c r="H1" s="3"/>
      <c r="I1" s="107"/>
      <c r="J1" s="101" t="s">
        <v>117</v>
      </c>
      <c r="K1" s="101"/>
      <c r="L1" s="101"/>
      <c r="M1" s="102"/>
      <c r="N1" s="102"/>
      <c r="O1" s="102"/>
      <c r="P1" s="103"/>
      <c r="Q1" s="103"/>
      <c r="R1" s="103"/>
      <c r="S1" s="103"/>
      <c r="T1" s="102"/>
      <c r="U1" s="102"/>
    </row>
    <row r="2" spans="2:23" ht="8.25" customHeight="1" thickBot="1" x14ac:dyDescent="0.3">
      <c r="B2" s="7"/>
      <c r="C2" s="8"/>
      <c r="D2" s="8"/>
      <c r="E2" s="8"/>
      <c r="F2" s="8"/>
      <c r="G2" s="8"/>
      <c r="H2" s="8"/>
      <c r="I2" s="108"/>
    </row>
    <row r="3" spans="2:23" ht="20.25" customHeight="1" x14ac:dyDescent="0.25">
      <c r="B3" s="9" t="s">
        <v>2</v>
      </c>
      <c r="C3" s="316" t="s">
        <v>3</v>
      </c>
      <c r="D3" s="316"/>
      <c r="E3" s="316"/>
      <c r="F3" s="10" t="s">
        <v>4</v>
      </c>
      <c r="G3" s="316" t="s">
        <v>5</v>
      </c>
      <c r="H3" s="317"/>
      <c r="I3" s="108"/>
    </row>
    <row r="4" spans="2:23" ht="62.25" customHeight="1" thickBot="1" x14ac:dyDescent="0.3">
      <c r="B4" s="11" t="s">
        <v>7</v>
      </c>
      <c r="C4" s="318" t="s">
        <v>118</v>
      </c>
      <c r="D4" s="319"/>
      <c r="E4" s="319"/>
      <c r="F4" s="172" t="s">
        <v>119</v>
      </c>
      <c r="G4" s="319" t="s">
        <v>120</v>
      </c>
      <c r="H4" s="320"/>
      <c r="I4" s="109"/>
    </row>
    <row r="5" spans="2:23" ht="20.25" customHeight="1" x14ac:dyDescent="0.25">
      <c r="B5" s="8"/>
      <c r="C5" s="8"/>
      <c r="D5" s="8"/>
      <c r="E5" s="8"/>
      <c r="F5" s="8"/>
      <c r="G5" s="8"/>
      <c r="H5" s="8"/>
      <c r="I5" s="108"/>
    </row>
    <row r="6" spans="2:23" ht="24" customHeight="1" x14ac:dyDescent="0.25">
      <c r="B6" s="321" t="s">
        <v>22</v>
      </c>
      <c r="C6" s="321"/>
      <c r="D6" s="321"/>
      <c r="E6" s="321"/>
      <c r="F6" s="322" t="str">
        <f>CONCATENATE(F1," 1, ",G1)</f>
        <v>October 1, 2021</v>
      </c>
      <c r="G6" s="322" t="e">
        <f>CONCATENATE(#REF!," 1, ",#REF!)</f>
        <v>#REF!</v>
      </c>
      <c r="H6" s="23"/>
      <c r="I6" s="108"/>
    </row>
    <row r="7" spans="2:23" ht="24" customHeight="1" x14ac:dyDescent="0.25">
      <c r="B7" s="308" t="s">
        <v>121</v>
      </c>
      <c r="C7" s="308"/>
      <c r="D7" s="308"/>
      <c r="E7" s="308"/>
      <c r="F7" s="28">
        <f>K101</f>
        <v>471</v>
      </c>
      <c r="G7" s="29" t="s">
        <v>25</v>
      </c>
      <c r="H7" s="29"/>
      <c r="I7" s="110"/>
    </row>
    <row r="8" spans="2:23" ht="24" customHeight="1" x14ac:dyDescent="0.25">
      <c r="B8" s="257" t="s">
        <v>122</v>
      </c>
      <c r="C8" s="257"/>
      <c r="D8" s="257"/>
      <c r="E8" s="257"/>
      <c r="F8" s="257"/>
      <c r="G8" s="257"/>
      <c r="H8" s="257"/>
      <c r="I8" s="111"/>
    </row>
    <row r="9" spans="2:23" ht="24" customHeight="1" x14ac:dyDescent="0.25">
      <c r="B9" s="257" t="s">
        <v>31</v>
      </c>
      <c r="C9" s="257"/>
      <c r="D9" s="257"/>
      <c r="E9" s="257"/>
      <c r="F9" s="257"/>
      <c r="G9" s="257"/>
      <c r="H9" s="257"/>
      <c r="I9" s="111"/>
    </row>
    <row r="10" spans="2:23" ht="24" customHeight="1" x14ac:dyDescent="0.25">
      <c r="B10" s="275" t="s">
        <v>34</v>
      </c>
      <c r="C10" s="275"/>
      <c r="D10" s="292" t="str">
        <f>CONCATENATE("The ",F1," ",G1," Average is")</f>
        <v>The October 2021 Average is</v>
      </c>
      <c r="E10" s="292"/>
      <c r="F10" s="292"/>
      <c r="G10" s="34">
        <f>K102</f>
        <v>572</v>
      </c>
      <c r="H10" s="35" t="s">
        <v>35</v>
      </c>
      <c r="I10" s="112"/>
    </row>
    <row r="11" spans="2:23" ht="24" customHeight="1" x14ac:dyDescent="0.25">
      <c r="B11" s="296" t="s">
        <v>37</v>
      </c>
      <c r="C11" s="296"/>
      <c r="D11" s="296"/>
      <c r="E11" s="296"/>
      <c r="F11" s="296"/>
      <c r="G11" s="296"/>
      <c r="H11" s="296"/>
      <c r="I11" s="113"/>
      <c r="V11" s="36"/>
      <c r="W11" s="36"/>
    </row>
    <row r="12" spans="2:23" ht="24" customHeight="1" x14ac:dyDescent="0.25">
      <c r="B12" s="257" t="s">
        <v>124</v>
      </c>
      <c r="C12" s="257"/>
      <c r="D12" s="257"/>
      <c r="E12" s="257"/>
      <c r="F12" s="28">
        <f>K101</f>
        <v>471</v>
      </c>
      <c r="G12" s="29" t="s">
        <v>25</v>
      </c>
      <c r="I12" s="110"/>
      <c r="V12" s="36"/>
      <c r="W12" s="36"/>
    </row>
    <row r="13" spans="2:23" ht="24" customHeight="1" x14ac:dyDescent="0.25">
      <c r="B13" s="257" t="s">
        <v>42</v>
      </c>
      <c r="C13" s="257"/>
      <c r="D13" s="257"/>
      <c r="E13" s="257"/>
      <c r="F13" s="257"/>
      <c r="G13" s="257"/>
      <c r="H13" s="257"/>
      <c r="I13" s="111"/>
      <c r="V13" s="36"/>
      <c r="W13" s="36"/>
    </row>
    <row r="14" spans="2:23" ht="24" customHeight="1" x14ac:dyDescent="0.25">
      <c r="B14" s="257" t="s">
        <v>45</v>
      </c>
      <c r="C14" s="257"/>
      <c r="D14" s="257"/>
      <c r="E14" s="257"/>
      <c r="F14" s="257"/>
      <c r="G14" s="257"/>
      <c r="H14" s="257"/>
      <c r="I14" s="111"/>
      <c r="V14" s="36"/>
      <c r="W14" s="36"/>
    </row>
    <row r="15" spans="2:23" ht="24" customHeight="1" x14ac:dyDescent="0.25">
      <c r="B15" s="284" t="s">
        <v>48</v>
      </c>
      <c r="C15" s="285"/>
      <c r="D15" s="285"/>
      <c r="E15" s="285"/>
      <c r="F15" s="285"/>
      <c r="G15" s="285"/>
      <c r="H15" s="285"/>
      <c r="I15" s="114"/>
      <c r="V15" s="36"/>
      <c r="W15" s="36"/>
    </row>
    <row r="16" spans="2:23" ht="24" customHeight="1" thickBot="1" x14ac:dyDescent="0.3">
      <c r="B16" s="286" t="s">
        <v>51</v>
      </c>
      <c r="C16" s="285"/>
      <c r="D16" s="285"/>
      <c r="E16" s="285"/>
      <c r="F16" s="285"/>
      <c r="G16" s="285"/>
      <c r="H16" s="285"/>
      <c r="I16" s="115"/>
      <c r="V16" s="36"/>
      <c r="W16" s="36"/>
    </row>
    <row r="17" spans="2:23" ht="43.5" customHeight="1" thickBot="1" x14ac:dyDescent="0.3">
      <c r="B17" s="263" t="s">
        <v>131</v>
      </c>
      <c r="C17" s="264"/>
      <c r="D17" s="264"/>
      <c r="E17" s="264"/>
      <c r="F17" s="264"/>
      <c r="G17" s="264"/>
      <c r="H17" s="265"/>
      <c r="I17" s="116"/>
      <c r="V17" s="36"/>
      <c r="W17" s="36"/>
    </row>
    <row r="18" spans="2:23" ht="40.5" customHeight="1" thickBot="1" x14ac:dyDescent="0.3">
      <c r="B18" s="266" t="s">
        <v>133</v>
      </c>
      <c r="C18" s="267"/>
      <c r="D18" s="267"/>
      <c r="E18" s="267"/>
      <c r="F18" s="267"/>
      <c r="G18" s="267"/>
      <c r="H18" s="268"/>
      <c r="I18" s="108"/>
      <c r="V18" s="36"/>
      <c r="W18" s="36"/>
    </row>
    <row r="19" spans="2:23" ht="56.25" customHeight="1" thickBot="1" x14ac:dyDescent="0.3">
      <c r="B19" s="46" t="s">
        <v>55</v>
      </c>
      <c r="C19" s="47" t="s">
        <v>56</v>
      </c>
      <c r="D19" s="48" t="s">
        <v>57</v>
      </c>
      <c r="E19" s="48" t="s">
        <v>58</v>
      </c>
      <c r="F19" s="48" t="s">
        <v>59</v>
      </c>
      <c r="G19" s="280" t="s">
        <v>60</v>
      </c>
      <c r="H19" s="281"/>
      <c r="I19" s="117"/>
      <c r="V19" s="36"/>
      <c r="W19" s="36"/>
    </row>
    <row r="20" spans="2:23" ht="21.75" customHeight="1" x14ac:dyDescent="0.3">
      <c r="B20" s="49">
        <v>302.01</v>
      </c>
      <c r="C20" s="50" t="s">
        <v>61</v>
      </c>
      <c r="D20" s="51">
        <v>3.75</v>
      </c>
      <c r="E20" s="52">
        <v>0</v>
      </c>
      <c r="F20" s="53">
        <f t="shared" ref="F20:F30" si="0">D20+E20</f>
        <v>3.75</v>
      </c>
      <c r="G20" s="282">
        <f t="shared" ref="G20:G30" si="1">IF((ABS(($K$102-$K$101)*F20/100))&gt;0.1, ($K$102-$K$101)*F20/100, 0)</f>
        <v>3.7879999999999998</v>
      </c>
      <c r="H20" s="283" t="e">
        <f>IF((ABS((J102-J101)*E20/100))&gt;0.1, (J102-J101)*E20/100, 0)</f>
        <v>#VALUE!</v>
      </c>
      <c r="I20" s="118"/>
      <c r="V20" s="36"/>
      <c r="W20" s="36"/>
    </row>
    <row r="21" spans="2:23" ht="21.75" customHeight="1" x14ac:dyDescent="0.3">
      <c r="B21" s="54" t="s">
        <v>62</v>
      </c>
      <c r="C21" s="55" t="s">
        <v>111</v>
      </c>
      <c r="D21" s="56">
        <v>6.85</v>
      </c>
      <c r="E21" s="56">
        <v>1</v>
      </c>
      <c r="F21" s="57">
        <f t="shared" si="0"/>
        <v>7.85</v>
      </c>
      <c r="G21" s="276">
        <f t="shared" si="1"/>
        <v>7.9290000000000003</v>
      </c>
      <c r="H21" s="277" t="e">
        <f>IF((ABS((#REF!-J102)*E21/100))&gt;0.1, (#REF!-J102)*E21/100, 0)</f>
        <v>#REF!</v>
      </c>
      <c r="I21" s="118"/>
    </row>
    <row r="22" spans="2:23" ht="21.75" customHeight="1" x14ac:dyDescent="0.3">
      <c r="B22" s="54" t="s">
        <v>64</v>
      </c>
      <c r="C22" s="55" t="s">
        <v>112</v>
      </c>
      <c r="D22" s="56">
        <v>6.85</v>
      </c>
      <c r="E22" s="56">
        <v>1</v>
      </c>
      <c r="F22" s="57">
        <f t="shared" si="0"/>
        <v>7.85</v>
      </c>
      <c r="G22" s="276">
        <f t="shared" si="1"/>
        <v>7.9290000000000003</v>
      </c>
      <c r="H22" s="277" t="e">
        <f>IF((ABS((#REF!-#REF!)*E22/100))&gt;0.1, (#REF!-#REF!)*E22/100, 0)</f>
        <v>#REF!</v>
      </c>
      <c r="I22" s="118"/>
    </row>
    <row r="23" spans="2:23" ht="21.75" customHeight="1" x14ac:dyDescent="0.3">
      <c r="B23" s="54" t="s">
        <v>66</v>
      </c>
      <c r="C23" s="55" t="s">
        <v>113</v>
      </c>
      <c r="D23" s="56">
        <v>6.85</v>
      </c>
      <c r="E23" s="56">
        <v>1</v>
      </c>
      <c r="F23" s="57">
        <f t="shared" si="0"/>
        <v>7.85</v>
      </c>
      <c r="G23" s="276">
        <f t="shared" si="1"/>
        <v>7.9290000000000003</v>
      </c>
      <c r="H23" s="277" t="e">
        <f>IF((ABS((#REF!-#REF!)*E23/100))&gt;0.1, (#REF!-#REF!)*E23/100, 0)</f>
        <v>#REF!</v>
      </c>
      <c r="I23" s="118"/>
    </row>
    <row r="24" spans="2:23" ht="21.75" customHeight="1" x14ac:dyDescent="0.3">
      <c r="B24" s="54" t="s">
        <v>68</v>
      </c>
      <c r="C24" s="55" t="s">
        <v>114</v>
      </c>
      <c r="D24" s="56">
        <v>6.85</v>
      </c>
      <c r="E24" s="56">
        <v>1</v>
      </c>
      <c r="F24" s="57">
        <f t="shared" si="0"/>
        <v>7.85</v>
      </c>
      <c r="G24" s="276">
        <f t="shared" si="1"/>
        <v>7.9290000000000003</v>
      </c>
      <c r="H24" s="277" t="e">
        <f>IF((ABS((#REF!-#REF!)*E24/100))&gt;0.1, (#REF!-#REF!)*E24/100, 0)</f>
        <v>#REF!</v>
      </c>
      <c r="I24" s="118"/>
    </row>
    <row r="25" spans="2:23" ht="21.75" customHeight="1" x14ac:dyDescent="0.3">
      <c r="B25" s="54" t="s">
        <v>125</v>
      </c>
      <c r="C25" s="55" t="s">
        <v>115</v>
      </c>
      <c r="D25" s="56">
        <v>8.25</v>
      </c>
      <c r="E25" s="56">
        <v>1</v>
      </c>
      <c r="F25" s="58">
        <f t="shared" si="0"/>
        <v>9.25</v>
      </c>
      <c r="G25" s="276">
        <f t="shared" si="1"/>
        <v>9.343</v>
      </c>
      <c r="H25" s="277" t="e">
        <f>IF((ABS((#REF!-#REF!)*E25/100))&gt;0.1, (#REF!-#REF!)*E25/100, 0)</f>
        <v>#REF!</v>
      </c>
      <c r="I25" s="118"/>
    </row>
    <row r="26" spans="2:23" ht="21.75" customHeight="1" x14ac:dyDescent="0.3">
      <c r="B26" s="54" t="s">
        <v>126</v>
      </c>
      <c r="C26" s="55" t="s">
        <v>71</v>
      </c>
      <c r="D26" s="56">
        <v>6.2</v>
      </c>
      <c r="E26" s="56">
        <v>1</v>
      </c>
      <c r="F26" s="58">
        <f t="shared" si="0"/>
        <v>7.2</v>
      </c>
      <c r="G26" s="276">
        <f t="shared" si="1"/>
        <v>7.2720000000000002</v>
      </c>
      <c r="H26" s="277" t="e">
        <f>IF((ABS((#REF!-#REF!)*E26/100))&gt;0.1, (#REF!-#REF!)*E26/100, 0)</f>
        <v>#REF!</v>
      </c>
      <c r="I26" s="118"/>
    </row>
    <row r="27" spans="2:23" ht="21.75" customHeight="1" x14ac:dyDescent="0.3">
      <c r="B27" s="54" t="s">
        <v>127</v>
      </c>
      <c r="C27" s="55" t="s">
        <v>72</v>
      </c>
      <c r="D27" s="56">
        <v>5.5</v>
      </c>
      <c r="E27" s="56">
        <v>1</v>
      </c>
      <c r="F27" s="57">
        <f t="shared" si="0"/>
        <v>6.5</v>
      </c>
      <c r="G27" s="276">
        <f t="shared" si="1"/>
        <v>6.5650000000000004</v>
      </c>
      <c r="H27" s="277" t="e">
        <f>IF((ABS((#REF!-#REF!)*E27/100))&gt;0.1, (#REF!-#REF!)*E27/100, 0)</f>
        <v>#REF!</v>
      </c>
      <c r="I27" s="118"/>
      <c r="J27" s="5"/>
      <c r="K27" s="5"/>
      <c r="L27" s="5"/>
      <c r="P27" s="5"/>
      <c r="Q27" s="5"/>
      <c r="R27" s="5"/>
      <c r="S27" s="5"/>
    </row>
    <row r="28" spans="2:23" ht="21.75" customHeight="1" x14ac:dyDescent="0.3">
      <c r="B28" s="54" t="s">
        <v>128</v>
      </c>
      <c r="C28" s="55" t="s">
        <v>73</v>
      </c>
      <c r="D28" s="56">
        <v>4.9000000000000004</v>
      </c>
      <c r="E28" s="56">
        <v>1</v>
      </c>
      <c r="F28" s="57">
        <f t="shared" si="0"/>
        <v>5.9</v>
      </c>
      <c r="G28" s="276">
        <f t="shared" si="1"/>
        <v>5.9589999999999996</v>
      </c>
      <c r="H28" s="277" t="e">
        <f>IF((ABS((#REF!-#REF!)*E28/100))&gt;0.1, (#REF!-#REF!)*E28/100, 0)</f>
        <v>#REF!</v>
      </c>
      <c r="I28" s="118"/>
      <c r="J28" s="5"/>
      <c r="K28" s="5"/>
      <c r="L28" s="5"/>
      <c r="P28" s="5"/>
      <c r="Q28" s="5"/>
      <c r="R28" s="5"/>
      <c r="S28" s="5"/>
    </row>
    <row r="29" spans="2:23" ht="21.75" customHeight="1" x14ac:dyDescent="0.3">
      <c r="B29" s="54" t="s">
        <v>129</v>
      </c>
      <c r="C29" s="55" t="s">
        <v>74</v>
      </c>
      <c r="D29" s="56">
        <v>4.5</v>
      </c>
      <c r="E29" s="60">
        <v>1</v>
      </c>
      <c r="F29" s="57">
        <f t="shared" si="0"/>
        <v>5.5</v>
      </c>
      <c r="G29" s="276">
        <f t="shared" si="1"/>
        <v>5.5549999999999997</v>
      </c>
      <c r="H29" s="277" t="e">
        <f>IF((ABS((#REF!-#REF!)*E29/100))&gt;0.1, (#REF!-#REF!)*E29/100, 0)</f>
        <v>#REF!</v>
      </c>
      <c r="I29" s="118"/>
      <c r="J29" s="5"/>
      <c r="K29" s="5"/>
      <c r="L29" s="5"/>
      <c r="P29" s="5"/>
      <c r="Q29" s="5"/>
      <c r="R29" s="5"/>
      <c r="S29" s="5"/>
    </row>
    <row r="30" spans="2:23" ht="21.75" customHeight="1" thickBot="1" x14ac:dyDescent="0.35">
      <c r="B30" s="61" t="s">
        <v>130</v>
      </c>
      <c r="C30" s="62" t="s">
        <v>75</v>
      </c>
      <c r="D30" s="63">
        <v>6.7</v>
      </c>
      <c r="E30" s="64">
        <v>1</v>
      </c>
      <c r="F30" s="65">
        <f t="shared" si="0"/>
        <v>7.7</v>
      </c>
      <c r="G30" s="278">
        <f t="shared" si="1"/>
        <v>7.7770000000000001</v>
      </c>
      <c r="H30" s="279" t="e">
        <f>IF((ABS((#REF!-#REF!)*E30/100))&gt;0.1, (#REF!-#REF!)*E30/100, 0)</f>
        <v>#REF!</v>
      </c>
      <c r="I30" s="118"/>
      <c r="J30" s="5"/>
      <c r="K30" s="5"/>
      <c r="L30" s="5"/>
      <c r="P30" s="5"/>
      <c r="Q30" s="5"/>
      <c r="R30" s="5"/>
      <c r="S30" s="5"/>
    </row>
    <row r="31" spans="2:23" ht="21.75" customHeight="1" x14ac:dyDescent="0.3">
      <c r="B31" s="66"/>
      <c r="C31" s="67"/>
      <c r="D31" s="68"/>
      <c r="E31" s="69"/>
      <c r="F31" s="70"/>
      <c r="G31" s="132"/>
      <c r="H31" s="132"/>
      <c r="I31" s="118"/>
      <c r="J31" s="5"/>
      <c r="K31" s="5"/>
      <c r="L31" s="5"/>
      <c r="P31" s="5"/>
      <c r="Q31" s="5"/>
      <c r="R31" s="5"/>
      <c r="S31" s="5"/>
    </row>
    <row r="32" spans="2:23" ht="21.75" customHeight="1" x14ac:dyDescent="0.3">
      <c r="B32" s="275" t="s">
        <v>140</v>
      </c>
      <c r="C32" s="275"/>
      <c r="D32" s="275"/>
      <c r="E32" s="275"/>
      <c r="F32" s="275"/>
      <c r="G32" s="275"/>
      <c r="H32" s="275"/>
      <c r="I32" s="118"/>
      <c r="J32" s="5"/>
      <c r="K32" s="5"/>
      <c r="L32" s="5"/>
      <c r="P32" s="5"/>
      <c r="Q32" s="5"/>
      <c r="R32" s="5"/>
      <c r="S32" s="5"/>
    </row>
    <row r="33" spans="2:22" ht="21.75" customHeight="1" x14ac:dyDescent="0.3">
      <c r="B33" s="257" t="s">
        <v>77</v>
      </c>
      <c r="C33" s="257"/>
      <c r="D33" s="257"/>
      <c r="E33" s="257"/>
      <c r="F33" s="257"/>
      <c r="G33" s="257"/>
      <c r="H33" s="257"/>
      <c r="I33" s="118"/>
      <c r="J33" s="5"/>
      <c r="K33" s="5"/>
      <c r="L33" s="5"/>
      <c r="P33" s="5"/>
      <c r="Q33" s="5"/>
      <c r="R33" s="5"/>
      <c r="S33" s="5"/>
    </row>
    <row r="34" spans="2:22" ht="21.75" customHeight="1" x14ac:dyDescent="0.3">
      <c r="B34" s="257" t="s">
        <v>78</v>
      </c>
      <c r="C34" s="257"/>
      <c r="D34" s="257"/>
      <c r="E34" s="257"/>
      <c r="F34" s="257"/>
      <c r="G34" s="257"/>
      <c r="H34" s="257"/>
      <c r="I34" s="118"/>
      <c r="J34" s="5"/>
      <c r="K34" s="5"/>
      <c r="L34" s="5"/>
      <c r="P34" s="5"/>
      <c r="Q34" s="5"/>
      <c r="R34" s="5"/>
      <c r="S34" s="5"/>
    </row>
    <row r="35" spans="2:22" ht="21.75" customHeight="1" x14ac:dyDescent="0.3">
      <c r="B35" s="257" t="s">
        <v>79</v>
      </c>
      <c r="C35" s="257"/>
      <c r="D35" s="257"/>
      <c r="E35" s="257"/>
      <c r="F35" s="257"/>
      <c r="G35" s="257"/>
      <c r="H35" s="257"/>
      <c r="I35" s="118"/>
      <c r="J35" s="5"/>
      <c r="K35" s="5"/>
      <c r="L35" s="5"/>
      <c r="P35" s="5"/>
      <c r="Q35" s="5"/>
      <c r="R35" s="5"/>
      <c r="S35" s="5"/>
    </row>
    <row r="36" spans="2:22" ht="21.75" customHeight="1" x14ac:dyDescent="0.3">
      <c r="B36" s="257" t="s">
        <v>80</v>
      </c>
      <c r="C36" s="257"/>
      <c r="D36" s="257"/>
      <c r="E36" s="257"/>
      <c r="F36" s="257"/>
      <c r="G36" s="257"/>
      <c r="H36" s="257"/>
      <c r="I36" s="118"/>
      <c r="J36" s="5"/>
      <c r="K36" s="5"/>
      <c r="L36" s="5"/>
      <c r="P36" s="5"/>
      <c r="Q36" s="5"/>
      <c r="R36" s="5"/>
      <c r="S36" s="5"/>
    </row>
    <row r="37" spans="2:22" ht="21.75" customHeight="1" x14ac:dyDescent="0.3">
      <c r="B37" s="71" t="s">
        <v>81</v>
      </c>
      <c r="C37" s="72" t="str">
        <f>K107</f>
        <v>September 2020</v>
      </c>
      <c r="D37" s="258" t="s">
        <v>82</v>
      </c>
      <c r="E37" s="258"/>
      <c r="F37" s="73">
        <f>K108</f>
        <v>326.3</v>
      </c>
      <c r="G37" s="71"/>
      <c r="H37" s="71"/>
      <c r="I37" s="118"/>
      <c r="J37" s="5"/>
      <c r="K37" s="5"/>
      <c r="L37" s="5"/>
      <c r="P37" s="5"/>
      <c r="Q37" s="5"/>
      <c r="R37" s="5"/>
      <c r="S37" s="5"/>
    </row>
    <row r="38" spans="2:22" ht="21.75" customHeight="1" x14ac:dyDescent="0.3">
      <c r="B38" s="71"/>
      <c r="C38" s="72"/>
      <c r="D38" s="173"/>
      <c r="E38" s="173"/>
      <c r="F38" s="73"/>
      <c r="G38" s="71"/>
      <c r="H38" s="71"/>
      <c r="I38" s="118"/>
      <c r="J38" s="5"/>
      <c r="K38" s="5"/>
      <c r="L38" s="5"/>
      <c r="P38" s="5"/>
      <c r="Q38" s="5"/>
      <c r="R38" s="5"/>
      <c r="S38" s="5"/>
    </row>
    <row r="39" spans="2:22" ht="21.75" customHeight="1" x14ac:dyDescent="0.3">
      <c r="B39" s="259" t="s">
        <v>83</v>
      </c>
      <c r="C39" s="259"/>
      <c r="D39" s="259"/>
      <c r="E39" s="124">
        <f>K105</f>
        <v>44409</v>
      </c>
      <c r="F39" s="74" t="s">
        <v>84</v>
      </c>
      <c r="G39" s="104">
        <f>K106</f>
        <v>340.3</v>
      </c>
      <c r="H39" s="71"/>
      <c r="I39" s="118"/>
      <c r="J39" s="5"/>
      <c r="K39" s="5"/>
      <c r="L39" s="5"/>
      <c r="P39" s="5"/>
      <c r="Q39" s="5"/>
      <c r="R39" s="5"/>
      <c r="S39" s="5"/>
    </row>
    <row r="40" spans="2:22" ht="21.75" customHeight="1" thickBot="1" x14ac:dyDescent="0.35">
      <c r="B40" s="71"/>
      <c r="C40" s="71"/>
      <c r="D40" s="71"/>
      <c r="E40" s="71"/>
      <c r="F40" s="71"/>
      <c r="G40" s="71"/>
      <c r="H40" s="71"/>
      <c r="I40" s="118"/>
      <c r="J40" s="5"/>
      <c r="K40" s="5"/>
      <c r="L40" s="5"/>
      <c r="P40" s="5"/>
      <c r="Q40" s="5"/>
      <c r="R40" s="5"/>
      <c r="S40" s="5"/>
    </row>
    <row r="41" spans="2:22" ht="40.5" customHeight="1" thickBot="1" x14ac:dyDescent="0.3">
      <c r="B41" s="260" t="s">
        <v>139</v>
      </c>
      <c r="C41" s="261"/>
      <c r="D41" s="261"/>
      <c r="E41" s="261"/>
      <c r="F41" s="261"/>
      <c r="G41" s="261"/>
      <c r="H41" s="262"/>
      <c r="I41" s="108"/>
      <c r="J41" s="5"/>
      <c r="K41" s="5"/>
      <c r="L41" s="5"/>
      <c r="P41" s="5"/>
      <c r="Q41" s="5"/>
      <c r="R41" s="5"/>
      <c r="S41" s="5"/>
    </row>
    <row r="42" spans="2:22" ht="62.5" thickBot="1" x14ac:dyDescent="0.3">
      <c r="B42" s="156" t="s">
        <v>55</v>
      </c>
      <c r="C42" s="157" t="s">
        <v>56</v>
      </c>
      <c r="D42" s="158" t="s">
        <v>57</v>
      </c>
      <c r="E42" s="158" t="s">
        <v>85</v>
      </c>
      <c r="F42" s="158" t="s">
        <v>59</v>
      </c>
      <c r="G42" s="159" t="s">
        <v>86</v>
      </c>
      <c r="H42" s="155" t="s">
        <v>87</v>
      </c>
      <c r="I42" s="117"/>
      <c r="J42" s="5"/>
      <c r="K42" s="5"/>
      <c r="L42" s="5"/>
      <c r="P42" s="5"/>
      <c r="Q42" s="5"/>
      <c r="R42" s="5"/>
      <c r="S42" s="5"/>
    </row>
    <row r="43" spans="2:22" ht="21.75" customHeight="1" x14ac:dyDescent="0.3">
      <c r="B43" s="160">
        <v>302.01</v>
      </c>
      <c r="C43" s="161" t="s">
        <v>61</v>
      </c>
      <c r="D43" s="162">
        <v>3.75</v>
      </c>
      <c r="E43" s="163">
        <v>0</v>
      </c>
      <c r="F43" s="164">
        <f>D43+E43</f>
        <v>3.75</v>
      </c>
      <c r="G43" s="165">
        <v>0.96250000000000002</v>
      </c>
      <c r="H43" s="166">
        <f t="shared" ref="H43:H53" si="2">(($K$106-$K$108)/$K$108)</f>
        <v>4.2900000000000001E-2</v>
      </c>
      <c r="I43" s="119"/>
      <c r="J43" s="78"/>
      <c r="K43" s="5"/>
      <c r="L43" s="5"/>
      <c r="P43" s="5"/>
      <c r="Q43" s="5"/>
      <c r="R43" s="5"/>
      <c r="S43" s="5"/>
    </row>
    <row r="44" spans="2:22" ht="21.75" customHeight="1" x14ac:dyDescent="0.3">
      <c r="B44" s="54" t="s">
        <v>62</v>
      </c>
      <c r="C44" s="79" t="s">
        <v>63</v>
      </c>
      <c r="D44" s="56">
        <v>6.85</v>
      </c>
      <c r="E44" s="56">
        <v>1</v>
      </c>
      <c r="F44" s="57">
        <f t="shared" ref="F44:F53" si="3">D44+E44</f>
        <v>7.85</v>
      </c>
      <c r="G44" s="80">
        <v>0.92149999999999999</v>
      </c>
      <c r="H44" s="167">
        <f t="shared" si="2"/>
        <v>4.2900000000000001E-2</v>
      </c>
      <c r="I44" s="119"/>
      <c r="J44" s="5"/>
      <c r="K44" s="5"/>
      <c r="L44" s="5"/>
      <c r="P44" s="5"/>
      <c r="Q44" s="5"/>
      <c r="R44" s="5"/>
      <c r="S44" s="5"/>
      <c r="U44" s="81"/>
      <c r="V44" s="81"/>
    </row>
    <row r="45" spans="2:22" ht="21.75" customHeight="1" x14ac:dyDescent="0.3">
      <c r="B45" s="54" t="s">
        <v>64</v>
      </c>
      <c r="C45" s="79" t="s">
        <v>65</v>
      </c>
      <c r="D45" s="56">
        <v>6.85</v>
      </c>
      <c r="E45" s="56">
        <v>1</v>
      </c>
      <c r="F45" s="57">
        <f t="shared" si="3"/>
        <v>7.85</v>
      </c>
      <c r="G45" s="80">
        <v>0.92149999999999999</v>
      </c>
      <c r="H45" s="167">
        <f t="shared" si="2"/>
        <v>4.2900000000000001E-2</v>
      </c>
      <c r="I45" s="119"/>
      <c r="J45" s="5"/>
      <c r="K45" s="5"/>
      <c r="L45" s="5"/>
      <c r="P45" s="5"/>
      <c r="Q45" s="5"/>
      <c r="R45" s="5"/>
      <c r="S45" s="5"/>
    </row>
    <row r="46" spans="2:22" ht="21.75" customHeight="1" x14ac:dyDescent="0.3">
      <c r="B46" s="54" t="s">
        <v>66</v>
      </c>
      <c r="C46" s="79" t="s">
        <v>67</v>
      </c>
      <c r="D46" s="56">
        <v>6.85</v>
      </c>
      <c r="E46" s="56">
        <v>1</v>
      </c>
      <c r="F46" s="57">
        <f t="shared" si="3"/>
        <v>7.85</v>
      </c>
      <c r="G46" s="80">
        <v>0.92149999999999999</v>
      </c>
      <c r="H46" s="167">
        <f t="shared" si="2"/>
        <v>4.2900000000000001E-2</v>
      </c>
      <c r="I46" s="119"/>
      <c r="J46" s="5"/>
      <c r="K46" s="5"/>
      <c r="L46" s="5"/>
      <c r="P46" s="5"/>
      <c r="Q46" s="5"/>
      <c r="R46" s="5"/>
      <c r="S46" s="5"/>
    </row>
    <row r="47" spans="2:22" ht="21.75" customHeight="1" x14ac:dyDescent="0.3">
      <c r="B47" s="54" t="s">
        <v>68</v>
      </c>
      <c r="C47" s="79" t="s">
        <v>69</v>
      </c>
      <c r="D47" s="56">
        <v>6.85</v>
      </c>
      <c r="E47" s="56">
        <v>1</v>
      </c>
      <c r="F47" s="57">
        <f t="shared" si="3"/>
        <v>7.85</v>
      </c>
      <c r="G47" s="80">
        <v>0.92149999999999999</v>
      </c>
      <c r="H47" s="167">
        <f t="shared" si="2"/>
        <v>4.2900000000000001E-2</v>
      </c>
      <c r="I47" s="119"/>
      <c r="J47" s="5"/>
      <c r="K47" s="5"/>
      <c r="L47" s="5"/>
      <c r="P47" s="5"/>
      <c r="Q47" s="5"/>
      <c r="R47" s="5"/>
      <c r="S47" s="5"/>
    </row>
    <row r="48" spans="2:22" ht="21.75" customHeight="1" x14ac:dyDescent="0.3">
      <c r="B48" s="54" t="s">
        <v>125</v>
      </c>
      <c r="C48" s="79" t="s">
        <v>70</v>
      </c>
      <c r="D48" s="56">
        <v>8.25</v>
      </c>
      <c r="E48" s="56">
        <v>1</v>
      </c>
      <c r="F48" s="58">
        <f t="shared" si="3"/>
        <v>9.25</v>
      </c>
      <c r="G48" s="80">
        <v>0.90749999999999997</v>
      </c>
      <c r="H48" s="167">
        <f t="shared" si="2"/>
        <v>4.2900000000000001E-2</v>
      </c>
      <c r="I48" s="119"/>
      <c r="J48" s="5" t="s">
        <v>88</v>
      </c>
      <c r="K48" s="5"/>
      <c r="L48" s="5"/>
      <c r="P48" s="5"/>
      <c r="Q48" s="5"/>
      <c r="R48" s="5"/>
      <c r="S48" s="5"/>
    </row>
    <row r="49" spans="2:23" ht="21.75" customHeight="1" x14ac:dyDescent="0.3">
      <c r="B49" s="54" t="s">
        <v>126</v>
      </c>
      <c r="C49" s="79" t="s">
        <v>71</v>
      </c>
      <c r="D49" s="56">
        <v>6.2</v>
      </c>
      <c r="E49" s="56">
        <v>1</v>
      </c>
      <c r="F49" s="58">
        <f t="shared" si="3"/>
        <v>7.2</v>
      </c>
      <c r="G49" s="80">
        <v>0.92800000000000005</v>
      </c>
      <c r="H49" s="167">
        <f t="shared" si="2"/>
        <v>4.2900000000000001E-2</v>
      </c>
      <c r="I49" s="119"/>
      <c r="J49" s="5"/>
      <c r="K49" s="5"/>
      <c r="L49" s="5"/>
      <c r="P49" s="5"/>
      <c r="Q49" s="5"/>
      <c r="R49" s="5"/>
      <c r="S49" s="5"/>
    </row>
    <row r="50" spans="2:23" ht="21.75" customHeight="1" x14ac:dyDescent="0.3">
      <c r="B50" s="54" t="s">
        <v>127</v>
      </c>
      <c r="C50" s="79" t="s">
        <v>72</v>
      </c>
      <c r="D50" s="56">
        <v>5.5</v>
      </c>
      <c r="E50" s="56">
        <v>1</v>
      </c>
      <c r="F50" s="57">
        <f t="shared" si="3"/>
        <v>6.5</v>
      </c>
      <c r="G50" s="80">
        <v>0.93500000000000005</v>
      </c>
      <c r="H50" s="167">
        <f t="shared" si="2"/>
        <v>4.2900000000000001E-2</v>
      </c>
      <c r="I50" s="119"/>
      <c r="J50" s="5"/>
      <c r="K50" s="5"/>
      <c r="L50" s="5"/>
      <c r="P50" s="5"/>
      <c r="Q50" s="5"/>
      <c r="R50" s="5"/>
      <c r="S50" s="5"/>
    </row>
    <row r="51" spans="2:23" ht="21.75" customHeight="1" x14ac:dyDescent="0.3">
      <c r="B51" s="54" t="s">
        <v>128</v>
      </c>
      <c r="C51" s="79" t="s">
        <v>73</v>
      </c>
      <c r="D51" s="56">
        <v>4.9000000000000004</v>
      </c>
      <c r="E51" s="56">
        <v>1</v>
      </c>
      <c r="F51" s="57">
        <f t="shared" si="3"/>
        <v>5.9</v>
      </c>
      <c r="G51" s="80">
        <v>0.94099999999999995</v>
      </c>
      <c r="H51" s="167">
        <f t="shared" si="2"/>
        <v>4.2900000000000001E-2</v>
      </c>
      <c r="I51" s="119"/>
      <c r="J51" s="5"/>
      <c r="K51" s="5"/>
      <c r="L51" s="5"/>
      <c r="P51" s="5"/>
      <c r="Q51" s="5"/>
      <c r="R51" s="5"/>
      <c r="S51" s="5"/>
      <c r="U51" s="36"/>
      <c r="V51" s="36"/>
    </row>
    <row r="52" spans="2:23" ht="21.75" customHeight="1" x14ac:dyDescent="0.3">
      <c r="B52" s="54" t="s">
        <v>129</v>
      </c>
      <c r="C52" s="79" t="s">
        <v>74</v>
      </c>
      <c r="D52" s="56">
        <v>4.5</v>
      </c>
      <c r="E52" s="60">
        <v>1</v>
      </c>
      <c r="F52" s="57">
        <f t="shared" si="3"/>
        <v>5.5</v>
      </c>
      <c r="G52" s="80">
        <v>0.94499999999999995</v>
      </c>
      <c r="H52" s="167">
        <f t="shared" si="2"/>
        <v>4.2900000000000001E-2</v>
      </c>
      <c r="I52" s="119"/>
      <c r="J52" s="5"/>
      <c r="K52" s="5"/>
      <c r="L52" s="5"/>
      <c r="P52" s="5"/>
      <c r="Q52" s="5"/>
      <c r="R52" s="5"/>
      <c r="S52" s="5"/>
      <c r="U52" s="36"/>
      <c r="V52" s="36"/>
    </row>
    <row r="53" spans="2:23" ht="21.75" customHeight="1" thickBot="1" x14ac:dyDescent="0.35">
      <c r="B53" s="61" t="s">
        <v>130</v>
      </c>
      <c r="C53" s="82" t="s">
        <v>75</v>
      </c>
      <c r="D53" s="63">
        <v>6.7</v>
      </c>
      <c r="E53" s="64">
        <v>1</v>
      </c>
      <c r="F53" s="65">
        <f t="shared" si="3"/>
        <v>7.7</v>
      </c>
      <c r="G53" s="83">
        <v>0.92300000000000004</v>
      </c>
      <c r="H53" s="168">
        <f t="shared" si="2"/>
        <v>4.2900000000000001E-2</v>
      </c>
      <c r="I53" s="119"/>
      <c r="J53" s="5"/>
      <c r="K53" s="5"/>
      <c r="L53" s="5"/>
      <c r="P53" s="5"/>
      <c r="Q53" s="5"/>
      <c r="R53" s="5"/>
      <c r="S53" s="5"/>
      <c r="U53" s="36"/>
      <c r="V53" s="36"/>
    </row>
    <row r="54" spans="2:23" x14ac:dyDescent="0.25">
      <c r="B54" s="87"/>
      <c r="C54" s="86"/>
      <c r="D54" s="86"/>
      <c r="E54" s="86"/>
      <c r="F54" s="86"/>
      <c r="G54" s="86"/>
      <c r="H54" s="86"/>
      <c r="I54" s="120"/>
      <c r="J54" s="5"/>
      <c r="K54" s="5"/>
      <c r="L54" s="5"/>
      <c r="P54" s="5"/>
      <c r="Q54" s="5"/>
      <c r="R54" s="5"/>
      <c r="S54" s="5"/>
      <c r="U54" s="36"/>
      <c r="V54" s="36"/>
    </row>
    <row r="55" spans="2:23" ht="21" customHeight="1" thickBot="1" x14ac:dyDescent="0.3">
      <c r="B55" s="87"/>
      <c r="C55" s="86"/>
      <c r="D55" s="86"/>
      <c r="E55" s="86"/>
      <c r="F55" s="86"/>
      <c r="G55" s="86"/>
      <c r="H55" s="86"/>
      <c r="I55" s="120"/>
      <c r="J55" s="5"/>
      <c r="K55" s="5"/>
      <c r="L55" s="5"/>
      <c r="P55" s="5"/>
      <c r="Q55" s="5"/>
      <c r="R55" s="5"/>
      <c r="S55" s="5"/>
      <c r="U55" s="36"/>
      <c r="V55" s="36"/>
    </row>
    <row r="56" spans="2:23" ht="41.25" customHeight="1" thickBot="1" x14ac:dyDescent="0.3">
      <c r="B56" s="263" t="s">
        <v>131</v>
      </c>
      <c r="C56" s="264"/>
      <c r="D56" s="264"/>
      <c r="E56" s="264"/>
      <c r="F56" s="264"/>
      <c r="G56" s="264"/>
      <c r="H56" s="265"/>
      <c r="I56" s="121"/>
      <c r="V56" s="36"/>
    </row>
    <row r="57" spans="2:23" ht="40.5" customHeight="1" thickBot="1" x14ac:dyDescent="0.3">
      <c r="B57" s="266" t="s">
        <v>134</v>
      </c>
      <c r="C57" s="267"/>
      <c r="D57" s="267"/>
      <c r="E57" s="267"/>
      <c r="F57" s="267"/>
      <c r="G57" s="267"/>
      <c r="H57" s="268"/>
      <c r="I57" s="108"/>
      <c r="V57" s="81"/>
    </row>
    <row r="58" spans="2:23" ht="47" thickBot="1" x14ac:dyDescent="0.3">
      <c r="B58" s="46" t="s">
        <v>55</v>
      </c>
      <c r="C58" s="47" t="s">
        <v>56</v>
      </c>
      <c r="D58" s="48" t="s">
        <v>57</v>
      </c>
      <c r="E58" s="48" t="s">
        <v>85</v>
      </c>
      <c r="F58" s="48" t="s">
        <v>59</v>
      </c>
      <c r="G58" s="249" t="s">
        <v>60</v>
      </c>
      <c r="H58" s="250"/>
      <c r="I58" s="117"/>
      <c r="V58" s="81"/>
    </row>
    <row r="59" spans="2:23" ht="21.75" customHeight="1" x14ac:dyDescent="0.3">
      <c r="B59" s="49" t="s">
        <v>89</v>
      </c>
      <c r="C59" s="89" t="s">
        <v>90</v>
      </c>
      <c r="D59" s="51">
        <v>6</v>
      </c>
      <c r="E59" s="51">
        <v>1</v>
      </c>
      <c r="F59" s="51">
        <f>D59+E59</f>
        <v>7</v>
      </c>
      <c r="G59" s="251">
        <f>IF((ABS(($K$102-$K$101)*F59/100))&gt;0.1, ($K$102-$K$101)*F59/100, 0)</f>
        <v>7.07</v>
      </c>
      <c r="H59" s="252" t="e">
        <f>IF((ABS((#REF!-#REF!)*E59/100))&gt;0.1, (#REF!-#REF!)*E59/100, 0)</f>
        <v>#REF!</v>
      </c>
      <c r="I59" s="118"/>
      <c r="V59" s="81"/>
    </row>
    <row r="60" spans="2:23" ht="21.75" customHeight="1" x14ac:dyDescent="0.3">
      <c r="B60" s="54" t="s">
        <v>91</v>
      </c>
      <c r="C60" s="90" t="s">
        <v>92</v>
      </c>
      <c r="D60" s="56">
        <v>6</v>
      </c>
      <c r="E60" s="56">
        <v>1</v>
      </c>
      <c r="F60" s="56">
        <f>D60+E60</f>
        <v>7</v>
      </c>
      <c r="G60" s="253">
        <f>IF((ABS(($K$102-$K$101)*F60/100))&gt;0.1, ($K$102-$K$101)*F60/100, 0)</f>
        <v>7.07</v>
      </c>
      <c r="H60" s="254" t="e">
        <f>IF((ABS((#REF!-#REF!)*E60/100))&gt;0.1, (#REF!-#REF!)*E60/100, 0)</f>
        <v>#REF!</v>
      </c>
      <c r="I60" s="118"/>
    </row>
    <row r="61" spans="2:23" ht="21" customHeight="1" thickBot="1" x14ac:dyDescent="0.35">
      <c r="B61" s="61" t="s">
        <v>93</v>
      </c>
      <c r="C61" s="91" t="s">
        <v>94</v>
      </c>
      <c r="D61" s="63">
        <v>6</v>
      </c>
      <c r="E61" s="63">
        <v>1</v>
      </c>
      <c r="F61" s="63">
        <f>D61+E61</f>
        <v>7</v>
      </c>
      <c r="G61" s="255">
        <f>IF((ABS(($K$102-$K$101)*F61/100))&gt;0.1, ($K$102-$K$101)*F61/100, 0)</f>
        <v>7.07</v>
      </c>
      <c r="H61" s="256" t="e">
        <f>IF((ABS((#REF!-#REF!)*E61/100))&gt;0.1, (#REF!-#REF!)*E61/100, 0)</f>
        <v>#REF!</v>
      </c>
      <c r="I61" s="118"/>
    </row>
    <row r="62" spans="2:23" ht="61.5" customHeight="1" thickBot="1" x14ac:dyDescent="0.3">
      <c r="I62" s="121"/>
      <c r="V62" s="92"/>
    </row>
    <row r="63" spans="2:23" ht="43.5" customHeight="1" thickBot="1" x14ac:dyDescent="0.3">
      <c r="B63" s="245" t="s">
        <v>95</v>
      </c>
      <c r="C63" s="246"/>
      <c r="D63" s="246"/>
      <c r="E63" s="246"/>
      <c r="F63" s="246"/>
      <c r="G63" s="246"/>
      <c r="H63" s="247"/>
      <c r="I63" s="121"/>
    </row>
    <row r="64" spans="2:23" s="4" customFormat="1" ht="15" customHeight="1" x14ac:dyDescent="0.25">
      <c r="B64" s="243"/>
      <c r="C64" s="243"/>
      <c r="D64" s="243"/>
      <c r="E64" s="243"/>
      <c r="F64" s="243"/>
      <c r="G64" s="243"/>
      <c r="H64" s="243"/>
      <c r="I64" s="121"/>
      <c r="M64" s="5"/>
      <c r="N64" s="5"/>
      <c r="O64" s="5"/>
      <c r="P64" s="6"/>
      <c r="Q64" s="6"/>
      <c r="R64" s="6"/>
      <c r="S64" s="6"/>
      <c r="T64" s="5"/>
      <c r="U64" s="5"/>
      <c r="V64" s="5"/>
      <c r="W64" s="5"/>
    </row>
    <row r="65" spans="2:23" s="4" customFormat="1" ht="21.75" customHeight="1" x14ac:dyDescent="0.25">
      <c r="B65" s="248" t="s">
        <v>96</v>
      </c>
      <c r="C65" s="248"/>
      <c r="D65" s="248"/>
      <c r="E65" s="248"/>
      <c r="F65" s="248"/>
      <c r="G65" s="248"/>
      <c r="H65" s="248"/>
      <c r="I65" s="121"/>
      <c r="M65" s="5"/>
      <c r="N65" s="5"/>
      <c r="O65" s="5"/>
      <c r="P65" s="6"/>
      <c r="Q65" s="6"/>
      <c r="R65" s="6"/>
      <c r="S65" s="6"/>
      <c r="T65" s="5"/>
      <c r="U65" s="5"/>
      <c r="V65" s="5"/>
      <c r="W65" s="5"/>
    </row>
    <row r="66" spans="2:23" s="4" customFormat="1" ht="14.25" customHeight="1" thickBot="1" x14ac:dyDescent="0.3">
      <c r="B66" s="243"/>
      <c r="C66" s="243"/>
      <c r="D66" s="243"/>
      <c r="E66" s="243"/>
      <c r="F66" s="243"/>
      <c r="G66" s="243"/>
      <c r="H66" s="243"/>
      <c r="I66" s="121"/>
      <c r="M66" s="5"/>
      <c r="N66" s="5"/>
      <c r="O66" s="5"/>
      <c r="P66" s="6"/>
      <c r="Q66" s="6"/>
      <c r="R66" s="6"/>
      <c r="S66" s="6"/>
      <c r="T66" s="5"/>
      <c r="U66" s="5"/>
      <c r="V66" s="5"/>
      <c r="W66" s="5"/>
    </row>
    <row r="67" spans="2:23" s="4" customFormat="1" ht="46.5" customHeight="1" x14ac:dyDescent="0.25">
      <c r="B67" s="235" t="s">
        <v>97</v>
      </c>
      <c r="C67" s="237" t="s">
        <v>98</v>
      </c>
      <c r="D67" s="239" t="s">
        <v>99</v>
      </c>
      <c r="E67" s="237" t="s">
        <v>100</v>
      </c>
      <c r="F67" s="237"/>
      <c r="G67" s="237" t="s">
        <v>101</v>
      </c>
      <c r="H67" s="241"/>
      <c r="I67" s="121"/>
      <c r="M67" s="5"/>
      <c r="N67" s="5"/>
      <c r="O67" s="5"/>
      <c r="P67" s="6"/>
      <c r="Q67" s="6"/>
      <c r="R67" s="6"/>
      <c r="S67" s="6"/>
      <c r="T67" s="5"/>
      <c r="U67" s="5"/>
      <c r="V67" s="5"/>
      <c r="W67" s="5"/>
    </row>
    <row r="68" spans="2:23" s="4" customFormat="1" ht="46.5" customHeight="1" thickBot="1" x14ac:dyDescent="0.3">
      <c r="B68" s="236"/>
      <c r="C68" s="238"/>
      <c r="D68" s="240"/>
      <c r="E68" s="238"/>
      <c r="F68" s="238"/>
      <c r="G68" s="238"/>
      <c r="H68" s="242"/>
      <c r="I68" s="121"/>
      <c r="M68" s="5"/>
      <c r="N68" s="5"/>
      <c r="O68" s="5"/>
      <c r="P68" s="6"/>
      <c r="Q68" s="6"/>
      <c r="R68" s="6"/>
      <c r="S68" s="6"/>
      <c r="T68" s="5"/>
      <c r="U68" s="5"/>
      <c r="V68" s="5"/>
      <c r="W68" s="5"/>
    </row>
    <row r="69" spans="2:23" s="4" customFormat="1" ht="18.75" customHeight="1" x14ac:dyDescent="0.25">
      <c r="B69" s="243"/>
      <c r="C69" s="243"/>
      <c r="D69" s="243"/>
      <c r="E69" s="243"/>
      <c r="F69" s="243"/>
      <c r="G69" s="243"/>
      <c r="H69" s="243"/>
      <c r="I69" s="121"/>
      <c r="M69" s="5"/>
      <c r="N69" s="5"/>
      <c r="O69" s="5"/>
      <c r="P69" s="6"/>
      <c r="Q69" s="6"/>
      <c r="R69" s="6"/>
      <c r="S69" s="6"/>
      <c r="T69" s="5"/>
      <c r="U69" s="5"/>
      <c r="V69" s="5"/>
      <c r="W69" s="5"/>
    </row>
    <row r="70" spans="2:23" s="4" customFormat="1" ht="21.75" customHeight="1" x14ac:dyDescent="0.25">
      <c r="B70" s="248" t="s">
        <v>102</v>
      </c>
      <c r="C70" s="248"/>
      <c r="D70" s="248"/>
      <c r="E70" s="248"/>
      <c r="F70" s="248"/>
      <c r="G70" s="248"/>
      <c r="H70" s="248"/>
      <c r="I70" s="121"/>
      <c r="M70" s="5"/>
      <c r="N70" s="5"/>
      <c r="O70" s="5"/>
      <c r="P70" s="6"/>
      <c r="Q70" s="6"/>
      <c r="R70" s="6"/>
      <c r="S70" s="6"/>
      <c r="T70" s="5"/>
      <c r="U70" s="5"/>
      <c r="V70" s="5"/>
      <c r="W70" s="5"/>
    </row>
    <row r="71" spans="2:23" s="4" customFormat="1" ht="15.75" customHeight="1" x14ac:dyDescent="0.25">
      <c r="B71" s="243"/>
      <c r="C71" s="243"/>
      <c r="D71" s="243"/>
      <c r="E71" s="243"/>
      <c r="F71" s="243"/>
      <c r="G71" s="243"/>
      <c r="H71" s="243"/>
      <c r="I71" s="121"/>
      <c r="M71" s="5"/>
      <c r="N71" s="5"/>
      <c r="O71" s="5"/>
      <c r="P71" s="6"/>
      <c r="Q71" s="6"/>
      <c r="R71" s="6"/>
      <c r="S71" s="6"/>
      <c r="T71" s="5"/>
      <c r="U71" s="5"/>
      <c r="V71" s="5"/>
      <c r="W71" s="5"/>
    </row>
    <row r="72" spans="2:23" s="4" customFormat="1" ht="33" customHeight="1" x14ac:dyDescent="0.25">
      <c r="B72" s="232" t="s">
        <v>103</v>
      </c>
      <c r="C72" s="232"/>
      <c r="D72" s="232"/>
      <c r="E72" s="232"/>
      <c r="F72" s="232"/>
      <c r="G72" s="232"/>
      <c r="H72" s="232"/>
      <c r="I72" s="121"/>
      <c r="M72" s="5"/>
      <c r="N72" s="5"/>
      <c r="O72" s="5"/>
      <c r="P72" s="6"/>
      <c r="Q72" s="6"/>
      <c r="R72" s="6"/>
      <c r="S72" s="6"/>
      <c r="T72" s="5"/>
      <c r="U72" s="5"/>
      <c r="V72" s="5"/>
      <c r="W72" s="5"/>
    </row>
    <row r="73" spans="2:23" s="93" customFormat="1" ht="33" customHeight="1" x14ac:dyDescent="0.35">
      <c r="B73" s="233" t="s">
        <v>104</v>
      </c>
      <c r="C73" s="233"/>
      <c r="E73" s="94"/>
      <c r="F73" s="94"/>
      <c r="G73" s="94"/>
      <c r="H73" s="94"/>
      <c r="I73" s="122"/>
    </row>
    <row r="74" spans="2:23" s="93" customFormat="1" ht="33" customHeight="1" x14ac:dyDescent="0.35">
      <c r="C74" s="100" t="str">
        <f>CONCATENATE(" $45.000"," + ($",G20,") =")</f>
        <v xml:space="preserve"> $45.000 + ($3.788) =</v>
      </c>
      <c r="D74" s="95">
        <f>(45+G20)</f>
        <v>48.787999999999997</v>
      </c>
      <c r="E74" s="29"/>
      <c r="F74" s="29"/>
      <c r="G74" s="29"/>
      <c r="H74" s="29"/>
      <c r="I74" s="122"/>
    </row>
    <row r="75" spans="2:23" s="93" customFormat="1" ht="33" customHeight="1" x14ac:dyDescent="0.35">
      <c r="B75" s="233" t="s">
        <v>105</v>
      </c>
      <c r="C75" s="233"/>
      <c r="D75" s="96"/>
      <c r="E75" s="29"/>
      <c r="F75" s="29"/>
      <c r="G75" s="29"/>
      <c r="H75" s="29"/>
      <c r="I75" s="122"/>
    </row>
    <row r="76" spans="2:23" s="93" customFormat="1" ht="33" customHeight="1" x14ac:dyDescent="0.35">
      <c r="C76" s="105" t="str">
        <f>CONCATENATE(" $45.000"," x ",H43, " =")</f>
        <v xml:space="preserve"> $45.000 x 0.0429 =</v>
      </c>
      <c r="D76" s="106">
        <f>(45*H43)</f>
        <v>1.931</v>
      </c>
      <c r="E76" s="29"/>
      <c r="F76" s="29"/>
      <c r="G76" s="29"/>
      <c r="H76" s="29"/>
      <c r="I76" s="122"/>
    </row>
    <row r="77" spans="2:23" s="93" customFormat="1" ht="33" customHeight="1" x14ac:dyDescent="0.35">
      <c r="C77" s="244" t="str">
        <f>CONCATENATE("$",D76," x 96.25% (Difference of 100% Material Minus Total % Asphalt + Fuel Allowance) =")</f>
        <v>$1.931 x 96.25% (Difference of 100% Material Minus Total % Asphalt + Fuel Allowance) =</v>
      </c>
      <c r="D77" s="244"/>
      <c r="E77" s="244"/>
      <c r="F77" s="244"/>
      <c r="G77" s="244"/>
      <c r="H77" s="95">
        <f>D76*96.25/100</f>
        <v>1.859</v>
      </c>
      <c r="I77" s="122"/>
    </row>
    <row r="78" spans="2:23" s="93" customFormat="1" ht="33" customHeight="1" x14ac:dyDescent="0.35">
      <c r="B78" s="233" t="s">
        <v>106</v>
      </c>
      <c r="C78" s="233"/>
      <c r="D78" s="233"/>
      <c r="E78" s="233"/>
      <c r="F78" s="233"/>
      <c r="G78" s="29"/>
      <c r="H78" s="29"/>
      <c r="I78" s="122"/>
    </row>
    <row r="79" spans="2:23" s="93" customFormat="1" ht="33" customHeight="1" x14ac:dyDescent="0.35">
      <c r="C79" s="174" t="str">
        <f>CONCATENATE("$",D74," + $",H77, "  =")</f>
        <v>$48.788 + $1.859  =</v>
      </c>
      <c r="D79" s="97">
        <f>D74+H77</f>
        <v>50.646999999999998</v>
      </c>
      <c r="E79" s="29"/>
      <c r="F79" s="29"/>
      <c r="G79" s="29"/>
      <c r="H79" s="29"/>
      <c r="I79" s="122"/>
    </row>
    <row r="80" spans="2:23" ht="29.25" customHeight="1" thickBot="1" x14ac:dyDescent="0.3">
      <c r="I80" s="121"/>
    </row>
    <row r="81" spans="2:22" ht="43.5" customHeight="1" thickBot="1" x14ac:dyDescent="0.3">
      <c r="B81" s="245" t="s">
        <v>107</v>
      </c>
      <c r="C81" s="246"/>
      <c r="D81" s="246"/>
      <c r="E81" s="246"/>
      <c r="F81" s="246"/>
      <c r="G81" s="246"/>
      <c r="H81" s="247"/>
      <c r="I81" s="121"/>
    </row>
    <row r="82" spans="2:22" ht="21.75" customHeight="1" x14ac:dyDescent="0.25">
      <c r="B82" s="243"/>
      <c r="C82" s="243"/>
      <c r="D82" s="243"/>
      <c r="E82" s="243"/>
      <c r="F82" s="243"/>
      <c r="G82" s="243"/>
      <c r="H82" s="243"/>
      <c r="I82" s="121"/>
    </row>
    <row r="83" spans="2:22" ht="21.75" customHeight="1" x14ac:dyDescent="0.25">
      <c r="B83" s="248" t="s">
        <v>108</v>
      </c>
      <c r="C83" s="248"/>
      <c r="D83" s="248"/>
      <c r="E83" s="248"/>
      <c r="F83" s="248"/>
      <c r="G83" s="248"/>
      <c r="H83" s="248"/>
      <c r="I83" s="121"/>
    </row>
    <row r="84" spans="2:22" ht="14.25" customHeight="1" thickBot="1" x14ac:dyDescent="0.3">
      <c r="B84" s="243"/>
      <c r="C84" s="243"/>
      <c r="D84" s="243"/>
      <c r="E84" s="243"/>
      <c r="F84" s="243"/>
      <c r="G84" s="243"/>
      <c r="H84" s="243"/>
      <c r="I84" s="121"/>
    </row>
    <row r="85" spans="2:22" ht="46.5" customHeight="1" x14ac:dyDescent="0.25">
      <c r="B85" s="235" t="s">
        <v>97</v>
      </c>
      <c r="C85" s="237" t="s">
        <v>98</v>
      </c>
      <c r="D85" s="239" t="s">
        <v>99</v>
      </c>
      <c r="E85" s="237" t="s">
        <v>100</v>
      </c>
      <c r="F85" s="237"/>
      <c r="G85" s="237" t="s">
        <v>101</v>
      </c>
      <c r="H85" s="241"/>
      <c r="I85" s="121"/>
    </row>
    <row r="86" spans="2:22" ht="46.5" customHeight="1" thickBot="1" x14ac:dyDescent="0.3">
      <c r="B86" s="236"/>
      <c r="C86" s="238"/>
      <c r="D86" s="240"/>
      <c r="E86" s="238"/>
      <c r="F86" s="238"/>
      <c r="G86" s="238"/>
      <c r="H86" s="242"/>
      <c r="I86" s="121"/>
    </row>
    <row r="87" spans="2:22" ht="18.75" customHeight="1" x14ac:dyDescent="0.25">
      <c r="B87" s="243"/>
      <c r="C87" s="243"/>
      <c r="D87" s="243"/>
      <c r="E87" s="243"/>
      <c r="F87" s="243"/>
      <c r="G87" s="243"/>
      <c r="H87" s="243"/>
      <c r="I87" s="121"/>
    </row>
    <row r="88" spans="2:22" ht="33" customHeight="1" x14ac:dyDescent="0.25">
      <c r="B88" s="232" t="s">
        <v>109</v>
      </c>
      <c r="C88" s="232"/>
      <c r="D88" s="232"/>
      <c r="E88" s="232"/>
      <c r="F88" s="232"/>
      <c r="G88" s="232"/>
      <c r="H88" s="232"/>
      <c r="I88" s="121"/>
    </row>
    <row r="89" spans="2:22" s="93" customFormat="1" ht="33" customHeight="1" x14ac:dyDescent="0.35">
      <c r="B89" s="233" t="s">
        <v>104</v>
      </c>
      <c r="C89" s="233"/>
      <c r="E89" s="94"/>
      <c r="F89" s="94"/>
      <c r="G89" s="94"/>
      <c r="H89" s="94"/>
      <c r="I89" s="122"/>
    </row>
    <row r="90" spans="2:22" s="93" customFormat="1" ht="33" customHeight="1" x14ac:dyDescent="0.35">
      <c r="C90" s="100" t="str">
        <f>CONCATENATE(" $45.000"," + ($",G59,") =")</f>
        <v xml:space="preserve"> $45.000 + ($7.07) =</v>
      </c>
      <c r="D90" s="95">
        <f>(45+G59)</f>
        <v>52.07</v>
      </c>
      <c r="E90" s="29"/>
      <c r="F90" s="29"/>
      <c r="G90" s="29"/>
      <c r="H90" s="29"/>
      <c r="I90" s="122"/>
    </row>
    <row r="91" spans="2:22" s="93" customFormat="1" ht="40.5" customHeight="1" x14ac:dyDescent="0.4">
      <c r="B91" s="234" t="s">
        <v>110</v>
      </c>
      <c r="C91" s="234"/>
      <c r="D91" s="98">
        <f>D90</f>
        <v>52.07</v>
      </c>
      <c r="E91" s="29"/>
      <c r="F91" s="29"/>
      <c r="G91" s="29"/>
      <c r="H91" s="29"/>
      <c r="I91" s="122"/>
    </row>
    <row r="92" spans="2:22" s="93" customFormat="1" ht="33" customHeight="1" thickBot="1" x14ac:dyDescent="0.4">
      <c r="D92" s="95"/>
      <c r="E92" s="29"/>
      <c r="F92" s="29"/>
      <c r="G92" s="29"/>
      <c r="H92" s="29"/>
    </row>
    <row r="93" spans="2:22" ht="15.5" x14ac:dyDescent="0.35">
      <c r="M93" s="297" t="s">
        <v>116</v>
      </c>
      <c r="N93" s="241"/>
      <c r="P93" s="302" t="s">
        <v>6</v>
      </c>
      <c r="Q93" s="303"/>
      <c r="R93" s="303"/>
      <c r="S93" s="304"/>
      <c r="V93" s="93"/>
    </row>
    <row r="94" spans="2:22" ht="13" thickBot="1" x14ac:dyDescent="0.3">
      <c r="M94" s="298"/>
      <c r="N94" s="299"/>
      <c r="P94" s="305"/>
      <c r="Q94" s="306"/>
      <c r="R94" s="306"/>
      <c r="S94" s="307"/>
    </row>
    <row r="95" spans="2:22" ht="50.25" customHeight="1" thickBot="1" x14ac:dyDescent="0.3">
      <c r="M95" s="300"/>
      <c r="N95" s="301"/>
      <c r="P95" s="309" t="s">
        <v>9</v>
      </c>
      <c r="Q95" s="310"/>
      <c r="R95" s="310"/>
      <c r="S95" s="311"/>
      <c r="U95" s="12" t="s">
        <v>10</v>
      </c>
    </row>
    <row r="96" spans="2:22" ht="56.25" customHeight="1" thickBot="1" x14ac:dyDescent="0.3">
      <c r="J96" s="312" t="s">
        <v>8</v>
      </c>
      <c r="K96" s="313"/>
      <c r="L96" s="15"/>
      <c r="M96" s="16" t="s">
        <v>9</v>
      </c>
      <c r="N96" s="17">
        <v>2021</v>
      </c>
      <c r="P96" s="18" t="s">
        <v>12</v>
      </c>
      <c r="Q96" s="19" t="s">
        <v>13</v>
      </c>
      <c r="R96" s="19" t="s">
        <v>14</v>
      </c>
      <c r="S96" s="19" t="s">
        <v>15</v>
      </c>
      <c r="U96" s="20" t="s">
        <v>16</v>
      </c>
    </row>
    <row r="97" spans="10:21" ht="18" customHeight="1" thickBot="1" x14ac:dyDescent="0.3">
      <c r="J97" s="13" t="s">
        <v>11</v>
      </c>
      <c r="K97" s="14">
        <v>2021</v>
      </c>
      <c r="M97" s="21" t="s">
        <v>19</v>
      </c>
      <c r="N97" s="17" t="s">
        <v>20</v>
      </c>
      <c r="P97" s="269">
        <v>44317</v>
      </c>
      <c r="Q97" s="272">
        <v>338.9</v>
      </c>
      <c r="R97" s="99">
        <v>44378</v>
      </c>
      <c r="S97" s="293">
        <v>44075</v>
      </c>
      <c r="U97" s="22" t="s">
        <v>21</v>
      </c>
    </row>
    <row r="98" spans="10:21" ht="18" customHeight="1" thickBot="1" x14ac:dyDescent="0.3">
      <c r="J98" s="13" t="s">
        <v>17</v>
      </c>
      <c r="K98" s="14" t="s">
        <v>50</v>
      </c>
      <c r="M98" s="21" t="s">
        <v>23</v>
      </c>
      <c r="N98" s="26" t="s">
        <v>99</v>
      </c>
      <c r="P98" s="270"/>
      <c r="Q98" s="273"/>
      <c r="R98" s="27">
        <v>44409</v>
      </c>
      <c r="S98" s="294"/>
      <c r="U98" s="22" t="s">
        <v>24</v>
      </c>
    </row>
    <row r="99" spans="10:21" ht="18" customHeight="1" thickBot="1" x14ac:dyDescent="0.3">
      <c r="J99" s="24"/>
      <c r="K99" s="25"/>
      <c r="M99" s="21" t="s">
        <v>26</v>
      </c>
      <c r="N99" s="26" t="s">
        <v>99</v>
      </c>
      <c r="P99" s="271"/>
      <c r="Q99" s="274"/>
      <c r="R99" s="27">
        <v>44440</v>
      </c>
      <c r="S99" s="294"/>
      <c r="U99" s="22" t="s">
        <v>27</v>
      </c>
    </row>
    <row r="100" spans="10:21" ht="18" customHeight="1" thickBot="1" x14ac:dyDescent="0.3">
      <c r="J100" s="290" t="s">
        <v>0</v>
      </c>
      <c r="K100" s="291"/>
      <c r="M100" s="21" t="s">
        <v>29</v>
      </c>
      <c r="N100" s="26" t="s">
        <v>99</v>
      </c>
      <c r="P100" s="269">
        <v>44409</v>
      </c>
      <c r="Q100" s="272">
        <v>340.3</v>
      </c>
      <c r="R100" s="99">
        <v>44470</v>
      </c>
      <c r="S100" s="294"/>
      <c r="U100" s="31" t="s">
        <v>30</v>
      </c>
    </row>
    <row r="101" spans="10:21" ht="18" customHeight="1" thickBot="1" x14ac:dyDescent="0.3">
      <c r="J101" s="13" t="s">
        <v>28</v>
      </c>
      <c r="K101" s="30">
        <v>471</v>
      </c>
      <c r="M101" s="21" t="s">
        <v>33</v>
      </c>
      <c r="N101" s="26">
        <v>518</v>
      </c>
      <c r="P101" s="270"/>
      <c r="Q101" s="273"/>
      <c r="R101" s="27">
        <v>44501</v>
      </c>
      <c r="S101" s="294"/>
    </row>
    <row r="102" spans="10:21" ht="18" customHeight="1" thickBot="1" x14ac:dyDescent="0.3">
      <c r="J102" s="32" t="s">
        <v>32</v>
      </c>
      <c r="K102" s="33">
        <v>572</v>
      </c>
      <c r="M102" s="21" t="s">
        <v>36</v>
      </c>
      <c r="N102" s="26">
        <v>546</v>
      </c>
      <c r="P102" s="271"/>
      <c r="Q102" s="274"/>
      <c r="R102" s="27">
        <v>44531</v>
      </c>
      <c r="S102" s="294"/>
    </row>
    <row r="103" spans="10:21" ht="18" customHeight="1" thickBot="1" x14ac:dyDescent="0.3">
      <c r="J103" s="24"/>
      <c r="K103" s="25"/>
      <c r="M103" s="21" t="s">
        <v>18</v>
      </c>
      <c r="N103" s="26">
        <v>552</v>
      </c>
      <c r="P103" s="269">
        <v>44501</v>
      </c>
      <c r="Q103" s="272" t="s">
        <v>88</v>
      </c>
      <c r="R103" s="99">
        <v>44562</v>
      </c>
      <c r="S103" s="294"/>
      <c r="U103" s="36"/>
    </row>
    <row r="104" spans="10:21" ht="18" customHeight="1" thickBot="1" x14ac:dyDescent="0.3">
      <c r="J104" s="290" t="s">
        <v>38</v>
      </c>
      <c r="K104" s="291"/>
      <c r="M104" s="21" t="s">
        <v>41</v>
      </c>
      <c r="N104" s="26">
        <v>568</v>
      </c>
      <c r="P104" s="270"/>
      <c r="Q104" s="273"/>
      <c r="R104" s="27">
        <v>44593</v>
      </c>
      <c r="S104" s="294"/>
      <c r="U104" s="36"/>
    </row>
    <row r="105" spans="10:21" ht="18" customHeight="1" thickBot="1" x14ac:dyDescent="0.3">
      <c r="J105" s="37" t="s">
        <v>39</v>
      </c>
      <c r="K105" s="123">
        <v>44409</v>
      </c>
      <c r="M105" s="21" t="s">
        <v>44</v>
      </c>
      <c r="N105" s="26">
        <v>573</v>
      </c>
      <c r="P105" s="271"/>
      <c r="Q105" s="274"/>
      <c r="R105" s="27">
        <v>44621</v>
      </c>
      <c r="S105" s="294"/>
      <c r="U105" s="36"/>
    </row>
    <row r="106" spans="10:21" ht="18" customHeight="1" thickBot="1" x14ac:dyDescent="0.3">
      <c r="J106" s="38" t="s">
        <v>43</v>
      </c>
      <c r="K106" s="39">
        <v>340.3</v>
      </c>
      <c r="M106" s="21" t="s">
        <v>47</v>
      </c>
      <c r="N106" s="26">
        <v>575</v>
      </c>
      <c r="P106" s="269">
        <v>44593</v>
      </c>
      <c r="Q106" s="272" t="s">
        <v>88</v>
      </c>
      <c r="R106" s="99">
        <v>44652</v>
      </c>
      <c r="S106" s="294"/>
      <c r="U106" s="36"/>
    </row>
    <row r="107" spans="10:21" ht="18" customHeight="1" thickBot="1" x14ac:dyDescent="0.3">
      <c r="J107" s="40" t="s">
        <v>46</v>
      </c>
      <c r="K107" s="41" t="s">
        <v>123</v>
      </c>
      <c r="M107" s="21" t="s">
        <v>50</v>
      </c>
      <c r="N107" s="26">
        <v>572</v>
      </c>
      <c r="P107" s="270"/>
      <c r="Q107" s="273"/>
      <c r="R107" s="27">
        <v>44682</v>
      </c>
      <c r="S107" s="294"/>
      <c r="U107" s="36"/>
    </row>
    <row r="108" spans="10:21" ht="18" customHeight="1" thickBot="1" x14ac:dyDescent="0.3">
      <c r="J108" s="40" t="s">
        <v>49</v>
      </c>
      <c r="K108" s="42">
        <v>326.3</v>
      </c>
      <c r="M108" s="21" t="s">
        <v>53</v>
      </c>
      <c r="N108" s="26"/>
      <c r="P108" s="271"/>
      <c r="Q108" s="274"/>
      <c r="R108" s="27">
        <v>44713</v>
      </c>
      <c r="S108" s="294"/>
      <c r="U108" s="36"/>
    </row>
    <row r="109" spans="10:21" ht="18" customHeight="1" thickBot="1" x14ac:dyDescent="0.3">
      <c r="J109" s="43" t="s">
        <v>52</v>
      </c>
      <c r="K109" s="44">
        <v>44470</v>
      </c>
      <c r="L109" s="5"/>
      <c r="M109" s="45" t="s">
        <v>54</v>
      </c>
      <c r="N109" s="126"/>
      <c r="P109" s="269">
        <v>44682</v>
      </c>
      <c r="Q109" s="272" t="s">
        <v>88</v>
      </c>
      <c r="R109" s="99">
        <v>44743</v>
      </c>
      <c r="S109" s="294"/>
      <c r="U109" s="36"/>
    </row>
    <row r="110" spans="10:21" ht="18" customHeight="1" thickBot="1" x14ac:dyDescent="0.3">
      <c r="K110" s="5"/>
      <c r="L110" s="5"/>
      <c r="M110" s="16"/>
      <c r="N110" s="125">
        <v>2022</v>
      </c>
      <c r="P110" s="270"/>
      <c r="Q110" s="273"/>
      <c r="R110" s="27">
        <v>44774</v>
      </c>
      <c r="S110" s="294"/>
      <c r="U110" s="36"/>
    </row>
    <row r="111" spans="10:21" ht="18" customHeight="1" thickBot="1" x14ac:dyDescent="0.3">
      <c r="J111" s="5"/>
      <c r="K111" s="5"/>
      <c r="L111" s="5"/>
      <c r="M111" s="21" t="s">
        <v>19</v>
      </c>
      <c r="N111" s="17" t="s">
        <v>20</v>
      </c>
      <c r="P111" s="271"/>
      <c r="Q111" s="274"/>
      <c r="R111" s="27">
        <v>44805</v>
      </c>
      <c r="S111" s="294"/>
      <c r="U111" s="36"/>
    </row>
    <row r="112" spans="10:21" ht="18" customHeight="1" thickBot="1" x14ac:dyDescent="0.3">
      <c r="J112" s="5"/>
      <c r="K112" s="5"/>
      <c r="L112" s="5"/>
      <c r="M112" s="21" t="s">
        <v>23</v>
      </c>
      <c r="N112" s="26"/>
      <c r="P112" s="269">
        <v>44774</v>
      </c>
      <c r="Q112" s="272" t="s">
        <v>88</v>
      </c>
      <c r="R112" s="99">
        <v>44835</v>
      </c>
      <c r="S112" s="294"/>
      <c r="U112" s="36"/>
    </row>
    <row r="113" spans="10:19" ht="18" customHeight="1" thickBot="1" x14ac:dyDescent="0.3">
      <c r="J113" s="5"/>
      <c r="K113" s="5"/>
      <c r="L113" s="5"/>
      <c r="M113" s="21" t="s">
        <v>26</v>
      </c>
      <c r="N113" s="26"/>
      <c r="P113" s="270"/>
      <c r="Q113" s="273"/>
      <c r="R113" s="27">
        <v>44866</v>
      </c>
      <c r="S113" s="294"/>
    </row>
    <row r="114" spans="10:19" ht="18" customHeight="1" thickBot="1" x14ac:dyDescent="0.3">
      <c r="J114" s="5"/>
      <c r="K114" s="5"/>
      <c r="L114" s="5"/>
      <c r="M114" s="21" t="s">
        <v>29</v>
      </c>
      <c r="N114" s="26"/>
      <c r="P114" s="271"/>
      <c r="Q114" s="274"/>
      <c r="R114" s="27">
        <v>44896</v>
      </c>
      <c r="S114" s="294"/>
    </row>
    <row r="115" spans="10:19" ht="18" customHeight="1" thickBot="1" x14ac:dyDescent="0.3">
      <c r="J115" s="5"/>
      <c r="K115" s="5"/>
      <c r="L115" s="5"/>
      <c r="M115" s="21" t="s">
        <v>33</v>
      </c>
      <c r="N115" s="26"/>
      <c r="P115" s="269">
        <v>44866</v>
      </c>
      <c r="Q115" s="272" t="s">
        <v>88</v>
      </c>
      <c r="R115" s="99">
        <v>44927</v>
      </c>
      <c r="S115" s="294"/>
    </row>
    <row r="116" spans="10:19" ht="18" customHeight="1" thickBot="1" x14ac:dyDescent="0.3">
      <c r="J116" s="5"/>
      <c r="K116" s="5"/>
      <c r="L116" s="5"/>
      <c r="M116" s="21" t="s">
        <v>36</v>
      </c>
      <c r="N116" s="26"/>
      <c r="P116" s="270"/>
      <c r="Q116" s="273"/>
      <c r="R116" s="27">
        <v>44958</v>
      </c>
      <c r="S116" s="294"/>
    </row>
    <row r="117" spans="10:19" ht="18" customHeight="1" thickBot="1" x14ac:dyDescent="0.3">
      <c r="J117" s="5"/>
      <c r="K117" s="5"/>
      <c r="L117" s="5"/>
      <c r="M117" s="21" t="s">
        <v>18</v>
      </c>
      <c r="N117" s="26"/>
      <c r="P117" s="271"/>
      <c r="Q117" s="274"/>
      <c r="R117" s="27">
        <v>44986</v>
      </c>
      <c r="S117" s="295"/>
    </row>
    <row r="118" spans="10:19" ht="18" customHeight="1" thickBot="1" x14ac:dyDescent="0.3">
      <c r="J118" s="5"/>
      <c r="K118" s="5"/>
      <c r="L118" s="5"/>
      <c r="M118" s="21" t="s">
        <v>41</v>
      </c>
      <c r="N118" s="26"/>
      <c r="P118" s="269">
        <v>44978</v>
      </c>
      <c r="Q118" s="272" t="s">
        <v>88</v>
      </c>
      <c r="R118" s="99">
        <v>45017</v>
      </c>
      <c r="S118" s="5"/>
    </row>
    <row r="119" spans="10:19" ht="16" thickBot="1" x14ac:dyDescent="0.3">
      <c r="J119" s="5"/>
      <c r="K119" s="5"/>
      <c r="M119" s="21" t="s">
        <v>44</v>
      </c>
      <c r="N119" s="26"/>
      <c r="P119" s="270"/>
      <c r="Q119" s="273"/>
      <c r="R119" s="27">
        <v>45047</v>
      </c>
    </row>
    <row r="120" spans="10:19" ht="16" thickBot="1" x14ac:dyDescent="0.3">
      <c r="M120" s="21" t="s">
        <v>47</v>
      </c>
      <c r="N120" s="26"/>
      <c r="P120" s="271"/>
      <c r="Q120" s="274"/>
      <c r="R120" s="27">
        <v>45078</v>
      </c>
    </row>
    <row r="121" spans="10:19" ht="15.5" x14ac:dyDescent="0.25">
      <c r="M121" s="21" t="s">
        <v>50</v>
      </c>
      <c r="N121" s="26"/>
      <c r="P121" s="5" t="s">
        <v>40</v>
      </c>
      <c r="Q121" s="59">
        <v>326.3</v>
      </c>
      <c r="R121" s="5" t="s">
        <v>40</v>
      </c>
    </row>
    <row r="122" spans="10:19" ht="15.5" x14ac:dyDescent="0.25">
      <c r="M122" s="21" t="s">
        <v>53</v>
      </c>
      <c r="N122" s="26"/>
    </row>
    <row r="123" spans="10:19" ht="16" thickBot="1" x14ac:dyDescent="0.3">
      <c r="M123" s="45" t="s">
        <v>54</v>
      </c>
      <c r="N123" s="126"/>
    </row>
    <row r="124" spans="10:19" ht="15.5" x14ac:dyDescent="0.25">
      <c r="M124" s="16"/>
      <c r="N124" s="125">
        <v>2023</v>
      </c>
    </row>
    <row r="125" spans="10:19" ht="15.5" x14ac:dyDescent="0.25">
      <c r="M125" s="21" t="s">
        <v>19</v>
      </c>
      <c r="N125" s="17" t="s">
        <v>20</v>
      </c>
    </row>
    <row r="126" spans="10:19" ht="15.5" x14ac:dyDescent="0.25">
      <c r="M126" s="21" t="s">
        <v>23</v>
      </c>
      <c r="N126" s="26"/>
    </row>
    <row r="127" spans="10:19" ht="15.5" x14ac:dyDescent="0.25">
      <c r="M127" s="21" t="s">
        <v>26</v>
      </c>
      <c r="N127" s="26"/>
    </row>
    <row r="128" spans="10:19" ht="15.5" x14ac:dyDescent="0.25">
      <c r="M128" s="21" t="s">
        <v>29</v>
      </c>
      <c r="N128" s="26"/>
    </row>
    <row r="129" spans="13:14" ht="15.5" x14ac:dyDescent="0.25">
      <c r="M129" s="21" t="s">
        <v>33</v>
      </c>
      <c r="N129" s="26"/>
    </row>
    <row r="130" spans="13:14" ht="16" thickBot="1" x14ac:dyDescent="0.3">
      <c r="M130" s="45" t="s">
        <v>36</v>
      </c>
      <c r="N130" s="126"/>
    </row>
  </sheetData>
  <sheetProtection algorithmName="SHA-512" hashValue="XXmJT28XpKpZxkf5ETFSRe4HQjMTSbhdQ574rmkHdrKpxxejnKEVs2kup1qQYtj5Zcm9N1U4qUwp9b3balENsA==" saltValue="T8/FMcxsZKgRlOydNWiHSg==" spinCount="100000" sheet="1" formatColumns="0" formatRows="0"/>
  <mergeCells count="99">
    <mergeCell ref="P118:P120"/>
    <mergeCell ref="Q118:Q120"/>
    <mergeCell ref="P106:P108"/>
    <mergeCell ref="Q106:Q108"/>
    <mergeCell ref="P109:P111"/>
    <mergeCell ref="Q109:Q111"/>
    <mergeCell ref="P112:P114"/>
    <mergeCell ref="Q112:Q114"/>
    <mergeCell ref="J96:K96"/>
    <mergeCell ref="P97:P99"/>
    <mergeCell ref="Q97:Q99"/>
    <mergeCell ref="S97:S117"/>
    <mergeCell ref="J100:K100"/>
    <mergeCell ref="P100:P102"/>
    <mergeCell ref="Q100:Q102"/>
    <mergeCell ref="P103:P105"/>
    <mergeCell ref="Q103:Q105"/>
    <mergeCell ref="J104:K104"/>
    <mergeCell ref="P115:P117"/>
    <mergeCell ref="Q115:Q117"/>
    <mergeCell ref="B88:H88"/>
    <mergeCell ref="B89:C89"/>
    <mergeCell ref="B91:C91"/>
    <mergeCell ref="M93:N95"/>
    <mergeCell ref="P93:S94"/>
    <mergeCell ref="P95:S95"/>
    <mergeCell ref="B87:H87"/>
    <mergeCell ref="C77:G77"/>
    <mergeCell ref="B78:F78"/>
    <mergeCell ref="B81:H81"/>
    <mergeCell ref="B82:H82"/>
    <mergeCell ref="B83:H83"/>
    <mergeCell ref="B84:H84"/>
    <mergeCell ref="B85:B86"/>
    <mergeCell ref="C85:C86"/>
    <mergeCell ref="D85:D86"/>
    <mergeCell ref="E85:F86"/>
    <mergeCell ref="G85:H86"/>
    <mergeCell ref="B75:C75"/>
    <mergeCell ref="B66:H66"/>
    <mergeCell ref="B67:B68"/>
    <mergeCell ref="C67:C68"/>
    <mergeCell ref="D67:D68"/>
    <mergeCell ref="E67:F68"/>
    <mergeCell ref="G67:H68"/>
    <mergeCell ref="B69:H69"/>
    <mergeCell ref="B70:H70"/>
    <mergeCell ref="B71:H71"/>
    <mergeCell ref="B72:H72"/>
    <mergeCell ref="B73:C73"/>
    <mergeCell ref="B65:H65"/>
    <mergeCell ref="D37:E37"/>
    <mergeCell ref="B39:D39"/>
    <mergeCell ref="B41:H41"/>
    <mergeCell ref="B56:H56"/>
    <mergeCell ref="B57:H57"/>
    <mergeCell ref="G58:H58"/>
    <mergeCell ref="G59:H59"/>
    <mergeCell ref="G60:H60"/>
    <mergeCell ref="G61:H61"/>
    <mergeCell ref="B63:H63"/>
    <mergeCell ref="B64:H64"/>
    <mergeCell ref="B36:H36"/>
    <mergeCell ref="G24:H24"/>
    <mergeCell ref="G25:H25"/>
    <mergeCell ref="G26:H26"/>
    <mergeCell ref="G27:H27"/>
    <mergeCell ref="G28:H28"/>
    <mergeCell ref="G29:H29"/>
    <mergeCell ref="G30:H30"/>
    <mergeCell ref="B32:H32"/>
    <mergeCell ref="B33:H33"/>
    <mergeCell ref="B34:H34"/>
    <mergeCell ref="B35:H35"/>
    <mergeCell ref="G23:H23"/>
    <mergeCell ref="B12:E12"/>
    <mergeCell ref="B13:H13"/>
    <mergeCell ref="B14:H14"/>
    <mergeCell ref="B15:H15"/>
    <mergeCell ref="B16:H16"/>
    <mergeCell ref="B17:H17"/>
    <mergeCell ref="B18:H18"/>
    <mergeCell ref="G19:H19"/>
    <mergeCell ref="G20:H20"/>
    <mergeCell ref="G21:H21"/>
    <mergeCell ref="G22:H22"/>
    <mergeCell ref="B11:H11"/>
    <mergeCell ref="B1:D1"/>
    <mergeCell ref="C3:E3"/>
    <mergeCell ref="G3:H3"/>
    <mergeCell ref="C4:E4"/>
    <mergeCell ref="G4:H4"/>
    <mergeCell ref="B6:E6"/>
    <mergeCell ref="F6:G6"/>
    <mergeCell ref="B7:E7"/>
    <mergeCell ref="B8:H8"/>
    <mergeCell ref="B9:H9"/>
    <mergeCell ref="B10:C10"/>
    <mergeCell ref="D10:F10"/>
  </mergeCells>
  <dataValidations count="8">
    <dataValidation type="list" allowBlank="1" showInputMessage="1" showErrorMessage="1" sqref="K109 WVQ982973 WLU982973 WBY982973 VSC982973 VIG982973 UYK982973 UOO982973 UES982973 TUW982973 TLA982973 TBE982973 SRI982973 SHM982973 RXQ982973 RNU982973 RDY982973 QUC982973 QKG982973 QAK982973 PQO982973 PGS982973 OWW982973 ONA982973 ODE982973 NTI982973 NJM982973 MZQ982973 MPU982973 MFY982973 LWC982973 LMG982973 LCK982973 KSO982973 KIS982973 JYW982973 JPA982973 JFE982973 IVI982973 ILM982973 IBQ982973 HRU982973 HHY982973 GYC982973 GOG982973 GEK982973 FUO982973 FKS982973 FAW982973 ERA982973 EHE982973 DXI982973 DNM982973 DDQ982973 CTU982973 CJY982973 CAC982973 BQG982973 BGK982973 AWO982973 AMS982973 ACW982973 TA982973 JE982973 K982974 WVQ917437 WLU917437 WBY917437 VSC917437 VIG917437 UYK917437 UOO917437 UES917437 TUW917437 TLA917437 TBE917437 SRI917437 SHM917437 RXQ917437 RNU917437 RDY917437 QUC917437 QKG917437 QAK917437 PQO917437 PGS917437 OWW917437 ONA917437 ODE917437 NTI917437 NJM917437 MZQ917437 MPU917437 MFY917437 LWC917437 LMG917437 LCK917437 KSO917437 KIS917437 JYW917437 JPA917437 JFE917437 IVI917437 ILM917437 IBQ917437 HRU917437 HHY917437 GYC917437 GOG917437 GEK917437 FUO917437 FKS917437 FAW917437 ERA917437 EHE917437 DXI917437 DNM917437 DDQ917437 CTU917437 CJY917437 CAC917437 BQG917437 BGK917437 AWO917437 AMS917437 ACW917437 TA917437 JE917437 K917438 WVQ851901 WLU851901 WBY851901 VSC851901 VIG851901 UYK851901 UOO851901 UES851901 TUW851901 TLA851901 TBE851901 SRI851901 SHM851901 RXQ851901 RNU851901 RDY851901 QUC851901 QKG851901 QAK851901 PQO851901 PGS851901 OWW851901 ONA851901 ODE851901 NTI851901 NJM851901 MZQ851901 MPU851901 MFY851901 LWC851901 LMG851901 LCK851901 KSO851901 KIS851901 JYW851901 JPA851901 JFE851901 IVI851901 ILM851901 IBQ851901 HRU851901 HHY851901 GYC851901 GOG851901 GEK851901 FUO851901 FKS851901 FAW851901 ERA851901 EHE851901 DXI851901 DNM851901 DDQ851901 CTU851901 CJY851901 CAC851901 BQG851901 BGK851901 AWO851901 AMS851901 ACW851901 TA851901 JE851901 K851902 WVQ786365 WLU786365 WBY786365 VSC786365 VIG786365 UYK786365 UOO786365 UES786365 TUW786365 TLA786365 TBE786365 SRI786365 SHM786365 RXQ786365 RNU786365 RDY786365 QUC786365 QKG786365 QAK786365 PQO786365 PGS786365 OWW786365 ONA786365 ODE786365 NTI786365 NJM786365 MZQ786365 MPU786365 MFY786365 LWC786365 LMG786365 LCK786365 KSO786365 KIS786365 JYW786365 JPA786365 JFE786365 IVI786365 ILM786365 IBQ786365 HRU786365 HHY786365 GYC786365 GOG786365 GEK786365 FUO786365 FKS786365 FAW786365 ERA786365 EHE786365 DXI786365 DNM786365 DDQ786365 CTU786365 CJY786365 CAC786365 BQG786365 BGK786365 AWO786365 AMS786365 ACW786365 TA786365 JE786365 K786366 WVQ720829 WLU720829 WBY720829 VSC720829 VIG720829 UYK720829 UOO720829 UES720829 TUW720829 TLA720829 TBE720829 SRI720829 SHM720829 RXQ720829 RNU720829 RDY720829 QUC720829 QKG720829 QAK720829 PQO720829 PGS720829 OWW720829 ONA720829 ODE720829 NTI720829 NJM720829 MZQ720829 MPU720829 MFY720829 LWC720829 LMG720829 LCK720829 KSO720829 KIS720829 JYW720829 JPA720829 JFE720829 IVI720829 ILM720829 IBQ720829 HRU720829 HHY720829 GYC720829 GOG720829 GEK720829 FUO720829 FKS720829 FAW720829 ERA720829 EHE720829 DXI720829 DNM720829 DDQ720829 CTU720829 CJY720829 CAC720829 BQG720829 BGK720829 AWO720829 AMS720829 ACW720829 TA720829 JE720829 K720830 WVQ655293 WLU655293 WBY655293 VSC655293 VIG655293 UYK655293 UOO655293 UES655293 TUW655293 TLA655293 TBE655293 SRI655293 SHM655293 RXQ655293 RNU655293 RDY655293 QUC655293 QKG655293 QAK655293 PQO655293 PGS655293 OWW655293 ONA655293 ODE655293 NTI655293 NJM655293 MZQ655293 MPU655293 MFY655293 LWC655293 LMG655293 LCK655293 KSO655293 KIS655293 JYW655293 JPA655293 JFE655293 IVI655293 ILM655293 IBQ655293 HRU655293 HHY655293 GYC655293 GOG655293 GEK655293 FUO655293 FKS655293 FAW655293 ERA655293 EHE655293 DXI655293 DNM655293 DDQ655293 CTU655293 CJY655293 CAC655293 BQG655293 BGK655293 AWO655293 AMS655293 ACW655293 TA655293 JE655293 K655294 WVQ589757 WLU589757 WBY589757 VSC589757 VIG589757 UYK589757 UOO589757 UES589757 TUW589757 TLA589757 TBE589757 SRI589757 SHM589757 RXQ589757 RNU589757 RDY589757 QUC589757 QKG589757 QAK589757 PQO589757 PGS589757 OWW589757 ONA589757 ODE589757 NTI589757 NJM589757 MZQ589757 MPU589757 MFY589757 LWC589757 LMG589757 LCK589757 KSO589757 KIS589757 JYW589757 JPA589757 JFE589757 IVI589757 ILM589757 IBQ589757 HRU589757 HHY589757 GYC589757 GOG589757 GEK589757 FUO589757 FKS589757 FAW589757 ERA589757 EHE589757 DXI589757 DNM589757 DDQ589757 CTU589757 CJY589757 CAC589757 BQG589757 BGK589757 AWO589757 AMS589757 ACW589757 TA589757 JE589757 K589758 WVQ524221 WLU524221 WBY524221 VSC524221 VIG524221 UYK524221 UOO524221 UES524221 TUW524221 TLA524221 TBE524221 SRI524221 SHM524221 RXQ524221 RNU524221 RDY524221 QUC524221 QKG524221 QAK524221 PQO524221 PGS524221 OWW524221 ONA524221 ODE524221 NTI524221 NJM524221 MZQ524221 MPU524221 MFY524221 LWC524221 LMG524221 LCK524221 KSO524221 KIS524221 JYW524221 JPA524221 JFE524221 IVI524221 ILM524221 IBQ524221 HRU524221 HHY524221 GYC524221 GOG524221 GEK524221 FUO524221 FKS524221 FAW524221 ERA524221 EHE524221 DXI524221 DNM524221 DDQ524221 CTU524221 CJY524221 CAC524221 BQG524221 BGK524221 AWO524221 AMS524221 ACW524221 TA524221 JE524221 K524222 WVQ458685 WLU458685 WBY458685 VSC458685 VIG458685 UYK458685 UOO458685 UES458685 TUW458685 TLA458685 TBE458685 SRI458685 SHM458685 RXQ458685 RNU458685 RDY458685 QUC458685 QKG458685 QAK458685 PQO458685 PGS458685 OWW458685 ONA458685 ODE458685 NTI458685 NJM458685 MZQ458685 MPU458685 MFY458685 LWC458685 LMG458685 LCK458685 KSO458685 KIS458685 JYW458685 JPA458685 JFE458685 IVI458685 ILM458685 IBQ458685 HRU458685 HHY458685 GYC458685 GOG458685 GEK458685 FUO458685 FKS458685 FAW458685 ERA458685 EHE458685 DXI458685 DNM458685 DDQ458685 CTU458685 CJY458685 CAC458685 BQG458685 BGK458685 AWO458685 AMS458685 ACW458685 TA458685 JE458685 K458686 WVQ393149 WLU393149 WBY393149 VSC393149 VIG393149 UYK393149 UOO393149 UES393149 TUW393149 TLA393149 TBE393149 SRI393149 SHM393149 RXQ393149 RNU393149 RDY393149 QUC393149 QKG393149 QAK393149 PQO393149 PGS393149 OWW393149 ONA393149 ODE393149 NTI393149 NJM393149 MZQ393149 MPU393149 MFY393149 LWC393149 LMG393149 LCK393149 KSO393149 KIS393149 JYW393149 JPA393149 JFE393149 IVI393149 ILM393149 IBQ393149 HRU393149 HHY393149 GYC393149 GOG393149 GEK393149 FUO393149 FKS393149 FAW393149 ERA393149 EHE393149 DXI393149 DNM393149 DDQ393149 CTU393149 CJY393149 CAC393149 BQG393149 BGK393149 AWO393149 AMS393149 ACW393149 TA393149 JE393149 K393150 WVQ327613 WLU327613 WBY327613 VSC327613 VIG327613 UYK327613 UOO327613 UES327613 TUW327613 TLA327613 TBE327613 SRI327613 SHM327613 RXQ327613 RNU327613 RDY327613 QUC327613 QKG327613 QAK327613 PQO327613 PGS327613 OWW327613 ONA327613 ODE327613 NTI327613 NJM327613 MZQ327613 MPU327613 MFY327613 LWC327613 LMG327613 LCK327613 KSO327613 KIS327613 JYW327613 JPA327613 JFE327613 IVI327613 ILM327613 IBQ327613 HRU327613 HHY327613 GYC327613 GOG327613 GEK327613 FUO327613 FKS327613 FAW327613 ERA327613 EHE327613 DXI327613 DNM327613 DDQ327613 CTU327613 CJY327613 CAC327613 BQG327613 BGK327613 AWO327613 AMS327613 ACW327613 TA327613 JE327613 K327614 WVQ262077 WLU262077 WBY262077 VSC262077 VIG262077 UYK262077 UOO262077 UES262077 TUW262077 TLA262077 TBE262077 SRI262077 SHM262077 RXQ262077 RNU262077 RDY262077 QUC262077 QKG262077 QAK262077 PQO262077 PGS262077 OWW262077 ONA262077 ODE262077 NTI262077 NJM262077 MZQ262077 MPU262077 MFY262077 LWC262077 LMG262077 LCK262077 KSO262077 KIS262077 JYW262077 JPA262077 JFE262077 IVI262077 ILM262077 IBQ262077 HRU262077 HHY262077 GYC262077 GOG262077 GEK262077 FUO262077 FKS262077 FAW262077 ERA262077 EHE262077 DXI262077 DNM262077 DDQ262077 CTU262077 CJY262077 CAC262077 BQG262077 BGK262077 AWO262077 AMS262077 ACW262077 TA262077 JE262077 K262078 WVQ196541 WLU196541 WBY196541 VSC196541 VIG196541 UYK196541 UOO196541 UES196541 TUW196541 TLA196541 TBE196541 SRI196541 SHM196541 RXQ196541 RNU196541 RDY196541 QUC196541 QKG196541 QAK196541 PQO196541 PGS196541 OWW196541 ONA196541 ODE196541 NTI196541 NJM196541 MZQ196541 MPU196541 MFY196541 LWC196541 LMG196541 LCK196541 KSO196541 KIS196541 JYW196541 JPA196541 JFE196541 IVI196541 ILM196541 IBQ196541 HRU196541 HHY196541 GYC196541 GOG196541 GEK196541 FUO196541 FKS196541 FAW196541 ERA196541 EHE196541 DXI196541 DNM196541 DDQ196541 CTU196541 CJY196541 CAC196541 BQG196541 BGK196541 AWO196541 AMS196541 ACW196541 TA196541 JE196541 K196542 WVQ131005 WLU131005 WBY131005 VSC131005 VIG131005 UYK131005 UOO131005 UES131005 TUW131005 TLA131005 TBE131005 SRI131005 SHM131005 RXQ131005 RNU131005 RDY131005 QUC131005 QKG131005 QAK131005 PQO131005 PGS131005 OWW131005 ONA131005 ODE131005 NTI131005 NJM131005 MZQ131005 MPU131005 MFY131005 LWC131005 LMG131005 LCK131005 KSO131005 KIS131005 JYW131005 JPA131005 JFE131005 IVI131005 ILM131005 IBQ131005 HRU131005 HHY131005 GYC131005 GOG131005 GEK131005 FUO131005 FKS131005 FAW131005 ERA131005 EHE131005 DXI131005 DNM131005 DDQ131005 CTU131005 CJY131005 CAC131005 BQG131005 BGK131005 AWO131005 AMS131005 ACW131005 TA131005 JE131005 K131006 WVQ65469 WLU65469 WBY65469 VSC65469 VIG65469 UYK65469 UOO65469 UES65469 TUW65469 TLA65469 TBE65469 SRI65469 SHM65469 RXQ65469 RNU65469 RDY65469 QUC65469 QKG65469 QAK65469 PQO65469 PGS65469 OWW65469 ONA65469 ODE65469 NTI65469 NJM65469 MZQ65469 MPU65469 MFY65469 LWC65469 LMG65469 LCK65469 KSO65469 KIS65469 JYW65469 JPA65469 JFE65469 IVI65469 ILM65469 IBQ65469 HRU65469 HHY65469 GYC65469 GOG65469 GEK65469 FUO65469 FKS65469 FAW65469 ERA65469 EHE65469 DXI65469 DNM65469 DDQ65469 CTU65469 CJY65469 CAC65469 BQG65469 BGK65469 AWO65469 AMS65469 ACW65469 TA65469 JE65469 K65470 WVQ16 WLU16 WBY16 VSC16 VIG16 UYK16 UOO16 UES16 TUW16 TLA16 TBE16 SRI16 SHM16 RXQ16 RNU16 RDY16 QUC16 QKG16 QAK16 PQO16 PGS16 OWW16 ONA16 ODE16 NTI16 NJM16 MZQ16 MPU16 MFY16 LWC16 LMG16 LCK16 KSO16 KIS16 JYW16 JPA16 JFE16 IVI16 ILM16 IBQ16 HRU16 HHY16 GYC16 GOG16 GEK16 FUO16 FKS16 FAW16 ERA16 EHE16 DXI16 DNM16 DDQ16 CTU16 CJY16 CAC16 BQG16 BGK16 AWO16 AMS16 ACW16 TA16 JE16" xr:uid="{5D064443-FC6D-4135-A5A4-EEB38C2F97CD}">
      <formula1>$R$97:$R$121</formula1>
    </dataValidation>
    <dataValidation type="list" allowBlank="1" showInputMessage="1" showErrorMessage="1" sqref="K105 WVQ982969 WLU982969 WBY982969 VSC982969 VIG982969 UYK982969 UOO982969 UES982969 TUW982969 TLA982969 TBE982969 SRI982969 SHM982969 RXQ982969 RNU982969 RDY982969 QUC982969 QKG982969 QAK982969 PQO982969 PGS982969 OWW982969 ONA982969 ODE982969 NTI982969 NJM982969 MZQ982969 MPU982969 MFY982969 LWC982969 LMG982969 LCK982969 KSO982969 KIS982969 JYW982969 JPA982969 JFE982969 IVI982969 ILM982969 IBQ982969 HRU982969 HHY982969 GYC982969 GOG982969 GEK982969 FUO982969 FKS982969 FAW982969 ERA982969 EHE982969 DXI982969 DNM982969 DDQ982969 CTU982969 CJY982969 CAC982969 BQG982969 BGK982969 AWO982969 AMS982969 ACW982969 TA982969 JE982969 K982970 WVQ917433 WLU917433 WBY917433 VSC917433 VIG917433 UYK917433 UOO917433 UES917433 TUW917433 TLA917433 TBE917433 SRI917433 SHM917433 RXQ917433 RNU917433 RDY917433 QUC917433 QKG917433 QAK917433 PQO917433 PGS917433 OWW917433 ONA917433 ODE917433 NTI917433 NJM917433 MZQ917433 MPU917433 MFY917433 LWC917433 LMG917433 LCK917433 KSO917433 KIS917433 JYW917433 JPA917433 JFE917433 IVI917433 ILM917433 IBQ917433 HRU917433 HHY917433 GYC917433 GOG917433 GEK917433 FUO917433 FKS917433 FAW917433 ERA917433 EHE917433 DXI917433 DNM917433 DDQ917433 CTU917433 CJY917433 CAC917433 BQG917433 BGK917433 AWO917433 AMS917433 ACW917433 TA917433 JE917433 K917434 WVQ851897 WLU851897 WBY851897 VSC851897 VIG851897 UYK851897 UOO851897 UES851897 TUW851897 TLA851897 TBE851897 SRI851897 SHM851897 RXQ851897 RNU851897 RDY851897 QUC851897 QKG851897 QAK851897 PQO851897 PGS851897 OWW851897 ONA851897 ODE851897 NTI851897 NJM851897 MZQ851897 MPU851897 MFY851897 LWC851897 LMG851897 LCK851897 KSO851897 KIS851897 JYW851897 JPA851897 JFE851897 IVI851897 ILM851897 IBQ851897 HRU851897 HHY851897 GYC851897 GOG851897 GEK851897 FUO851897 FKS851897 FAW851897 ERA851897 EHE851897 DXI851897 DNM851897 DDQ851897 CTU851897 CJY851897 CAC851897 BQG851897 BGK851897 AWO851897 AMS851897 ACW851897 TA851897 JE851897 K851898 WVQ786361 WLU786361 WBY786361 VSC786361 VIG786361 UYK786361 UOO786361 UES786361 TUW786361 TLA786361 TBE786361 SRI786361 SHM786361 RXQ786361 RNU786361 RDY786361 QUC786361 QKG786361 QAK786361 PQO786361 PGS786361 OWW786361 ONA786361 ODE786361 NTI786361 NJM786361 MZQ786361 MPU786361 MFY786361 LWC786361 LMG786361 LCK786361 KSO786361 KIS786361 JYW786361 JPA786361 JFE786361 IVI786361 ILM786361 IBQ786361 HRU786361 HHY786361 GYC786361 GOG786361 GEK786361 FUO786361 FKS786361 FAW786361 ERA786361 EHE786361 DXI786361 DNM786361 DDQ786361 CTU786361 CJY786361 CAC786361 BQG786361 BGK786361 AWO786361 AMS786361 ACW786361 TA786361 JE786361 K786362 WVQ720825 WLU720825 WBY720825 VSC720825 VIG720825 UYK720825 UOO720825 UES720825 TUW720825 TLA720825 TBE720825 SRI720825 SHM720825 RXQ720825 RNU720825 RDY720825 QUC720825 QKG720825 QAK720825 PQO720825 PGS720825 OWW720825 ONA720825 ODE720825 NTI720825 NJM720825 MZQ720825 MPU720825 MFY720825 LWC720825 LMG720825 LCK720825 KSO720825 KIS720825 JYW720825 JPA720825 JFE720825 IVI720825 ILM720825 IBQ720825 HRU720825 HHY720825 GYC720825 GOG720825 GEK720825 FUO720825 FKS720825 FAW720825 ERA720825 EHE720825 DXI720825 DNM720825 DDQ720825 CTU720825 CJY720825 CAC720825 BQG720825 BGK720825 AWO720825 AMS720825 ACW720825 TA720825 JE720825 K720826 WVQ655289 WLU655289 WBY655289 VSC655289 VIG655289 UYK655289 UOO655289 UES655289 TUW655289 TLA655289 TBE655289 SRI655289 SHM655289 RXQ655289 RNU655289 RDY655289 QUC655289 QKG655289 QAK655289 PQO655289 PGS655289 OWW655289 ONA655289 ODE655289 NTI655289 NJM655289 MZQ655289 MPU655289 MFY655289 LWC655289 LMG655289 LCK655289 KSO655289 KIS655289 JYW655289 JPA655289 JFE655289 IVI655289 ILM655289 IBQ655289 HRU655289 HHY655289 GYC655289 GOG655289 GEK655289 FUO655289 FKS655289 FAW655289 ERA655289 EHE655289 DXI655289 DNM655289 DDQ655289 CTU655289 CJY655289 CAC655289 BQG655289 BGK655289 AWO655289 AMS655289 ACW655289 TA655289 JE655289 K655290 WVQ589753 WLU589753 WBY589753 VSC589753 VIG589753 UYK589753 UOO589753 UES589753 TUW589753 TLA589753 TBE589753 SRI589753 SHM589753 RXQ589753 RNU589753 RDY589753 QUC589753 QKG589753 QAK589753 PQO589753 PGS589753 OWW589753 ONA589753 ODE589753 NTI589753 NJM589753 MZQ589753 MPU589753 MFY589753 LWC589753 LMG589753 LCK589753 KSO589753 KIS589753 JYW589753 JPA589753 JFE589753 IVI589753 ILM589753 IBQ589753 HRU589753 HHY589753 GYC589753 GOG589753 GEK589753 FUO589753 FKS589753 FAW589753 ERA589753 EHE589753 DXI589753 DNM589753 DDQ589753 CTU589753 CJY589753 CAC589753 BQG589753 BGK589753 AWO589753 AMS589753 ACW589753 TA589753 JE589753 K589754 WVQ524217 WLU524217 WBY524217 VSC524217 VIG524217 UYK524217 UOO524217 UES524217 TUW524217 TLA524217 TBE524217 SRI524217 SHM524217 RXQ524217 RNU524217 RDY524217 QUC524217 QKG524217 QAK524217 PQO524217 PGS524217 OWW524217 ONA524217 ODE524217 NTI524217 NJM524217 MZQ524217 MPU524217 MFY524217 LWC524217 LMG524217 LCK524217 KSO524217 KIS524217 JYW524217 JPA524217 JFE524217 IVI524217 ILM524217 IBQ524217 HRU524217 HHY524217 GYC524217 GOG524217 GEK524217 FUO524217 FKS524217 FAW524217 ERA524217 EHE524217 DXI524217 DNM524217 DDQ524217 CTU524217 CJY524217 CAC524217 BQG524217 BGK524217 AWO524217 AMS524217 ACW524217 TA524217 JE524217 K524218 WVQ458681 WLU458681 WBY458681 VSC458681 VIG458681 UYK458681 UOO458681 UES458681 TUW458681 TLA458681 TBE458681 SRI458681 SHM458681 RXQ458681 RNU458681 RDY458681 QUC458681 QKG458681 QAK458681 PQO458681 PGS458681 OWW458681 ONA458681 ODE458681 NTI458681 NJM458681 MZQ458681 MPU458681 MFY458681 LWC458681 LMG458681 LCK458681 KSO458681 KIS458681 JYW458681 JPA458681 JFE458681 IVI458681 ILM458681 IBQ458681 HRU458681 HHY458681 GYC458681 GOG458681 GEK458681 FUO458681 FKS458681 FAW458681 ERA458681 EHE458681 DXI458681 DNM458681 DDQ458681 CTU458681 CJY458681 CAC458681 BQG458681 BGK458681 AWO458681 AMS458681 ACW458681 TA458681 JE458681 K458682 WVQ393145 WLU393145 WBY393145 VSC393145 VIG393145 UYK393145 UOO393145 UES393145 TUW393145 TLA393145 TBE393145 SRI393145 SHM393145 RXQ393145 RNU393145 RDY393145 QUC393145 QKG393145 QAK393145 PQO393145 PGS393145 OWW393145 ONA393145 ODE393145 NTI393145 NJM393145 MZQ393145 MPU393145 MFY393145 LWC393145 LMG393145 LCK393145 KSO393145 KIS393145 JYW393145 JPA393145 JFE393145 IVI393145 ILM393145 IBQ393145 HRU393145 HHY393145 GYC393145 GOG393145 GEK393145 FUO393145 FKS393145 FAW393145 ERA393145 EHE393145 DXI393145 DNM393145 DDQ393145 CTU393145 CJY393145 CAC393145 BQG393145 BGK393145 AWO393145 AMS393145 ACW393145 TA393145 JE393145 K393146 WVQ327609 WLU327609 WBY327609 VSC327609 VIG327609 UYK327609 UOO327609 UES327609 TUW327609 TLA327609 TBE327609 SRI327609 SHM327609 RXQ327609 RNU327609 RDY327609 QUC327609 QKG327609 QAK327609 PQO327609 PGS327609 OWW327609 ONA327609 ODE327609 NTI327609 NJM327609 MZQ327609 MPU327609 MFY327609 LWC327609 LMG327609 LCK327609 KSO327609 KIS327609 JYW327609 JPA327609 JFE327609 IVI327609 ILM327609 IBQ327609 HRU327609 HHY327609 GYC327609 GOG327609 GEK327609 FUO327609 FKS327609 FAW327609 ERA327609 EHE327609 DXI327609 DNM327609 DDQ327609 CTU327609 CJY327609 CAC327609 BQG327609 BGK327609 AWO327609 AMS327609 ACW327609 TA327609 JE327609 K327610 WVQ262073 WLU262073 WBY262073 VSC262073 VIG262073 UYK262073 UOO262073 UES262073 TUW262073 TLA262073 TBE262073 SRI262073 SHM262073 RXQ262073 RNU262073 RDY262073 QUC262073 QKG262073 QAK262073 PQO262073 PGS262073 OWW262073 ONA262073 ODE262073 NTI262073 NJM262073 MZQ262073 MPU262073 MFY262073 LWC262073 LMG262073 LCK262073 KSO262073 KIS262073 JYW262073 JPA262073 JFE262073 IVI262073 ILM262073 IBQ262073 HRU262073 HHY262073 GYC262073 GOG262073 GEK262073 FUO262073 FKS262073 FAW262073 ERA262073 EHE262073 DXI262073 DNM262073 DDQ262073 CTU262073 CJY262073 CAC262073 BQG262073 BGK262073 AWO262073 AMS262073 ACW262073 TA262073 JE262073 K262074 WVQ196537 WLU196537 WBY196537 VSC196537 VIG196537 UYK196537 UOO196537 UES196537 TUW196537 TLA196537 TBE196537 SRI196537 SHM196537 RXQ196537 RNU196537 RDY196537 QUC196537 QKG196537 QAK196537 PQO196537 PGS196537 OWW196537 ONA196537 ODE196537 NTI196537 NJM196537 MZQ196537 MPU196537 MFY196537 LWC196537 LMG196537 LCK196537 KSO196537 KIS196537 JYW196537 JPA196537 JFE196537 IVI196537 ILM196537 IBQ196537 HRU196537 HHY196537 GYC196537 GOG196537 GEK196537 FUO196537 FKS196537 FAW196537 ERA196537 EHE196537 DXI196537 DNM196537 DDQ196537 CTU196537 CJY196537 CAC196537 BQG196537 BGK196537 AWO196537 AMS196537 ACW196537 TA196537 JE196537 K196538 WVQ131001 WLU131001 WBY131001 VSC131001 VIG131001 UYK131001 UOO131001 UES131001 TUW131001 TLA131001 TBE131001 SRI131001 SHM131001 RXQ131001 RNU131001 RDY131001 QUC131001 QKG131001 QAK131001 PQO131001 PGS131001 OWW131001 ONA131001 ODE131001 NTI131001 NJM131001 MZQ131001 MPU131001 MFY131001 LWC131001 LMG131001 LCK131001 KSO131001 KIS131001 JYW131001 JPA131001 JFE131001 IVI131001 ILM131001 IBQ131001 HRU131001 HHY131001 GYC131001 GOG131001 GEK131001 FUO131001 FKS131001 FAW131001 ERA131001 EHE131001 DXI131001 DNM131001 DDQ131001 CTU131001 CJY131001 CAC131001 BQG131001 BGK131001 AWO131001 AMS131001 ACW131001 TA131001 JE131001 K131002 WVQ65465 WLU65465 WBY65465 VSC65465 VIG65465 UYK65465 UOO65465 UES65465 TUW65465 TLA65465 TBE65465 SRI65465 SHM65465 RXQ65465 RNU65465 RDY65465 QUC65465 QKG65465 QAK65465 PQO65465 PGS65465 OWW65465 ONA65465 ODE65465 NTI65465 NJM65465 MZQ65465 MPU65465 MFY65465 LWC65465 LMG65465 LCK65465 KSO65465 KIS65465 JYW65465 JPA65465 JFE65465 IVI65465 ILM65465 IBQ65465 HRU65465 HHY65465 GYC65465 GOG65465 GEK65465 FUO65465 FKS65465 FAW65465 ERA65465 EHE65465 DXI65465 DNM65465 DDQ65465 CTU65465 CJY65465 CAC65465 BQG65465 BGK65465 AWO65465 AMS65465 ACW65465 TA65465 JE65465 K65466 WVQ12 WLU12 WBY12 VSC12 VIG12 UYK12 UOO12 UES12 TUW12 TLA12 TBE12 SRI12 SHM12 RXQ12 RNU12 RDY12 QUC12 QKG12 QAK12 PQO12 PGS12 OWW12 ONA12 ODE12 NTI12 NJM12 MZQ12 MPU12 MFY12 LWC12 LMG12 LCK12 KSO12 KIS12 JYW12 JPA12 JFE12 IVI12 ILM12 IBQ12 HRU12 HHY12 GYC12 GOG12 GEK12 FUO12 FKS12 FAW12 ERA12 EHE12 DXI12 DNM12 DDQ12 CTU12 CJY12 CAC12 BQG12 BGK12 AWO12 AMS12 ACW12 TA12 JE12" xr:uid="{FC3E3611-D56C-4518-AE40-EED141511BA9}">
      <formula1>$P$97:$P$121</formula1>
    </dataValidation>
    <dataValidation type="list" allowBlank="1" showInputMessage="1" showErrorMessage="1" sqref="K106 WVQ982970 WLU982970 WBY982970 VSC982970 VIG982970 UYK982970 UOO982970 UES982970 TUW982970 TLA982970 TBE982970 SRI982970 SHM982970 RXQ982970 RNU982970 RDY982970 QUC982970 QKG982970 QAK982970 PQO982970 PGS982970 OWW982970 ONA982970 ODE982970 NTI982970 NJM982970 MZQ982970 MPU982970 MFY982970 LWC982970 LMG982970 LCK982970 KSO982970 KIS982970 JYW982970 JPA982970 JFE982970 IVI982970 ILM982970 IBQ982970 HRU982970 HHY982970 GYC982970 GOG982970 GEK982970 FUO982970 FKS982970 FAW982970 ERA982970 EHE982970 DXI982970 DNM982970 DDQ982970 CTU982970 CJY982970 CAC982970 BQG982970 BGK982970 AWO982970 AMS982970 ACW982970 TA982970 JE982970 K982971 WVQ917434 WLU917434 WBY917434 VSC917434 VIG917434 UYK917434 UOO917434 UES917434 TUW917434 TLA917434 TBE917434 SRI917434 SHM917434 RXQ917434 RNU917434 RDY917434 QUC917434 QKG917434 QAK917434 PQO917434 PGS917434 OWW917434 ONA917434 ODE917434 NTI917434 NJM917434 MZQ917434 MPU917434 MFY917434 LWC917434 LMG917434 LCK917434 KSO917434 KIS917434 JYW917434 JPA917434 JFE917434 IVI917434 ILM917434 IBQ917434 HRU917434 HHY917434 GYC917434 GOG917434 GEK917434 FUO917434 FKS917434 FAW917434 ERA917434 EHE917434 DXI917434 DNM917434 DDQ917434 CTU917434 CJY917434 CAC917434 BQG917434 BGK917434 AWO917434 AMS917434 ACW917434 TA917434 JE917434 K917435 WVQ851898 WLU851898 WBY851898 VSC851898 VIG851898 UYK851898 UOO851898 UES851898 TUW851898 TLA851898 TBE851898 SRI851898 SHM851898 RXQ851898 RNU851898 RDY851898 QUC851898 QKG851898 QAK851898 PQO851898 PGS851898 OWW851898 ONA851898 ODE851898 NTI851898 NJM851898 MZQ851898 MPU851898 MFY851898 LWC851898 LMG851898 LCK851898 KSO851898 KIS851898 JYW851898 JPA851898 JFE851898 IVI851898 ILM851898 IBQ851898 HRU851898 HHY851898 GYC851898 GOG851898 GEK851898 FUO851898 FKS851898 FAW851898 ERA851898 EHE851898 DXI851898 DNM851898 DDQ851898 CTU851898 CJY851898 CAC851898 BQG851898 BGK851898 AWO851898 AMS851898 ACW851898 TA851898 JE851898 K851899 WVQ786362 WLU786362 WBY786362 VSC786362 VIG786362 UYK786362 UOO786362 UES786362 TUW786362 TLA786362 TBE786362 SRI786362 SHM786362 RXQ786362 RNU786362 RDY786362 QUC786362 QKG786362 QAK786362 PQO786362 PGS786362 OWW786362 ONA786362 ODE786362 NTI786362 NJM786362 MZQ786362 MPU786362 MFY786362 LWC786362 LMG786362 LCK786362 KSO786362 KIS786362 JYW786362 JPA786362 JFE786362 IVI786362 ILM786362 IBQ786362 HRU786362 HHY786362 GYC786362 GOG786362 GEK786362 FUO786362 FKS786362 FAW786362 ERA786362 EHE786362 DXI786362 DNM786362 DDQ786362 CTU786362 CJY786362 CAC786362 BQG786362 BGK786362 AWO786362 AMS786362 ACW786362 TA786362 JE786362 K786363 WVQ720826 WLU720826 WBY720826 VSC720826 VIG720826 UYK720826 UOO720826 UES720826 TUW720826 TLA720826 TBE720826 SRI720826 SHM720826 RXQ720826 RNU720826 RDY720826 QUC720826 QKG720826 QAK720826 PQO720826 PGS720826 OWW720826 ONA720826 ODE720826 NTI720826 NJM720826 MZQ720826 MPU720826 MFY720826 LWC720826 LMG720826 LCK720826 KSO720826 KIS720826 JYW720826 JPA720826 JFE720826 IVI720826 ILM720826 IBQ720826 HRU720826 HHY720826 GYC720826 GOG720826 GEK720826 FUO720826 FKS720826 FAW720826 ERA720826 EHE720826 DXI720826 DNM720826 DDQ720826 CTU720826 CJY720826 CAC720826 BQG720826 BGK720826 AWO720826 AMS720826 ACW720826 TA720826 JE720826 K720827 WVQ655290 WLU655290 WBY655290 VSC655290 VIG655290 UYK655290 UOO655290 UES655290 TUW655290 TLA655290 TBE655290 SRI655290 SHM655290 RXQ655290 RNU655290 RDY655290 QUC655290 QKG655290 QAK655290 PQO655290 PGS655290 OWW655290 ONA655290 ODE655290 NTI655290 NJM655290 MZQ655290 MPU655290 MFY655290 LWC655290 LMG655290 LCK655290 KSO655290 KIS655290 JYW655290 JPA655290 JFE655290 IVI655290 ILM655290 IBQ655290 HRU655290 HHY655290 GYC655290 GOG655290 GEK655290 FUO655290 FKS655290 FAW655290 ERA655290 EHE655290 DXI655290 DNM655290 DDQ655290 CTU655290 CJY655290 CAC655290 BQG655290 BGK655290 AWO655290 AMS655290 ACW655290 TA655290 JE655290 K655291 WVQ589754 WLU589754 WBY589754 VSC589754 VIG589754 UYK589754 UOO589754 UES589754 TUW589754 TLA589754 TBE589754 SRI589754 SHM589754 RXQ589754 RNU589754 RDY589754 QUC589754 QKG589754 QAK589754 PQO589754 PGS589754 OWW589754 ONA589754 ODE589754 NTI589754 NJM589754 MZQ589754 MPU589754 MFY589754 LWC589754 LMG589754 LCK589754 KSO589754 KIS589754 JYW589754 JPA589754 JFE589754 IVI589754 ILM589754 IBQ589754 HRU589754 HHY589754 GYC589754 GOG589754 GEK589754 FUO589754 FKS589754 FAW589754 ERA589754 EHE589754 DXI589754 DNM589754 DDQ589754 CTU589754 CJY589754 CAC589754 BQG589754 BGK589754 AWO589754 AMS589754 ACW589754 TA589754 JE589754 K589755 WVQ524218 WLU524218 WBY524218 VSC524218 VIG524218 UYK524218 UOO524218 UES524218 TUW524218 TLA524218 TBE524218 SRI524218 SHM524218 RXQ524218 RNU524218 RDY524218 QUC524218 QKG524218 QAK524218 PQO524218 PGS524218 OWW524218 ONA524218 ODE524218 NTI524218 NJM524218 MZQ524218 MPU524218 MFY524218 LWC524218 LMG524218 LCK524218 KSO524218 KIS524218 JYW524218 JPA524218 JFE524218 IVI524218 ILM524218 IBQ524218 HRU524218 HHY524218 GYC524218 GOG524218 GEK524218 FUO524218 FKS524218 FAW524218 ERA524218 EHE524218 DXI524218 DNM524218 DDQ524218 CTU524218 CJY524218 CAC524218 BQG524218 BGK524218 AWO524218 AMS524218 ACW524218 TA524218 JE524218 K524219 WVQ458682 WLU458682 WBY458682 VSC458682 VIG458682 UYK458682 UOO458682 UES458682 TUW458682 TLA458682 TBE458682 SRI458682 SHM458682 RXQ458682 RNU458682 RDY458682 QUC458682 QKG458682 QAK458682 PQO458682 PGS458682 OWW458682 ONA458682 ODE458682 NTI458682 NJM458682 MZQ458682 MPU458682 MFY458682 LWC458682 LMG458682 LCK458682 KSO458682 KIS458682 JYW458682 JPA458682 JFE458682 IVI458682 ILM458682 IBQ458682 HRU458682 HHY458682 GYC458682 GOG458682 GEK458682 FUO458682 FKS458682 FAW458682 ERA458682 EHE458682 DXI458682 DNM458682 DDQ458682 CTU458682 CJY458682 CAC458682 BQG458682 BGK458682 AWO458682 AMS458682 ACW458682 TA458682 JE458682 K458683 WVQ393146 WLU393146 WBY393146 VSC393146 VIG393146 UYK393146 UOO393146 UES393146 TUW393146 TLA393146 TBE393146 SRI393146 SHM393146 RXQ393146 RNU393146 RDY393146 QUC393146 QKG393146 QAK393146 PQO393146 PGS393146 OWW393146 ONA393146 ODE393146 NTI393146 NJM393146 MZQ393146 MPU393146 MFY393146 LWC393146 LMG393146 LCK393146 KSO393146 KIS393146 JYW393146 JPA393146 JFE393146 IVI393146 ILM393146 IBQ393146 HRU393146 HHY393146 GYC393146 GOG393146 GEK393146 FUO393146 FKS393146 FAW393146 ERA393146 EHE393146 DXI393146 DNM393146 DDQ393146 CTU393146 CJY393146 CAC393146 BQG393146 BGK393146 AWO393146 AMS393146 ACW393146 TA393146 JE393146 K393147 WVQ327610 WLU327610 WBY327610 VSC327610 VIG327610 UYK327610 UOO327610 UES327610 TUW327610 TLA327610 TBE327610 SRI327610 SHM327610 RXQ327610 RNU327610 RDY327610 QUC327610 QKG327610 QAK327610 PQO327610 PGS327610 OWW327610 ONA327610 ODE327610 NTI327610 NJM327610 MZQ327610 MPU327610 MFY327610 LWC327610 LMG327610 LCK327610 KSO327610 KIS327610 JYW327610 JPA327610 JFE327610 IVI327610 ILM327610 IBQ327610 HRU327610 HHY327610 GYC327610 GOG327610 GEK327610 FUO327610 FKS327610 FAW327610 ERA327610 EHE327610 DXI327610 DNM327610 DDQ327610 CTU327610 CJY327610 CAC327610 BQG327610 BGK327610 AWO327610 AMS327610 ACW327610 TA327610 JE327610 K327611 WVQ262074 WLU262074 WBY262074 VSC262074 VIG262074 UYK262074 UOO262074 UES262074 TUW262074 TLA262074 TBE262074 SRI262074 SHM262074 RXQ262074 RNU262074 RDY262074 QUC262074 QKG262074 QAK262074 PQO262074 PGS262074 OWW262074 ONA262074 ODE262074 NTI262074 NJM262074 MZQ262074 MPU262074 MFY262074 LWC262074 LMG262074 LCK262074 KSO262074 KIS262074 JYW262074 JPA262074 JFE262074 IVI262074 ILM262074 IBQ262074 HRU262074 HHY262074 GYC262074 GOG262074 GEK262074 FUO262074 FKS262074 FAW262074 ERA262074 EHE262074 DXI262074 DNM262074 DDQ262074 CTU262074 CJY262074 CAC262074 BQG262074 BGK262074 AWO262074 AMS262074 ACW262074 TA262074 JE262074 K262075 WVQ196538 WLU196538 WBY196538 VSC196538 VIG196538 UYK196538 UOO196538 UES196538 TUW196538 TLA196538 TBE196538 SRI196538 SHM196538 RXQ196538 RNU196538 RDY196538 QUC196538 QKG196538 QAK196538 PQO196538 PGS196538 OWW196538 ONA196538 ODE196538 NTI196538 NJM196538 MZQ196538 MPU196538 MFY196538 LWC196538 LMG196538 LCK196538 KSO196538 KIS196538 JYW196538 JPA196538 JFE196538 IVI196538 ILM196538 IBQ196538 HRU196538 HHY196538 GYC196538 GOG196538 GEK196538 FUO196538 FKS196538 FAW196538 ERA196538 EHE196538 DXI196538 DNM196538 DDQ196538 CTU196538 CJY196538 CAC196538 BQG196538 BGK196538 AWO196538 AMS196538 ACW196538 TA196538 JE196538 K196539 WVQ131002 WLU131002 WBY131002 VSC131002 VIG131002 UYK131002 UOO131002 UES131002 TUW131002 TLA131002 TBE131002 SRI131002 SHM131002 RXQ131002 RNU131002 RDY131002 QUC131002 QKG131002 QAK131002 PQO131002 PGS131002 OWW131002 ONA131002 ODE131002 NTI131002 NJM131002 MZQ131002 MPU131002 MFY131002 LWC131002 LMG131002 LCK131002 KSO131002 KIS131002 JYW131002 JPA131002 JFE131002 IVI131002 ILM131002 IBQ131002 HRU131002 HHY131002 GYC131002 GOG131002 GEK131002 FUO131002 FKS131002 FAW131002 ERA131002 EHE131002 DXI131002 DNM131002 DDQ131002 CTU131002 CJY131002 CAC131002 BQG131002 BGK131002 AWO131002 AMS131002 ACW131002 TA131002 JE131002 K131003 WVQ65466 WLU65466 WBY65466 VSC65466 VIG65466 UYK65466 UOO65466 UES65466 TUW65466 TLA65466 TBE65466 SRI65466 SHM65466 RXQ65466 RNU65466 RDY65466 QUC65466 QKG65466 QAK65466 PQO65466 PGS65466 OWW65466 ONA65466 ODE65466 NTI65466 NJM65466 MZQ65466 MPU65466 MFY65466 LWC65466 LMG65466 LCK65466 KSO65466 KIS65466 JYW65466 JPA65466 JFE65466 IVI65466 ILM65466 IBQ65466 HRU65466 HHY65466 GYC65466 GOG65466 GEK65466 FUO65466 FKS65466 FAW65466 ERA65466 EHE65466 DXI65466 DNM65466 DDQ65466 CTU65466 CJY65466 CAC65466 BQG65466 BGK65466 AWO65466 AMS65466 ACW65466 TA65466 JE65466 K65467 WVQ13 WLU13 WBY13 VSC13 VIG13 UYK13 UOO13 UES13 TUW13 TLA13 TBE13 SRI13 SHM13 RXQ13 RNU13 RDY13 QUC13 QKG13 QAK13 PQO13 PGS13 OWW13 ONA13 ODE13 NTI13 NJM13 MZQ13 MPU13 MFY13 LWC13 LMG13 LCK13 KSO13 KIS13 JYW13 JPA13 JFE13 IVI13 ILM13 IBQ13 HRU13 HHY13 GYC13 GOG13 GEK13 FUO13 FKS13 FAW13 ERA13 EHE13 DXI13 DNM13 DDQ13 CTU13 CJY13 CAC13 BQG13 BGK13 AWO13 AMS13 ACW13 TA13 JE13" xr:uid="{7BAB87BF-1C36-41D4-ADFC-2B9358C4F1F1}">
      <formula1>$Q$97:$Q$121</formula1>
    </dataValidation>
    <dataValidation type="list" allowBlank="1" showInputMessage="1" showErrorMessage="1" sqref="K102" xr:uid="{D53AFDA0-A765-4D1F-AD26-4FF4C5C58BB3}">
      <formula1>$N$96:$N$130</formula1>
    </dataValidation>
    <dataValidation type="list" allowBlank="1" showInputMessage="1" showErrorMessage="1" sqref="WVQ982961 K65458 JE65457 TA65457 ACW65457 AMS65457 AWO65457 BGK65457 BQG65457 CAC65457 CJY65457 CTU65457 DDQ65457 DNM65457 DXI65457 EHE65457 ERA65457 FAW65457 FKS65457 FUO65457 GEK65457 GOG65457 GYC65457 HHY65457 HRU65457 IBQ65457 ILM65457 IVI65457 JFE65457 JPA65457 JYW65457 KIS65457 KSO65457 LCK65457 LMG65457 LWC65457 MFY65457 MPU65457 MZQ65457 NJM65457 NTI65457 ODE65457 ONA65457 OWW65457 PGS65457 PQO65457 QAK65457 QKG65457 QUC65457 RDY65457 RNU65457 RXQ65457 SHM65457 SRI65457 TBE65457 TLA65457 TUW65457 UES65457 UOO65457 UYK65457 VIG65457 VSC65457 WBY65457 WLU65457 WVQ65457 K130994 JE130993 TA130993 ACW130993 AMS130993 AWO130993 BGK130993 BQG130993 CAC130993 CJY130993 CTU130993 DDQ130993 DNM130993 DXI130993 EHE130993 ERA130993 FAW130993 FKS130993 FUO130993 GEK130993 GOG130993 GYC130993 HHY130993 HRU130993 IBQ130993 ILM130993 IVI130993 JFE130993 JPA130993 JYW130993 KIS130993 KSO130993 LCK130993 LMG130993 LWC130993 MFY130993 MPU130993 MZQ130993 NJM130993 NTI130993 ODE130993 ONA130993 OWW130993 PGS130993 PQO130993 QAK130993 QKG130993 QUC130993 RDY130993 RNU130993 RXQ130993 SHM130993 SRI130993 TBE130993 TLA130993 TUW130993 UES130993 UOO130993 UYK130993 VIG130993 VSC130993 WBY130993 WLU130993 WVQ130993 K196530 JE196529 TA196529 ACW196529 AMS196529 AWO196529 BGK196529 BQG196529 CAC196529 CJY196529 CTU196529 DDQ196529 DNM196529 DXI196529 EHE196529 ERA196529 FAW196529 FKS196529 FUO196529 GEK196529 GOG196529 GYC196529 HHY196529 HRU196529 IBQ196529 ILM196529 IVI196529 JFE196529 JPA196529 JYW196529 KIS196529 KSO196529 LCK196529 LMG196529 LWC196529 MFY196529 MPU196529 MZQ196529 NJM196529 NTI196529 ODE196529 ONA196529 OWW196529 PGS196529 PQO196529 QAK196529 QKG196529 QUC196529 RDY196529 RNU196529 RXQ196529 SHM196529 SRI196529 TBE196529 TLA196529 TUW196529 UES196529 UOO196529 UYK196529 VIG196529 VSC196529 WBY196529 WLU196529 WVQ196529 K262066 JE262065 TA262065 ACW262065 AMS262065 AWO262065 BGK262065 BQG262065 CAC262065 CJY262065 CTU262065 DDQ262065 DNM262065 DXI262065 EHE262065 ERA262065 FAW262065 FKS262065 FUO262065 GEK262065 GOG262065 GYC262065 HHY262065 HRU262065 IBQ262065 ILM262065 IVI262065 JFE262065 JPA262065 JYW262065 KIS262065 KSO262065 LCK262065 LMG262065 LWC262065 MFY262065 MPU262065 MZQ262065 NJM262065 NTI262065 ODE262065 ONA262065 OWW262065 PGS262065 PQO262065 QAK262065 QKG262065 QUC262065 RDY262065 RNU262065 RXQ262065 SHM262065 SRI262065 TBE262065 TLA262065 TUW262065 UES262065 UOO262065 UYK262065 VIG262065 VSC262065 WBY262065 WLU262065 WVQ262065 K327602 JE327601 TA327601 ACW327601 AMS327601 AWO327601 BGK327601 BQG327601 CAC327601 CJY327601 CTU327601 DDQ327601 DNM327601 DXI327601 EHE327601 ERA327601 FAW327601 FKS327601 FUO327601 GEK327601 GOG327601 GYC327601 HHY327601 HRU327601 IBQ327601 ILM327601 IVI327601 JFE327601 JPA327601 JYW327601 KIS327601 KSO327601 LCK327601 LMG327601 LWC327601 MFY327601 MPU327601 MZQ327601 NJM327601 NTI327601 ODE327601 ONA327601 OWW327601 PGS327601 PQO327601 QAK327601 QKG327601 QUC327601 RDY327601 RNU327601 RXQ327601 SHM327601 SRI327601 TBE327601 TLA327601 TUW327601 UES327601 UOO327601 UYK327601 VIG327601 VSC327601 WBY327601 WLU327601 WVQ327601 K393138 JE393137 TA393137 ACW393137 AMS393137 AWO393137 BGK393137 BQG393137 CAC393137 CJY393137 CTU393137 DDQ393137 DNM393137 DXI393137 EHE393137 ERA393137 FAW393137 FKS393137 FUO393137 GEK393137 GOG393137 GYC393137 HHY393137 HRU393137 IBQ393137 ILM393137 IVI393137 JFE393137 JPA393137 JYW393137 KIS393137 KSO393137 LCK393137 LMG393137 LWC393137 MFY393137 MPU393137 MZQ393137 NJM393137 NTI393137 ODE393137 ONA393137 OWW393137 PGS393137 PQO393137 QAK393137 QKG393137 QUC393137 RDY393137 RNU393137 RXQ393137 SHM393137 SRI393137 TBE393137 TLA393137 TUW393137 UES393137 UOO393137 UYK393137 VIG393137 VSC393137 WBY393137 WLU393137 WVQ393137 K458674 JE458673 TA458673 ACW458673 AMS458673 AWO458673 BGK458673 BQG458673 CAC458673 CJY458673 CTU458673 DDQ458673 DNM458673 DXI458673 EHE458673 ERA458673 FAW458673 FKS458673 FUO458673 GEK458673 GOG458673 GYC458673 HHY458673 HRU458673 IBQ458673 ILM458673 IVI458673 JFE458673 JPA458673 JYW458673 KIS458673 KSO458673 LCK458673 LMG458673 LWC458673 MFY458673 MPU458673 MZQ458673 NJM458673 NTI458673 ODE458673 ONA458673 OWW458673 PGS458673 PQO458673 QAK458673 QKG458673 QUC458673 RDY458673 RNU458673 RXQ458673 SHM458673 SRI458673 TBE458673 TLA458673 TUW458673 UES458673 UOO458673 UYK458673 VIG458673 VSC458673 WBY458673 WLU458673 WVQ458673 K524210 JE524209 TA524209 ACW524209 AMS524209 AWO524209 BGK524209 BQG524209 CAC524209 CJY524209 CTU524209 DDQ524209 DNM524209 DXI524209 EHE524209 ERA524209 FAW524209 FKS524209 FUO524209 GEK524209 GOG524209 GYC524209 HHY524209 HRU524209 IBQ524209 ILM524209 IVI524209 JFE524209 JPA524209 JYW524209 KIS524209 KSO524209 LCK524209 LMG524209 LWC524209 MFY524209 MPU524209 MZQ524209 NJM524209 NTI524209 ODE524209 ONA524209 OWW524209 PGS524209 PQO524209 QAK524209 QKG524209 QUC524209 RDY524209 RNU524209 RXQ524209 SHM524209 SRI524209 TBE524209 TLA524209 TUW524209 UES524209 UOO524209 UYK524209 VIG524209 VSC524209 WBY524209 WLU524209 WVQ524209 K589746 JE589745 TA589745 ACW589745 AMS589745 AWO589745 BGK589745 BQG589745 CAC589745 CJY589745 CTU589745 DDQ589745 DNM589745 DXI589745 EHE589745 ERA589745 FAW589745 FKS589745 FUO589745 GEK589745 GOG589745 GYC589745 HHY589745 HRU589745 IBQ589745 ILM589745 IVI589745 JFE589745 JPA589745 JYW589745 KIS589745 KSO589745 LCK589745 LMG589745 LWC589745 MFY589745 MPU589745 MZQ589745 NJM589745 NTI589745 ODE589745 ONA589745 OWW589745 PGS589745 PQO589745 QAK589745 QKG589745 QUC589745 RDY589745 RNU589745 RXQ589745 SHM589745 SRI589745 TBE589745 TLA589745 TUW589745 UES589745 UOO589745 UYK589745 VIG589745 VSC589745 WBY589745 WLU589745 WVQ589745 K655282 JE655281 TA655281 ACW655281 AMS655281 AWO655281 BGK655281 BQG655281 CAC655281 CJY655281 CTU655281 DDQ655281 DNM655281 DXI655281 EHE655281 ERA655281 FAW655281 FKS655281 FUO655281 GEK655281 GOG655281 GYC655281 HHY655281 HRU655281 IBQ655281 ILM655281 IVI655281 JFE655281 JPA655281 JYW655281 KIS655281 KSO655281 LCK655281 LMG655281 LWC655281 MFY655281 MPU655281 MZQ655281 NJM655281 NTI655281 ODE655281 ONA655281 OWW655281 PGS655281 PQO655281 QAK655281 QKG655281 QUC655281 RDY655281 RNU655281 RXQ655281 SHM655281 SRI655281 TBE655281 TLA655281 TUW655281 UES655281 UOO655281 UYK655281 VIG655281 VSC655281 WBY655281 WLU655281 WVQ655281 K720818 JE720817 TA720817 ACW720817 AMS720817 AWO720817 BGK720817 BQG720817 CAC720817 CJY720817 CTU720817 DDQ720817 DNM720817 DXI720817 EHE720817 ERA720817 FAW720817 FKS720817 FUO720817 GEK720817 GOG720817 GYC720817 HHY720817 HRU720817 IBQ720817 ILM720817 IVI720817 JFE720817 JPA720817 JYW720817 KIS720817 KSO720817 LCK720817 LMG720817 LWC720817 MFY720817 MPU720817 MZQ720817 NJM720817 NTI720817 ODE720817 ONA720817 OWW720817 PGS720817 PQO720817 QAK720817 QKG720817 QUC720817 RDY720817 RNU720817 RXQ720817 SHM720817 SRI720817 TBE720817 TLA720817 TUW720817 UES720817 UOO720817 UYK720817 VIG720817 VSC720817 WBY720817 WLU720817 WVQ720817 K786354 JE786353 TA786353 ACW786353 AMS786353 AWO786353 BGK786353 BQG786353 CAC786353 CJY786353 CTU786353 DDQ786353 DNM786353 DXI786353 EHE786353 ERA786353 FAW786353 FKS786353 FUO786353 GEK786353 GOG786353 GYC786353 HHY786353 HRU786353 IBQ786353 ILM786353 IVI786353 JFE786353 JPA786353 JYW786353 KIS786353 KSO786353 LCK786353 LMG786353 LWC786353 MFY786353 MPU786353 MZQ786353 NJM786353 NTI786353 ODE786353 ONA786353 OWW786353 PGS786353 PQO786353 QAK786353 QKG786353 QUC786353 RDY786353 RNU786353 RXQ786353 SHM786353 SRI786353 TBE786353 TLA786353 TUW786353 UES786353 UOO786353 UYK786353 VIG786353 VSC786353 WBY786353 WLU786353 WVQ786353 K851890 JE851889 TA851889 ACW851889 AMS851889 AWO851889 BGK851889 BQG851889 CAC851889 CJY851889 CTU851889 DDQ851889 DNM851889 DXI851889 EHE851889 ERA851889 FAW851889 FKS851889 FUO851889 GEK851889 GOG851889 GYC851889 HHY851889 HRU851889 IBQ851889 ILM851889 IVI851889 JFE851889 JPA851889 JYW851889 KIS851889 KSO851889 LCK851889 LMG851889 LWC851889 MFY851889 MPU851889 MZQ851889 NJM851889 NTI851889 ODE851889 ONA851889 OWW851889 PGS851889 PQO851889 QAK851889 QKG851889 QUC851889 RDY851889 RNU851889 RXQ851889 SHM851889 SRI851889 TBE851889 TLA851889 TUW851889 UES851889 UOO851889 UYK851889 VIG851889 VSC851889 WBY851889 WLU851889 WVQ851889 K917426 JE917425 TA917425 ACW917425 AMS917425 AWO917425 BGK917425 BQG917425 CAC917425 CJY917425 CTU917425 DDQ917425 DNM917425 DXI917425 EHE917425 ERA917425 FAW917425 FKS917425 FUO917425 GEK917425 GOG917425 GYC917425 HHY917425 HRU917425 IBQ917425 ILM917425 IVI917425 JFE917425 JPA917425 JYW917425 KIS917425 KSO917425 LCK917425 LMG917425 LWC917425 MFY917425 MPU917425 MZQ917425 NJM917425 NTI917425 ODE917425 ONA917425 OWW917425 PGS917425 PQO917425 QAK917425 QKG917425 QUC917425 RDY917425 RNU917425 RXQ917425 SHM917425 SRI917425 TBE917425 TLA917425 TUW917425 UES917425 UOO917425 UYK917425 VIG917425 VSC917425 WBY917425 WLU917425 WVQ917425 K982962 JE982961 TA982961 ACW982961 AMS982961 AWO982961 BGK982961 BQG982961 CAC982961 CJY982961 CTU982961 DDQ982961 DNM982961 DXI982961 EHE982961 ERA982961 FAW982961 FKS982961 FUO982961 GEK982961 GOG982961 GYC982961 HHY982961 HRU982961 IBQ982961 ILM982961 IVI982961 JFE982961 JPA982961 JYW982961 KIS982961 KSO982961 LCK982961 LMG982961 LWC982961 MFY982961 MPU982961 MZQ982961 NJM982961 NTI982961 ODE982961 ONA982961 OWW982961 PGS982961 PQO982961 QAK982961 QKG982961 QUC982961 RDY982961 RNU982961 RXQ982961 SHM982961 SRI982961 TBE982961 TLA982961 TUW982961 UES982961 UOO982961 UYK982961 VIG982961 VSC982961 WBY982961 WLU982961" xr:uid="{6BE31142-5CB7-433B-A09C-392B00E47862}">
      <formula1>$N$96:$N$96</formula1>
    </dataValidation>
    <dataValidation type="list" allowBlank="1" showInputMessage="1" showErrorMessage="1" sqref="JE9 WVQ982966 WLU982966 WBY982966 VSC982966 VIG982966 UYK982966 UOO982966 UES982966 TUW982966 TLA982966 TBE982966 SRI982966 SHM982966 RXQ982966 RNU982966 RDY982966 QUC982966 QKG982966 QAK982966 PQO982966 PGS982966 OWW982966 ONA982966 ODE982966 NTI982966 NJM982966 MZQ982966 MPU982966 MFY982966 LWC982966 LMG982966 LCK982966 KSO982966 KIS982966 JYW982966 JPA982966 JFE982966 IVI982966 ILM982966 IBQ982966 HRU982966 HHY982966 GYC982966 GOG982966 GEK982966 FUO982966 FKS982966 FAW982966 ERA982966 EHE982966 DXI982966 DNM982966 DDQ982966 CTU982966 CJY982966 CAC982966 BQG982966 BGK982966 AWO982966 AMS982966 ACW982966 TA982966 JE982966 K982967 WVQ917430 WLU917430 WBY917430 VSC917430 VIG917430 UYK917430 UOO917430 UES917430 TUW917430 TLA917430 TBE917430 SRI917430 SHM917430 RXQ917430 RNU917430 RDY917430 QUC917430 QKG917430 QAK917430 PQO917430 PGS917430 OWW917430 ONA917430 ODE917430 NTI917430 NJM917430 MZQ917430 MPU917430 MFY917430 LWC917430 LMG917430 LCK917430 KSO917430 KIS917430 JYW917430 JPA917430 JFE917430 IVI917430 ILM917430 IBQ917430 HRU917430 HHY917430 GYC917430 GOG917430 GEK917430 FUO917430 FKS917430 FAW917430 ERA917430 EHE917430 DXI917430 DNM917430 DDQ917430 CTU917430 CJY917430 CAC917430 BQG917430 BGK917430 AWO917430 AMS917430 ACW917430 TA917430 JE917430 K917431 WVQ851894 WLU851894 WBY851894 VSC851894 VIG851894 UYK851894 UOO851894 UES851894 TUW851894 TLA851894 TBE851894 SRI851894 SHM851894 RXQ851894 RNU851894 RDY851894 QUC851894 QKG851894 QAK851894 PQO851894 PGS851894 OWW851894 ONA851894 ODE851894 NTI851894 NJM851894 MZQ851894 MPU851894 MFY851894 LWC851894 LMG851894 LCK851894 KSO851894 KIS851894 JYW851894 JPA851894 JFE851894 IVI851894 ILM851894 IBQ851894 HRU851894 HHY851894 GYC851894 GOG851894 GEK851894 FUO851894 FKS851894 FAW851894 ERA851894 EHE851894 DXI851894 DNM851894 DDQ851894 CTU851894 CJY851894 CAC851894 BQG851894 BGK851894 AWO851894 AMS851894 ACW851894 TA851894 JE851894 K851895 WVQ786358 WLU786358 WBY786358 VSC786358 VIG786358 UYK786358 UOO786358 UES786358 TUW786358 TLA786358 TBE786358 SRI786358 SHM786358 RXQ786358 RNU786358 RDY786358 QUC786358 QKG786358 QAK786358 PQO786358 PGS786358 OWW786358 ONA786358 ODE786358 NTI786358 NJM786358 MZQ786358 MPU786358 MFY786358 LWC786358 LMG786358 LCK786358 KSO786358 KIS786358 JYW786358 JPA786358 JFE786358 IVI786358 ILM786358 IBQ786358 HRU786358 HHY786358 GYC786358 GOG786358 GEK786358 FUO786358 FKS786358 FAW786358 ERA786358 EHE786358 DXI786358 DNM786358 DDQ786358 CTU786358 CJY786358 CAC786358 BQG786358 BGK786358 AWO786358 AMS786358 ACW786358 TA786358 JE786358 K786359 WVQ720822 WLU720822 WBY720822 VSC720822 VIG720822 UYK720822 UOO720822 UES720822 TUW720822 TLA720822 TBE720822 SRI720822 SHM720822 RXQ720822 RNU720822 RDY720822 QUC720822 QKG720822 QAK720822 PQO720822 PGS720822 OWW720822 ONA720822 ODE720822 NTI720822 NJM720822 MZQ720822 MPU720822 MFY720822 LWC720822 LMG720822 LCK720822 KSO720822 KIS720822 JYW720822 JPA720822 JFE720822 IVI720822 ILM720822 IBQ720822 HRU720822 HHY720822 GYC720822 GOG720822 GEK720822 FUO720822 FKS720822 FAW720822 ERA720822 EHE720822 DXI720822 DNM720822 DDQ720822 CTU720822 CJY720822 CAC720822 BQG720822 BGK720822 AWO720822 AMS720822 ACW720822 TA720822 JE720822 K720823 WVQ655286 WLU655286 WBY655286 VSC655286 VIG655286 UYK655286 UOO655286 UES655286 TUW655286 TLA655286 TBE655286 SRI655286 SHM655286 RXQ655286 RNU655286 RDY655286 QUC655286 QKG655286 QAK655286 PQO655286 PGS655286 OWW655286 ONA655286 ODE655286 NTI655286 NJM655286 MZQ655286 MPU655286 MFY655286 LWC655286 LMG655286 LCK655286 KSO655286 KIS655286 JYW655286 JPA655286 JFE655286 IVI655286 ILM655286 IBQ655286 HRU655286 HHY655286 GYC655286 GOG655286 GEK655286 FUO655286 FKS655286 FAW655286 ERA655286 EHE655286 DXI655286 DNM655286 DDQ655286 CTU655286 CJY655286 CAC655286 BQG655286 BGK655286 AWO655286 AMS655286 ACW655286 TA655286 JE655286 K655287 WVQ589750 WLU589750 WBY589750 VSC589750 VIG589750 UYK589750 UOO589750 UES589750 TUW589750 TLA589750 TBE589750 SRI589750 SHM589750 RXQ589750 RNU589750 RDY589750 QUC589750 QKG589750 QAK589750 PQO589750 PGS589750 OWW589750 ONA589750 ODE589750 NTI589750 NJM589750 MZQ589750 MPU589750 MFY589750 LWC589750 LMG589750 LCK589750 KSO589750 KIS589750 JYW589750 JPA589750 JFE589750 IVI589750 ILM589750 IBQ589750 HRU589750 HHY589750 GYC589750 GOG589750 GEK589750 FUO589750 FKS589750 FAW589750 ERA589750 EHE589750 DXI589750 DNM589750 DDQ589750 CTU589750 CJY589750 CAC589750 BQG589750 BGK589750 AWO589750 AMS589750 ACW589750 TA589750 JE589750 K589751 WVQ524214 WLU524214 WBY524214 VSC524214 VIG524214 UYK524214 UOO524214 UES524214 TUW524214 TLA524214 TBE524214 SRI524214 SHM524214 RXQ524214 RNU524214 RDY524214 QUC524214 QKG524214 QAK524214 PQO524214 PGS524214 OWW524214 ONA524214 ODE524214 NTI524214 NJM524214 MZQ524214 MPU524214 MFY524214 LWC524214 LMG524214 LCK524214 KSO524214 KIS524214 JYW524214 JPA524214 JFE524214 IVI524214 ILM524214 IBQ524214 HRU524214 HHY524214 GYC524214 GOG524214 GEK524214 FUO524214 FKS524214 FAW524214 ERA524214 EHE524214 DXI524214 DNM524214 DDQ524214 CTU524214 CJY524214 CAC524214 BQG524214 BGK524214 AWO524214 AMS524214 ACW524214 TA524214 JE524214 K524215 WVQ458678 WLU458678 WBY458678 VSC458678 VIG458678 UYK458678 UOO458678 UES458678 TUW458678 TLA458678 TBE458678 SRI458678 SHM458678 RXQ458678 RNU458678 RDY458678 QUC458678 QKG458678 QAK458678 PQO458678 PGS458678 OWW458678 ONA458678 ODE458678 NTI458678 NJM458678 MZQ458678 MPU458678 MFY458678 LWC458678 LMG458678 LCK458678 KSO458678 KIS458678 JYW458678 JPA458678 JFE458678 IVI458678 ILM458678 IBQ458678 HRU458678 HHY458678 GYC458678 GOG458678 GEK458678 FUO458678 FKS458678 FAW458678 ERA458678 EHE458678 DXI458678 DNM458678 DDQ458678 CTU458678 CJY458678 CAC458678 BQG458678 BGK458678 AWO458678 AMS458678 ACW458678 TA458678 JE458678 K458679 WVQ393142 WLU393142 WBY393142 VSC393142 VIG393142 UYK393142 UOO393142 UES393142 TUW393142 TLA393142 TBE393142 SRI393142 SHM393142 RXQ393142 RNU393142 RDY393142 QUC393142 QKG393142 QAK393142 PQO393142 PGS393142 OWW393142 ONA393142 ODE393142 NTI393142 NJM393142 MZQ393142 MPU393142 MFY393142 LWC393142 LMG393142 LCK393142 KSO393142 KIS393142 JYW393142 JPA393142 JFE393142 IVI393142 ILM393142 IBQ393142 HRU393142 HHY393142 GYC393142 GOG393142 GEK393142 FUO393142 FKS393142 FAW393142 ERA393142 EHE393142 DXI393142 DNM393142 DDQ393142 CTU393142 CJY393142 CAC393142 BQG393142 BGK393142 AWO393142 AMS393142 ACW393142 TA393142 JE393142 K393143 WVQ327606 WLU327606 WBY327606 VSC327606 VIG327606 UYK327606 UOO327606 UES327606 TUW327606 TLA327606 TBE327606 SRI327606 SHM327606 RXQ327606 RNU327606 RDY327606 QUC327606 QKG327606 QAK327606 PQO327606 PGS327606 OWW327606 ONA327606 ODE327606 NTI327606 NJM327606 MZQ327606 MPU327606 MFY327606 LWC327606 LMG327606 LCK327606 KSO327606 KIS327606 JYW327606 JPA327606 JFE327606 IVI327606 ILM327606 IBQ327606 HRU327606 HHY327606 GYC327606 GOG327606 GEK327606 FUO327606 FKS327606 FAW327606 ERA327606 EHE327606 DXI327606 DNM327606 DDQ327606 CTU327606 CJY327606 CAC327606 BQG327606 BGK327606 AWO327606 AMS327606 ACW327606 TA327606 JE327606 K327607 WVQ262070 WLU262070 WBY262070 VSC262070 VIG262070 UYK262070 UOO262070 UES262070 TUW262070 TLA262070 TBE262070 SRI262070 SHM262070 RXQ262070 RNU262070 RDY262070 QUC262070 QKG262070 QAK262070 PQO262070 PGS262070 OWW262070 ONA262070 ODE262070 NTI262070 NJM262070 MZQ262070 MPU262070 MFY262070 LWC262070 LMG262070 LCK262070 KSO262070 KIS262070 JYW262070 JPA262070 JFE262070 IVI262070 ILM262070 IBQ262070 HRU262070 HHY262070 GYC262070 GOG262070 GEK262070 FUO262070 FKS262070 FAW262070 ERA262070 EHE262070 DXI262070 DNM262070 DDQ262070 CTU262070 CJY262070 CAC262070 BQG262070 BGK262070 AWO262070 AMS262070 ACW262070 TA262070 JE262070 K262071 WVQ196534 WLU196534 WBY196534 VSC196534 VIG196534 UYK196534 UOO196534 UES196534 TUW196534 TLA196534 TBE196534 SRI196534 SHM196534 RXQ196534 RNU196534 RDY196534 QUC196534 QKG196534 QAK196534 PQO196534 PGS196534 OWW196534 ONA196534 ODE196534 NTI196534 NJM196534 MZQ196534 MPU196534 MFY196534 LWC196534 LMG196534 LCK196534 KSO196534 KIS196534 JYW196534 JPA196534 JFE196534 IVI196534 ILM196534 IBQ196534 HRU196534 HHY196534 GYC196534 GOG196534 GEK196534 FUO196534 FKS196534 FAW196534 ERA196534 EHE196534 DXI196534 DNM196534 DDQ196534 CTU196534 CJY196534 CAC196534 BQG196534 BGK196534 AWO196534 AMS196534 ACW196534 TA196534 JE196534 K196535 WVQ130998 WLU130998 WBY130998 VSC130998 VIG130998 UYK130998 UOO130998 UES130998 TUW130998 TLA130998 TBE130998 SRI130998 SHM130998 RXQ130998 RNU130998 RDY130998 QUC130998 QKG130998 QAK130998 PQO130998 PGS130998 OWW130998 ONA130998 ODE130998 NTI130998 NJM130998 MZQ130998 MPU130998 MFY130998 LWC130998 LMG130998 LCK130998 KSO130998 KIS130998 JYW130998 JPA130998 JFE130998 IVI130998 ILM130998 IBQ130998 HRU130998 HHY130998 GYC130998 GOG130998 GEK130998 FUO130998 FKS130998 FAW130998 ERA130998 EHE130998 DXI130998 DNM130998 DDQ130998 CTU130998 CJY130998 CAC130998 BQG130998 BGK130998 AWO130998 AMS130998 ACW130998 TA130998 JE130998 K130999 WVQ65462 WLU65462 WBY65462 VSC65462 VIG65462 UYK65462 UOO65462 UES65462 TUW65462 TLA65462 TBE65462 SRI65462 SHM65462 RXQ65462 RNU65462 RDY65462 QUC65462 QKG65462 QAK65462 PQO65462 PGS65462 OWW65462 ONA65462 ODE65462 NTI65462 NJM65462 MZQ65462 MPU65462 MFY65462 LWC65462 LMG65462 LCK65462 KSO65462 KIS65462 JYW65462 JPA65462 JFE65462 IVI65462 ILM65462 IBQ65462 HRU65462 HHY65462 GYC65462 GOG65462 GEK65462 FUO65462 FKS65462 FAW65462 ERA65462 EHE65462 DXI65462 DNM65462 DDQ65462 CTU65462 CJY65462 CAC65462 BQG65462 BGK65462 AWO65462 AMS65462 ACW65462 TA65462 JE65462 K65463 WVQ9 WLU9 WBY9 VSC9 VIG9 UYK9 UOO9 UES9 TUW9 TLA9 TBE9 SRI9 SHM9 RXQ9 RNU9 RDY9 QUC9 QKG9 QAK9 PQO9 PGS9 OWW9 ONA9 ODE9 NTI9 NJM9 MZQ9 MPU9 MFY9 LWC9 LMG9 LCK9 KSO9 KIS9 JYW9 JPA9 JFE9 IVI9 ILM9 IBQ9 HRU9 HHY9 GYC9 GOG9 GEK9 FUO9 FKS9 FAW9 ERA9 EHE9 DXI9 DNM9 DDQ9 CTU9 CJY9 CAC9 BQG9 BGK9 AWO9 AMS9 ACW9 TA9" xr:uid="{73FE945D-1D30-4A4A-8AE2-134E27A13ADC}">
      <formula1>$N$98:$N$109</formula1>
    </dataValidation>
    <dataValidation type="list" allowBlank="1" showInputMessage="1" showErrorMessage="1" sqref="K98 WVQ982962 WLU982962 WBY982962 VSC982962 VIG982962 UYK982962 UOO982962 UES982962 TUW982962 TLA982962 TBE982962 SRI982962 SHM982962 RXQ982962 RNU982962 RDY982962 QUC982962 QKG982962 QAK982962 PQO982962 PGS982962 OWW982962 ONA982962 ODE982962 NTI982962 NJM982962 MZQ982962 MPU982962 MFY982962 LWC982962 LMG982962 LCK982962 KSO982962 KIS982962 JYW982962 JPA982962 JFE982962 IVI982962 ILM982962 IBQ982962 HRU982962 HHY982962 GYC982962 GOG982962 GEK982962 FUO982962 FKS982962 FAW982962 ERA982962 EHE982962 DXI982962 DNM982962 DDQ982962 CTU982962 CJY982962 CAC982962 BQG982962 BGK982962 AWO982962 AMS982962 ACW982962 TA982962 JE982962 K982963 WVQ917426 WLU917426 WBY917426 VSC917426 VIG917426 UYK917426 UOO917426 UES917426 TUW917426 TLA917426 TBE917426 SRI917426 SHM917426 RXQ917426 RNU917426 RDY917426 QUC917426 QKG917426 QAK917426 PQO917426 PGS917426 OWW917426 ONA917426 ODE917426 NTI917426 NJM917426 MZQ917426 MPU917426 MFY917426 LWC917426 LMG917426 LCK917426 KSO917426 KIS917426 JYW917426 JPA917426 JFE917426 IVI917426 ILM917426 IBQ917426 HRU917426 HHY917426 GYC917426 GOG917426 GEK917426 FUO917426 FKS917426 FAW917426 ERA917426 EHE917426 DXI917426 DNM917426 DDQ917426 CTU917426 CJY917426 CAC917426 BQG917426 BGK917426 AWO917426 AMS917426 ACW917426 TA917426 JE917426 K917427 WVQ851890 WLU851890 WBY851890 VSC851890 VIG851890 UYK851890 UOO851890 UES851890 TUW851890 TLA851890 TBE851890 SRI851890 SHM851890 RXQ851890 RNU851890 RDY851890 QUC851890 QKG851890 QAK851890 PQO851890 PGS851890 OWW851890 ONA851890 ODE851890 NTI851890 NJM851890 MZQ851890 MPU851890 MFY851890 LWC851890 LMG851890 LCK851890 KSO851890 KIS851890 JYW851890 JPA851890 JFE851890 IVI851890 ILM851890 IBQ851890 HRU851890 HHY851890 GYC851890 GOG851890 GEK851890 FUO851890 FKS851890 FAW851890 ERA851890 EHE851890 DXI851890 DNM851890 DDQ851890 CTU851890 CJY851890 CAC851890 BQG851890 BGK851890 AWO851890 AMS851890 ACW851890 TA851890 JE851890 K851891 WVQ786354 WLU786354 WBY786354 VSC786354 VIG786354 UYK786354 UOO786354 UES786354 TUW786354 TLA786354 TBE786354 SRI786354 SHM786354 RXQ786354 RNU786354 RDY786354 QUC786354 QKG786354 QAK786354 PQO786354 PGS786354 OWW786354 ONA786354 ODE786354 NTI786354 NJM786354 MZQ786354 MPU786354 MFY786354 LWC786354 LMG786354 LCK786354 KSO786354 KIS786354 JYW786354 JPA786354 JFE786354 IVI786354 ILM786354 IBQ786354 HRU786354 HHY786354 GYC786354 GOG786354 GEK786354 FUO786354 FKS786354 FAW786354 ERA786354 EHE786354 DXI786354 DNM786354 DDQ786354 CTU786354 CJY786354 CAC786354 BQG786354 BGK786354 AWO786354 AMS786354 ACW786354 TA786354 JE786354 K786355 WVQ720818 WLU720818 WBY720818 VSC720818 VIG720818 UYK720818 UOO720818 UES720818 TUW720818 TLA720818 TBE720818 SRI720818 SHM720818 RXQ720818 RNU720818 RDY720818 QUC720818 QKG720818 QAK720818 PQO720818 PGS720818 OWW720818 ONA720818 ODE720818 NTI720818 NJM720818 MZQ720818 MPU720818 MFY720818 LWC720818 LMG720818 LCK720818 KSO720818 KIS720818 JYW720818 JPA720818 JFE720818 IVI720818 ILM720818 IBQ720818 HRU720818 HHY720818 GYC720818 GOG720818 GEK720818 FUO720818 FKS720818 FAW720818 ERA720818 EHE720818 DXI720818 DNM720818 DDQ720818 CTU720818 CJY720818 CAC720818 BQG720818 BGK720818 AWO720818 AMS720818 ACW720818 TA720818 JE720818 K720819 WVQ655282 WLU655282 WBY655282 VSC655282 VIG655282 UYK655282 UOO655282 UES655282 TUW655282 TLA655282 TBE655282 SRI655282 SHM655282 RXQ655282 RNU655282 RDY655282 QUC655282 QKG655282 QAK655282 PQO655282 PGS655282 OWW655282 ONA655282 ODE655282 NTI655282 NJM655282 MZQ655282 MPU655282 MFY655282 LWC655282 LMG655282 LCK655282 KSO655282 KIS655282 JYW655282 JPA655282 JFE655282 IVI655282 ILM655282 IBQ655282 HRU655282 HHY655282 GYC655282 GOG655282 GEK655282 FUO655282 FKS655282 FAW655282 ERA655282 EHE655282 DXI655282 DNM655282 DDQ655282 CTU655282 CJY655282 CAC655282 BQG655282 BGK655282 AWO655282 AMS655282 ACW655282 TA655282 JE655282 K655283 WVQ589746 WLU589746 WBY589746 VSC589746 VIG589746 UYK589746 UOO589746 UES589746 TUW589746 TLA589746 TBE589746 SRI589746 SHM589746 RXQ589746 RNU589746 RDY589746 QUC589746 QKG589746 QAK589746 PQO589746 PGS589746 OWW589746 ONA589746 ODE589746 NTI589746 NJM589746 MZQ589746 MPU589746 MFY589746 LWC589746 LMG589746 LCK589746 KSO589746 KIS589746 JYW589746 JPA589746 JFE589746 IVI589746 ILM589746 IBQ589746 HRU589746 HHY589746 GYC589746 GOG589746 GEK589746 FUO589746 FKS589746 FAW589746 ERA589746 EHE589746 DXI589746 DNM589746 DDQ589746 CTU589746 CJY589746 CAC589746 BQG589746 BGK589746 AWO589746 AMS589746 ACW589746 TA589746 JE589746 K589747 WVQ524210 WLU524210 WBY524210 VSC524210 VIG524210 UYK524210 UOO524210 UES524210 TUW524210 TLA524210 TBE524210 SRI524210 SHM524210 RXQ524210 RNU524210 RDY524210 QUC524210 QKG524210 QAK524210 PQO524210 PGS524210 OWW524210 ONA524210 ODE524210 NTI524210 NJM524210 MZQ524210 MPU524210 MFY524210 LWC524210 LMG524210 LCK524210 KSO524210 KIS524210 JYW524210 JPA524210 JFE524210 IVI524210 ILM524210 IBQ524210 HRU524210 HHY524210 GYC524210 GOG524210 GEK524210 FUO524210 FKS524210 FAW524210 ERA524210 EHE524210 DXI524210 DNM524210 DDQ524210 CTU524210 CJY524210 CAC524210 BQG524210 BGK524210 AWO524210 AMS524210 ACW524210 TA524210 JE524210 K524211 WVQ458674 WLU458674 WBY458674 VSC458674 VIG458674 UYK458674 UOO458674 UES458674 TUW458674 TLA458674 TBE458674 SRI458674 SHM458674 RXQ458674 RNU458674 RDY458674 QUC458674 QKG458674 QAK458674 PQO458674 PGS458674 OWW458674 ONA458674 ODE458674 NTI458674 NJM458674 MZQ458674 MPU458674 MFY458674 LWC458674 LMG458674 LCK458674 KSO458674 KIS458674 JYW458674 JPA458674 JFE458674 IVI458674 ILM458674 IBQ458674 HRU458674 HHY458674 GYC458674 GOG458674 GEK458674 FUO458674 FKS458674 FAW458674 ERA458674 EHE458674 DXI458674 DNM458674 DDQ458674 CTU458674 CJY458674 CAC458674 BQG458674 BGK458674 AWO458674 AMS458674 ACW458674 TA458674 JE458674 K458675 WVQ393138 WLU393138 WBY393138 VSC393138 VIG393138 UYK393138 UOO393138 UES393138 TUW393138 TLA393138 TBE393138 SRI393138 SHM393138 RXQ393138 RNU393138 RDY393138 QUC393138 QKG393138 QAK393138 PQO393138 PGS393138 OWW393138 ONA393138 ODE393138 NTI393138 NJM393138 MZQ393138 MPU393138 MFY393138 LWC393138 LMG393138 LCK393138 KSO393138 KIS393138 JYW393138 JPA393138 JFE393138 IVI393138 ILM393138 IBQ393138 HRU393138 HHY393138 GYC393138 GOG393138 GEK393138 FUO393138 FKS393138 FAW393138 ERA393138 EHE393138 DXI393138 DNM393138 DDQ393138 CTU393138 CJY393138 CAC393138 BQG393138 BGK393138 AWO393138 AMS393138 ACW393138 TA393138 JE393138 K393139 WVQ327602 WLU327602 WBY327602 VSC327602 VIG327602 UYK327602 UOO327602 UES327602 TUW327602 TLA327602 TBE327602 SRI327602 SHM327602 RXQ327602 RNU327602 RDY327602 QUC327602 QKG327602 QAK327602 PQO327602 PGS327602 OWW327602 ONA327602 ODE327602 NTI327602 NJM327602 MZQ327602 MPU327602 MFY327602 LWC327602 LMG327602 LCK327602 KSO327602 KIS327602 JYW327602 JPA327602 JFE327602 IVI327602 ILM327602 IBQ327602 HRU327602 HHY327602 GYC327602 GOG327602 GEK327602 FUO327602 FKS327602 FAW327602 ERA327602 EHE327602 DXI327602 DNM327602 DDQ327602 CTU327602 CJY327602 CAC327602 BQG327602 BGK327602 AWO327602 AMS327602 ACW327602 TA327602 JE327602 K327603 WVQ262066 WLU262066 WBY262066 VSC262066 VIG262066 UYK262066 UOO262066 UES262066 TUW262066 TLA262066 TBE262066 SRI262066 SHM262066 RXQ262066 RNU262066 RDY262066 QUC262066 QKG262066 QAK262066 PQO262066 PGS262066 OWW262066 ONA262066 ODE262066 NTI262066 NJM262066 MZQ262066 MPU262066 MFY262066 LWC262066 LMG262066 LCK262066 KSO262066 KIS262066 JYW262066 JPA262066 JFE262066 IVI262066 ILM262066 IBQ262066 HRU262066 HHY262066 GYC262066 GOG262066 GEK262066 FUO262066 FKS262066 FAW262066 ERA262066 EHE262066 DXI262066 DNM262066 DDQ262066 CTU262066 CJY262066 CAC262066 BQG262066 BGK262066 AWO262066 AMS262066 ACW262066 TA262066 JE262066 K262067 WVQ196530 WLU196530 WBY196530 VSC196530 VIG196530 UYK196530 UOO196530 UES196530 TUW196530 TLA196530 TBE196530 SRI196530 SHM196530 RXQ196530 RNU196530 RDY196530 QUC196530 QKG196530 QAK196530 PQO196530 PGS196530 OWW196530 ONA196530 ODE196530 NTI196530 NJM196530 MZQ196530 MPU196530 MFY196530 LWC196530 LMG196530 LCK196530 KSO196530 KIS196530 JYW196530 JPA196530 JFE196530 IVI196530 ILM196530 IBQ196530 HRU196530 HHY196530 GYC196530 GOG196530 GEK196530 FUO196530 FKS196530 FAW196530 ERA196530 EHE196530 DXI196530 DNM196530 DDQ196530 CTU196530 CJY196530 CAC196530 BQG196530 BGK196530 AWO196530 AMS196530 ACW196530 TA196530 JE196530 K196531 WVQ130994 WLU130994 WBY130994 VSC130994 VIG130994 UYK130994 UOO130994 UES130994 TUW130994 TLA130994 TBE130994 SRI130994 SHM130994 RXQ130994 RNU130994 RDY130994 QUC130994 QKG130994 QAK130994 PQO130994 PGS130994 OWW130994 ONA130994 ODE130994 NTI130994 NJM130994 MZQ130994 MPU130994 MFY130994 LWC130994 LMG130994 LCK130994 KSO130994 KIS130994 JYW130994 JPA130994 JFE130994 IVI130994 ILM130994 IBQ130994 HRU130994 HHY130994 GYC130994 GOG130994 GEK130994 FUO130994 FKS130994 FAW130994 ERA130994 EHE130994 DXI130994 DNM130994 DDQ130994 CTU130994 CJY130994 CAC130994 BQG130994 BGK130994 AWO130994 AMS130994 ACW130994 TA130994 JE130994 K130995 WVQ65458 WLU65458 WBY65458 VSC65458 VIG65458 UYK65458 UOO65458 UES65458 TUW65458 TLA65458 TBE65458 SRI65458 SHM65458 RXQ65458 RNU65458 RDY65458 QUC65458 QKG65458 QAK65458 PQO65458 PGS65458 OWW65458 ONA65458 ODE65458 NTI65458 NJM65458 MZQ65458 MPU65458 MFY65458 LWC65458 LMG65458 LCK65458 KSO65458 KIS65458 JYW65458 JPA65458 JFE65458 IVI65458 ILM65458 IBQ65458 HRU65458 HHY65458 GYC65458 GOG65458 GEK65458 FUO65458 FKS65458 FAW65458 ERA65458 EHE65458 DXI65458 DNM65458 DDQ65458 CTU65458 CJY65458 CAC65458 BQG65458 BGK65458 AWO65458 AMS65458 ACW65458 TA65458 JE65458 K65459 WVQ5 WLU5 WBY5 VSC5 VIG5 UYK5 UOO5 UES5 TUW5 TLA5 TBE5 SRI5 SHM5 RXQ5 RNU5 RDY5 QUC5 QKG5 QAK5 PQO5 PGS5 OWW5 ONA5 ODE5 NTI5 NJM5 MZQ5 MPU5 MFY5 LWC5 LMG5 LCK5 KSO5 KIS5 JYW5 JPA5 JFE5 IVI5 ILM5 IBQ5 HRU5 HHY5 GYC5 GOG5 GEK5 FUO5 FKS5 FAW5 ERA5 EHE5 DXI5 DNM5 DDQ5 CTU5 CJY5 CAC5 BQG5 BGK5 AWO5 AMS5 ACW5 TA5 JE5" xr:uid="{5AD8B4AA-63D6-46E1-BF27-B4E45E1AEB1B}">
      <formula1>$M$98:$M$109</formula1>
    </dataValidation>
    <dataValidation type="list" allowBlank="1" showInputMessage="1" showErrorMessage="1" sqref="K97" xr:uid="{4D442347-D595-4DDD-AF37-3B07722907E7}">
      <formula1>"2019, 2020, 2021"</formula1>
    </dataValidation>
  </dataValidations>
  <printOptions horizontalCentered="1"/>
  <pageMargins left="0.25" right="0.25" top="0.75" bottom="0.75" header="0.3" footer="0.3"/>
  <pageSetup scale="60" orientation="landscape" horizontalDpi="4294967295" r:id="rId1"/>
  <rowBreaks count="3" manualBreakCount="3">
    <brk id="30" min="1" max="7" man="1"/>
    <brk id="79" min="1" max="7" man="1"/>
    <brk id="91" min="1" max="7"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4D5C6E-D7D9-4ECF-B8CD-A6E4B75F7164}">
  <dimension ref="B1:W130"/>
  <sheetViews>
    <sheetView showGridLines="0" showRowColHeaders="0" zoomScale="80" zoomScaleNormal="80" workbookViewId="0">
      <selection activeCell="C4" sqref="C4:E4"/>
    </sheetView>
  </sheetViews>
  <sheetFormatPr defaultRowHeight="12.5" x14ac:dyDescent="0.25"/>
  <cols>
    <col min="1" max="1" width="8.7265625" style="5"/>
    <col min="2" max="2" width="25.453125" style="5" customWidth="1"/>
    <col min="3" max="3" width="32.90625" style="5" customWidth="1"/>
    <col min="4" max="4" width="17.36328125" style="5" customWidth="1"/>
    <col min="5" max="5" width="17.08984375" style="5" customWidth="1"/>
    <col min="6" max="6" width="23.90625" style="5" customWidth="1"/>
    <col min="7" max="7" width="25.36328125" style="5" customWidth="1"/>
    <col min="8" max="8" width="19" style="5" customWidth="1"/>
    <col min="9" max="9" width="6.54296875" style="88" customWidth="1"/>
    <col min="10" max="10" width="33.6328125" style="4" hidden="1" customWidth="1"/>
    <col min="11" max="11" width="20.36328125" style="4" hidden="1" customWidth="1"/>
    <col min="12" max="12" width="4.08984375" style="4" hidden="1" customWidth="1"/>
    <col min="13" max="13" width="22" style="5" hidden="1" customWidth="1"/>
    <col min="14" max="14" width="22.08984375" style="5" hidden="1" customWidth="1"/>
    <col min="15" max="15" width="4.08984375" style="5" hidden="1" customWidth="1"/>
    <col min="16" max="17" width="18.90625" style="6" hidden="1" customWidth="1"/>
    <col min="18" max="18" width="20.453125" style="6" hidden="1" customWidth="1"/>
    <col min="19" max="19" width="17.36328125" style="6" hidden="1" customWidth="1"/>
    <col min="20" max="20" width="4.08984375" style="5" hidden="1" customWidth="1"/>
    <col min="21" max="21" width="4" style="5" hidden="1" customWidth="1"/>
    <col min="22" max="22" width="13.90625" style="5" customWidth="1"/>
    <col min="23" max="51" width="9.08984375" style="5" customWidth="1"/>
    <col min="52" max="255" width="8.7265625" style="5"/>
    <col min="256" max="256" width="25.453125" style="5" customWidth="1"/>
    <col min="257" max="257" width="32.90625" style="5" customWidth="1"/>
    <col min="258" max="258" width="17.36328125" style="5" customWidth="1"/>
    <col min="259" max="259" width="17.08984375" style="5" customWidth="1"/>
    <col min="260" max="260" width="23.90625" style="5" customWidth="1"/>
    <col min="261" max="261" width="25.36328125" style="5" customWidth="1"/>
    <col min="262" max="262" width="19" style="5" customWidth="1"/>
    <col min="263" max="263" width="6.54296875" style="5" customWidth="1"/>
    <col min="264" max="279" width="0" style="5" hidden="1" customWidth="1"/>
    <col min="280" max="511" width="8.7265625" style="5"/>
    <col min="512" max="512" width="25.453125" style="5" customWidth="1"/>
    <col min="513" max="513" width="32.90625" style="5" customWidth="1"/>
    <col min="514" max="514" width="17.36328125" style="5" customWidth="1"/>
    <col min="515" max="515" width="17.08984375" style="5" customWidth="1"/>
    <col min="516" max="516" width="23.90625" style="5" customWidth="1"/>
    <col min="517" max="517" width="25.36328125" style="5" customWidth="1"/>
    <col min="518" max="518" width="19" style="5" customWidth="1"/>
    <col min="519" max="519" width="6.54296875" style="5" customWidth="1"/>
    <col min="520" max="535" width="0" style="5" hidden="1" customWidth="1"/>
    <col min="536" max="767" width="8.7265625" style="5"/>
    <col min="768" max="768" width="25.453125" style="5" customWidth="1"/>
    <col min="769" max="769" width="32.90625" style="5" customWidth="1"/>
    <col min="770" max="770" width="17.36328125" style="5" customWidth="1"/>
    <col min="771" max="771" width="17.08984375" style="5" customWidth="1"/>
    <col min="772" max="772" width="23.90625" style="5" customWidth="1"/>
    <col min="773" max="773" width="25.36328125" style="5" customWidth="1"/>
    <col min="774" max="774" width="19" style="5" customWidth="1"/>
    <col min="775" max="775" width="6.54296875" style="5" customWidth="1"/>
    <col min="776" max="791" width="0" style="5" hidden="1" customWidth="1"/>
    <col min="792" max="1023" width="8.7265625" style="5"/>
    <col min="1024" max="1024" width="25.453125" style="5" customWidth="1"/>
    <col min="1025" max="1025" width="32.90625" style="5" customWidth="1"/>
    <col min="1026" max="1026" width="17.36328125" style="5" customWidth="1"/>
    <col min="1027" max="1027" width="17.08984375" style="5" customWidth="1"/>
    <col min="1028" max="1028" width="23.90625" style="5" customWidth="1"/>
    <col min="1029" max="1029" width="25.36328125" style="5" customWidth="1"/>
    <col min="1030" max="1030" width="19" style="5" customWidth="1"/>
    <col min="1031" max="1031" width="6.54296875" style="5" customWidth="1"/>
    <col min="1032" max="1047" width="0" style="5" hidden="1" customWidth="1"/>
    <col min="1048" max="1279" width="8.7265625" style="5"/>
    <col min="1280" max="1280" width="25.453125" style="5" customWidth="1"/>
    <col min="1281" max="1281" width="32.90625" style="5" customWidth="1"/>
    <col min="1282" max="1282" width="17.36328125" style="5" customWidth="1"/>
    <col min="1283" max="1283" width="17.08984375" style="5" customWidth="1"/>
    <col min="1284" max="1284" width="23.90625" style="5" customWidth="1"/>
    <col min="1285" max="1285" width="25.36328125" style="5" customWidth="1"/>
    <col min="1286" max="1286" width="19" style="5" customWidth="1"/>
    <col min="1287" max="1287" width="6.54296875" style="5" customWidth="1"/>
    <col min="1288" max="1303" width="0" style="5" hidden="1" customWidth="1"/>
    <col min="1304" max="1535" width="8.7265625" style="5"/>
    <col min="1536" max="1536" width="25.453125" style="5" customWidth="1"/>
    <col min="1537" max="1537" width="32.90625" style="5" customWidth="1"/>
    <col min="1538" max="1538" width="17.36328125" style="5" customWidth="1"/>
    <col min="1539" max="1539" width="17.08984375" style="5" customWidth="1"/>
    <col min="1540" max="1540" width="23.90625" style="5" customWidth="1"/>
    <col min="1541" max="1541" width="25.36328125" style="5" customWidth="1"/>
    <col min="1542" max="1542" width="19" style="5" customWidth="1"/>
    <col min="1543" max="1543" width="6.54296875" style="5" customWidth="1"/>
    <col min="1544" max="1559" width="0" style="5" hidden="1" customWidth="1"/>
    <col min="1560" max="1791" width="8.7265625" style="5"/>
    <col min="1792" max="1792" width="25.453125" style="5" customWidth="1"/>
    <col min="1793" max="1793" width="32.90625" style="5" customWidth="1"/>
    <col min="1794" max="1794" width="17.36328125" style="5" customWidth="1"/>
    <col min="1795" max="1795" width="17.08984375" style="5" customWidth="1"/>
    <col min="1796" max="1796" width="23.90625" style="5" customWidth="1"/>
    <col min="1797" max="1797" width="25.36328125" style="5" customWidth="1"/>
    <col min="1798" max="1798" width="19" style="5" customWidth="1"/>
    <col min="1799" max="1799" width="6.54296875" style="5" customWidth="1"/>
    <col min="1800" max="1815" width="0" style="5" hidden="1" customWidth="1"/>
    <col min="1816" max="2047" width="8.7265625" style="5"/>
    <col min="2048" max="2048" width="25.453125" style="5" customWidth="1"/>
    <col min="2049" max="2049" width="32.90625" style="5" customWidth="1"/>
    <col min="2050" max="2050" width="17.36328125" style="5" customWidth="1"/>
    <col min="2051" max="2051" width="17.08984375" style="5" customWidth="1"/>
    <col min="2052" max="2052" width="23.90625" style="5" customWidth="1"/>
    <col min="2053" max="2053" width="25.36328125" style="5" customWidth="1"/>
    <col min="2054" max="2054" width="19" style="5" customWidth="1"/>
    <col min="2055" max="2055" width="6.54296875" style="5" customWidth="1"/>
    <col min="2056" max="2071" width="0" style="5" hidden="1" customWidth="1"/>
    <col min="2072" max="2303" width="8.7265625" style="5"/>
    <col min="2304" max="2304" width="25.453125" style="5" customWidth="1"/>
    <col min="2305" max="2305" width="32.90625" style="5" customWidth="1"/>
    <col min="2306" max="2306" width="17.36328125" style="5" customWidth="1"/>
    <col min="2307" max="2307" width="17.08984375" style="5" customWidth="1"/>
    <col min="2308" max="2308" width="23.90625" style="5" customWidth="1"/>
    <col min="2309" max="2309" width="25.36328125" style="5" customWidth="1"/>
    <col min="2310" max="2310" width="19" style="5" customWidth="1"/>
    <col min="2311" max="2311" width="6.54296875" style="5" customWidth="1"/>
    <col min="2312" max="2327" width="0" style="5" hidden="1" customWidth="1"/>
    <col min="2328" max="2559" width="8.7265625" style="5"/>
    <col min="2560" max="2560" width="25.453125" style="5" customWidth="1"/>
    <col min="2561" max="2561" width="32.90625" style="5" customWidth="1"/>
    <col min="2562" max="2562" width="17.36328125" style="5" customWidth="1"/>
    <col min="2563" max="2563" width="17.08984375" style="5" customWidth="1"/>
    <col min="2564" max="2564" width="23.90625" style="5" customWidth="1"/>
    <col min="2565" max="2565" width="25.36328125" style="5" customWidth="1"/>
    <col min="2566" max="2566" width="19" style="5" customWidth="1"/>
    <col min="2567" max="2567" width="6.54296875" style="5" customWidth="1"/>
    <col min="2568" max="2583" width="0" style="5" hidden="1" customWidth="1"/>
    <col min="2584" max="2815" width="8.7265625" style="5"/>
    <col min="2816" max="2816" width="25.453125" style="5" customWidth="1"/>
    <col min="2817" max="2817" width="32.90625" style="5" customWidth="1"/>
    <col min="2818" max="2818" width="17.36328125" style="5" customWidth="1"/>
    <col min="2819" max="2819" width="17.08984375" style="5" customWidth="1"/>
    <col min="2820" max="2820" width="23.90625" style="5" customWidth="1"/>
    <col min="2821" max="2821" width="25.36328125" style="5" customWidth="1"/>
    <col min="2822" max="2822" width="19" style="5" customWidth="1"/>
    <col min="2823" max="2823" width="6.54296875" style="5" customWidth="1"/>
    <col min="2824" max="2839" width="0" style="5" hidden="1" customWidth="1"/>
    <col min="2840" max="3071" width="8.7265625" style="5"/>
    <col min="3072" max="3072" width="25.453125" style="5" customWidth="1"/>
    <col min="3073" max="3073" width="32.90625" style="5" customWidth="1"/>
    <col min="3074" max="3074" width="17.36328125" style="5" customWidth="1"/>
    <col min="3075" max="3075" width="17.08984375" style="5" customWidth="1"/>
    <col min="3076" max="3076" width="23.90625" style="5" customWidth="1"/>
    <col min="3077" max="3077" width="25.36328125" style="5" customWidth="1"/>
    <col min="3078" max="3078" width="19" style="5" customWidth="1"/>
    <col min="3079" max="3079" width="6.54296875" style="5" customWidth="1"/>
    <col min="3080" max="3095" width="0" style="5" hidden="1" customWidth="1"/>
    <col min="3096" max="3327" width="8.7265625" style="5"/>
    <col min="3328" max="3328" width="25.453125" style="5" customWidth="1"/>
    <col min="3329" max="3329" width="32.90625" style="5" customWidth="1"/>
    <col min="3330" max="3330" width="17.36328125" style="5" customWidth="1"/>
    <col min="3331" max="3331" width="17.08984375" style="5" customWidth="1"/>
    <col min="3332" max="3332" width="23.90625" style="5" customWidth="1"/>
    <col min="3333" max="3333" width="25.36328125" style="5" customWidth="1"/>
    <col min="3334" max="3334" width="19" style="5" customWidth="1"/>
    <col min="3335" max="3335" width="6.54296875" style="5" customWidth="1"/>
    <col min="3336" max="3351" width="0" style="5" hidden="1" customWidth="1"/>
    <col min="3352" max="3583" width="8.7265625" style="5"/>
    <col min="3584" max="3584" width="25.453125" style="5" customWidth="1"/>
    <col min="3585" max="3585" width="32.90625" style="5" customWidth="1"/>
    <col min="3586" max="3586" width="17.36328125" style="5" customWidth="1"/>
    <col min="3587" max="3587" width="17.08984375" style="5" customWidth="1"/>
    <col min="3588" max="3588" width="23.90625" style="5" customWidth="1"/>
    <col min="3589" max="3589" width="25.36328125" style="5" customWidth="1"/>
    <col min="3590" max="3590" width="19" style="5" customWidth="1"/>
    <col min="3591" max="3591" width="6.54296875" style="5" customWidth="1"/>
    <col min="3592" max="3607" width="0" style="5" hidden="1" customWidth="1"/>
    <col min="3608" max="3839" width="8.7265625" style="5"/>
    <col min="3840" max="3840" width="25.453125" style="5" customWidth="1"/>
    <col min="3841" max="3841" width="32.90625" style="5" customWidth="1"/>
    <col min="3842" max="3842" width="17.36328125" style="5" customWidth="1"/>
    <col min="3843" max="3843" width="17.08984375" style="5" customWidth="1"/>
    <col min="3844" max="3844" width="23.90625" style="5" customWidth="1"/>
    <col min="3845" max="3845" width="25.36328125" style="5" customWidth="1"/>
    <col min="3846" max="3846" width="19" style="5" customWidth="1"/>
    <col min="3847" max="3847" width="6.54296875" style="5" customWidth="1"/>
    <col min="3848" max="3863" width="0" style="5" hidden="1" customWidth="1"/>
    <col min="3864" max="4095" width="8.7265625" style="5"/>
    <col min="4096" max="4096" width="25.453125" style="5" customWidth="1"/>
    <col min="4097" max="4097" width="32.90625" style="5" customWidth="1"/>
    <col min="4098" max="4098" width="17.36328125" style="5" customWidth="1"/>
    <col min="4099" max="4099" width="17.08984375" style="5" customWidth="1"/>
    <col min="4100" max="4100" width="23.90625" style="5" customWidth="1"/>
    <col min="4101" max="4101" width="25.36328125" style="5" customWidth="1"/>
    <col min="4102" max="4102" width="19" style="5" customWidth="1"/>
    <col min="4103" max="4103" width="6.54296875" style="5" customWidth="1"/>
    <col min="4104" max="4119" width="0" style="5" hidden="1" customWidth="1"/>
    <col min="4120" max="4351" width="8.7265625" style="5"/>
    <col min="4352" max="4352" width="25.453125" style="5" customWidth="1"/>
    <col min="4353" max="4353" width="32.90625" style="5" customWidth="1"/>
    <col min="4354" max="4354" width="17.36328125" style="5" customWidth="1"/>
    <col min="4355" max="4355" width="17.08984375" style="5" customWidth="1"/>
    <col min="4356" max="4356" width="23.90625" style="5" customWidth="1"/>
    <col min="4357" max="4357" width="25.36328125" style="5" customWidth="1"/>
    <col min="4358" max="4358" width="19" style="5" customWidth="1"/>
    <col min="4359" max="4359" width="6.54296875" style="5" customWidth="1"/>
    <col min="4360" max="4375" width="0" style="5" hidden="1" customWidth="1"/>
    <col min="4376" max="4607" width="8.7265625" style="5"/>
    <col min="4608" max="4608" width="25.453125" style="5" customWidth="1"/>
    <col min="4609" max="4609" width="32.90625" style="5" customWidth="1"/>
    <col min="4610" max="4610" width="17.36328125" style="5" customWidth="1"/>
    <col min="4611" max="4611" width="17.08984375" style="5" customWidth="1"/>
    <col min="4612" max="4612" width="23.90625" style="5" customWidth="1"/>
    <col min="4613" max="4613" width="25.36328125" style="5" customWidth="1"/>
    <col min="4614" max="4614" width="19" style="5" customWidth="1"/>
    <col min="4615" max="4615" width="6.54296875" style="5" customWidth="1"/>
    <col min="4616" max="4631" width="0" style="5" hidden="1" customWidth="1"/>
    <col min="4632" max="4863" width="8.7265625" style="5"/>
    <col min="4864" max="4864" width="25.453125" style="5" customWidth="1"/>
    <col min="4865" max="4865" width="32.90625" style="5" customWidth="1"/>
    <col min="4866" max="4866" width="17.36328125" style="5" customWidth="1"/>
    <col min="4867" max="4867" width="17.08984375" style="5" customWidth="1"/>
    <col min="4868" max="4868" width="23.90625" style="5" customWidth="1"/>
    <col min="4869" max="4869" width="25.36328125" style="5" customWidth="1"/>
    <col min="4870" max="4870" width="19" style="5" customWidth="1"/>
    <col min="4871" max="4871" width="6.54296875" style="5" customWidth="1"/>
    <col min="4872" max="4887" width="0" style="5" hidden="1" customWidth="1"/>
    <col min="4888" max="5119" width="8.7265625" style="5"/>
    <col min="5120" max="5120" width="25.453125" style="5" customWidth="1"/>
    <col min="5121" max="5121" width="32.90625" style="5" customWidth="1"/>
    <col min="5122" max="5122" width="17.36328125" style="5" customWidth="1"/>
    <col min="5123" max="5123" width="17.08984375" style="5" customWidth="1"/>
    <col min="5124" max="5124" width="23.90625" style="5" customWidth="1"/>
    <col min="5125" max="5125" width="25.36328125" style="5" customWidth="1"/>
    <col min="5126" max="5126" width="19" style="5" customWidth="1"/>
    <col min="5127" max="5127" width="6.54296875" style="5" customWidth="1"/>
    <col min="5128" max="5143" width="0" style="5" hidden="1" customWidth="1"/>
    <col min="5144" max="5375" width="8.7265625" style="5"/>
    <col min="5376" max="5376" width="25.453125" style="5" customWidth="1"/>
    <col min="5377" max="5377" width="32.90625" style="5" customWidth="1"/>
    <col min="5378" max="5378" width="17.36328125" style="5" customWidth="1"/>
    <col min="5379" max="5379" width="17.08984375" style="5" customWidth="1"/>
    <col min="5380" max="5380" width="23.90625" style="5" customWidth="1"/>
    <col min="5381" max="5381" width="25.36328125" style="5" customWidth="1"/>
    <col min="5382" max="5382" width="19" style="5" customWidth="1"/>
    <col min="5383" max="5383" width="6.54296875" style="5" customWidth="1"/>
    <col min="5384" max="5399" width="0" style="5" hidden="1" customWidth="1"/>
    <col min="5400" max="5631" width="8.7265625" style="5"/>
    <col min="5632" max="5632" width="25.453125" style="5" customWidth="1"/>
    <col min="5633" max="5633" width="32.90625" style="5" customWidth="1"/>
    <col min="5634" max="5634" width="17.36328125" style="5" customWidth="1"/>
    <col min="5635" max="5635" width="17.08984375" style="5" customWidth="1"/>
    <col min="5636" max="5636" width="23.90625" style="5" customWidth="1"/>
    <col min="5637" max="5637" width="25.36328125" style="5" customWidth="1"/>
    <col min="5638" max="5638" width="19" style="5" customWidth="1"/>
    <col min="5639" max="5639" width="6.54296875" style="5" customWidth="1"/>
    <col min="5640" max="5655" width="0" style="5" hidden="1" customWidth="1"/>
    <col min="5656" max="5887" width="8.7265625" style="5"/>
    <col min="5888" max="5888" width="25.453125" style="5" customWidth="1"/>
    <col min="5889" max="5889" width="32.90625" style="5" customWidth="1"/>
    <col min="5890" max="5890" width="17.36328125" style="5" customWidth="1"/>
    <col min="5891" max="5891" width="17.08984375" style="5" customWidth="1"/>
    <col min="5892" max="5892" width="23.90625" style="5" customWidth="1"/>
    <col min="5893" max="5893" width="25.36328125" style="5" customWidth="1"/>
    <col min="5894" max="5894" width="19" style="5" customWidth="1"/>
    <col min="5895" max="5895" width="6.54296875" style="5" customWidth="1"/>
    <col min="5896" max="5911" width="0" style="5" hidden="1" customWidth="1"/>
    <col min="5912" max="6143" width="8.7265625" style="5"/>
    <col min="6144" max="6144" width="25.453125" style="5" customWidth="1"/>
    <col min="6145" max="6145" width="32.90625" style="5" customWidth="1"/>
    <col min="6146" max="6146" width="17.36328125" style="5" customWidth="1"/>
    <col min="6147" max="6147" width="17.08984375" style="5" customWidth="1"/>
    <col min="6148" max="6148" width="23.90625" style="5" customWidth="1"/>
    <col min="6149" max="6149" width="25.36328125" style="5" customWidth="1"/>
    <col min="6150" max="6150" width="19" style="5" customWidth="1"/>
    <col min="6151" max="6151" width="6.54296875" style="5" customWidth="1"/>
    <col min="6152" max="6167" width="0" style="5" hidden="1" customWidth="1"/>
    <col min="6168" max="6399" width="8.7265625" style="5"/>
    <col min="6400" max="6400" width="25.453125" style="5" customWidth="1"/>
    <col min="6401" max="6401" width="32.90625" style="5" customWidth="1"/>
    <col min="6402" max="6402" width="17.36328125" style="5" customWidth="1"/>
    <col min="6403" max="6403" width="17.08984375" style="5" customWidth="1"/>
    <col min="6404" max="6404" width="23.90625" style="5" customWidth="1"/>
    <col min="6405" max="6405" width="25.36328125" style="5" customWidth="1"/>
    <col min="6406" max="6406" width="19" style="5" customWidth="1"/>
    <col min="6407" max="6407" width="6.54296875" style="5" customWidth="1"/>
    <col min="6408" max="6423" width="0" style="5" hidden="1" customWidth="1"/>
    <col min="6424" max="6655" width="8.7265625" style="5"/>
    <col min="6656" max="6656" width="25.453125" style="5" customWidth="1"/>
    <col min="6657" max="6657" width="32.90625" style="5" customWidth="1"/>
    <col min="6658" max="6658" width="17.36328125" style="5" customWidth="1"/>
    <col min="6659" max="6659" width="17.08984375" style="5" customWidth="1"/>
    <col min="6660" max="6660" width="23.90625" style="5" customWidth="1"/>
    <col min="6661" max="6661" width="25.36328125" style="5" customWidth="1"/>
    <col min="6662" max="6662" width="19" style="5" customWidth="1"/>
    <col min="6663" max="6663" width="6.54296875" style="5" customWidth="1"/>
    <col min="6664" max="6679" width="0" style="5" hidden="1" customWidth="1"/>
    <col min="6680" max="6911" width="8.7265625" style="5"/>
    <col min="6912" max="6912" width="25.453125" style="5" customWidth="1"/>
    <col min="6913" max="6913" width="32.90625" style="5" customWidth="1"/>
    <col min="6914" max="6914" width="17.36328125" style="5" customWidth="1"/>
    <col min="6915" max="6915" width="17.08984375" style="5" customWidth="1"/>
    <col min="6916" max="6916" width="23.90625" style="5" customWidth="1"/>
    <col min="6917" max="6917" width="25.36328125" style="5" customWidth="1"/>
    <col min="6918" max="6918" width="19" style="5" customWidth="1"/>
    <col min="6919" max="6919" width="6.54296875" style="5" customWidth="1"/>
    <col min="6920" max="6935" width="0" style="5" hidden="1" customWidth="1"/>
    <col min="6936" max="7167" width="8.7265625" style="5"/>
    <col min="7168" max="7168" width="25.453125" style="5" customWidth="1"/>
    <col min="7169" max="7169" width="32.90625" style="5" customWidth="1"/>
    <col min="7170" max="7170" width="17.36328125" style="5" customWidth="1"/>
    <col min="7171" max="7171" width="17.08984375" style="5" customWidth="1"/>
    <col min="7172" max="7172" width="23.90625" style="5" customWidth="1"/>
    <col min="7173" max="7173" width="25.36328125" style="5" customWidth="1"/>
    <col min="7174" max="7174" width="19" style="5" customWidth="1"/>
    <col min="7175" max="7175" width="6.54296875" style="5" customWidth="1"/>
    <col min="7176" max="7191" width="0" style="5" hidden="1" customWidth="1"/>
    <col min="7192" max="7423" width="8.7265625" style="5"/>
    <col min="7424" max="7424" width="25.453125" style="5" customWidth="1"/>
    <col min="7425" max="7425" width="32.90625" style="5" customWidth="1"/>
    <col min="7426" max="7426" width="17.36328125" style="5" customWidth="1"/>
    <col min="7427" max="7427" width="17.08984375" style="5" customWidth="1"/>
    <col min="7428" max="7428" width="23.90625" style="5" customWidth="1"/>
    <col min="7429" max="7429" width="25.36328125" style="5" customWidth="1"/>
    <col min="7430" max="7430" width="19" style="5" customWidth="1"/>
    <col min="7431" max="7431" width="6.54296875" style="5" customWidth="1"/>
    <col min="7432" max="7447" width="0" style="5" hidden="1" customWidth="1"/>
    <col min="7448" max="7679" width="8.7265625" style="5"/>
    <col min="7680" max="7680" width="25.453125" style="5" customWidth="1"/>
    <col min="7681" max="7681" width="32.90625" style="5" customWidth="1"/>
    <col min="7682" max="7682" width="17.36328125" style="5" customWidth="1"/>
    <col min="7683" max="7683" width="17.08984375" style="5" customWidth="1"/>
    <col min="7684" max="7684" width="23.90625" style="5" customWidth="1"/>
    <col min="7685" max="7685" width="25.36328125" style="5" customWidth="1"/>
    <col min="7686" max="7686" width="19" style="5" customWidth="1"/>
    <col min="7687" max="7687" width="6.54296875" style="5" customWidth="1"/>
    <col min="7688" max="7703" width="0" style="5" hidden="1" customWidth="1"/>
    <col min="7704" max="7935" width="8.7265625" style="5"/>
    <col min="7936" max="7936" width="25.453125" style="5" customWidth="1"/>
    <col min="7937" max="7937" width="32.90625" style="5" customWidth="1"/>
    <col min="7938" max="7938" width="17.36328125" style="5" customWidth="1"/>
    <col min="7939" max="7939" width="17.08984375" style="5" customWidth="1"/>
    <col min="7940" max="7940" width="23.90625" style="5" customWidth="1"/>
    <col min="7941" max="7941" width="25.36328125" style="5" customWidth="1"/>
    <col min="7942" max="7942" width="19" style="5" customWidth="1"/>
    <col min="7943" max="7943" width="6.54296875" style="5" customWidth="1"/>
    <col min="7944" max="7959" width="0" style="5" hidden="1" customWidth="1"/>
    <col min="7960" max="8191" width="8.7265625" style="5"/>
    <col min="8192" max="8192" width="25.453125" style="5" customWidth="1"/>
    <col min="8193" max="8193" width="32.90625" style="5" customWidth="1"/>
    <col min="8194" max="8194" width="17.36328125" style="5" customWidth="1"/>
    <col min="8195" max="8195" width="17.08984375" style="5" customWidth="1"/>
    <col min="8196" max="8196" width="23.90625" style="5" customWidth="1"/>
    <col min="8197" max="8197" width="25.36328125" style="5" customWidth="1"/>
    <col min="8198" max="8198" width="19" style="5" customWidth="1"/>
    <col min="8199" max="8199" width="6.54296875" style="5" customWidth="1"/>
    <col min="8200" max="8215" width="0" style="5" hidden="1" customWidth="1"/>
    <col min="8216" max="8447" width="8.7265625" style="5"/>
    <col min="8448" max="8448" width="25.453125" style="5" customWidth="1"/>
    <col min="8449" max="8449" width="32.90625" style="5" customWidth="1"/>
    <col min="8450" max="8450" width="17.36328125" style="5" customWidth="1"/>
    <col min="8451" max="8451" width="17.08984375" style="5" customWidth="1"/>
    <col min="8452" max="8452" width="23.90625" style="5" customWidth="1"/>
    <col min="8453" max="8453" width="25.36328125" style="5" customWidth="1"/>
    <col min="8454" max="8454" width="19" style="5" customWidth="1"/>
    <col min="8455" max="8455" width="6.54296875" style="5" customWidth="1"/>
    <col min="8456" max="8471" width="0" style="5" hidden="1" customWidth="1"/>
    <col min="8472" max="8703" width="8.7265625" style="5"/>
    <col min="8704" max="8704" width="25.453125" style="5" customWidth="1"/>
    <col min="8705" max="8705" width="32.90625" style="5" customWidth="1"/>
    <col min="8706" max="8706" width="17.36328125" style="5" customWidth="1"/>
    <col min="8707" max="8707" width="17.08984375" style="5" customWidth="1"/>
    <col min="8708" max="8708" width="23.90625" style="5" customWidth="1"/>
    <col min="8709" max="8709" width="25.36328125" style="5" customWidth="1"/>
    <col min="8710" max="8710" width="19" style="5" customWidth="1"/>
    <col min="8711" max="8711" width="6.54296875" style="5" customWidth="1"/>
    <col min="8712" max="8727" width="0" style="5" hidden="1" customWidth="1"/>
    <col min="8728" max="8959" width="8.7265625" style="5"/>
    <col min="8960" max="8960" width="25.453125" style="5" customWidth="1"/>
    <col min="8961" max="8961" width="32.90625" style="5" customWidth="1"/>
    <col min="8962" max="8962" width="17.36328125" style="5" customWidth="1"/>
    <col min="8963" max="8963" width="17.08984375" style="5" customWidth="1"/>
    <col min="8964" max="8964" width="23.90625" style="5" customWidth="1"/>
    <col min="8965" max="8965" width="25.36328125" style="5" customWidth="1"/>
    <col min="8966" max="8966" width="19" style="5" customWidth="1"/>
    <col min="8967" max="8967" width="6.54296875" style="5" customWidth="1"/>
    <col min="8968" max="8983" width="0" style="5" hidden="1" customWidth="1"/>
    <col min="8984" max="9215" width="8.7265625" style="5"/>
    <col min="9216" max="9216" width="25.453125" style="5" customWidth="1"/>
    <col min="9217" max="9217" width="32.90625" style="5" customWidth="1"/>
    <col min="9218" max="9218" width="17.36328125" style="5" customWidth="1"/>
    <col min="9219" max="9219" width="17.08984375" style="5" customWidth="1"/>
    <col min="9220" max="9220" width="23.90625" style="5" customWidth="1"/>
    <col min="9221" max="9221" width="25.36328125" style="5" customWidth="1"/>
    <col min="9222" max="9222" width="19" style="5" customWidth="1"/>
    <col min="9223" max="9223" width="6.54296875" style="5" customWidth="1"/>
    <col min="9224" max="9239" width="0" style="5" hidden="1" customWidth="1"/>
    <col min="9240" max="9471" width="8.7265625" style="5"/>
    <col min="9472" max="9472" width="25.453125" style="5" customWidth="1"/>
    <col min="9473" max="9473" width="32.90625" style="5" customWidth="1"/>
    <col min="9474" max="9474" width="17.36328125" style="5" customWidth="1"/>
    <col min="9475" max="9475" width="17.08984375" style="5" customWidth="1"/>
    <col min="9476" max="9476" width="23.90625" style="5" customWidth="1"/>
    <col min="9477" max="9477" width="25.36328125" style="5" customWidth="1"/>
    <col min="9478" max="9478" width="19" style="5" customWidth="1"/>
    <col min="9479" max="9479" width="6.54296875" style="5" customWidth="1"/>
    <col min="9480" max="9495" width="0" style="5" hidden="1" customWidth="1"/>
    <col min="9496" max="9727" width="8.7265625" style="5"/>
    <col min="9728" max="9728" width="25.453125" style="5" customWidth="1"/>
    <col min="9729" max="9729" width="32.90625" style="5" customWidth="1"/>
    <col min="9730" max="9730" width="17.36328125" style="5" customWidth="1"/>
    <col min="9731" max="9731" width="17.08984375" style="5" customWidth="1"/>
    <col min="9732" max="9732" width="23.90625" style="5" customWidth="1"/>
    <col min="9733" max="9733" width="25.36328125" style="5" customWidth="1"/>
    <col min="9734" max="9734" width="19" style="5" customWidth="1"/>
    <col min="9735" max="9735" width="6.54296875" style="5" customWidth="1"/>
    <col min="9736" max="9751" width="0" style="5" hidden="1" customWidth="1"/>
    <col min="9752" max="9983" width="8.7265625" style="5"/>
    <col min="9984" max="9984" width="25.453125" style="5" customWidth="1"/>
    <col min="9985" max="9985" width="32.90625" style="5" customWidth="1"/>
    <col min="9986" max="9986" width="17.36328125" style="5" customWidth="1"/>
    <col min="9987" max="9987" width="17.08984375" style="5" customWidth="1"/>
    <col min="9988" max="9988" width="23.90625" style="5" customWidth="1"/>
    <col min="9989" max="9989" width="25.36328125" style="5" customWidth="1"/>
    <col min="9990" max="9990" width="19" style="5" customWidth="1"/>
    <col min="9991" max="9991" width="6.54296875" style="5" customWidth="1"/>
    <col min="9992" max="10007" width="0" style="5" hidden="1" customWidth="1"/>
    <col min="10008" max="10239" width="8.7265625" style="5"/>
    <col min="10240" max="10240" width="25.453125" style="5" customWidth="1"/>
    <col min="10241" max="10241" width="32.90625" style="5" customWidth="1"/>
    <col min="10242" max="10242" width="17.36328125" style="5" customWidth="1"/>
    <col min="10243" max="10243" width="17.08984375" style="5" customWidth="1"/>
    <col min="10244" max="10244" width="23.90625" style="5" customWidth="1"/>
    <col min="10245" max="10245" width="25.36328125" style="5" customWidth="1"/>
    <col min="10246" max="10246" width="19" style="5" customWidth="1"/>
    <col min="10247" max="10247" width="6.54296875" style="5" customWidth="1"/>
    <col min="10248" max="10263" width="0" style="5" hidden="1" customWidth="1"/>
    <col min="10264" max="10495" width="8.7265625" style="5"/>
    <col min="10496" max="10496" width="25.453125" style="5" customWidth="1"/>
    <col min="10497" max="10497" width="32.90625" style="5" customWidth="1"/>
    <col min="10498" max="10498" width="17.36328125" style="5" customWidth="1"/>
    <col min="10499" max="10499" width="17.08984375" style="5" customWidth="1"/>
    <col min="10500" max="10500" width="23.90625" style="5" customWidth="1"/>
    <col min="10501" max="10501" width="25.36328125" style="5" customWidth="1"/>
    <col min="10502" max="10502" width="19" style="5" customWidth="1"/>
    <col min="10503" max="10503" width="6.54296875" style="5" customWidth="1"/>
    <col min="10504" max="10519" width="0" style="5" hidden="1" customWidth="1"/>
    <col min="10520" max="10751" width="8.7265625" style="5"/>
    <col min="10752" max="10752" width="25.453125" style="5" customWidth="1"/>
    <col min="10753" max="10753" width="32.90625" style="5" customWidth="1"/>
    <col min="10754" max="10754" width="17.36328125" style="5" customWidth="1"/>
    <col min="10755" max="10755" width="17.08984375" style="5" customWidth="1"/>
    <col min="10756" max="10756" width="23.90625" style="5" customWidth="1"/>
    <col min="10757" max="10757" width="25.36328125" style="5" customWidth="1"/>
    <col min="10758" max="10758" width="19" style="5" customWidth="1"/>
    <col min="10759" max="10759" width="6.54296875" style="5" customWidth="1"/>
    <col min="10760" max="10775" width="0" style="5" hidden="1" customWidth="1"/>
    <col min="10776" max="11007" width="8.7265625" style="5"/>
    <col min="11008" max="11008" width="25.453125" style="5" customWidth="1"/>
    <col min="11009" max="11009" width="32.90625" style="5" customWidth="1"/>
    <col min="11010" max="11010" width="17.36328125" style="5" customWidth="1"/>
    <col min="11011" max="11011" width="17.08984375" style="5" customWidth="1"/>
    <col min="11012" max="11012" width="23.90625" style="5" customWidth="1"/>
    <col min="11013" max="11013" width="25.36328125" style="5" customWidth="1"/>
    <col min="11014" max="11014" width="19" style="5" customWidth="1"/>
    <col min="11015" max="11015" width="6.54296875" style="5" customWidth="1"/>
    <col min="11016" max="11031" width="0" style="5" hidden="1" customWidth="1"/>
    <col min="11032" max="11263" width="8.7265625" style="5"/>
    <col min="11264" max="11264" width="25.453125" style="5" customWidth="1"/>
    <col min="11265" max="11265" width="32.90625" style="5" customWidth="1"/>
    <col min="11266" max="11266" width="17.36328125" style="5" customWidth="1"/>
    <col min="11267" max="11267" width="17.08984375" style="5" customWidth="1"/>
    <col min="11268" max="11268" width="23.90625" style="5" customWidth="1"/>
    <col min="11269" max="11269" width="25.36328125" style="5" customWidth="1"/>
    <col min="11270" max="11270" width="19" style="5" customWidth="1"/>
    <col min="11271" max="11271" width="6.54296875" style="5" customWidth="1"/>
    <col min="11272" max="11287" width="0" style="5" hidden="1" customWidth="1"/>
    <col min="11288" max="11519" width="8.7265625" style="5"/>
    <col min="11520" max="11520" width="25.453125" style="5" customWidth="1"/>
    <col min="11521" max="11521" width="32.90625" style="5" customWidth="1"/>
    <col min="11522" max="11522" width="17.36328125" style="5" customWidth="1"/>
    <col min="11523" max="11523" width="17.08984375" style="5" customWidth="1"/>
    <col min="11524" max="11524" width="23.90625" style="5" customWidth="1"/>
    <col min="11525" max="11525" width="25.36328125" style="5" customWidth="1"/>
    <col min="11526" max="11526" width="19" style="5" customWidth="1"/>
    <col min="11527" max="11527" width="6.54296875" style="5" customWidth="1"/>
    <col min="11528" max="11543" width="0" style="5" hidden="1" customWidth="1"/>
    <col min="11544" max="11775" width="8.7265625" style="5"/>
    <col min="11776" max="11776" width="25.453125" style="5" customWidth="1"/>
    <col min="11777" max="11777" width="32.90625" style="5" customWidth="1"/>
    <col min="11778" max="11778" width="17.36328125" style="5" customWidth="1"/>
    <col min="11779" max="11779" width="17.08984375" style="5" customWidth="1"/>
    <col min="11780" max="11780" width="23.90625" style="5" customWidth="1"/>
    <col min="11781" max="11781" width="25.36328125" style="5" customWidth="1"/>
    <col min="11782" max="11782" width="19" style="5" customWidth="1"/>
    <col min="11783" max="11783" width="6.54296875" style="5" customWidth="1"/>
    <col min="11784" max="11799" width="0" style="5" hidden="1" customWidth="1"/>
    <col min="11800" max="12031" width="8.7265625" style="5"/>
    <col min="12032" max="12032" width="25.453125" style="5" customWidth="1"/>
    <col min="12033" max="12033" width="32.90625" style="5" customWidth="1"/>
    <col min="12034" max="12034" width="17.36328125" style="5" customWidth="1"/>
    <col min="12035" max="12035" width="17.08984375" style="5" customWidth="1"/>
    <col min="12036" max="12036" width="23.90625" style="5" customWidth="1"/>
    <col min="12037" max="12037" width="25.36328125" style="5" customWidth="1"/>
    <col min="12038" max="12038" width="19" style="5" customWidth="1"/>
    <col min="12039" max="12039" width="6.54296875" style="5" customWidth="1"/>
    <col min="12040" max="12055" width="0" style="5" hidden="1" customWidth="1"/>
    <col min="12056" max="12287" width="8.7265625" style="5"/>
    <col min="12288" max="12288" width="25.453125" style="5" customWidth="1"/>
    <col min="12289" max="12289" width="32.90625" style="5" customWidth="1"/>
    <col min="12290" max="12290" width="17.36328125" style="5" customWidth="1"/>
    <col min="12291" max="12291" width="17.08984375" style="5" customWidth="1"/>
    <col min="12292" max="12292" width="23.90625" style="5" customWidth="1"/>
    <col min="12293" max="12293" width="25.36328125" style="5" customWidth="1"/>
    <col min="12294" max="12294" width="19" style="5" customWidth="1"/>
    <col min="12295" max="12295" width="6.54296875" style="5" customWidth="1"/>
    <col min="12296" max="12311" width="0" style="5" hidden="1" customWidth="1"/>
    <col min="12312" max="12543" width="8.7265625" style="5"/>
    <col min="12544" max="12544" width="25.453125" style="5" customWidth="1"/>
    <col min="12545" max="12545" width="32.90625" style="5" customWidth="1"/>
    <col min="12546" max="12546" width="17.36328125" style="5" customWidth="1"/>
    <col min="12547" max="12547" width="17.08984375" style="5" customWidth="1"/>
    <col min="12548" max="12548" width="23.90625" style="5" customWidth="1"/>
    <col min="12549" max="12549" width="25.36328125" style="5" customWidth="1"/>
    <col min="12550" max="12550" width="19" style="5" customWidth="1"/>
    <col min="12551" max="12551" width="6.54296875" style="5" customWidth="1"/>
    <col min="12552" max="12567" width="0" style="5" hidden="1" customWidth="1"/>
    <col min="12568" max="12799" width="8.7265625" style="5"/>
    <col min="12800" max="12800" width="25.453125" style="5" customWidth="1"/>
    <col min="12801" max="12801" width="32.90625" style="5" customWidth="1"/>
    <col min="12802" max="12802" width="17.36328125" style="5" customWidth="1"/>
    <col min="12803" max="12803" width="17.08984375" style="5" customWidth="1"/>
    <col min="12804" max="12804" width="23.90625" style="5" customWidth="1"/>
    <col min="12805" max="12805" width="25.36328125" style="5" customWidth="1"/>
    <col min="12806" max="12806" width="19" style="5" customWidth="1"/>
    <col min="12807" max="12807" width="6.54296875" style="5" customWidth="1"/>
    <col min="12808" max="12823" width="0" style="5" hidden="1" customWidth="1"/>
    <col min="12824" max="13055" width="8.7265625" style="5"/>
    <col min="13056" max="13056" width="25.453125" style="5" customWidth="1"/>
    <col min="13057" max="13057" width="32.90625" style="5" customWidth="1"/>
    <col min="13058" max="13058" width="17.36328125" style="5" customWidth="1"/>
    <col min="13059" max="13059" width="17.08984375" style="5" customWidth="1"/>
    <col min="13060" max="13060" width="23.90625" style="5" customWidth="1"/>
    <col min="13061" max="13061" width="25.36328125" style="5" customWidth="1"/>
    <col min="13062" max="13062" width="19" style="5" customWidth="1"/>
    <col min="13063" max="13063" width="6.54296875" style="5" customWidth="1"/>
    <col min="13064" max="13079" width="0" style="5" hidden="1" customWidth="1"/>
    <col min="13080" max="13311" width="8.7265625" style="5"/>
    <col min="13312" max="13312" width="25.453125" style="5" customWidth="1"/>
    <col min="13313" max="13313" width="32.90625" style="5" customWidth="1"/>
    <col min="13314" max="13314" width="17.36328125" style="5" customWidth="1"/>
    <col min="13315" max="13315" width="17.08984375" style="5" customWidth="1"/>
    <col min="13316" max="13316" width="23.90625" style="5" customWidth="1"/>
    <col min="13317" max="13317" width="25.36328125" style="5" customWidth="1"/>
    <col min="13318" max="13318" width="19" style="5" customWidth="1"/>
    <col min="13319" max="13319" width="6.54296875" style="5" customWidth="1"/>
    <col min="13320" max="13335" width="0" style="5" hidden="1" customWidth="1"/>
    <col min="13336" max="13567" width="8.7265625" style="5"/>
    <col min="13568" max="13568" width="25.453125" style="5" customWidth="1"/>
    <col min="13569" max="13569" width="32.90625" style="5" customWidth="1"/>
    <col min="13570" max="13570" width="17.36328125" style="5" customWidth="1"/>
    <col min="13571" max="13571" width="17.08984375" style="5" customWidth="1"/>
    <col min="13572" max="13572" width="23.90625" style="5" customWidth="1"/>
    <col min="13573" max="13573" width="25.36328125" style="5" customWidth="1"/>
    <col min="13574" max="13574" width="19" style="5" customWidth="1"/>
    <col min="13575" max="13575" width="6.54296875" style="5" customWidth="1"/>
    <col min="13576" max="13591" width="0" style="5" hidden="1" customWidth="1"/>
    <col min="13592" max="13823" width="8.7265625" style="5"/>
    <col min="13824" max="13824" width="25.453125" style="5" customWidth="1"/>
    <col min="13825" max="13825" width="32.90625" style="5" customWidth="1"/>
    <col min="13826" max="13826" width="17.36328125" style="5" customWidth="1"/>
    <col min="13827" max="13827" width="17.08984375" style="5" customWidth="1"/>
    <col min="13828" max="13828" width="23.90625" style="5" customWidth="1"/>
    <col min="13829" max="13829" width="25.36328125" style="5" customWidth="1"/>
    <col min="13830" max="13830" width="19" style="5" customWidth="1"/>
    <col min="13831" max="13831" width="6.54296875" style="5" customWidth="1"/>
    <col min="13832" max="13847" width="0" style="5" hidden="1" customWidth="1"/>
    <col min="13848" max="14079" width="8.7265625" style="5"/>
    <col min="14080" max="14080" width="25.453125" style="5" customWidth="1"/>
    <col min="14081" max="14081" width="32.90625" style="5" customWidth="1"/>
    <col min="14082" max="14082" width="17.36328125" style="5" customWidth="1"/>
    <col min="14083" max="14083" width="17.08984375" style="5" customWidth="1"/>
    <col min="14084" max="14084" width="23.90625" style="5" customWidth="1"/>
    <col min="14085" max="14085" width="25.36328125" style="5" customWidth="1"/>
    <col min="14086" max="14086" width="19" style="5" customWidth="1"/>
    <col min="14087" max="14087" width="6.54296875" style="5" customWidth="1"/>
    <col min="14088" max="14103" width="0" style="5" hidden="1" customWidth="1"/>
    <col min="14104" max="14335" width="8.7265625" style="5"/>
    <col min="14336" max="14336" width="25.453125" style="5" customWidth="1"/>
    <col min="14337" max="14337" width="32.90625" style="5" customWidth="1"/>
    <col min="14338" max="14338" width="17.36328125" style="5" customWidth="1"/>
    <col min="14339" max="14339" width="17.08984375" style="5" customWidth="1"/>
    <col min="14340" max="14340" width="23.90625" style="5" customWidth="1"/>
    <col min="14341" max="14341" width="25.36328125" style="5" customWidth="1"/>
    <col min="14342" max="14342" width="19" style="5" customWidth="1"/>
    <col min="14343" max="14343" width="6.54296875" style="5" customWidth="1"/>
    <col min="14344" max="14359" width="0" style="5" hidden="1" customWidth="1"/>
    <col min="14360" max="14591" width="8.7265625" style="5"/>
    <col min="14592" max="14592" width="25.453125" style="5" customWidth="1"/>
    <col min="14593" max="14593" width="32.90625" style="5" customWidth="1"/>
    <col min="14594" max="14594" width="17.36328125" style="5" customWidth="1"/>
    <col min="14595" max="14595" width="17.08984375" style="5" customWidth="1"/>
    <col min="14596" max="14596" width="23.90625" style="5" customWidth="1"/>
    <col min="14597" max="14597" width="25.36328125" style="5" customWidth="1"/>
    <col min="14598" max="14598" width="19" style="5" customWidth="1"/>
    <col min="14599" max="14599" width="6.54296875" style="5" customWidth="1"/>
    <col min="14600" max="14615" width="0" style="5" hidden="1" customWidth="1"/>
    <col min="14616" max="14847" width="8.7265625" style="5"/>
    <col min="14848" max="14848" width="25.453125" style="5" customWidth="1"/>
    <col min="14849" max="14849" width="32.90625" style="5" customWidth="1"/>
    <col min="14850" max="14850" width="17.36328125" style="5" customWidth="1"/>
    <col min="14851" max="14851" width="17.08984375" style="5" customWidth="1"/>
    <col min="14852" max="14852" width="23.90625" style="5" customWidth="1"/>
    <col min="14853" max="14853" width="25.36328125" style="5" customWidth="1"/>
    <col min="14854" max="14854" width="19" style="5" customWidth="1"/>
    <col min="14855" max="14855" width="6.54296875" style="5" customWidth="1"/>
    <col min="14856" max="14871" width="0" style="5" hidden="1" customWidth="1"/>
    <col min="14872" max="15103" width="8.7265625" style="5"/>
    <col min="15104" max="15104" width="25.453125" style="5" customWidth="1"/>
    <col min="15105" max="15105" width="32.90625" style="5" customWidth="1"/>
    <col min="15106" max="15106" width="17.36328125" style="5" customWidth="1"/>
    <col min="15107" max="15107" width="17.08984375" style="5" customWidth="1"/>
    <col min="15108" max="15108" width="23.90625" style="5" customWidth="1"/>
    <col min="15109" max="15109" width="25.36328125" style="5" customWidth="1"/>
    <col min="15110" max="15110" width="19" style="5" customWidth="1"/>
    <col min="15111" max="15111" width="6.54296875" style="5" customWidth="1"/>
    <col min="15112" max="15127" width="0" style="5" hidden="1" customWidth="1"/>
    <col min="15128" max="15359" width="8.7265625" style="5"/>
    <col min="15360" max="15360" width="25.453125" style="5" customWidth="1"/>
    <col min="15361" max="15361" width="32.90625" style="5" customWidth="1"/>
    <col min="15362" max="15362" width="17.36328125" style="5" customWidth="1"/>
    <col min="15363" max="15363" width="17.08984375" style="5" customWidth="1"/>
    <col min="15364" max="15364" width="23.90625" style="5" customWidth="1"/>
    <col min="15365" max="15365" width="25.36328125" style="5" customWidth="1"/>
    <col min="15366" max="15366" width="19" style="5" customWidth="1"/>
    <col min="15367" max="15367" width="6.54296875" style="5" customWidth="1"/>
    <col min="15368" max="15383" width="0" style="5" hidden="1" customWidth="1"/>
    <col min="15384" max="15615" width="8.7265625" style="5"/>
    <col min="15616" max="15616" width="25.453125" style="5" customWidth="1"/>
    <col min="15617" max="15617" width="32.90625" style="5" customWidth="1"/>
    <col min="15618" max="15618" width="17.36328125" style="5" customWidth="1"/>
    <col min="15619" max="15619" width="17.08984375" style="5" customWidth="1"/>
    <col min="15620" max="15620" width="23.90625" style="5" customWidth="1"/>
    <col min="15621" max="15621" width="25.36328125" style="5" customWidth="1"/>
    <col min="15622" max="15622" width="19" style="5" customWidth="1"/>
    <col min="15623" max="15623" width="6.54296875" style="5" customWidth="1"/>
    <col min="15624" max="15639" width="0" style="5" hidden="1" customWidth="1"/>
    <col min="15640" max="15871" width="8.7265625" style="5"/>
    <col min="15872" max="15872" width="25.453125" style="5" customWidth="1"/>
    <col min="15873" max="15873" width="32.90625" style="5" customWidth="1"/>
    <col min="15874" max="15874" width="17.36328125" style="5" customWidth="1"/>
    <col min="15875" max="15875" width="17.08984375" style="5" customWidth="1"/>
    <col min="15876" max="15876" width="23.90625" style="5" customWidth="1"/>
    <col min="15877" max="15877" width="25.36328125" style="5" customWidth="1"/>
    <col min="15878" max="15878" width="19" style="5" customWidth="1"/>
    <col min="15879" max="15879" width="6.54296875" style="5" customWidth="1"/>
    <col min="15880" max="15895" width="0" style="5" hidden="1" customWidth="1"/>
    <col min="15896" max="16127" width="8.7265625" style="5"/>
    <col min="16128" max="16128" width="25.453125" style="5" customWidth="1"/>
    <col min="16129" max="16129" width="32.90625" style="5" customWidth="1"/>
    <col min="16130" max="16130" width="17.36328125" style="5" customWidth="1"/>
    <col min="16131" max="16131" width="17.08984375" style="5" customWidth="1"/>
    <col min="16132" max="16132" width="23.90625" style="5" customWidth="1"/>
    <col min="16133" max="16133" width="25.36328125" style="5" customWidth="1"/>
    <col min="16134" max="16134" width="19" style="5" customWidth="1"/>
    <col min="16135" max="16135" width="6.54296875" style="5" customWidth="1"/>
    <col min="16136" max="16151" width="0" style="5" hidden="1" customWidth="1"/>
    <col min="16152" max="16384" width="8.7265625" style="5"/>
  </cols>
  <sheetData>
    <row r="1" spans="2:23" ht="42.75" customHeight="1" thickBot="1" x14ac:dyDescent="0.3">
      <c r="B1" s="314" t="s">
        <v>0</v>
      </c>
      <c r="C1" s="315"/>
      <c r="D1" s="315"/>
      <c r="E1" s="1" t="s">
        <v>1</v>
      </c>
      <c r="F1" s="2" t="str">
        <f>K98</f>
        <v>September</v>
      </c>
      <c r="G1" s="2">
        <f>K97</f>
        <v>2021</v>
      </c>
      <c r="H1" s="3"/>
      <c r="I1" s="107"/>
      <c r="J1" s="101" t="s">
        <v>117</v>
      </c>
      <c r="K1" s="101"/>
      <c r="L1" s="101"/>
      <c r="M1" s="102"/>
      <c r="N1" s="102"/>
      <c r="O1" s="102"/>
      <c r="P1" s="103"/>
      <c r="Q1" s="103"/>
      <c r="R1" s="103"/>
      <c r="S1" s="103"/>
      <c r="T1" s="102"/>
      <c r="U1" s="102"/>
    </row>
    <row r="2" spans="2:23" ht="8.25" customHeight="1" thickBot="1" x14ac:dyDescent="0.3">
      <c r="B2" s="7"/>
      <c r="C2" s="8"/>
      <c r="D2" s="8"/>
      <c r="E2" s="8"/>
      <c r="F2" s="8"/>
      <c r="G2" s="8"/>
      <c r="H2" s="8"/>
      <c r="I2" s="108"/>
    </row>
    <row r="3" spans="2:23" ht="20.25" customHeight="1" x14ac:dyDescent="0.25">
      <c r="B3" s="9" t="s">
        <v>2</v>
      </c>
      <c r="C3" s="316" t="s">
        <v>3</v>
      </c>
      <c r="D3" s="316"/>
      <c r="E3" s="316"/>
      <c r="F3" s="10" t="s">
        <v>4</v>
      </c>
      <c r="G3" s="316" t="s">
        <v>5</v>
      </c>
      <c r="H3" s="317"/>
      <c r="I3" s="108"/>
    </row>
    <row r="4" spans="2:23" ht="62.25" customHeight="1" thickBot="1" x14ac:dyDescent="0.3">
      <c r="B4" s="11" t="s">
        <v>7</v>
      </c>
      <c r="C4" s="318" t="s">
        <v>118</v>
      </c>
      <c r="D4" s="319"/>
      <c r="E4" s="319"/>
      <c r="F4" s="171" t="s">
        <v>119</v>
      </c>
      <c r="G4" s="319" t="s">
        <v>120</v>
      </c>
      <c r="H4" s="320"/>
      <c r="I4" s="109"/>
    </row>
    <row r="5" spans="2:23" ht="20.25" customHeight="1" x14ac:dyDescent="0.25">
      <c r="B5" s="8"/>
      <c r="C5" s="8"/>
      <c r="D5" s="8"/>
      <c r="E5" s="8"/>
      <c r="F5" s="8"/>
      <c r="G5" s="8"/>
      <c r="H5" s="8"/>
      <c r="I5" s="108"/>
    </row>
    <row r="6" spans="2:23" ht="24" customHeight="1" x14ac:dyDescent="0.25">
      <c r="B6" s="321" t="s">
        <v>22</v>
      </c>
      <c r="C6" s="321"/>
      <c r="D6" s="321"/>
      <c r="E6" s="321"/>
      <c r="F6" s="322" t="str">
        <f>CONCATENATE(F1," 1, ",G1)</f>
        <v>September 1, 2021</v>
      </c>
      <c r="G6" s="322" t="e">
        <f>CONCATENATE(#REF!," 1, ",#REF!)</f>
        <v>#REF!</v>
      </c>
      <c r="H6" s="23"/>
      <c r="I6" s="108"/>
    </row>
    <row r="7" spans="2:23" ht="24" customHeight="1" x14ac:dyDescent="0.25">
      <c r="B7" s="308" t="s">
        <v>121</v>
      </c>
      <c r="C7" s="308"/>
      <c r="D7" s="308"/>
      <c r="E7" s="308"/>
      <c r="F7" s="28">
        <f>K101</f>
        <v>471</v>
      </c>
      <c r="G7" s="29" t="s">
        <v>25</v>
      </c>
      <c r="H7" s="29"/>
      <c r="I7" s="110"/>
    </row>
    <row r="8" spans="2:23" ht="24" customHeight="1" x14ac:dyDescent="0.25">
      <c r="B8" s="257" t="s">
        <v>122</v>
      </c>
      <c r="C8" s="257"/>
      <c r="D8" s="257"/>
      <c r="E8" s="257"/>
      <c r="F8" s="257"/>
      <c r="G8" s="257"/>
      <c r="H8" s="257"/>
      <c r="I8" s="111"/>
    </row>
    <row r="9" spans="2:23" ht="24" customHeight="1" x14ac:dyDescent="0.25">
      <c r="B9" s="257" t="s">
        <v>31</v>
      </c>
      <c r="C9" s="257"/>
      <c r="D9" s="257"/>
      <c r="E9" s="257"/>
      <c r="F9" s="257"/>
      <c r="G9" s="257"/>
      <c r="H9" s="257"/>
      <c r="I9" s="111"/>
    </row>
    <row r="10" spans="2:23" ht="24" customHeight="1" x14ac:dyDescent="0.25">
      <c r="B10" s="275" t="s">
        <v>34</v>
      </c>
      <c r="C10" s="275"/>
      <c r="D10" s="292" t="str">
        <f>CONCATENATE("The ",F1," ",G1," Average is")</f>
        <v>The September 2021 Average is</v>
      </c>
      <c r="E10" s="292"/>
      <c r="F10" s="292"/>
      <c r="G10" s="34">
        <f>K102</f>
        <v>575</v>
      </c>
      <c r="H10" s="35" t="s">
        <v>35</v>
      </c>
      <c r="I10" s="112"/>
    </row>
    <row r="11" spans="2:23" ht="24" customHeight="1" x14ac:dyDescent="0.25">
      <c r="B11" s="296" t="s">
        <v>37</v>
      </c>
      <c r="C11" s="296"/>
      <c r="D11" s="296"/>
      <c r="E11" s="296"/>
      <c r="F11" s="296"/>
      <c r="G11" s="296"/>
      <c r="H11" s="296"/>
      <c r="I11" s="113"/>
      <c r="V11" s="36"/>
      <c r="W11" s="36"/>
    </row>
    <row r="12" spans="2:23" ht="24" customHeight="1" x14ac:dyDescent="0.25">
      <c r="B12" s="257" t="s">
        <v>124</v>
      </c>
      <c r="C12" s="257"/>
      <c r="D12" s="257"/>
      <c r="E12" s="257"/>
      <c r="F12" s="28">
        <f>K101</f>
        <v>471</v>
      </c>
      <c r="G12" s="29" t="s">
        <v>25</v>
      </c>
      <c r="I12" s="110"/>
      <c r="V12" s="36"/>
      <c r="W12" s="36"/>
    </row>
    <row r="13" spans="2:23" ht="24" customHeight="1" x14ac:dyDescent="0.25">
      <c r="B13" s="257" t="s">
        <v>42</v>
      </c>
      <c r="C13" s="257"/>
      <c r="D13" s="257"/>
      <c r="E13" s="257"/>
      <c r="F13" s="257"/>
      <c r="G13" s="257"/>
      <c r="H13" s="257"/>
      <c r="I13" s="111"/>
      <c r="V13" s="36"/>
      <c r="W13" s="36"/>
    </row>
    <row r="14" spans="2:23" ht="24" customHeight="1" x14ac:dyDescent="0.25">
      <c r="B14" s="257" t="s">
        <v>45</v>
      </c>
      <c r="C14" s="257"/>
      <c r="D14" s="257"/>
      <c r="E14" s="257"/>
      <c r="F14" s="257"/>
      <c r="G14" s="257"/>
      <c r="H14" s="257"/>
      <c r="I14" s="111"/>
      <c r="V14" s="36"/>
      <c r="W14" s="36"/>
    </row>
    <row r="15" spans="2:23" ht="24" customHeight="1" x14ac:dyDescent="0.25">
      <c r="B15" s="284" t="s">
        <v>48</v>
      </c>
      <c r="C15" s="285"/>
      <c r="D15" s="285"/>
      <c r="E15" s="285"/>
      <c r="F15" s="285"/>
      <c r="G15" s="285"/>
      <c r="H15" s="285"/>
      <c r="I15" s="114"/>
      <c r="V15" s="36"/>
      <c r="W15" s="36"/>
    </row>
    <row r="16" spans="2:23" ht="24" customHeight="1" thickBot="1" x14ac:dyDescent="0.3">
      <c r="B16" s="286" t="s">
        <v>51</v>
      </c>
      <c r="C16" s="285"/>
      <c r="D16" s="285"/>
      <c r="E16" s="285"/>
      <c r="F16" s="285"/>
      <c r="G16" s="285"/>
      <c r="H16" s="285"/>
      <c r="I16" s="115"/>
      <c r="V16" s="36"/>
      <c r="W16" s="36"/>
    </row>
    <row r="17" spans="2:23" ht="43.5" customHeight="1" thickBot="1" x14ac:dyDescent="0.3">
      <c r="B17" s="263" t="s">
        <v>131</v>
      </c>
      <c r="C17" s="264"/>
      <c r="D17" s="264"/>
      <c r="E17" s="264"/>
      <c r="F17" s="264"/>
      <c r="G17" s="264"/>
      <c r="H17" s="265"/>
      <c r="I17" s="116"/>
      <c r="V17" s="36"/>
      <c r="W17" s="36"/>
    </row>
    <row r="18" spans="2:23" ht="40.5" customHeight="1" thickBot="1" x14ac:dyDescent="0.3">
      <c r="B18" s="266" t="s">
        <v>133</v>
      </c>
      <c r="C18" s="267"/>
      <c r="D18" s="267"/>
      <c r="E18" s="267"/>
      <c r="F18" s="267"/>
      <c r="G18" s="267"/>
      <c r="H18" s="268"/>
      <c r="I18" s="108"/>
      <c r="V18" s="36"/>
      <c r="W18" s="36"/>
    </row>
    <row r="19" spans="2:23" ht="56.25" customHeight="1" thickBot="1" x14ac:dyDescent="0.3">
      <c r="B19" s="46" t="s">
        <v>55</v>
      </c>
      <c r="C19" s="47" t="s">
        <v>56</v>
      </c>
      <c r="D19" s="48" t="s">
        <v>57</v>
      </c>
      <c r="E19" s="48" t="s">
        <v>58</v>
      </c>
      <c r="F19" s="48" t="s">
        <v>59</v>
      </c>
      <c r="G19" s="280" t="s">
        <v>60</v>
      </c>
      <c r="H19" s="281"/>
      <c r="I19" s="117"/>
      <c r="V19" s="36"/>
      <c r="W19" s="36"/>
    </row>
    <row r="20" spans="2:23" ht="21.75" customHeight="1" x14ac:dyDescent="0.3">
      <c r="B20" s="49">
        <v>302.01</v>
      </c>
      <c r="C20" s="50" t="s">
        <v>61</v>
      </c>
      <c r="D20" s="51">
        <v>3.75</v>
      </c>
      <c r="E20" s="52">
        <v>0</v>
      </c>
      <c r="F20" s="53">
        <f t="shared" ref="F20:F30" si="0">D20+E20</f>
        <v>3.75</v>
      </c>
      <c r="G20" s="282">
        <f t="shared" ref="G20:G30" si="1">IF((ABS(($K$102-$K$101)*F20/100))&gt;0.1, ($K$102-$K$101)*F20/100, 0)</f>
        <v>3.9</v>
      </c>
      <c r="H20" s="283" t="e">
        <f>IF((ABS((J102-J101)*E20/100))&gt;0.1, (J102-J101)*E20/100, 0)</f>
        <v>#VALUE!</v>
      </c>
      <c r="I20" s="118"/>
      <c r="V20" s="36"/>
      <c r="W20" s="36"/>
    </row>
    <row r="21" spans="2:23" ht="21.75" customHeight="1" x14ac:dyDescent="0.3">
      <c r="B21" s="54" t="s">
        <v>62</v>
      </c>
      <c r="C21" s="55" t="s">
        <v>111</v>
      </c>
      <c r="D21" s="56">
        <v>6.85</v>
      </c>
      <c r="E21" s="56">
        <v>1</v>
      </c>
      <c r="F21" s="57">
        <f t="shared" si="0"/>
        <v>7.85</v>
      </c>
      <c r="G21" s="276">
        <f t="shared" si="1"/>
        <v>8.1639999999999997</v>
      </c>
      <c r="H21" s="277" t="e">
        <f>IF((ABS((#REF!-J102)*E21/100))&gt;0.1, (#REF!-J102)*E21/100, 0)</f>
        <v>#REF!</v>
      </c>
      <c r="I21" s="118"/>
    </row>
    <row r="22" spans="2:23" ht="21.75" customHeight="1" x14ac:dyDescent="0.3">
      <c r="B22" s="54" t="s">
        <v>64</v>
      </c>
      <c r="C22" s="55" t="s">
        <v>112</v>
      </c>
      <c r="D22" s="56">
        <v>6.85</v>
      </c>
      <c r="E22" s="56">
        <v>1</v>
      </c>
      <c r="F22" s="57">
        <f t="shared" si="0"/>
        <v>7.85</v>
      </c>
      <c r="G22" s="276">
        <f t="shared" si="1"/>
        <v>8.1639999999999997</v>
      </c>
      <c r="H22" s="277" t="e">
        <f>IF((ABS((#REF!-#REF!)*E22/100))&gt;0.1, (#REF!-#REF!)*E22/100, 0)</f>
        <v>#REF!</v>
      </c>
      <c r="I22" s="118"/>
    </row>
    <row r="23" spans="2:23" ht="21.75" customHeight="1" x14ac:dyDescent="0.3">
      <c r="B23" s="54" t="s">
        <v>66</v>
      </c>
      <c r="C23" s="55" t="s">
        <v>113</v>
      </c>
      <c r="D23" s="56">
        <v>6.85</v>
      </c>
      <c r="E23" s="56">
        <v>1</v>
      </c>
      <c r="F23" s="57">
        <f t="shared" si="0"/>
        <v>7.85</v>
      </c>
      <c r="G23" s="276">
        <f t="shared" si="1"/>
        <v>8.1639999999999997</v>
      </c>
      <c r="H23" s="277" t="e">
        <f>IF((ABS((#REF!-#REF!)*E23/100))&gt;0.1, (#REF!-#REF!)*E23/100, 0)</f>
        <v>#REF!</v>
      </c>
      <c r="I23" s="118"/>
    </row>
    <row r="24" spans="2:23" ht="21.75" customHeight="1" x14ac:dyDescent="0.3">
      <c r="B24" s="54" t="s">
        <v>68</v>
      </c>
      <c r="C24" s="55" t="s">
        <v>114</v>
      </c>
      <c r="D24" s="56">
        <v>6.85</v>
      </c>
      <c r="E24" s="56">
        <v>1</v>
      </c>
      <c r="F24" s="57">
        <f t="shared" si="0"/>
        <v>7.85</v>
      </c>
      <c r="G24" s="276">
        <f t="shared" si="1"/>
        <v>8.1639999999999997</v>
      </c>
      <c r="H24" s="277" t="e">
        <f>IF((ABS((#REF!-#REF!)*E24/100))&gt;0.1, (#REF!-#REF!)*E24/100, 0)</f>
        <v>#REF!</v>
      </c>
      <c r="I24" s="118"/>
    </row>
    <row r="25" spans="2:23" ht="21.75" customHeight="1" x14ac:dyDescent="0.3">
      <c r="B25" s="54" t="s">
        <v>125</v>
      </c>
      <c r="C25" s="55" t="s">
        <v>115</v>
      </c>
      <c r="D25" s="56">
        <v>8.25</v>
      </c>
      <c r="E25" s="56">
        <v>1</v>
      </c>
      <c r="F25" s="58">
        <f t="shared" si="0"/>
        <v>9.25</v>
      </c>
      <c r="G25" s="276">
        <f t="shared" si="1"/>
        <v>9.6199999999999992</v>
      </c>
      <c r="H25" s="277" t="e">
        <f>IF((ABS((#REF!-#REF!)*E25/100))&gt;0.1, (#REF!-#REF!)*E25/100, 0)</f>
        <v>#REF!</v>
      </c>
      <c r="I25" s="118"/>
    </row>
    <row r="26" spans="2:23" ht="21.75" customHeight="1" x14ac:dyDescent="0.3">
      <c r="B26" s="54" t="s">
        <v>126</v>
      </c>
      <c r="C26" s="55" t="s">
        <v>71</v>
      </c>
      <c r="D26" s="56">
        <v>6.2</v>
      </c>
      <c r="E26" s="56">
        <v>1</v>
      </c>
      <c r="F26" s="58">
        <f t="shared" si="0"/>
        <v>7.2</v>
      </c>
      <c r="G26" s="276">
        <f t="shared" si="1"/>
        <v>7.4880000000000004</v>
      </c>
      <c r="H26" s="277" t="e">
        <f>IF((ABS((#REF!-#REF!)*E26/100))&gt;0.1, (#REF!-#REF!)*E26/100, 0)</f>
        <v>#REF!</v>
      </c>
      <c r="I26" s="118"/>
    </row>
    <row r="27" spans="2:23" ht="21.75" customHeight="1" x14ac:dyDescent="0.3">
      <c r="B27" s="54" t="s">
        <v>127</v>
      </c>
      <c r="C27" s="55" t="s">
        <v>72</v>
      </c>
      <c r="D27" s="56">
        <v>5.5</v>
      </c>
      <c r="E27" s="56">
        <v>1</v>
      </c>
      <c r="F27" s="57">
        <f t="shared" si="0"/>
        <v>6.5</v>
      </c>
      <c r="G27" s="276">
        <f t="shared" si="1"/>
        <v>6.76</v>
      </c>
      <c r="H27" s="277" t="e">
        <f>IF((ABS((#REF!-#REF!)*E27/100))&gt;0.1, (#REF!-#REF!)*E27/100, 0)</f>
        <v>#REF!</v>
      </c>
      <c r="I27" s="118"/>
      <c r="J27" s="5"/>
      <c r="K27" s="5"/>
      <c r="L27" s="5"/>
      <c r="P27" s="5"/>
      <c r="Q27" s="5"/>
      <c r="R27" s="5"/>
      <c r="S27" s="5"/>
    </row>
    <row r="28" spans="2:23" ht="21.75" customHeight="1" x14ac:dyDescent="0.3">
      <c r="B28" s="54" t="s">
        <v>128</v>
      </c>
      <c r="C28" s="55" t="s">
        <v>73</v>
      </c>
      <c r="D28" s="56">
        <v>4.9000000000000004</v>
      </c>
      <c r="E28" s="56">
        <v>1</v>
      </c>
      <c r="F28" s="57">
        <f t="shared" si="0"/>
        <v>5.9</v>
      </c>
      <c r="G28" s="276">
        <f t="shared" si="1"/>
        <v>6.1360000000000001</v>
      </c>
      <c r="H28" s="277" t="e">
        <f>IF((ABS((#REF!-#REF!)*E28/100))&gt;0.1, (#REF!-#REF!)*E28/100, 0)</f>
        <v>#REF!</v>
      </c>
      <c r="I28" s="118"/>
      <c r="J28" s="5"/>
      <c r="K28" s="5"/>
      <c r="L28" s="5"/>
      <c r="P28" s="5"/>
      <c r="Q28" s="5"/>
      <c r="R28" s="5"/>
      <c r="S28" s="5"/>
    </row>
    <row r="29" spans="2:23" ht="21.75" customHeight="1" x14ac:dyDescent="0.3">
      <c r="B29" s="54" t="s">
        <v>129</v>
      </c>
      <c r="C29" s="55" t="s">
        <v>74</v>
      </c>
      <c r="D29" s="56">
        <v>4.5</v>
      </c>
      <c r="E29" s="60">
        <v>1</v>
      </c>
      <c r="F29" s="57">
        <f t="shared" si="0"/>
        <v>5.5</v>
      </c>
      <c r="G29" s="276">
        <f t="shared" si="1"/>
        <v>5.72</v>
      </c>
      <c r="H29" s="277" t="e">
        <f>IF((ABS((#REF!-#REF!)*E29/100))&gt;0.1, (#REF!-#REF!)*E29/100, 0)</f>
        <v>#REF!</v>
      </c>
      <c r="I29" s="118"/>
      <c r="J29" s="5"/>
      <c r="K29" s="5"/>
      <c r="L29" s="5"/>
      <c r="P29" s="5"/>
      <c r="Q29" s="5"/>
      <c r="R29" s="5"/>
      <c r="S29" s="5"/>
    </row>
    <row r="30" spans="2:23" ht="21.75" customHeight="1" thickBot="1" x14ac:dyDescent="0.35">
      <c r="B30" s="61" t="s">
        <v>130</v>
      </c>
      <c r="C30" s="62" t="s">
        <v>75</v>
      </c>
      <c r="D30" s="63">
        <v>6.7</v>
      </c>
      <c r="E30" s="64">
        <v>1</v>
      </c>
      <c r="F30" s="65">
        <f t="shared" si="0"/>
        <v>7.7</v>
      </c>
      <c r="G30" s="278">
        <f t="shared" si="1"/>
        <v>8.0079999999999991</v>
      </c>
      <c r="H30" s="279" t="e">
        <f>IF((ABS((#REF!-#REF!)*E30/100))&gt;0.1, (#REF!-#REF!)*E30/100, 0)</f>
        <v>#REF!</v>
      </c>
      <c r="I30" s="118"/>
      <c r="J30" s="5"/>
      <c r="K30" s="5"/>
      <c r="L30" s="5"/>
      <c r="P30" s="5"/>
      <c r="Q30" s="5"/>
      <c r="R30" s="5"/>
      <c r="S30" s="5"/>
    </row>
    <row r="31" spans="2:23" ht="21.75" customHeight="1" x14ac:dyDescent="0.3">
      <c r="B31" s="66"/>
      <c r="C31" s="67"/>
      <c r="D31" s="68"/>
      <c r="E31" s="69"/>
      <c r="F31" s="70"/>
      <c r="G31" s="132"/>
      <c r="H31" s="132"/>
      <c r="I31" s="118"/>
      <c r="J31" s="5"/>
      <c r="K31" s="5"/>
      <c r="L31" s="5"/>
      <c r="P31" s="5"/>
      <c r="Q31" s="5"/>
      <c r="R31" s="5"/>
      <c r="S31" s="5"/>
    </row>
    <row r="32" spans="2:23" ht="21.75" customHeight="1" x14ac:dyDescent="0.3">
      <c r="B32" s="275" t="s">
        <v>140</v>
      </c>
      <c r="C32" s="275"/>
      <c r="D32" s="275"/>
      <c r="E32" s="275"/>
      <c r="F32" s="275"/>
      <c r="G32" s="275"/>
      <c r="H32" s="275"/>
      <c r="I32" s="118"/>
      <c r="J32" s="5"/>
      <c r="K32" s="5"/>
      <c r="L32" s="5"/>
      <c r="P32" s="5"/>
      <c r="Q32" s="5"/>
      <c r="R32" s="5"/>
      <c r="S32" s="5"/>
    </row>
    <row r="33" spans="2:22" ht="21.75" customHeight="1" x14ac:dyDescent="0.3">
      <c r="B33" s="257" t="s">
        <v>77</v>
      </c>
      <c r="C33" s="257"/>
      <c r="D33" s="257"/>
      <c r="E33" s="257"/>
      <c r="F33" s="257"/>
      <c r="G33" s="257"/>
      <c r="H33" s="257"/>
      <c r="I33" s="118"/>
      <c r="J33" s="5"/>
      <c r="K33" s="5"/>
      <c r="L33" s="5"/>
      <c r="P33" s="5"/>
      <c r="Q33" s="5"/>
      <c r="R33" s="5"/>
      <c r="S33" s="5"/>
    </row>
    <row r="34" spans="2:22" ht="21.75" customHeight="1" x14ac:dyDescent="0.3">
      <c r="B34" s="257" t="s">
        <v>78</v>
      </c>
      <c r="C34" s="257"/>
      <c r="D34" s="257"/>
      <c r="E34" s="257"/>
      <c r="F34" s="257"/>
      <c r="G34" s="257"/>
      <c r="H34" s="257"/>
      <c r="I34" s="118"/>
      <c r="J34" s="5"/>
      <c r="K34" s="5"/>
      <c r="L34" s="5"/>
      <c r="P34" s="5"/>
      <c r="Q34" s="5"/>
      <c r="R34" s="5"/>
      <c r="S34" s="5"/>
    </row>
    <row r="35" spans="2:22" ht="21.75" customHeight="1" x14ac:dyDescent="0.3">
      <c r="B35" s="257" t="s">
        <v>79</v>
      </c>
      <c r="C35" s="257"/>
      <c r="D35" s="257"/>
      <c r="E35" s="257"/>
      <c r="F35" s="257"/>
      <c r="G35" s="257"/>
      <c r="H35" s="257"/>
      <c r="I35" s="118"/>
      <c r="J35" s="5"/>
      <c r="K35" s="5"/>
      <c r="L35" s="5"/>
      <c r="P35" s="5"/>
      <c r="Q35" s="5"/>
      <c r="R35" s="5"/>
      <c r="S35" s="5"/>
    </row>
    <row r="36" spans="2:22" ht="21.75" customHeight="1" x14ac:dyDescent="0.3">
      <c r="B36" s="257" t="s">
        <v>80</v>
      </c>
      <c r="C36" s="257"/>
      <c r="D36" s="257"/>
      <c r="E36" s="257"/>
      <c r="F36" s="257"/>
      <c r="G36" s="257"/>
      <c r="H36" s="257"/>
      <c r="I36" s="118"/>
      <c r="J36" s="5"/>
      <c r="K36" s="5"/>
      <c r="L36" s="5"/>
      <c r="P36" s="5"/>
      <c r="Q36" s="5"/>
      <c r="R36" s="5"/>
      <c r="S36" s="5"/>
    </row>
    <row r="37" spans="2:22" ht="21.75" customHeight="1" x14ac:dyDescent="0.3">
      <c r="B37" s="71" t="s">
        <v>81</v>
      </c>
      <c r="C37" s="72" t="str">
        <f>K107</f>
        <v>September 2020</v>
      </c>
      <c r="D37" s="258" t="s">
        <v>82</v>
      </c>
      <c r="E37" s="258"/>
      <c r="F37" s="73">
        <f>K108</f>
        <v>326.3</v>
      </c>
      <c r="G37" s="71"/>
      <c r="H37" s="71"/>
      <c r="I37" s="118"/>
      <c r="J37" s="5"/>
      <c r="K37" s="5"/>
      <c r="L37" s="5"/>
      <c r="P37" s="5"/>
      <c r="Q37" s="5"/>
      <c r="R37" s="5"/>
      <c r="S37" s="5"/>
    </row>
    <row r="38" spans="2:22" ht="21.75" customHeight="1" x14ac:dyDescent="0.3">
      <c r="B38" s="71"/>
      <c r="C38" s="72"/>
      <c r="D38" s="170"/>
      <c r="E38" s="170"/>
      <c r="F38" s="73"/>
      <c r="G38" s="71"/>
      <c r="H38" s="71"/>
      <c r="I38" s="118"/>
      <c r="J38" s="5"/>
      <c r="K38" s="5"/>
      <c r="L38" s="5"/>
      <c r="P38" s="5"/>
      <c r="Q38" s="5"/>
      <c r="R38" s="5"/>
      <c r="S38" s="5"/>
    </row>
    <row r="39" spans="2:22" ht="21.75" customHeight="1" x14ac:dyDescent="0.3">
      <c r="B39" s="259" t="s">
        <v>83</v>
      </c>
      <c r="C39" s="259"/>
      <c r="D39" s="259"/>
      <c r="E39" s="124">
        <f>K105</f>
        <v>44317</v>
      </c>
      <c r="F39" s="74" t="s">
        <v>84</v>
      </c>
      <c r="G39" s="104">
        <f>K106</f>
        <v>338.9</v>
      </c>
      <c r="H39" s="71"/>
      <c r="I39" s="118"/>
      <c r="J39" s="5"/>
      <c r="K39" s="5"/>
      <c r="L39" s="5"/>
      <c r="P39" s="5"/>
      <c r="Q39" s="5"/>
      <c r="R39" s="5"/>
      <c r="S39" s="5"/>
    </row>
    <row r="40" spans="2:22" ht="21.75" customHeight="1" thickBot="1" x14ac:dyDescent="0.35">
      <c r="B40" s="71"/>
      <c r="C40" s="71"/>
      <c r="D40" s="71"/>
      <c r="E40" s="71"/>
      <c r="F40" s="71"/>
      <c r="G40" s="71"/>
      <c r="H40" s="71"/>
      <c r="I40" s="118"/>
      <c r="J40" s="5"/>
      <c r="K40" s="5"/>
      <c r="L40" s="5"/>
      <c r="P40" s="5"/>
      <c r="Q40" s="5"/>
      <c r="R40" s="5"/>
      <c r="S40" s="5"/>
    </row>
    <row r="41" spans="2:22" ht="40.5" customHeight="1" thickBot="1" x14ac:dyDescent="0.3">
      <c r="B41" s="260" t="s">
        <v>139</v>
      </c>
      <c r="C41" s="261"/>
      <c r="D41" s="261"/>
      <c r="E41" s="261"/>
      <c r="F41" s="261"/>
      <c r="G41" s="261"/>
      <c r="H41" s="262"/>
      <c r="I41" s="108"/>
      <c r="J41" s="5"/>
      <c r="K41" s="5"/>
      <c r="L41" s="5"/>
      <c r="P41" s="5"/>
      <c r="Q41" s="5"/>
      <c r="R41" s="5"/>
      <c r="S41" s="5"/>
    </row>
    <row r="42" spans="2:22" ht="62.5" thickBot="1" x14ac:dyDescent="0.3">
      <c r="B42" s="156" t="s">
        <v>55</v>
      </c>
      <c r="C42" s="157" t="s">
        <v>56</v>
      </c>
      <c r="D42" s="158" t="s">
        <v>57</v>
      </c>
      <c r="E42" s="158" t="s">
        <v>85</v>
      </c>
      <c r="F42" s="158" t="s">
        <v>59</v>
      </c>
      <c r="G42" s="159" t="s">
        <v>86</v>
      </c>
      <c r="H42" s="155" t="s">
        <v>87</v>
      </c>
      <c r="I42" s="117"/>
      <c r="J42" s="5"/>
      <c r="K42" s="5"/>
      <c r="L42" s="5"/>
      <c r="P42" s="5"/>
      <c r="Q42" s="5"/>
      <c r="R42" s="5"/>
      <c r="S42" s="5"/>
    </row>
    <row r="43" spans="2:22" ht="21.75" customHeight="1" x14ac:dyDescent="0.3">
      <c r="B43" s="160">
        <v>302.01</v>
      </c>
      <c r="C43" s="161" t="s">
        <v>61</v>
      </c>
      <c r="D43" s="162">
        <v>3.75</v>
      </c>
      <c r="E43" s="163">
        <v>0</v>
      </c>
      <c r="F43" s="164">
        <f>D43+E43</f>
        <v>3.75</v>
      </c>
      <c r="G43" s="165">
        <v>0.96250000000000002</v>
      </c>
      <c r="H43" s="166">
        <f t="shared" ref="H43:H53" si="2">(($K$106-$K$108)/$K$108)</f>
        <v>3.8600000000000002E-2</v>
      </c>
      <c r="I43" s="119"/>
      <c r="J43" s="78"/>
      <c r="K43" s="5"/>
      <c r="L43" s="5"/>
      <c r="P43" s="5"/>
      <c r="Q43" s="5"/>
      <c r="R43" s="5"/>
      <c r="S43" s="5"/>
    </row>
    <row r="44" spans="2:22" ht="21.75" customHeight="1" x14ac:dyDescent="0.3">
      <c r="B44" s="54" t="s">
        <v>62</v>
      </c>
      <c r="C44" s="79" t="s">
        <v>63</v>
      </c>
      <c r="D44" s="56">
        <v>6.85</v>
      </c>
      <c r="E44" s="56">
        <v>1</v>
      </c>
      <c r="F44" s="57">
        <f t="shared" ref="F44:F53" si="3">D44+E44</f>
        <v>7.85</v>
      </c>
      <c r="G44" s="80">
        <v>0.92149999999999999</v>
      </c>
      <c r="H44" s="167">
        <f t="shared" si="2"/>
        <v>3.8600000000000002E-2</v>
      </c>
      <c r="I44" s="119"/>
      <c r="J44" s="5"/>
      <c r="K44" s="5"/>
      <c r="L44" s="5"/>
      <c r="P44" s="5"/>
      <c r="Q44" s="5"/>
      <c r="R44" s="5"/>
      <c r="S44" s="5"/>
      <c r="U44" s="81"/>
      <c r="V44" s="81"/>
    </row>
    <row r="45" spans="2:22" ht="21.75" customHeight="1" x14ac:dyDescent="0.3">
      <c r="B45" s="54" t="s">
        <v>64</v>
      </c>
      <c r="C45" s="79" t="s">
        <v>65</v>
      </c>
      <c r="D45" s="56">
        <v>6.85</v>
      </c>
      <c r="E45" s="56">
        <v>1</v>
      </c>
      <c r="F45" s="57">
        <f t="shared" si="3"/>
        <v>7.85</v>
      </c>
      <c r="G45" s="80">
        <v>0.92149999999999999</v>
      </c>
      <c r="H45" s="167">
        <f t="shared" si="2"/>
        <v>3.8600000000000002E-2</v>
      </c>
      <c r="I45" s="119"/>
      <c r="J45" s="5"/>
      <c r="K45" s="5"/>
      <c r="L45" s="5"/>
      <c r="P45" s="5"/>
      <c r="Q45" s="5"/>
      <c r="R45" s="5"/>
      <c r="S45" s="5"/>
    </row>
    <row r="46" spans="2:22" ht="21.75" customHeight="1" x14ac:dyDescent="0.3">
      <c r="B46" s="54" t="s">
        <v>66</v>
      </c>
      <c r="C46" s="79" t="s">
        <v>67</v>
      </c>
      <c r="D46" s="56">
        <v>6.85</v>
      </c>
      <c r="E46" s="56">
        <v>1</v>
      </c>
      <c r="F46" s="57">
        <f t="shared" si="3"/>
        <v>7.85</v>
      </c>
      <c r="G46" s="80">
        <v>0.92149999999999999</v>
      </c>
      <c r="H46" s="167">
        <f t="shared" si="2"/>
        <v>3.8600000000000002E-2</v>
      </c>
      <c r="I46" s="119"/>
      <c r="J46" s="5"/>
      <c r="K46" s="5"/>
      <c r="L46" s="5"/>
      <c r="P46" s="5"/>
      <c r="Q46" s="5"/>
      <c r="R46" s="5"/>
      <c r="S46" s="5"/>
    </row>
    <row r="47" spans="2:22" ht="21.75" customHeight="1" x14ac:dyDescent="0.3">
      <c r="B47" s="54" t="s">
        <v>68</v>
      </c>
      <c r="C47" s="79" t="s">
        <v>69</v>
      </c>
      <c r="D47" s="56">
        <v>6.85</v>
      </c>
      <c r="E47" s="56">
        <v>1</v>
      </c>
      <c r="F47" s="57">
        <f t="shared" si="3"/>
        <v>7.85</v>
      </c>
      <c r="G47" s="80">
        <v>0.92149999999999999</v>
      </c>
      <c r="H47" s="167">
        <f t="shared" si="2"/>
        <v>3.8600000000000002E-2</v>
      </c>
      <c r="I47" s="119"/>
      <c r="J47" s="5"/>
      <c r="K47" s="5"/>
      <c r="L47" s="5"/>
      <c r="P47" s="5"/>
      <c r="Q47" s="5"/>
      <c r="R47" s="5"/>
      <c r="S47" s="5"/>
    </row>
    <row r="48" spans="2:22" ht="21.75" customHeight="1" x14ac:dyDescent="0.3">
      <c r="B48" s="54" t="s">
        <v>125</v>
      </c>
      <c r="C48" s="79" t="s">
        <v>70</v>
      </c>
      <c r="D48" s="56">
        <v>8.25</v>
      </c>
      <c r="E48" s="56">
        <v>1</v>
      </c>
      <c r="F48" s="58">
        <f t="shared" si="3"/>
        <v>9.25</v>
      </c>
      <c r="G48" s="80">
        <v>0.90749999999999997</v>
      </c>
      <c r="H48" s="167">
        <f t="shared" si="2"/>
        <v>3.8600000000000002E-2</v>
      </c>
      <c r="I48" s="119"/>
      <c r="J48" s="5" t="s">
        <v>88</v>
      </c>
      <c r="K48" s="5"/>
      <c r="L48" s="5"/>
      <c r="P48" s="5"/>
      <c r="Q48" s="5"/>
      <c r="R48" s="5"/>
      <c r="S48" s="5"/>
    </row>
    <row r="49" spans="2:23" ht="21.75" customHeight="1" x14ac:dyDescent="0.3">
      <c r="B49" s="54" t="s">
        <v>126</v>
      </c>
      <c r="C49" s="79" t="s">
        <v>71</v>
      </c>
      <c r="D49" s="56">
        <v>6.2</v>
      </c>
      <c r="E49" s="56">
        <v>1</v>
      </c>
      <c r="F49" s="58">
        <f t="shared" si="3"/>
        <v>7.2</v>
      </c>
      <c r="G49" s="80">
        <v>0.92800000000000005</v>
      </c>
      <c r="H49" s="167">
        <f t="shared" si="2"/>
        <v>3.8600000000000002E-2</v>
      </c>
      <c r="I49" s="119"/>
      <c r="J49" s="5"/>
      <c r="K49" s="5"/>
      <c r="L49" s="5"/>
      <c r="P49" s="5"/>
      <c r="Q49" s="5"/>
      <c r="R49" s="5"/>
      <c r="S49" s="5"/>
    </row>
    <row r="50" spans="2:23" ht="21.75" customHeight="1" x14ac:dyDescent="0.3">
      <c r="B50" s="54" t="s">
        <v>127</v>
      </c>
      <c r="C50" s="79" t="s">
        <v>72</v>
      </c>
      <c r="D50" s="56">
        <v>5.5</v>
      </c>
      <c r="E50" s="56">
        <v>1</v>
      </c>
      <c r="F50" s="57">
        <f t="shared" si="3"/>
        <v>6.5</v>
      </c>
      <c r="G50" s="80">
        <v>0.93500000000000005</v>
      </c>
      <c r="H50" s="167">
        <f t="shared" si="2"/>
        <v>3.8600000000000002E-2</v>
      </c>
      <c r="I50" s="119"/>
      <c r="J50" s="5"/>
      <c r="K50" s="5"/>
      <c r="L50" s="5"/>
      <c r="P50" s="5"/>
      <c r="Q50" s="5"/>
      <c r="R50" s="5"/>
      <c r="S50" s="5"/>
    </row>
    <row r="51" spans="2:23" ht="21.75" customHeight="1" x14ac:dyDescent="0.3">
      <c r="B51" s="54" t="s">
        <v>128</v>
      </c>
      <c r="C51" s="79" t="s">
        <v>73</v>
      </c>
      <c r="D51" s="56">
        <v>4.9000000000000004</v>
      </c>
      <c r="E51" s="56">
        <v>1</v>
      </c>
      <c r="F51" s="57">
        <f t="shared" si="3"/>
        <v>5.9</v>
      </c>
      <c r="G51" s="80">
        <v>0.94099999999999995</v>
      </c>
      <c r="H51" s="167">
        <f t="shared" si="2"/>
        <v>3.8600000000000002E-2</v>
      </c>
      <c r="I51" s="119"/>
      <c r="J51" s="5"/>
      <c r="K51" s="5"/>
      <c r="L51" s="5"/>
      <c r="P51" s="5"/>
      <c r="Q51" s="5"/>
      <c r="R51" s="5"/>
      <c r="S51" s="5"/>
      <c r="U51" s="36"/>
      <c r="V51" s="36"/>
    </row>
    <row r="52" spans="2:23" ht="21.75" customHeight="1" x14ac:dyDescent="0.3">
      <c r="B52" s="54" t="s">
        <v>129</v>
      </c>
      <c r="C52" s="79" t="s">
        <v>74</v>
      </c>
      <c r="D52" s="56">
        <v>4.5</v>
      </c>
      <c r="E52" s="60">
        <v>1</v>
      </c>
      <c r="F52" s="57">
        <f t="shared" si="3"/>
        <v>5.5</v>
      </c>
      <c r="G52" s="80">
        <v>0.94499999999999995</v>
      </c>
      <c r="H52" s="167">
        <f t="shared" si="2"/>
        <v>3.8600000000000002E-2</v>
      </c>
      <c r="I52" s="119"/>
      <c r="J52" s="5"/>
      <c r="K52" s="5"/>
      <c r="L52" s="5"/>
      <c r="P52" s="5"/>
      <c r="Q52" s="5"/>
      <c r="R52" s="5"/>
      <c r="S52" s="5"/>
      <c r="U52" s="36"/>
      <c r="V52" s="36"/>
    </row>
    <row r="53" spans="2:23" ht="21.75" customHeight="1" thickBot="1" x14ac:dyDescent="0.35">
      <c r="B53" s="61" t="s">
        <v>130</v>
      </c>
      <c r="C53" s="82" t="s">
        <v>75</v>
      </c>
      <c r="D53" s="63">
        <v>6.7</v>
      </c>
      <c r="E53" s="64">
        <v>1</v>
      </c>
      <c r="F53" s="65">
        <f t="shared" si="3"/>
        <v>7.7</v>
      </c>
      <c r="G53" s="83">
        <v>0.92300000000000004</v>
      </c>
      <c r="H53" s="168">
        <f t="shared" si="2"/>
        <v>3.8600000000000002E-2</v>
      </c>
      <c r="I53" s="119"/>
      <c r="J53" s="5"/>
      <c r="K53" s="5"/>
      <c r="L53" s="5"/>
      <c r="P53" s="5"/>
      <c r="Q53" s="5"/>
      <c r="R53" s="5"/>
      <c r="S53" s="5"/>
      <c r="U53" s="36"/>
      <c r="V53" s="36"/>
    </row>
    <row r="54" spans="2:23" x14ac:dyDescent="0.25">
      <c r="B54" s="87"/>
      <c r="C54" s="86"/>
      <c r="D54" s="86"/>
      <c r="E54" s="86"/>
      <c r="F54" s="86"/>
      <c r="G54" s="86"/>
      <c r="H54" s="86"/>
      <c r="I54" s="120"/>
      <c r="J54" s="5"/>
      <c r="K54" s="5"/>
      <c r="L54" s="5"/>
      <c r="P54" s="5"/>
      <c r="Q54" s="5"/>
      <c r="R54" s="5"/>
      <c r="S54" s="5"/>
      <c r="U54" s="36"/>
      <c r="V54" s="36"/>
    </row>
    <row r="55" spans="2:23" ht="21" customHeight="1" thickBot="1" x14ac:dyDescent="0.3">
      <c r="B55" s="87"/>
      <c r="C55" s="86"/>
      <c r="D55" s="86"/>
      <c r="E55" s="86"/>
      <c r="F55" s="86"/>
      <c r="G55" s="86"/>
      <c r="H55" s="86"/>
      <c r="I55" s="120"/>
      <c r="J55" s="5"/>
      <c r="K55" s="5"/>
      <c r="L55" s="5"/>
      <c r="P55" s="5"/>
      <c r="Q55" s="5"/>
      <c r="R55" s="5"/>
      <c r="S55" s="5"/>
      <c r="U55" s="36"/>
      <c r="V55" s="36"/>
    </row>
    <row r="56" spans="2:23" ht="41.25" customHeight="1" thickBot="1" x14ac:dyDescent="0.3">
      <c r="B56" s="263" t="s">
        <v>131</v>
      </c>
      <c r="C56" s="264"/>
      <c r="D56" s="264"/>
      <c r="E56" s="264"/>
      <c r="F56" s="264"/>
      <c r="G56" s="264"/>
      <c r="H56" s="265"/>
      <c r="I56" s="121"/>
      <c r="V56" s="36"/>
    </row>
    <row r="57" spans="2:23" ht="40.5" customHeight="1" thickBot="1" x14ac:dyDescent="0.3">
      <c r="B57" s="266" t="s">
        <v>134</v>
      </c>
      <c r="C57" s="267"/>
      <c r="D57" s="267"/>
      <c r="E57" s="267"/>
      <c r="F57" s="267"/>
      <c r="G57" s="267"/>
      <c r="H57" s="268"/>
      <c r="I57" s="108"/>
      <c r="V57" s="81"/>
    </row>
    <row r="58" spans="2:23" ht="47" thickBot="1" x14ac:dyDescent="0.3">
      <c r="B58" s="46" t="s">
        <v>55</v>
      </c>
      <c r="C58" s="47" t="s">
        <v>56</v>
      </c>
      <c r="D58" s="48" t="s">
        <v>57</v>
      </c>
      <c r="E58" s="48" t="s">
        <v>85</v>
      </c>
      <c r="F58" s="48" t="s">
        <v>59</v>
      </c>
      <c r="G58" s="249" t="s">
        <v>60</v>
      </c>
      <c r="H58" s="250"/>
      <c r="I58" s="117"/>
      <c r="V58" s="81"/>
    </row>
    <row r="59" spans="2:23" ht="21.75" customHeight="1" x14ac:dyDescent="0.3">
      <c r="B59" s="49" t="s">
        <v>89</v>
      </c>
      <c r="C59" s="89" t="s">
        <v>90</v>
      </c>
      <c r="D59" s="51">
        <v>6</v>
      </c>
      <c r="E59" s="51">
        <v>1</v>
      </c>
      <c r="F59" s="51">
        <f>D59+E59</f>
        <v>7</v>
      </c>
      <c r="G59" s="251">
        <f>IF((ABS(($K$102-$K$101)*F59/100))&gt;0.1, ($K$102-$K$101)*F59/100, 0)</f>
        <v>7.28</v>
      </c>
      <c r="H59" s="252" t="e">
        <f>IF((ABS((#REF!-#REF!)*E59/100))&gt;0.1, (#REF!-#REF!)*E59/100, 0)</f>
        <v>#REF!</v>
      </c>
      <c r="I59" s="118"/>
      <c r="V59" s="81"/>
    </row>
    <row r="60" spans="2:23" ht="21.75" customHeight="1" x14ac:dyDescent="0.3">
      <c r="B60" s="54" t="s">
        <v>91</v>
      </c>
      <c r="C60" s="90" t="s">
        <v>92</v>
      </c>
      <c r="D60" s="56">
        <v>6</v>
      </c>
      <c r="E60" s="56">
        <v>1</v>
      </c>
      <c r="F60" s="56">
        <f>D60+E60</f>
        <v>7</v>
      </c>
      <c r="G60" s="253">
        <f>IF((ABS(($K$102-$K$101)*F60/100))&gt;0.1, ($K$102-$K$101)*F60/100, 0)</f>
        <v>7.28</v>
      </c>
      <c r="H60" s="254" t="e">
        <f>IF((ABS((#REF!-#REF!)*E60/100))&gt;0.1, (#REF!-#REF!)*E60/100, 0)</f>
        <v>#REF!</v>
      </c>
      <c r="I60" s="118"/>
    </row>
    <row r="61" spans="2:23" ht="21" customHeight="1" thickBot="1" x14ac:dyDescent="0.35">
      <c r="B61" s="61" t="s">
        <v>93</v>
      </c>
      <c r="C61" s="91" t="s">
        <v>94</v>
      </c>
      <c r="D61" s="63">
        <v>6</v>
      </c>
      <c r="E61" s="63">
        <v>1</v>
      </c>
      <c r="F61" s="63">
        <f>D61+E61</f>
        <v>7</v>
      </c>
      <c r="G61" s="255">
        <f>IF((ABS(($K$102-$K$101)*F61/100))&gt;0.1, ($K$102-$K$101)*F61/100, 0)</f>
        <v>7.28</v>
      </c>
      <c r="H61" s="256" t="e">
        <f>IF((ABS((#REF!-#REF!)*E61/100))&gt;0.1, (#REF!-#REF!)*E61/100, 0)</f>
        <v>#REF!</v>
      </c>
      <c r="I61" s="118"/>
    </row>
    <row r="62" spans="2:23" ht="61.5" customHeight="1" thickBot="1" x14ac:dyDescent="0.3">
      <c r="I62" s="121"/>
      <c r="V62" s="92"/>
    </row>
    <row r="63" spans="2:23" ht="43.5" customHeight="1" thickBot="1" x14ac:dyDescent="0.3">
      <c r="B63" s="245" t="s">
        <v>95</v>
      </c>
      <c r="C63" s="246"/>
      <c r="D63" s="246"/>
      <c r="E63" s="246"/>
      <c r="F63" s="246"/>
      <c r="G63" s="246"/>
      <c r="H63" s="247"/>
      <c r="I63" s="121"/>
    </row>
    <row r="64" spans="2:23" s="4" customFormat="1" ht="15" customHeight="1" x14ac:dyDescent="0.25">
      <c r="B64" s="243"/>
      <c r="C64" s="243"/>
      <c r="D64" s="243"/>
      <c r="E64" s="243"/>
      <c r="F64" s="243"/>
      <c r="G64" s="243"/>
      <c r="H64" s="243"/>
      <c r="I64" s="121"/>
      <c r="M64" s="5"/>
      <c r="N64" s="5"/>
      <c r="O64" s="5"/>
      <c r="P64" s="6"/>
      <c r="Q64" s="6"/>
      <c r="R64" s="6"/>
      <c r="S64" s="6"/>
      <c r="T64" s="5"/>
      <c r="U64" s="5"/>
      <c r="V64" s="5"/>
      <c r="W64" s="5"/>
    </row>
    <row r="65" spans="2:23" s="4" customFormat="1" ht="21.75" customHeight="1" x14ac:dyDescent="0.25">
      <c r="B65" s="248" t="s">
        <v>96</v>
      </c>
      <c r="C65" s="248"/>
      <c r="D65" s="248"/>
      <c r="E65" s="248"/>
      <c r="F65" s="248"/>
      <c r="G65" s="248"/>
      <c r="H65" s="248"/>
      <c r="I65" s="121"/>
      <c r="M65" s="5"/>
      <c r="N65" s="5"/>
      <c r="O65" s="5"/>
      <c r="P65" s="6"/>
      <c r="Q65" s="6"/>
      <c r="R65" s="6"/>
      <c r="S65" s="6"/>
      <c r="T65" s="5"/>
      <c r="U65" s="5"/>
      <c r="V65" s="5"/>
      <c r="W65" s="5"/>
    </row>
    <row r="66" spans="2:23" s="4" customFormat="1" ht="14.25" customHeight="1" thickBot="1" x14ac:dyDescent="0.3">
      <c r="B66" s="243"/>
      <c r="C66" s="243"/>
      <c r="D66" s="243"/>
      <c r="E66" s="243"/>
      <c r="F66" s="243"/>
      <c r="G66" s="243"/>
      <c r="H66" s="243"/>
      <c r="I66" s="121"/>
      <c r="M66" s="5"/>
      <c r="N66" s="5"/>
      <c r="O66" s="5"/>
      <c r="P66" s="6"/>
      <c r="Q66" s="6"/>
      <c r="R66" s="6"/>
      <c r="S66" s="6"/>
      <c r="T66" s="5"/>
      <c r="U66" s="5"/>
      <c r="V66" s="5"/>
      <c r="W66" s="5"/>
    </row>
    <row r="67" spans="2:23" s="4" customFormat="1" ht="46.5" customHeight="1" x14ac:dyDescent="0.25">
      <c r="B67" s="235" t="s">
        <v>97</v>
      </c>
      <c r="C67" s="237" t="s">
        <v>98</v>
      </c>
      <c r="D67" s="239" t="s">
        <v>99</v>
      </c>
      <c r="E67" s="237" t="s">
        <v>100</v>
      </c>
      <c r="F67" s="237"/>
      <c r="G67" s="237" t="s">
        <v>101</v>
      </c>
      <c r="H67" s="241"/>
      <c r="I67" s="121"/>
      <c r="M67" s="5"/>
      <c r="N67" s="5"/>
      <c r="O67" s="5"/>
      <c r="P67" s="6"/>
      <c r="Q67" s="6"/>
      <c r="R67" s="6"/>
      <c r="S67" s="6"/>
      <c r="T67" s="5"/>
      <c r="U67" s="5"/>
      <c r="V67" s="5"/>
      <c r="W67" s="5"/>
    </row>
    <row r="68" spans="2:23" s="4" customFormat="1" ht="46.5" customHeight="1" thickBot="1" x14ac:dyDescent="0.3">
      <c r="B68" s="236"/>
      <c r="C68" s="238"/>
      <c r="D68" s="240"/>
      <c r="E68" s="238"/>
      <c r="F68" s="238"/>
      <c r="G68" s="238"/>
      <c r="H68" s="242"/>
      <c r="I68" s="121"/>
      <c r="M68" s="5"/>
      <c r="N68" s="5"/>
      <c r="O68" s="5"/>
      <c r="P68" s="6"/>
      <c r="Q68" s="6"/>
      <c r="R68" s="6"/>
      <c r="S68" s="6"/>
      <c r="T68" s="5"/>
      <c r="U68" s="5"/>
      <c r="V68" s="5"/>
      <c r="W68" s="5"/>
    </row>
    <row r="69" spans="2:23" s="4" customFormat="1" ht="18.75" customHeight="1" x14ac:dyDescent="0.25">
      <c r="B69" s="243"/>
      <c r="C69" s="243"/>
      <c r="D69" s="243"/>
      <c r="E69" s="243"/>
      <c r="F69" s="243"/>
      <c r="G69" s="243"/>
      <c r="H69" s="243"/>
      <c r="I69" s="121"/>
      <c r="M69" s="5"/>
      <c r="N69" s="5"/>
      <c r="O69" s="5"/>
      <c r="P69" s="6"/>
      <c r="Q69" s="6"/>
      <c r="R69" s="6"/>
      <c r="S69" s="6"/>
      <c r="T69" s="5"/>
      <c r="U69" s="5"/>
      <c r="V69" s="5"/>
      <c r="W69" s="5"/>
    </row>
    <row r="70" spans="2:23" s="4" customFormat="1" ht="21.75" customHeight="1" x14ac:dyDescent="0.25">
      <c r="B70" s="248" t="s">
        <v>102</v>
      </c>
      <c r="C70" s="248"/>
      <c r="D70" s="248"/>
      <c r="E70" s="248"/>
      <c r="F70" s="248"/>
      <c r="G70" s="248"/>
      <c r="H70" s="248"/>
      <c r="I70" s="121"/>
      <c r="M70" s="5"/>
      <c r="N70" s="5"/>
      <c r="O70" s="5"/>
      <c r="P70" s="6"/>
      <c r="Q70" s="6"/>
      <c r="R70" s="6"/>
      <c r="S70" s="6"/>
      <c r="T70" s="5"/>
      <c r="U70" s="5"/>
      <c r="V70" s="5"/>
      <c r="W70" s="5"/>
    </row>
    <row r="71" spans="2:23" s="4" customFormat="1" ht="15.75" customHeight="1" x14ac:dyDescent="0.25">
      <c r="B71" s="243"/>
      <c r="C71" s="243"/>
      <c r="D71" s="243"/>
      <c r="E71" s="243"/>
      <c r="F71" s="243"/>
      <c r="G71" s="243"/>
      <c r="H71" s="243"/>
      <c r="I71" s="121"/>
      <c r="M71" s="5"/>
      <c r="N71" s="5"/>
      <c r="O71" s="5"/>
      <c r="P71" s="6"/>
      <c r="Q71" s="6"/>
      <c r="R71" s="6"/>
      <c r="S71" s="6"/>
      <c r="T71" s="5"/>
      <c r="U71" s="5"/>
      <c r="V71" s="5"/>
      <c r="W71" s="5"/>
    </row>
    <row r="72" spans="2:23" s="4" customFormat="1" ht="33" customHeight="1" x14ac:dyDescent="0.25">
      <c r="B72" s="232" t="s">
        <v>103</v>
      </c>
      <c r="C72" s="232"/>
      <c r="D72" s="232"/>
      <c r="E72" s="232"/>
      <c r="F72" s="232"/>
      <c r="G72" s="232"/>
      <c r="H72" s="232"/>
      <c r="I72" s="121"/>
      <c r="M72" s="5"/>
      <c r="N72" s="5"/>
      <c r="O72" s="5"/>
      <c r="P72" s="6"/>
      <c r="Q72" s="6"/>
      <c r="R72" s="6"/>
      <c r="S72" s="6"/>
      <c r="T72" s="5"/>
      <c r="U72" s="5"/>
      <c r="V72" s="5"/>
      <c r="W72" s="5"/>
    </row>
    <row r="73" spans="2:23" s="93" customFormat="1" ht="33" customHeight="1" x14ac:dyDescent="0.35">
      <c r="B73" s="233" t="s">
        <v>104</v>
      </c>
      <c r="C73" s="233"/>
      <c r="E73" s="94"/>
      <c r="F73" s="94"/>
      <c r="G73" s="94"/>
      <c r="H73" s="94"/>
      <c r="I73" s="122"/>
    </row>
    <row r="74" spans="2:23" s="93" customFormat="1" ht="33" customHeight="1" x14ac:dyDescent="0.35">
      <c r="C74" s="100" t="str">
        <f>CONCATENATE(" $45.000"," + ($",G20,") =")</f>
        <v xml:space="preserve"> $45.000 + ($3.9) =</v>
      </c>
      <c r="D74" s="95">
        <f>(45+G20)</f>
        <v>48.9</v>
      </c>
      <c r="E74" s="29"/>
      <c r="F74" s="29"/>
      <c r="G74" s="29"/>
      <c r="H74" s="29"/>
      <c r="I74" s="122"/>
    </row>
    <row r="75" spans="2:23" s="93" customFormat="1" ht="33" customHeight="1" x14ac:dyDescent="0.35">
      <c r="B75" s="233" t="s">
        <v>105</v>
      </c>
      <c r="C75" s="233"/>
      <c r="D75" s="96"/>
      <c r="E75" s="29"/>
      <c r="F75" s="29"/>
      <c r="G75" s="29"/>
      <c r="H75" s="29"/>
      <c r="I75" s="122"/>
    </row>
    <row r="76" spans="2:23" s="93" customFormat="1" ht="33" customHeight="1" x14ac:dyDescent="0.35">
      <c r="C76" s="105" t="str">
        <f>CONCATENATE(" $45.000"," x ",H43, " =")</f>
        <v xml:space="preserve"> $45.000 x 0.0386 =</v>
      </c>
      <c r="D76" s="106">
        <f>(45*H43)</f>
        <v>1.7370000000000001</v>
      </c>
      <c r="E76" s="29"/>
      <c r="F76" s="29"/>
      <c r="G76" s="29"/>
      <c r="H76" s="29"/>
      <c r="I76" s="122"/>
    </row>
    <row r="77" spans="2:23" s="93" customFormat="1" ht="33" customHeight="1" x14ac:dyDescent="0.35">
      <c r="C77" s="244" t="str">
        <f>CONCATENATE("$",D76," x 96.25% (Difference of 100% Material Minus Total % Asphalt + Fuel Allowance) =")</f>
        <v>$1.737 x 96.25% (Difference of 100% Material Minus Total % Asphalt + Fuel Allowance) =</v>
      </c>
      <c r="D77" s="244"/>
      <c r="E77" s="244"/>
      <c r="F77" s="244"/>
      <c r="G77" s="244"/>
      <c r="H77" s="95">
        <f>D76*96.25/100</f>
        <v>1.6719999999999999</v>
      </c>
      <c r="I77" s="122"/>
    </row>
    <row r="78" spans="2:23" s="93" customFormat="1" ht="33" customHeight="1" x14ac:dyDescent="0.35">
      <c r="B78" s="233" t="s">
        <v>106</v>
      </c>
      <c r="C78" s="233"/>
      <c r="D78" s="233"/>
      <c r="E78" s="233"/>
      <c r="F78" s="233"/>
      <c r="G78" s="29"/>
      <c r="H78" s="29"/>
      <c r="I78" s="122"/>
    </row>
    <row r="79" spans="2:23" s="93" customFormat="1" ht="33" customHeight="1" x14ac:dyDescent="0.35">
      <c r="C79" s="169" t="str">
        <f>CONCATENATE("$",D74," + $",H77, "  =")</f>
        <v>$48.9 + $1.672  =</v>
      </c>
      <c r="D79" s="97">
        <f>D74+H77</f>
        <v>50.572000000000003</v>
      </c>
      <c r="E79" s="29"/>
      <c r="F79" s="29"/>
      <c r="G79" s="29"/>
      <c r="H79" s="29"/>
      <c r="I79" s="122"/>
    </row>
    <row r="80" spans="2:23" ht="29.25" customHeight="1" thickBot="1" x14ac:dyDescent="0.3">
      <c r="I80" s="121"/>
    </row>
    <row r="81" spans="2:22" ht="43.5" customHeight="1" thickBot="1" x14ac:dyDescent="0.3">
      <c r="B81" s="245" t="s">
        <v>107</v>
      </c>
      <c r="C81" s="246"/>
      <c r="D81" s="246"/>
      <c r="E81" s="246"/>
      <c r="F81" s="246"/>
      <c r="G81" s="246"/>
      <c r="H81" s="247"/>
      <c r="I81" s="121"/>
    </row>
    <row r="82" spans="2:22" ht="21.75" customHeight="1" x14ac:dyDescent="0.25">
      <c r="B82" s="243"/>
      <c r="C82" s="243"/>
      <c r="D82" s="243"/>
      <c r="E82" s="243"/>
      <c r="F82" s="243"/>
      <c r="G82" s="243"/>
      <c r="H82" s="243"/>
      <c r="I82" s="121"/>
    </row>
    <row r="83" spans="2:22" ht="21.75" customHeight="1" x14ac:dyDescent="0.25">
      <c r="B83" s="248" t="s">
        <v>108</v>
      </c>
      <c r="C83" s="248"/>
      <c r="D83" s="248"/>
      <c r="E83" s="248"/>
      <c r="F83" s="248"/>
      <c r="G83" s="248"/>
      <c r="H83" s="248"/>
      <c r="I83" s="121"/>
    </row>
    <row r="84" spans="2:22" ht="14.25" customHeight="1" thickBot="1" x14ac:dyDescent="0.3">
      <c r="B84" s="243"/>
      <c r="C84" s="243"/>
      <c r="D84" s="243"/>
      <c r="E84" s="243"/>
      <c r="F84" s="243"/>
      <c r="G84" s="243"/>
      <c r="H84" s="243"/>
      <c r="I84" s="121"/>
    </row>
    <row r="85" spans="2:22" ht="46.5" customHeight="1" x14ac:dyDescent="0.25">
      <c r="B85" s="235" t="s">
        <v>97</v>
      </c>
      <c r="C85" s="237" t="s">
        <v>98</v>
      </c>
      <c r="D85" s="239" t="s">
        <v>99</v>
      </c>
      <c r="E85" s="237" t="s">
        <v>100</v>
      </c>
      <c r="F85" s="237"/>
      <c r="G85" s="237" t="s">
        <v>101</v>
      </c>
      <c r="H85" s="241"/>
      <c r="I85" s="121"/>
    </row>
    <row r="86" spans="2:22" ht="46.5" customHeight="1" thickBot="1" x14ac:dyDescent="0.3">
      <c r="B86" s="236"/>
      <c r="C86" s="238"/>
      <c r="D86" s="240"/>
      <c r="E86" s="238"/>
      <c r="F86" s="238"/>
      <c r="G86" s="238"/>
      <c r="H86" s="242"/>
      <c r="I86" s="121"/>
    </row>
    <row r="87" spans="2:22" ht="18.75" customHeight="1" x14ac:dyDescent="0.25">
      <c r="B87" s="243"/>
      <c r="C87" s="243"/>
      <c r="D87" s="243"/>
      <c r="E87" s="243"/>
      <c r="F87" s="243"/>
      <c r="G87" s="243"/>
      <c r="H87" s="243"/>
      <c r="I87" s="121"/>
    </row>
    <row r="88" spans="2:22" ht="33" customHeight="1" x14ac:dyDescent="0.25">
      <c r="B88" s="232" t="s">
        <v>109</v>
      </c>
      <c r="C88" s="232"/>
      <c r="D88" s="232"/>
      <c r="E88" s="232"/>
      <c r="F88" s="232"/>
      <c r="G88" s="232"/>
      <c r="H88" s="232"/>
      <c r="I88" s="121"/>
    </row>
    <row r="89" spans="2:22" s="93" customFormat="1" ht="33" customHeight="1" x14ac:dyDescent="0.35">
      <c r="B89" s="233" t="s">
        <v>104</v>
      </c>
      <c r="C89" s="233"/>
      <c r="E89" s="94"/>
      <c r="F89" s="94"/>
      <c r="G89" s="94"/>
      <c r="H89" s="94"/>
      <c r="I89" s="122"/>
    </row>
    <row r="90" spans="2:22" s="93" customFormat="1" ht="33" customHeight="1" x14ac:dyDescent="0.35">
      <c r="C90" s="100" t="str">
        <f>CONCATENATE(" $45.000"," + ($",G59,") =")</f>
        <v xml:space="preserve"> $45.000 + ($7.28) =</v>
      </c>
      <c r="D90" s="95">
        <f>(45+G59)</f>
        <v>52.28</v>
      </c>
      <c r="E90" s="29"/>
      <c r="F90" s="29"/>
      <c r="G90" s="29"/>
      <c r="H90" s="29"/>
      <c r="I90" s="122"/>
    </row>
    <row r="91" spans="2:22" s="93" customFormat="1" ht="40.5" customHeight="1" x14ac:dyDescent="0.4">
      <c r="B91" s="234" t="s">
        <v>110</v>
      </c>
      <c r="C91" s="234"/>
      <c r="D91" s="98">
        <f>D90</f>
        <v>52.28</v>
      </c>
      <c r="E91" s="29"/>
      <c r="F91" s="29"/>
      <c r="G91" s="29"/>
      <c r="H91" s="29"/>
      <c r="I91" s="122"/>
    </row>
    <row r="92" spans="2:22" s="93" customFormat="1" ht="33" customHeight="1" thickBot="1" x14ac:dyDescent="0.4">
      <c r="D92" s="95"/>
      <c r="E92" s="29"/>
      <c r="F92" s="29"/>
      <c r="G92" s="29"/>
      <c r="H92" s="29"/>
    </row>
    <row r="93" spans="2:22" ht="15.5" x14ac:dyDescent="0.35">
      <c r="M93" s="297" t="s">
        <v>116</v>
      </c>
      <c r="N93" s="241"/>
      <c r="P93" s="302" t="s">
        <v>6</v>
      </c>
      <c r="Q93" s="303"/>
      <c r="R93" s="303"/>
      <c r="S93" s="304"/>
      <c r="V93" s="93"/>
    </row>
    <row r="94" spans="2:22" ht="13" thickBot="1" x14ac:dyDescent="0.3">
      <c r="M94" s="298"/>
      <c r="N94" s="299"/>
      <c r="P94" s="305"/>
      <c r="Q94" s="306"/>
      <c r="R94" s="306"/>
      <c r="S94" s="307"/>
    </row>
    <row r="95" spans="2:22" ht="50.25" customHeight="1" thickBot="1" x14ac:dyDescent="0.3">
      <c r="M95" s="300"/>
      <c r="N95" s="301"/>
      <c r="P95" s="309" t="s">
        <v>9</v>
      </c>
      <c r="Q95" s="310"/>
      <c r="R95" s="310"/>
      <c r="S95" s="311"/>
      <c r="U95" s="12" t="s">
        <v>10</v>
      </c>
    </row>
    <row r="96" spans="2:22" ht="56.25" customHeight="1" thickBot="1" x14ac:dyDescent="0.3">
      <c r="J96" s="312" t="s">
        <v>8</v>
      </c>
      <c r="K96" s="313"/>
      <c r="L96" s="15"/>
      <c r="M96" s="16" t="s">
        <v>9</v>
      </c>
      <c r="N96" s="17">
        <v>2021</v>
      </c>
      <c r="P96" s="18" t="s">
        <v>12</v>
      </c>
      <c r="Q96" s="19" t="s">
        <v>13</v>
      </c>
      <c r="R96" s="19" t="s">
        <v>14</v>
      </c>
      <c r="S96" s="19" t="s">
        <v>15</v>
      </c>
      <c r="U96" s="20" t="s">
        <v>16</v>
      </c>
    </row>
    <row r="97" spans="10:21" ht="18" customHeight="1" thickBot="1" x14ac:dyDescent="0.3">
      <c r="J97" s="13" t="s">
        <v>11</v>
      </c>
      <c r="K97" s="14">
        <v>2021</v>
      </c>
      <c r="M97" s="21" t="s">
        <v>19</v>
      </c>
      <c r="N97" s="17" t="s">
        <v>20</v>
      </c>
      <c r="P97" s="269">
        <v>44317</v>
      </c>
      <c r="Q97" s="272">
        <v>338.9</v>
      </c>
      <c r="R97" s="99">
        <v>44378</v>
      </c>
      <c r="S97" s="293">
        <v>44075</v>
      </c>
      <c r="U97" s="22" t="s">
        <v>21</v>
      </c>
    </row>
    <row r="98" spans="10:21" ht="18" customHeight="1" thickBot="1" x14ac:dyDescent="0.3">
      <c r="J98" s="13" t="s">
        <v>17</v>
      </c>
      <c r="K98" s="14" t="s">
        <v>47</v>
      </c>
      <c r="M98" s="21" t="s">
        <v>23</v>
      </c>
      <c r="N98" s="26" t="s">
        <v>99</v>
      </c>
      <c r="P98" s="270"/>
      <c r="Q98" s="273"/>
      <c r="R98" s="27">
        <v>44409</v>
      </c>
      <c r="S98" s="294"/>
      <c r="U98" s="22" t="s">
        <v>24</v>
      </c>
    </row>
    <row r="99" spans="10:21" ht="18" customHeight="1" thickBot="1" x14ac:dyDescent="0.3">
      <c r="J99" s="24"/>
      <c r="K99" s="25"/>
      <c r="M99" s="21" t="s">
        <v>26</v>
      </c>
      <c r="N99" s="26" t="s">
        <v>99</v>
      </c>
      <c r="P99" s="271"/>
      <c r="Q99" s="274"/>
      <c r="R99" s="27">
        <v>44440</v>
      </c>
      <c r="S99" s="294"/>
      <c r="U99" s="22" t="s">
        <v>27</v>
      </c>
    </row>
    <row r="100" spans="10:21" ht="18" customHeight="1" thickBot="1" x14ac:dyDescent="0.3">
      <c r="J100" s="290" t="s">
        <v>0</v>
      </c>
      <c r="K100" s="291"/>
      <c r="M100" s="21" t="s">
        <v>29</v>
      </c>
      <c r="N100" s="26" t="s">
        <v>99</v>
      </c>
      <c r="P100" s="269">
        <v>44409</v>
      </c>
      <c r="Q100" s="272" t="s">
        <v>88</v>
      </c>
      <c r="R100" s="99">
        <v>44470</v>
      </c>
      <c r="S100" s="294"/>
      <c r="U100" s="31" t="s">
        <v>30</v>
      </c>
    </row>
    <row r="101" spans="10:21" ht="18" customHeight="1" thickBot="1" x14ac:dyDescent="0.3">
      <c r="J101" s="13" t="s">
        <v>28</v>
      </c>
      <c r="K101" s="30">
        <v>471</v>
      </c>
      <c r="M101" s="21" t="s">
        <v>33</v>
      </c>
      <c r="N101" s="26">
        <v>518</v>
      </c>
      <c r="P101" s="270"/>
      <c r="Q101" s="273"/>
      <c r="R101" s="27">
        <v>44501</v>
      </c>
      <c r="S101" s="294"/>
    </row>
    <row r="102" spans="10:21" ht="18" customHeight="1" thickBot="1" x14ac:dyDescent="0.3">
      <c r="J102" s="32" t="s">
        <v>32</v>
      </c>
      <c r="K102" s="33">
        <v>575</v>
      </c>
      <c r="M102" s="21" t="s">
        <v>36</v>
      </c>
      <c r="N102" s="26">
        <v>546</v>
      </c>
      <c r="P102" s="271"/>
      <c r="Q102" s="274"/>
      <c r="R102" s="27">
        <v>44531</v>
      </c>
      <c r="S102" s="294"/>
    </row>
    <row r="103" spans="10:21" ht="18" customHeight="1" thickBot="1" x14ac:dyDescent="0.3">
      <c r="J103" s="24"/>
      <c r="K103" s="25"/>
      <c r="M103" s="21" t="s">
        <v>18</v>
      </c>
      <c r="N103" s="26">
        <v>552</v>
      </c>
      <c r="P103" s="269">
        <v>44501</v>
      </c>
      <c r="Q103" s="272" t="s">
        <v>88</v>
      </c>
      <c r="R103" s="99">
        <v>44562</v>
      </c>
      <c r="S103" s="294"/>
      <c r="U103" s="36"/>
    </row>
    <row r="104" spans="10:21" ht="18" customHeight="1" thickBot="1" x14ac:dyDescent="0.3">
      <c r="J104" s="290" t="s">
        <v>38</v>
      </c>
      <c r="K104" s="291"/>
      <c r="M104" s="21" t="s">
        <v>41</v>
      </c>
      <c r="N104" s="26">
        <v>568</v>
      </c>
      <c r="P104" s="270"/>
      <c r="Q104" s="273"/>
      <c r="R104" s="27">
        <v>44593</v>
      </c>
      <c r="S104" s="294"/>
      <c r="U104" s="36"/>
    </row>
    <row r="105" spans="10:21" ht="18" customHeight="1" thickBot="1" x14ac:dyDescent="0.3">
      <c r="J105" s="37" t="s">
        <v>39</v>
      </c>
      <c r="K105" s="123">
        <v>44317</v>
      </c>
      <c r="M105" s="21" t="s">
        <v>44</v>
      </c>
      <c r="N105" s="26">
        <v>573</v>
      </c>
      <c r="P105" s="271"/>
      <c r="Q105" s="274"/>
      <c r="R105" s="27">
        <v>44621</v>
      </c>
      <c r="S105" s="294"/>
      <c r="U105" s="36"/>
    </row>
    <row r="106" spans="10:21" ht="18" customHeight="1" thickBot="1" x14ac:dyDescent="0.3">
      <c r="J106" s="38" t="s">
        <v>43</v>
      </c>
      <c r="K106" s="39">
        <v>338.9</v>
      </c>
      <c r="M106" s="21" t="s">
        <v>47</v>
      </c>
      <c r="N106" s="26">
        <v>575</v>
      </c>
      <c r="P106" s="269">
        <v>44593</v>
      </c>
      <c r="Q106" s="272" t="s">
        <v>88</v>
      </c>
      <c r="R106" s="99">
        <v>44652</v>
      </c>
      <c r="S106" s="294"/>
      <c r="U106" s="36"/>
    </row>
    <row r="107" spans="10:21" ht="18" customHeight="1" thickBot="1" x14ac:dyDescent="0.3">
      <c r="J107" s="40" t="s">
        <v>46</v>
      </c>
      <c r="K107" s="41" t="s">
        <v>123</v>
      </c>
      <c r="M107" s="21" t="s">
        <v>50</v>
      </c>
      <c r="N107" s="26"/>
      <c r="P107" s="270"/>
      <c r="Q107" s="273"/>
      <c r="R107" s="27">
        <v>44682</v>
      </c>
      <c r="S107" s="294"/>
      <c r="U107" s="36"/>
    </row>
    <row r="108" spans="10:21" ht="18" customHeight="1" thickBot="1" x14ac:dyDescent="0.3">
      <c r="J108" s="40" t="s">
        <v>49</v>
      </c>
      <c r="K108" s="42">
        <v>326.3</v>
      </c>
      <c r="M108" s="21" t="s">
        <v>53</v>
      </c>
      <c r="N108" s="26"/>
      <c r="P108" s="271"/>
      <c r="Q108" s="274"/>
      <c r="R108" s="27">
        <v>44713</v>
      </c>
      <c r="S108" s="294"/>
      <c r="U108" s="36"/>
    </row>
    <row r="109" spans="10:21" ht="18" customHeight="1" thickBot="1" x14ac:dyDescent="0.3">
      <c r="J109" s="43" t="s">
        <v>52</v>
      </c>
      <c r="K109" s="44">
        <v>44378</v>
      </c>
      <c r="L109" s="5"/>
      <c r="M109" s="45" t="s">
        <v>54</v>
      </c>
      <c r="N109" s="126"/>
      <c r="P109" s="269">
        <v>44682</v>
      </c>
      <c r="Q109" s="272" t="s">
        <v>88</v>
      </c>
      <c r="R109" s="99">
        <v>44743</v>
      </c>
      <c r="S109" s="294"/>
      <c r="U109" s="36"/>
    </row>
    <row r="110" spans="10:21" ht="18" customHeight="1" thickBot="1" x14ac:dyDescent="0.3">
      <c r="K110" s="5"/>
      <c r="L110" s="5"/>
      <c r="M110" s="16"/>
      <c r="N110" s="125">
        <v>2022</v>
      </c>
      <c r="P110" s="270"/>
      <c r="Q110" s="273"/>
      <c r="R110" s="27">
        <v>44774</v>
      </c>
      <c r="S110" s="294"/>
      <c r="U110" s="36"/>
    </row>
    <row r="111" spans="10:21" ht="18" customHeight="1" thickBot="1" x14ac:dyDescent="0.3">
      <c r="J111" s="5"/>
      <c r="K111" s="5"/>
      <c r="L111" s="5"/>
      <c r="M111" s="21" t="s">
        <v>19</v>
      </c>
      <c r="N111" s="17" t="s">
        <v>20</v>
      </c>
      <c r="P111" s="271"/>
      <c r="Q111" s="274"/>
      <c r="R111" s="27">
        <v>44805</v>
      </c>
      <c r="S111" s="294"/>
      <c r="U111" s="36"/>
    </row>
    <row r="112" spans="10:21" ht="18" customHeight="1" thickBot="1" x14ac:dyDescent="0.3">
      <c r="J112" s="5"/>
      <c r="K112" s="5"/>
      <c r="L112" s="5"/>
      <c r="M112" s="21" t="s">
        <v>23</v>
      </c>
      <c r="N112" s="26"/>
      <c r="P112" s="269">
        <v>44774</v>
      </c>
      <c r="Q112" s="272" t="s">
        <v>88</v>
      </c>
      <c r="R112" s="99">
        <v>44835</v>
      </c>
      <c r="S112" s="294"/>
      <c r="U112" s="36"/>
    </row>
    <row r="113" spans="10:19" ht="18" customHeight="1" thickBot="1" x14ac:dyDescent="0.3">
      <c r="J113" s="5"/>
      <c r="K113" s="5"/>
      <c r="L113" s="5"/>
      <c r="M113" s="21" t="s">
        <v>26</v>
      </c>
      <c r="N113" s="26"/>
      <c r="P113" s="270"/>
      <c r="Q113" s="273"/>
      <c r="R113" s="27">
        <v>44866</v>
      </c>
      <c r="S113" s="294"/>
    </row>
    <row r="114" spans="10:19" ht="18" customHeight="1" thickBot="1" x14ac:dyDescent="0.3">
      <c r="J114" s="5"/>
      <c r="K114" s="5"/>
      <c r="L114" s="5"/>
      <c r="M114" s="21" t="s">
        <v>29</v>
      </c>
      <c r="N114" s="26"/>
      <c r="P114" s="271"/>
      <c r="Q114" s="274"/>
      <c r="R114" s="27">
        <v>44896</v>
      </c>
      <c r="S114" s="294"/>
    </row>
    <row r="115" spans="10:19" ht="18" customHeight="1" thickBot="1" x14ac:dyDescent="0.3">
      <c r="J115" s="5"/>
      <c r="K115" s="5"/>
      <c r="L115" s="5"/>
      <c r="M115" s="21" t="s">
        <v>33</v>
      </c>
      <c r="N115" s="26"/>
      <c r="P115" s="269">
        <v>44866</v>
      </c>
      <c r="Q115" s="272" t="s">
        <v>88</v>
      </c>
      <c r="R115" s="99">
        <v>44927</v>
      </c>
      <c r="S115" s="294"/>
    </row>
    <row r="116" spans="10:19" ht="18" customHeight="1" thickBot="1" x14ac:dyDescent="0.3">
      <c r="J116" s="5"/>
      <c r="K116" s="5"/>
      <c r="L116" s="5"/>
      <c r="M116" s="21" t="s">
        <v>36</v>
      </c>
      <c r="N116" s="26"/>
      <c r="P116" s="270"/>
      <c r="Q116" s="273"/>
      <c r="R116" s="27">
        <v>44958</v>
      </c>
      <c r="S116" s="294"/>
    </row>
    <row r="117" spans="10:19" ht="18" customHeight="1" thickBot="1" x14ac:dyDescent="0.3">
      <c r="J117" s="5"/>
      <c r="K117" s="5"/>
      <c r="L117" s="5"/>
      <c r="M117" s="21" t="s">
        <v>18</v>
      </c>
      <c r="N117" s="26"/>
      <c r="P117" s="271"/>
      <c r="Q117" s="274"/>
      <c r="R117" s="27">
        <v>44986</v>
      </c>
      <c r="S117" s="295"/>
    </row>
    <row r="118" spans="10:19" ht="18" customHeight="1" thickBot="1" x14ac:dyDescent="0.3">
      <c r="J118" s="5"/>
      <c r="K118" s="5"/>
      <c r="L118" s="5"/>
      <c r="M118" s="21" t="s">
        <v>41</v>
      </c>
      <c r="N118" s="26"/>
      <c r="P118" s="269">
        <v>44978</v>
      </c>
      <c r="Q118" s="272" t="s">
        <v>88</v>
      </c>
      <c r="R118" s="99">
        <v>45017</v>
      </c>
      <c r="S118" s="5"/>
    </row>
    <row r="119" spans="10:19" ht="16" thickBot="1" x14ac:dyDescent="0.3">
      <c r="J119" s="5"/>
      <c r="K119" s="5"/>
      <c r="M119" s="21" t="s">
        <v>44</v>
      </c>
      <c r="N119" s="26"/>
      <c r="P119" s="270"/>
      <c r="Q119" s="273"/>
      <c r="R119" s="27">
        <v>45047</v>
      </c>
    </row>
    <row r="120" spans="10:19" ht="16" thickBot="1" x14ac:dyDescent="0.3">
      <c r="M120" s="21" t="s">
        <v>47</v>
      </c>
      <c r="N120" s="26"/>
      <c r="P120" s="271"/>
      <c r="Q120" s="274"/>
      <c r="R120" s="27">
        <v>45078</v>
      </c>
    </row>
    <row r="121" spans="10:19" ht="15.5" x14ac:dyDescent="0.25">
      <c r="M121" s="21" t="s">
        <v>50</v>
      </c>
      <c r="N121" s="26"/>
      <c r="P121" s="5" t="s">
        <v>40</v>
      </c>
      <c r="Q121" s="59">
        <v>326.3</v>
      </c>
      <c r="R121" s="5" t="s">
        <v>40</v>
      </c>
    </row>
    <row r="122" spans="10:19" ht="15.5" x14ac:dyDescent="0.25">
      <c r="M122" s="21" t="s">
        <v>53</v>
      </c>
      <c r="N122" s="26"/>
    </row>
    <row r="123" spans="10:19" ht="16" thickBot="1" x14ac:dyDescent="0.3">
      <c r="M123" s="45" t="s">
        <v>54</v>
      </c>
      <c r="N123" s="126"/>
    </row>
    <row r="124" spans="10:19" ht="15.5" x14ac:dyDescent="0.25">
      <c r="M124" s="16"/>
      <c r="N124" s="125">
        <v>2023</v>
      </c>
    </row>
    <row r="125" spans="10:19" ht="15.5" x14ac:dyDescent="0.25">
      <c r="M125" s="21" t="s">
        <v>19</v>
      </c>
      <c r="N125" s="17" t="s">
        <v>20</v>
      </c>
    </row>
    <row r="126" spans="10:19" ht="15.5" x14ac:dyDescent="0.25">
      <c r="M126" s="21" t="s">
        <v>23</v>
      </c>
      <c r="N126" s="26"/>
    </row>
    <row r="127" spans="10:19" ht="15.5" x14ac:dyDescent="0.25">
      <c r="M127" s="21" t="s">
        <v>26</v>
      </c>
      <c r="N127" s="26"/>
    </row>
    <row r="128" spans="10:19" ht="15.5" x14ac:dyDescent="0.25">
      <c r="M128" s="21" t="s">
        <v>29</v>
      </c>
      <c r="N128" s="26"/>
    </row>
    <row r="129" spans="13:14" ht="15.5" x14ac:dyDescent="0.25">
      <c r="M129" s="21" t="s">
        <v>33</v>
      </c>
      <c r="N129" s="26"/>
    </row>
    <row r="130" spans="13:14" ht="16" thickBot="1" x14ac:dyDescent="0.3">
      <c r="M130" s="45" t="s">
        <v>36</v>
      </c>
      <c r="N130" s="126"/>
    </row>
  </sheetData>
  <sheetProtection algorithmName="SHA-512" hashValue="ii/TiYjC9wxgqIWCUk5a2b0zAZcqvMC66afQA23fJzEI91JmktQ+QzBLoxkOniYIdlYzqaPsU2XpOJpum9gcVg==" saltValue="UTpWUKlIb83H7fG/AOs5Kg==" spinCount="100000" sheet="1" formatColumns="0" formatRows="0"/>
  <mergeCells count="99">
    <mergeCell ref="B11:H11"/>
    <mergeCell ref="B1:D1"/>
    <mergeCell ref="C3:E3"/>
    <mergeCell ref="G3:H3"/>
    <mergeCell ref="C4:E4"/>
    <mergeCell ref="G4:H4"/>
    <mergeCell ref="B6:E6"/>
    <mergeCell ref="F6:G6"/>
    <mergeCell ref="B7:E7"/>
    <mergeCell ref="B8:H8"/>
    <mergeCell ref="B9:H9"/>
    <mergeCell ref="B10:C10"/>
    <mergeCell ref="D10:F10"/>
    <mergeCell ref="G23:H23"/>
    <mergeCell ref="B12:E12"/>
    <mergeCell ref="B13:H13"/>
    <mergeCell ref="B14:H14"/>
    <mergeCell ref="B15:H15"/>
    <mergeCell ref="B16:H16"/>
    <mergeCell ref="B17:H17"/>
    <mergeCell ref="B18:H18"/>
    <mergeCell ref="G19:H19"/>
    <mergeCell ref="G20:H20"/>
    <mergeCell ref="G21:H21"/>
    <mergeCell ref="G22:H22"/>
    <mergeCell ref="B36:H36"/>
    <mergeCell ref="G24:H24"/>
    <mergeCell ref="G25:H25"/>
    <mergeCell ref="G26:H26"/>
    <mergeCell ref="G27:H27"/>
    <mergeCell ref="G28:H28"/>
    <mergeCell ref="G29:H29"/>
    <mergeCell ref="G30:H30"/>
    <mergeCell ref="B32:H32"/>
    <mergeCell ref="B33:H33"/>
    <mergeCell ref="B34:H34"/>
    <mergeCell ref="B35:H35"/>
    <mergeCell ref="B65:H65"/>
    <mergeCell ref="D37:E37"/>
    <mergeCell ref="B39:D39"/>
    <mergeCell ref="B41:H41"/>
    <mergeCell ref="B56:H56"/>
    <mergeCell ref="B57:H57"/>
    <mergeCell ref="G58:H58"/>
    <mergeCell ref="G59:H59"/>
    <mergeCell ref="G60:H60"/>
    <mergeCell ref="G61:H61"/>
    <mergeCell ref="B63:H63"/>
    <mergeCell ref="B64:H64"/>
    <mergeCell ref="B75:C75"/>
    <mergeCell ref="B66:H66"/>
    <mergeCell ref="B67:B68"/>
    <mergeCell ref="C67:C68"/>
    <mergeCell ref="D67:D68"/>
    <mergeCell ref="E67:F68"/>
    <mergeCell ref="G67:H68"/>
    <mergeCell ref="B69:H69"/>
    <mergeCell ref="B70:H70"/>
    <mergeCell ref="B71:H71"/>
    <mergeCell ref="B72:H72"/>
    <mergeCell ref="B73:C73"/>
    <mergeCell ref="B87:H87"/>
    <mergeCell ref="C77:G77"/>
    <mergeCell ref="B78:F78"/>
    <mergeCell ref="B81:H81"/>
    <mergeCell ref="B82:H82"/>
    <mergeCell ref="B83:H83"/>
    <mergeCell ref="B84:H84"/>
    <mergeCell ref="B85:B86"/>
    <mergeCell ref="C85:C86"/>
    <mergeCell ref="D85:D86"/>
    <mergeCell ref="E85:F86"/>
    <mergeCell ref="G85:H86"/>
    <mergeCell ref="B88:H88"/>
    <mergeCell ref="B89:C89"/>
    <mergeCell ref="B91:C91"/>
    <mergeCell ref="M93:N95"/>
    <mergeCell ref="P93:S94"/>
    <mergeCell ref="P95:S95"/>
    <mergeCell ref="J96:K96"/>
    <mergeCell ref="P97:P99"/>
    <mergeCell ref="Q97:Q99"/>
    <mergeCell ref="S97:S117"/>
    <mergeCell ref="J100:K100"/>
    <mergeCell ref="P100:P102"/>
    <mergeCell ref="Q100:Q102"/>
    <mergeCell ref="P103:P105"/>
    <mergeCell ref="Q103:Q105"/>
    <mergeCell ref="J104:K104"/>
    <mergeCell ref="P115:P117"/>
    <mergeCell ref="Q115:Q117"/>
    <mergeCell ref="P118:P120"/>
    <mergeCell ref="Q118:Q120"/>
    <mergeCell ref="P106:P108"/>
    <mergeCell ref="Q106:Q108"/>
    <mergeCell ref="P109:P111"/>
    <mergeCell ref="Q109:Q111"/>
    <mergeCell ref="P112:P114"/>
    <mergeCell ref="Q112:Q114"/>
  </mergeCells>
  <dataValidations count="8">
    <dataValidation type="list" allowBlank="1" showInputMessage="1" showErrorMessage="1" sqref="K97" xr:uid="{331625F2-D05D-44FB-83F7-81BCC909D452}">
      <formula1>"2019, 2020, 2021"</formula1>
    </dataValidation>
    <dataValidation type="list" allowBlank="1" showInputMessage="1" showErrorMessage="1" sqref="K98 WVQ982962 WLU982962 WBY982962 VSC982962 VIG982962 UYK982962 UOO982962 UES982962 TUW982962 TLA982962 TBE982962 SRI982962 SHM982962 RXQ982962 RNU982962 RDY982962 QUC982962 QKG982962 QAK982962 PQO982962 PGS982962 OWW982962 ONA982962 ODE982962 NTI982962 NJM982962 MZQ982962 MPU982962 MFY982962 LWC982962 LMG982962 LCK982962 KSO982962 KIS982962 JYW982962 JPA982962 JFE982962 IVI982962 ILM982962 IBQ982962 HRU982962 HHY982962 GYC982962 GOG982962 GEK982962 FUO982962 FKS982962 FAW982962 ERA982962 EHE982962 DXI982962 DNM982962 DDQ982962 CTU982962 CJY982962 CAC982962 BQG982962 BGK982962 AWO982962 AMS982962 ACW982962 TA982962 JE982962 K982963 WVQ917426 WLU917426 WBY917426 VSC917426 VIG917426 UYK917426 UOO917426 UES917426 TUW917426 TLA917426 TBE917426 SRI917426 SHM917426 RXQ917426 RNU917426 RDY917426 QUC917426 QKG917426 QAK917426 PQO917426 PGS917426 OWW917426 ONA917426 ODE917426 NTI917426 NJM917426 MZQ917426 MPU917426 MFY917426 LWC917426 LMG917426 LCK917426 KSO917426 KIS917426 JYW917426 JPA917426 JFE917426 IVI917426 ILM917426 IBQ917426 HRU917426 HHY917426 GYC917426 GOG917426 GEK917426 FUO917426 FKS917426 FAW917426 ERA917426 EHE917426 DXI917426 DNM917426 DDQ917426 CTU917426 CJY917426 CAC917426 BQG917426 BGK917426 AWO917426 AMS917426 ACW917426 TA917426 JE917426 K917427 WVQ851890 WLU851890 WBY851890 VSC851890 VIG851890 UYK851890 UOO851890 UES851890 TUW851890 TLA851890 TBE851890 SRI851890 SHM851890 RXQ851890 RNU851890 RDY851890 QUC851890 QKG851890 QAK851890 PQO851890 PGS851890 OWW851890 ONA851890 ODE851890 NTI851890 NJM851890 MZQ851890 MPU851890 MFY851890 LWC851890 LMG851890 LCK851890 KSO851890 KIS851890 JYW851890 JPA851890 JFE851890 IVI851890 ILM851890 IBQ851890 HRU851890 HHY851890 GYC851890 GOG851890 GEK851890 FUO851890 FKS851890 FAW851890 ERA851890 EHE851890 DXI851890 DNM851890 DDQ851890 CTU851890 CJY851890 CAC851890 BQG851890 BGK851890 AWO851890 AMS851890 ACW851890 TA851890 JE851890 K851891 WVQ786354 WLU786354 WBY786354 VSC786354 VIG786354 UYK786354 UOO786354 UES786354 TUW786354 TLA786354 TBE786354 SRI786354 SHM786354 RXQ786354 RNU786354 RDY786354 QUC786354 QKG786354 QAK786354 PQO786354 PGS786354 OWW786354 ONA786354 ODE786354 NTI786354 NJM786354 MZQ786354 MPU786354 MFY786354 LWC786354 LMG786354 LCK786354 KSO786354 KIS786354 JYW786354 JPA786354 JFE786354 IVI786354 ILM786354 IBQ786354 HRU786354 HHY786354 GYC786354 GOG786354 GEK786354 FUO786354 FKS786354 FAW786354 ERA786354 EHE786354 DXI786354 DNM786354 DDQ786354 CTU786354 CJY786354 CAC786354 BQG786354 BGK786354 AWO786354 AMS786354 ACW786354 TA786354 JE786354 K786355 WVQ720818 WLU720818 WBY720818 VSC720818 VIG720818 UYK720818 UOO720818 UES720818 TUW720818 TLA720818 TBE720818 SRI720818 SHM720818 RXQ720818 RNU720818 RDY720818 QUC720818 QKG720818 QAK720818 PQO720818 PGS720818 OWW720818 ONA720818 ODE720818 NTI720818 NJM720818 MZQ720818 MPU720818 MFY720818 LWC720818 LMG720818 LCK720818 KSO720818 KIS720818 JYW720818 JPA720818 JFE720818 IVI720818 ILM720818 IBQ720818 HRU720818 HHY720818 GYC720818 GOG720818 GEK720818 FUO720818 FKS720818 FAW720818 ERA720818 EHE720818 DXI720818 DNM720818 DDQ720818 CTU720818 CJY720818 CAC720818 BQG720818 BGK720818 AWO720818 AMS720818 ACW720818 TA720818 JE720818 K720819 WVQ655282 WLU655282 WBY655282 VSC655282 VIG655282 UYK655282 UOO655282 UES655282 TUW655282 TLA655282 TBE655282 SRI655282 SHM655282 RXQ655282 RNU655282 RDY655282 QUC655282 QKG655282 QAK655282 PQO655282 PGS655282 OWW655282 ONA655282 ODE655282 NTI655282 NJM655282 MZQ655282 MPU655282 MFY655282 LWC655282 LMG655282 LCK655282 KSO655282 KIS655282 JYW655282 JPA655282 JFE655282 IVI655282 ILM655282 IBQ655282 HRU655282 HHY655282 GYC655282 GOG655282 GEK655282 FUO655282 FKS655282 FAW655282 ERA655282 EHE655282 DXI655282 DNM655282 DDQ655282 CTU655282 CJY655282 CAC655282 BQG655282 BGK655282 AWO655282 AMS655282 ACW655282 TA655282 JE655282 K655283 WVQ589746 WLU589746 WBY589746 VSC589746 VIG589746 UYK589746 UOO589746 UES589746 TUW589746 TLA589746 TBE589746 SRI589746 SHM589746 RXQ589746 RNU589746 RDY589746 QUC589746 QKG589746 QAK589746 PQO589746 PGS589746 OWW589746 ONA589746 ODE589746 NTI589746 NJM589746 MZQ589746 MPU589746 MFY589746 LWC589746 LMG589746 LCK589746 KSO589746 KIS589746 JYW589746 JPA589746 JFE589746 IVI589746 ILM589746 IBQ589746 HRU589746 HHY589746 GYC589746 GOG589746 GEK589746 FUO589746 FKS589746 FAW589746 ERA589746 EHE589746 DXI589746 DNM589746 DDQ589746 CTU589746 CJY589746 CAC589746 BQG589746 BGK589746 AWO589746 AMS589746 ACW589746 TA589746 JE589746 K589747 WVQ524210 WLU524210 WBY524210 VSC524210 VIG524210 UYK524210 UOO524210 UES524210 TUW524210 TLA524210 TBE524210 SRI524210 SHM524210 RXQ524210 RNU524210 RDY524210 QUC524210 QKG524210 QAK524210 PQO524210 PGS524210 OWW524210 ONA524210 ODE524210 NTI524210 NJM524210 MZQ524210 MPU524210 MFY524210 LWC524210 LMG524210 LCK524210 KSO524210 KIS524210 JYW524210 JPA524210 JFE524210 IVI524210 ILM524210 IBQ524210 HRU524210 HHY524210 GYC524210 GOG524210 GEK524210 FUO524210 FKS524210 FAW524210 ERA524210 EHE524210 DXI524210 DNM524210 DDQ524210 CTU524210 CJY524210 CAC524210 BQG524210 BGK524210 AWO524210 AMS524210 ACW524210 TA524210 JE524210 K524211 WVQ458674 WLU458674 WBY458674 VSC458674 VIG458674 UYK458674 UOO458674 UES458674 TUW458674 TLA458674 TBE458674 SRI458674 SHM458674 RXQ458674 RNU458674 RDY458674 QUC458674 QKG458674 QAK458674 PQO458674 PGS458674 OWW458674 ONA458674 ODE458674 NTI458674 NJM458674 MZQ458674 MPU458674 MFY458674 LWC458674 LMG458674 LCK458674 KSO458674 KIS458674 JYW458674 JPA458674 JFE458674 IVI458674 ILM458674 IBQ458674 HRU458674 HHY458674 GYC458674 GOG458674 GEK458674 FUO458674 FKS458674 FAW458674 ERA458674 EHE458674 DXI458674 DNM458674 DDQ458674 CTU458674 CJY458674 CAC458674 BQG458674 BGK458674 AWO458674 AMS458674 ACW458674 TA458674 JE458674 K458675 WVQ393138 WLU393138 WBY393138 VSC393138 VIG393138 UYK393138 UOO393138 UES393138 TUW393138 TLA393138 TBE393138 SRI393138 SHM393138 RXQ393138 RNU393138 RDY393138 QUC393138 QKG393138 QAK393138 PQO393138 PGS393138 OWW393138 ONA393138 ODE393138 NTI393138 NJM393138 MZQ393138 MPU393138 MFY393138 LWC393138 LMG393138 LCK393138 KSO393138 KIS393138 JYW393138 JPA393138 JFE393138 IVI393138 ILM393138 IBQ393138 HRU393138 HHY393138 GYC393138 GOG393138 GEK393138 FUO393138 FKS393138 FAW393138 ERA393138 EHE393138 DXI393138 DNM393138 DDQ393138 CTU393138 CJY393138 CAC393138 BQG393138 BGK393138 AWO393138 AMS393138 ACW393138 TA393138 JE393138 K393139 WVQ327602 WLU327602 WBY327602 VSC327602 VIG327602 UYK327602 UOO327602 UES327602 TUW327602 TLA327602 TBE327602 SRI327602 SHM327602 RXQ327602 RNU327602 RDY327602 QUC327602 QKG327602 QAK327602 PQO327602 PGS327602 OWW327602 ONA327602 ODE327602 NTI327602 NJM327602 MZQ327602 MPU327602 MFY327602 LWC327602 LMG327602 LCK327602 KSO327602 KIS327602 JYW327602 JPA327602 JFE327602 IVI327602 ILM327602 IBQ327602 HRU327602 HHY327602 GYC327602 GOG327602 GEK327602 FUO327602 FKS327602 FAW327602 ERA327602 EHE327602 DXI327602 DNM327602 DDQ327602 CTU327602 CJY327602 CAC327602 BQG327602 BGK327602 AWO327602 AMS327602 ACW327602 TA327602 JE327602 K327603 WVQ262066 WLU262066 WBY262066 VSC262066 VIG262066 UYK262066 UOO262066 UES262066 TUW262066 TLA262066 TBE262066 SRI262066 SHM262066 RXQ262066 RNU262066 RDY262066 QUC262066 QKG262066 QAK262066 PQO262066 PGS262066 OWW262066 ONA262066 ODE262066 NTI262066 NJM262066 MZQ262066 MPU262066 MFY262066 LWC262066 LMG262066 LCK262066 KSO262066 KIS262066 JYW262066 JPA262066 JFE262066 IVI262066 ILM262066 IBQ262066 HRU262066 HHY262066 GYC262066 GOG262066 GEK262066 FUO262066 FKS262066 FAW262066 ERA262066 EHE262066 DXI262066 DNM262066 DDQ262066 CTU262066 CJY262066 CAC262066 BQG262066 BGK262066 AWO262066 AMS262066 ACW262066 TA262066 JE262066 K262067 WVQ196530 WLU196530 WBY196530 VSC196530 VIG196530 UYK196530 UOO196530 UES196530 TUW196530 TLA196530 TBE196530 SRI196530 SHM196530 RXQ196530 RNU196530 RDY196530 QUC196530 QKG196530 QAK196530 PQO196530 PGS196530 OWW196530 ONA196530 ODE196530 NTI196530 NJM196530 MZQ196530 MPU196530 MFY196530 LWC196530 LMG196530 LCK196530 KSO196530 KIS196530 JYW196530 JPA196530 JFE196530 IVI196530 ILM196530 IBQ196530 HRU196530 HHY196530 GYC196530 GOG196530 GEK196530 FUO196530 FKS196530 FAW196530 ERA196530 EHE196530 DXI196530 DNM196530 DDQ196530 CTU196530 CJY196530 CAC196530 BQG196530 BGK196530 AWO196530 AMS196530 ACW196530 TA196530 JE196530 K196531 WVQ130994 WLU130994 WBY130994 VSC130994 VIG130994 UYK130994 UOO130994 UES130994 TUW130994 TLA130994 TBE130994 SRI130994 SHM130994 RXQ130994 RNU130994 RDY130994 QUC130994 QKG130994 QAK130994 PQO130994 PGS130994 OWW130994 ONA130994 ODE130994 NTI130994 NJM130994 MZQ130994 MPU130994 MFY130994 LWC130994 LMG130994 LCK130994 KSO130994 KIS130994 JYW130994 JPA130994 JFE130994 IVI130994 ILM130994 IBQ130994 HRU130994 HHY130994 GYC130994 GOG130994 GEK130994 FUO130994 FKS130994 FAW130994 ERA130994 EHE130994 DXI130994 DNM130994 DDQ130994 CTU130994 CJY130994 CAC130994 BQG130994 BGK130994 AWO130994 AMS130994 ACW130994 TA130994 JE130994 K130995 WVQ65458 WLU65458 WBY65458 VSC65458 VIG65458 UYK65458 UOO65458 UES65458 TUW65458 TLA65458 TBE65458 SRI65458 SHM65458 RXQ65458 RNU65458 RDY65458 QUC65458 QKG65458 QAK65458 PQO65458 PGS65458 OWW65458 ONA65458 ODE65458 NTI65458 NJM65458 MZQ65458 MPU65458 MFY65458 LWC65458 LMG65458 LCK65458 KSO65458 KIS65458 JYW65458 JPA65458 JFE65458 IVI65458 ILM65458 IBQ65458 HRU65458 HHY65458 GYC65458 GOG65458 GEK65458 FUO65458 FKS65458 FAW65458 ERA65458 EHE65458 DXI65458 DNM65458 DDQ65458 CTU65458 CJY65458 CAC65458 BQG65458 BGK65458 AWO65458 AMS65458 ACW65458 TA65458 JE65458 K65459 WVQ5 WLU5 WBY5 VSC5 VIG5 UYK5 UOO5 UES5 TUW5 TLA5 TBE5 SRI5 SHM5 RXQ5 RNU5 RDY5 QUC5 QKG5 QAK5 PQO5 PGS5 OWW5 ONA5 ODE5 NTI5 NJM5 MZQ5 MPU5 MFY5 LWC5 LMG5 LCK5 KSO5 KIS5 JYW5 JPA5 JFE5 IVI5 ILM5 IBQ5 HRU5 HHY5 GYC5 GOG5 GEK5 FUO5 FKS5 FAW5 ERA5 EHE5 DXI5 DNM5 DDQ5 CTU5 CJY5 CAC5 BQG5 BGK5 AWO5 AMS5 ACW5 TA5 JE5" xr:uid="{33B178AA-D013-444C-8B5D-951827394AC7}">
      <formula1>$M$98:$M$109</formula1>
    </dataValidation>
    <dataValidation type="list" allowBlank="1" showInputMessage="1" showErrorMessage="1" sqref="JE9 WVQ982966 WLU982966 WBY982966 VSC982966 VIG982966 UYK982966 UOO982966 UES982966 TUW982966 TLA982966 TBE982966 SRI982966 SHM982966 RXQ982966 RNU982966 RDY982966 QUC982966 QKG982966 QAK982966 PQO982966 PGS982966 OWW982966 ONA982966 ODE982966 NTI982966 NJM982966 MZQ982966 MPU982966 MFY982966 LWC982966 LMG982966 LCK982966 KSO982966 KIS982966 JYW982966 JPA982966 JFE982966 IVI982966 ILM982966 IBQ982966 HRU982966 HHY982966 GYC982966 GOG982966 GEK982966 FUO982966 FKS982966 FAW982966 ERA982966 EHE982966 DXI982966 DNM982966 DDQ982966 CTU982966 CJY982966 CAC982966 BQG982966 BGK982966 AWO982966 AMS982966 ACW982966 TA982966 JE982966 K982967 WVQ917430 WLU917430 WBY917430 VSC917430 VIG917430 UYK917430 UOO917430 UES917430 TUW917430 TLA917430 TBE917430 SRI917430 SHM917430 RXQ917430 RNU917430 RDY917430 QUC917430 QKG917430 QAK917430 PQO917430 PGS917430 OWW917430 ONA917430 ODE917430 NTI917430 NJM917430 MZQ917430 MPU917430 MFY917430 LWC917430 LMG917430 LCK917430 KSO917430 KIS917430 JYW917430 JPA917430 JFE917430 IVI917430 ILM917430 IBQ917430 HRU917430 HHY917430 GYC917430 GOG917430 GEK917430 FUO917430 FKS917430 FAW917430 ERA917430 EHE917430 DXI917430 DNM917430 DDQ917430 CTU917430 CJY917430 CAC917430 BQG917430 BGK917430 AWO917430 AMS917430 ACW917430 TA917430 JE917430 K917431 WVQ851894 WLU851894 WBY851894 VSC851894 VIG851894 UYK851894 UOO851894 UES851894 TUW851894 TLA851894 TBE851894 SRI851894 SHM851894 RXQ851894 RNU851894 RDY851894 QUC851894 QKG851894 QAK851894 PQO851894 PGS851894 OWW851894 ONA851894 ODE851894 NTI851894 NJM851894 MZQ851894 MPU851894 MFY851894 LWC851894 LMG851894 LCK851894 KSO851894 KIS851894 JYW851894 JPA851894 JFE851894 IVI851894 ILM851894 IBQ851894 HRU851894 HHY851894 GYC851894 GOG851894 GEK851894 FUO851894 FKS851894 FAW851894 ERA851894 EHE851894 DXI851894 DNM851894 DDQ851894 CTU851894 CJY851894 CAC851894 BQG851894 BGK851894 AWO851894 AMS851894 ACW851894 TA851894 JE851894 K851895 WVQ786358 WLU786358 WBY786358 VSC786358 VIG786358 UYK786358 UOO786358 UES786358 TUW786358 TLA786358 TBE786358 SRI786358 SHM786358 RXQ786358 RNU786358 RDY786358 QUC786358 QKG786358 QAK786358 PQO786358 PGS786358 OWW786358 ONA786358 ODE786358 NTI786358 NJM786358 MZQ786358 MPU786358 MFY786358 LWC786358 LMG786358 LCK786358 KSO786358 KIS786358 JYW786358 JPA786358 JFE786358 IVI786358 ILM786358 IBQ786358 HRU786358 HHY786358 GYC786358 GOG786358 GEK786358 FUO786358 FKS786358 FAW786358 ERA786358 EHE786358 DXI786358 DNM786358 DDQ786358 CTU786358 CJY786358 CAC786358 BQG786358 BGK786358 AWO786358 AMS786358 ACW786358 TA786358 JE786358 K786359 WVQ720822 WLU720822 WBY720822 VSC720822 VIG720822 UYK720822 UOO720822 UES720822 TUW720822 TLA720822 TBE720822 SRI720822 SHM720822 RXQ720822 RNU720822 RDY720822 QUC720822 QKG720822 QAK720822 PQO720822 PGS720822 OWW720822 ONA720822 ODE720822 NTI720822 NJM720822 MZQ720822 MPU720822 MFY720822 LWC720822 LMG720822 LCK720822 KSO720822 KIS720822 JYW720822 JPA720822 JFE720822 IVI720822 ILM720822 IBQ720822 HRU720822 HHY720822 GYC720822 GOG720822 GEK720822 FUO720822 FKS720822 FAW720822 ERA720822 EHE720822 DXI720822 DNM720822 DDQ720822 CTU720822 CJY720822 CAC720822 BQG720822 BGK720822 AWO720822 AMS720822 ACW720822 TA720822 JE720822 K720823 WVQ655286 WLU655286 WBY655286 VSC655286 VIG655286 UYK655286 UOO655286 UES655286 TUW655286 TLA655286 TBE655286 SRI655286 SHM655286 RXQ655286 RNU655286 RDY655286 QUC655286 QKG655286 QAK655286 PQO655286 PGS655286 OWW655286 ONA655286 ODE655286 NTI655286 NJM655286 MZQ655286 MPU655286 MFY655286 LWC655286 LMG655286 LCK655286 KSO655286 KIS655286 JYW655286 JPA655286 JFE655286 IVI655286 ILM655286 IBQ655286 HRU655286 HHY655286 GYC655286 GOG655286 GEK655286 FUO655286 FKS655286 FAW655286 ERA655286 EHE655286 DXI655286 DNM655286 DDQ655286 CTU655286 CJY655286 CAC655286 BQG655286 BGK655286 AWO655286 AMS655286 ACW655286 TA655286 JE655286 K655287 WVQ589750 WLU589750 WBY589750 VSC589750 VIG589750 UYK589750 UOO589750 UES589750 TUW589750 TLA589750 TBE589750 SRI589750 SHM589750 RXQ589750 RNU589750 RDY589750 QUC589750 QKG589750 QAK589750 PQO589750 PGS589750 OWW589750 ONA589750 ODE589750 NTI589750 NJM589750 MZQ589750 MPU589750 MFY589750 LWC589750 LMG589750 LCK589750 KSO589750 KIS589750 JYW589750 JPA589750 JFE589750 IVI589750 ILM589750 IBQ589750 HRU589750 HHY589750 GYC589750 GOG589750 GEK589750 FUO589750 FKS589750 FAW589750 ERA589750 EHE589750 DXI589750 DNM589750 DDQ589750 CTU589750 CJY589750 CAC589750 BQG589750 BGK589750 AWO589750 AMS589750 ACW589750 TA589750 JE589750 K589751 WVQ524214 WLU524214 WBY524214 VSC524214 VIG524214 UYK524214 UOO524214 UES524214 TUW524214 TLA524214 TBE524214 SRI524214 SHM524214 RXQ524214 RNU524214 RDY524214 QUC524214 QKG524214 QAK524214 PQO524214 PGS524214 OWW524214 ONA524214 ODE524214 NTI524214 NJM524214 MZQ524214 MPU524214 MFY524214 LWC524214 LMG524214 LCK524214 KSO524214 KIS524214 JYW524214 JPA524214 JFE524214 IVI524214 ILM524214 IBQ524214 HRU524214 HHY524214 GYC524214 GOG524214 GEK524214 FUO524214 FKS524214 FAW524214 ERA524214 EHE524214 DXI524214 DNM524214 DDQ524214 CTU524214 CJY524214 CAC524214 BQG524214 BGK524214 AWO524214 AMS524214 ACW524214 TA524214 JE524214 K524215 WVQ458678 WLU458678 WBY458678 VSC458678 VIG458678 UYK458678 UOO458678 UES458678 TUW458678 TLA458678 TBE458678 SRI458678 SHM458678 RXQ458678 RNU458678 RDY458678 QUC458678 QKG458678 QAK458678 PQO458678 PGS458678 OWW458678 ONA458678 ODE458678 NTI458678 NJM458678 MZQ458678 MPU458678 MFY458678 LWC458678 LMG458678 LCK458678 KSO458678 KIS458678 JYW458678 JPA458678 JFE458678 IVI458678 ILM458678 IBQ458678 HRU458678 HHY458678 GYC458678 GOG458678 GEK458678 FUO458678 FKS458678 FAW458678 ERA458678 EHE458678 DXI458678 DNM458678 DDQ458678 CTU458678 CJY458678 CAC458678 BQG458678 BGK458678 AWO458678 AMS458678 ACW458678 TA458678 JE458678 K458679 WVQ393142 WLU393142 WBY393142 VSC393142 VIG393142 UYK393142 UOO393142 UES393142 TUW393142 TLA393142 TBE393142 SRI393142 SHM393142 RXQ393142 RNU393142 RDY393142 QUC393142 QKG393142 QAK393142 PQO393142 PGS393142 OWW393142 ONA393142 ODE393142 NTI393142 NJM393142 MZQ393142 MPU393142 MFY393142 LWC393142 LMG393142 LCK393142 KSO393142 KIS393142 JYW393142 JPA393142 JFE393142 IVI393142 ILM393142 IBQ393142 HRU393142 HHY393142 GYC393142 GOG393142 GEK393142 FUO393142 FKS393142 FAW393142 ERA393142 EHE393142 DXI393142 DNM393142 DDQ393142 CTU393142 CJY393142 CAC393142 BQG393142 BGK393142 AWO393142 AMS393142 ACW393142 TA393142 JE393142 K393143 WVQ327606 WLU327606 WBY327606 VSC327606 VIG327606 UYK327606 UOO327606 UES327606 TUW327606 TLA327606 TBE327606 SRI327606 SHM327606 RXQ327606 RNU327606 RDY327606 QUC327606 QKG327606 QAK327606 PQO327606 PGS327606 OWW327606 ONA327606 ODE327606 NTI327606 NJM327606 MZQ327606 MPU327606 MFY327606 LWC327606 LMG327606 LCK327606 KSO327606 KIS327606 JYW327606 JPA327606 JFE327606 IVI327606 ILM327606 IBQ327606 HRU327606 HHY327606 GYC327606 GOG327606 GEK327606 FUO327606 FKS327606 FAW327606 ERA327606 EHE327606 DXI327606 DNM327606 DDQ327606 CTU327606 CJY327606 CAC327606 BQG327606 BGK327606 AWO327606 AMS327606 ACW327606 TA327606 JE327606 K327607 WVQ262070 WLU262070 WBY262070 VSC262070 VIG262070 UYK262070 UOO262070 UES262070 TUW262070 TLA262070 TBE262070 SRI262070 SHM262070 RXQ262070 RNU262070 RDY262070 QUC262070 QKG262070 QAK262070 PQO262070 PGS262070 OWW262070 ONA262070 ODE262070 NTI262070 NJM262070 MZQ262070 MPU262070 MFY262070 LWC262070 LMG262070 LCK262070 KSO262070 KIS262070 JYW262070 JPA262070 JFE262070 IVI262070 ILM262070 IBQ262070 HRU262070 HHY262070 GYC262070 GOG262070 GEK262070 FUO262070 FKS262070 FAW262070 ERA262070 EHE262070 DXI262070 DNM262070 DDQ262070 CTU262070 CJY262070 CAC262070 BQG262070 BGK262070 AWO262070 AMS262070 ACW262070 TA262070 JE262070 K262071 WVQ196534 WLU196534 WBY196534 VSC196534 VIG196534 UYK196534 UOO196534 UES196534 TUW196534 TLA196534 TBE196534 SRI196534 SHM196534 RXQ196534 RNU196534 RDY196534 QUC196534 QKG196534 QAK196534 PQO196534 PGS196534 OWW196534 ONA196534 ODE196534 NTI196534 NJM196534 MZQ196534 MPU196534 MFY196534 LWC196534 LMG196534 LCK196534 KSO196534 KIS196534 JYW196534 JPA196534 JFE196534 IVI196534 ILM196534 IBQ196534 HRU196534 HHY196534 GYC196534 GOG196534 GEK196534 FUO196534 FKS196534 FAW196534 ERA196534 EHE196534 DXI196534 DNM196534 DDQ196534 CTU196534 CJY196534 CAC196534 BQG196534 BGK196534 AWO196534 AMS196534 ACW196534 TA196534 JE196534 K196535 WVQ130998 WLU130998 WBY130998 VSC130998 VIG130998 UYK130998 UOO130998 UES130998 TUW130998 TLA130998 TBE130998 SRI130998 SHM130998 RXQ130998 RNU130998 RDY130998 QUC130998 QKG130998 QAK130998 PQO130998 PGS130998 OWW130998 ONA130998 ODE130998 NTI130998 NJM130998 MZQ130998 MPU130998 MFY130998 LWC130998 LMG130998 LCK130998 KSO130998 KIS130998 JYW130998 JPA130998 JFE130998 IVI130998 ILM130998 IBQ130998 HRU130998 HHY130998 GYC130998 GOG130998 GEK130998 FUO130998 FKS130998 FAW130998 ERA130998 EHE130998 DXI130998 DNM130998 DDQ130998 CTU130998 CJY130998 CAC130998 BQG130998 BGK130998 AWO130998 AMS130998 ACW130998 TA130998 JE130998 K130999 WVQ65462 WLU65462 WBY65462 VSC65462 VIG65462 UYK65462 UOO65462 UES65462 TUW65462 TLA65462 TBE65462 SRI65462 SHM65462 RXQ65462 RNU65462 RDY65462 QUC65462 QKG65462 QAK65462 PQO65462 PGS65462 OWW65462 ONA65462 ODE65462 NTI65462 NJM65462 MZQ65462 MPU65462 MFY65462 LWC65462 LMG65462 LCK65462 KSO65462 KIS65462 JYW65462 JPA65462 JFE65462 IVI65462 ILM65462 IBQ65462 HRU65462 HHY65462 GYC65462 GOG65462 GEK65462 FUO65462 FKS65462 FAW65462 ERA65462 EHE65462 DXI65462 DNM65462 DDQ65462 CTU65462 CJY65462 CAC65462 BQG65462 BGK65462 AWO65462 AMS65462 ACW65462 TA65462 JE65462 K65463 WVQ9 WLU9 WBY9 VSC9 VIG9 UYK9 UOO9 UES9 TUW9 TLA9 TBE9 SRI9 SHM9 RXQ9 RNU9 RDY9 QUC9 QKG9 QAK9 PQO9 PGS9 OWW9 ONA9 ODE9 NTI9 NJM9 MZQ9 MPU9 MFY9 LWC9 LMG9 LCK9 KSO9 KIS9 JYW9 JPA9 JFE9 IVI9 ILM9 IBQ9 HRU9 HHY9 GYC9 GOG9 GEK9 FUO9 FKS9 FAW9 ERA9 EHE9 DXI9 DNM9 DDQ9 CTU9 CJY9 CAC9 BQG9 BGK9 AWO9 AMS9 ACW9 TA9" xr:uid="{B21A4EB7-7793-4A84-9A4C-CF8E39DBEE07}">
      <formula1>$N$98:$N$109</formula1>
    </dataValidation>
    <dataValidation type="list" allowBlank="1" showInputMessage="1" showErrorMessage="1" sqref="WVQ982961 K65458 JE65457 TA65457 ACW65457 AMS65457 AWO65457 BGK65457 BQG65457 CAC65457 CJY65457 CTU65457 DDQ65457 DNM65457 DXI65457 EHE65457 ERA65457 FAW65457 FKS65457 FUO65457 GEK65457 GOG65457 GYC65457 HHY65457 HRU65457 IBQ65457 ILM65457 IVI65457 JFE65457 JPA65457 JYW65457 KIS65457 KSO65457 LCK65457 LMG65457 LWC65457 MFY65457 MPU65457 MZQ65457 NJM65457 NTI65457 ODE65457 ONA65457 OWW65457 PGS65457 PQO65457 QAK65457 QKG65457 QUC65457 RDY65457 RNU65457 RXQ65457 SHM65457 SRI65457 TBE65457 TLA65457 TUW65457 UES65457 UOO65457 UYK65457 VIG65457 VSC65457 WBY65457 WLU65457 WVQ65457 K130994 JE130993 TA130993 ACW130993 AMS130993 AWO130993 BGK130993 BQG130993 CAC130993 CJY130993 CTU130993 DDQ130993 DNM130993 DXI130993 EHE130993 ERA130993 FAW130993 FKS130993 FUO130993 GEK130993 GOG130993 GYC130993 HHY130993 HRU130993 IBQ130993 ILM130993 IVI130993 JFE130993 JPA130993 JYW130993 KIS130993 KSO130993 LCK130993 LMG130993 LWC130993 MFY130993 MPU130993 MZQ130993 NJM130993 NTI130993 ODE130993 ONA130993 OWW130993 PGS130993 PQO130993 QAK130993 QKG130993 QUC130993 RDY130993 RNU130993 RXQ130993 SHM130993 SRI130993 TBE130993 TLA130993 TUW130993 UES130993 UOO130993 UYK130993 VIG130993 VSC130993 WBY130993 WLU130993 WVQ130993 K196530 JE196529 TA196529 ACW196529 AMS196529 AWO196529 BGK196529 BQG196529 CAC196529 CJY196529 CTU196529 DDQ196529 DNM196529 DXI196529 EHE196529 ERA196529 FAW196529 FKS196529 FUO196529 GEK196529 GOG196529 GYC196529 HHY196529 HRU196529 IBQ196529 ILM196529 IVI196529 JFE196529 JPA196529 JYW196529 KIS196529 KSO196529 LCK196529 LMG196529 LWC196529 MFY196529 MPU196529 MZQ196529 NJM196529 NTI196529 ODE196529 ONA196529 OWW196529 PGS196529 PQO196529 QAK196529 QKG196529 QUC196529 RDY196529 RNU196529 RXQ196529 SHM196529 SRI196529 TBE196529 TLA196529 TUW196529 UES196529 UOO196529 UYK196529 VIG196529 VSC196529 WBY196529 WLU196529 WVQ196529 K262066 JE262065 TA262065 ACW262065 AMS262065 AWO262065 BGK262065 BQG262065 CAC262065 CJY262065 CTU262065 DDQ262065 DNM262065 DXI262065 EHE262065 ERA262065 FAW262065 FKS262065 FUO262065 GEK262065 GOG262065 GYC262065 HHY262065 HRU262065 IBQ262065 ILM262065 IVI262065 JFE262065 JPA262065 JYW262065 KIS262065 KSO262065 LCK262065 LMG262065 LWC262065 MFY262065 MPU262065 MZQ262065 NJM262065 NTI262065 ODE262065 ONA262065 OWW262065 PGS262065 PQO262065 QAK262065 QKG262065 QUC262065 RDY262065 RNU262065 RXQ262065 SHM262065 SRI262065 TBE262065 TLA262065 TUW262065 UES262065 UOO262065 UYK262065 VIG262065 VSC262065 WBY262065 WLU262065 WVQ262065 K327602 JE327601 TA327601 ACW327601 AMS327601 AWO327601 BGK327601 BQG327601 CAC327601 CJY327601 CTU327601 DDQ327601 DNM327601 DXI327601 EHE327601 ERA327601 FAW327601 FKS327601 FUO327601 GEK327601 GOG327601 GYC327601 HHY327601 HRU327601 IBQ327601 ILM327601 IVI327601 JFE327601 JPA327601 JYW327601 KIS327601 KSO327601 LCK327601 LMG327601 LWC327601 MFY327601 MPU327601 MZQ327601 NJM327601 NTI327601 ODE327601 ONA327601 OWW327601 PGS327601 PQO327601 QAK327601 QKG327601 QUC327601 RDY327601 RNU327601 RXQ327601 SHM327601 SRI327601 TBE327601 TLA327601 TUW327601 UES327601 UOO327601 UYK327601 VIG327601 VSC327601 WBY327601 WLU327601 WVQ327601 K393138 JE393137 TA393137 ACW393137 AMS393137 AWO393137 BGK393137 BQG393137 CAC393137 CJY393137 CTU393137 DDQ393137 DNM393137 DXI393137 EHE393137 ERA393137 FAW393137 FKS393137 FUO393137 GEK393137 GOG393137 GYC393137 HHY393137 HRU393137 IBQ393137 ILM393137 IVI393137 JFE393137 JPA393137 JYW393137 KIS393137 KSO393137 LCK393137 LMG393137 LWC393137 MFY393137 MPU393137 MZQ393137 NJM393137 NTI393137 ODE393137 ONA393137 OWW393137 PGS393137 PQO393137 QAK393137 QKG393137 QUC393137 RDY393137 RNU393137 RXQ393137 SHM393137 SRI393137 TBE393137 TLA393137 TUW393137 UES393137 UOO393137 UYK393137 VIG393137 VSC393137 WBY393137 WLU393137 WVQ393137 K458674 JE458673 TA458673 ACW458673 AMS458673 AWO458673 BGK458673 BQG458673 CAC458673 CJY458673 CTU458673 DDQ458673 DNM458673 DXI458673 EHE458673 ERA458673 FAW458673 FKS458673 FUO458673 GEK458673 GOG458673 GYC458673 HHY458673 HRU458673 IBQ458673 ILM458673 IVI458673 JFE458673 JPA458673 JYW458673 KIS458673 KSO458673 LCK458673 LMG458673 LWC458673 MFY458673 MPU458673 MZQ458673 NJM458673 NTI458673 ODE458673 ONA458673 OWW458673 PGS458673 PQO458673 QAK458673 QKG458673 QUC458673 RDY458673 RNU458673 RXQ458673 SHM458673 SRI458673 TBE458673 TLA458673 TUW458673 UES458673 UOO458673 UYK458673 VIG458673 VSC458673 WBY458673 WLU458673 WVQ458673 K524210 JE524209 TA524209 ACW524209 AMS524209 AWO524209 BGK524209 BQG524209 CAC524209 CJY524209 CTU524209 DDQ524209 DNM524209 DXI524209 EHE524209 ERA524209 FAW524209 FKS524209 FUO524209 GEK524209 GOG524209 GYC524209 HHY524209 HRU524209 IBQ524209 ILM524209 IVI524209 JFE524209 JPA524209 JYW524209 KIS524209 KSO524209 LCK524209 LMG524209 LWC524209 MFY524209 MPU524209 MZQ524209 NJM524209 NTI524209 ODE524209 ONA524209 OWW524209 PGS524209 PQO524209 QAK524209 QKG524209 QUC524209 RDY524209 RNU524209 RXQ524209 SHM524209 SRI524209 TBE524209 TLA524209 TUW524209 UES524209 UOO524209 UYK524209 VIG524209 VSC524209 WBY524209 WLU524209 WVQ524209 K589746 JE589745 TA589745 ACW589745 AMS589745 AWO589745 BGK589745 BQG589745 CAC589745 CJY589745 CTU589745 DDQ589745 DNM589745 DXI589745 EHE589745 ERA589745 FAW589745 FKS589745 FUO589745 GEK589745 GOG589745 GYC589745 HHY589745 HRU589745 IBQ589745 ILM589745 IVI589745 JFE589745 JPA589745 JYW589745 KIS589745 KSO589745 LCK589745 LMG589745 LWC589745 MFY589745 MPU589745 MZQ589745 NJM589745 NTI589745 ODE589745 ONA589745 OWW589745 PGS589745 PQO589745 QAK589745 QKG589745 QUC589745 RDY589745 RNU589745 RXQ589745 SHM589745 SRI589745 TBE589745 TLA589745 TUW589745 UES589745 UOO589745 UYK589745 VIG589745 VSC589745 WBY589745 WLU589745 WVQ589745 K655282 JE655281 TA655281 ACW655281 AMS655281 AWO655281 BGK655281 BQG655281 CAC655281 CJY655281 CTU655281 DDQ655281 DNM655281 DXI655281 EHE655281 ERA655281 FAW655281 FKS655281 FUO655281 GEK655281 GOG655281 GYC655281 HHY655281 HRU655281 IBQ655281 ILM655281 IVI655281 JFE655281 JPA655281 JYW655281 KIS655281 KSO655281 LCK655281 LMG655281 LWC655281 MFY655281 MPU655281 MZQ655281 NJM655281 NTI655281 ODE655281 ONA655281 OWW655281 PGS655281 PQO655281 QAK655281 QKG655281 QUC655281 RDY655281 RNU655281 RXQ655281 SHM655281 SRI655281 TBE655281 TLA655281 TUW655281 UES655281 UOO655281 UYK655281 VIG655281 VSC655281 WBY655281 WLU655281 WVQ655281 K720818 JE720817 TA720817 ACW720817 AMS720817 AWO720817 BGK720817 BQG720817 CAC720817 CJY720817 CTU720817 DDQ720817 DNM720817 DXI720817 EHE720817 ERA720817 FAW720817 FKS720817 FUO720817 GEK720817 GOG720817 GYC720817 HHY720817 HRU720817 IBQ720817 ILM720817 IVI720817 JFE720817 JPA720817 JYW720817 KIS720817 KSO720817 LCK720817 LMG720817 LWC720817 MFY720817 MPU720817 MZQ720817 NJM720817 NTI720817 ODE720817 ONA720817 OWW720817 PGS720817 PQO720817 QAK720817 QKG720817 QUC720817 RDY720817 RNU720817 RXQ720817 SHM720817 SRI720817 TBE720817 TLA720817 TUW720817 UES720817 UOO720817 UYK720817 VIG720817 VSC720817 WBY720817 WLU720817 WVQ720817 K786354 JE786353 TA786353 ACW786353 AMS786353 AWO786353 BGK786353 BQG786353 CAC786353 CJY786353 CTU786353 DDQ786353 DNM786353 DXI786353 EHE786353 ERA786353 FAW786353 FKS786353 FUO786353 GEK786353 GOG786353 GYC786353 HHY786353 HRU786353 IBQ786353 ILM786353 IVI786353 JFE786353 JPA786353 JYW786353 KIS786353 KSO786353 LCK786353 LMG786353 LWC786353 MFY786353 MPU786353 MZQ786353 NJM786353 NTI786353 ODE786353 ONA786353 OWW786353 PGS786353 PQO786353 QAK786353 QKG786353 QUC786353 RDY786353 RNU786353 RXQ786353 SHM786353 SRI786353 TBE786353 TLA786353 TUW786353 UES786353 UOO786353 UYK786353 VIG786353 VSC786353 WBY786353 WLU786353 WVQ786353 K851890 JE851889 TA851889 ACW851889 AMS851889 AWO851889 BGK851889 BQG851889 CAC851889 CJY851889 CTU851889 DDQ851889 DNM851889 DXI851889 EHE851889 ERA851889 FAW851889 FKS851889 FUO851889 GEK851889 GOG851889 GYC851889 HHY851889 HRU851889 IBQ851889 ILM851889 IVI851889 JFE851889 JPA851889 JYW851889 KIS851889 KSO851889 LCK851889 LMG851889 LWC851889 MFY851889 MPU851889 MZQ851889 NJM851889 NTI851889 ODE851889 ONA851889 OWW851889 PGS851889 PQO851889 QAK851889 QKG851889 QUC851889 RDY851889 RNU851889 RXQ851889 SHM851889 SRI851889 TBE851889 TLA851889 TUW851889 UES851889 UOO851889 UYK851889 VIG851889 VSC851889 WBY851889 WLU851889 WVQ851889 K917426 JE917425 TA917425 ACW917425 AMS917425 AWO917425 BGK917425 BQG917425 CAC917425 CJY917425 CTU917425 DDQ917425 DNM917425 DXI917425 EHE917425 ERA917425 FAW917425 FKS917425 FUO917425 GEK917425 GOG917425 GYC917425 HHY917425 HRU917425 IBQ917425 ILM917425 IVI917425 JFE917425 JPA917425 JYW917425 KIS917425 KSO917425 LCK917425 LMG917425 LWC917425 MFY917425 MPU917425 MZQ917425 NJM917425 NTI917425 ODE917425 ONA917425 OWW917425 PGS917425 PQO917425 QAK917425 QKG917425 QUC917425 RDY917425 RNU917425 RXQ917425 SHM917425 SRI917425 TBE917425 TLA917425 TUW917425 UES917425 UOO917425 UYK917425 VIG917425 VSC917425 WBY917425 WLU917425 WVQ917425 K982962 JE982961 TA982961 ACW982961 AMS982961 AWO982961 BGK982961 BQG982961 CAC982961 CJY982961 CTU982961 DDQ982961 DNM982961 DXI982961 EHE982961 ERA982961 FAW982961 FKS982961 FUO982961 GEK982961 GOG982961 GYC982961 HHY982961 HRU982961 IBQ982961 ILM982961 IVI982961 JFE982961 JPA982961 JYW982961 KIS982961 KSO982961 LCK982961 LMG982961 LWC982961 MFY982961 MPU982961 MZQ982961 NJM982961 NTI982961 ODE982961 ONA982961 OWW982961 PGS982961 PQO982961 QAK982961 QKG982961 QUC982961 RDY982961 RNU982961 RXQ982961 SHM982961 SRI982961 TBE982961 TLA982961 TUW982961 UES982961 UOO982961 UYK982961 VIG982961 VSC982961 WBY982961 WLU982961" xr:uid="{5499EB4B-C583-46BE-A605-BB14FFA7EE38}">
      <formula1>$N$96:$N$96</formula1>
    </dataValidation>
    <dataValidation type="list" allowBlank="1" showInputMessage="1" showErrorMessage="1" sqref="K102" xr:uid="{3C5EAF69-B459-4094-8B02-2B965734B530}">
      <formula1>$N$96:$N$130</formula1>
    </dataValidation>
    <dataValidation type="list" allowBlank="1" showInputMessage="1" showErrorMessage="1" sqref="K106 WVQ982970 WLU982970 WBY982970 VSC982970 VIG982970 UYK982970 UOO982970 UES982970 TUW982970 TLA982970 TBE982970 SRI982970 SHM982970 RXQ982970 RNU982970 RDY982970 QUC982970 QKG982970 QAK982970 PQO982970 PGS982970 OWW982970 ONA982970 ODE982970 NTI982970 NJM982970 MZQ982970 MPU982970 MFY982970 LWC982970 LMG982970 LCK982970 KSO982970 KIS982970 JYW982970 JPA982970 JFE982970 IVI982970 ILM982970 IBQ982970 HRU982970 HHY982970 GYC982970 GOG982970 GEK982970 FUO982970 FKS982970 FAW982970 ERA982970 EHE982970 DXI982970 DNM982970 DDQ982970 CTU982970 CJY982970 CAC982970 BQG982970 BGK982970 AWO982970 AMS982970 ACW982970 TA982970 JE982970 K982971 WVQ917434 WLU917434 WBY917434 VSC917434 VIG917434 UYK917434 UOO917434 UES917434 TUW917434 TLA917434 TBE917434 SRI917434 SHM917434 RXQ917434 RNU917434 RDY917434 QUC917434 QKG917434 QAK917434 PQO917434 PGS917434 OWW917434 ONA917434 ODE917434 NTI917434 NJM917434 MZQ917434 MPU917434 MFY917434 LWC917434 LMG917434 LCK917434 KSO917434 KIS917434 JYW917434 JPA917434 JFE917434 IVI917434 ILM917434 IBQ917434 HRU917434 HHY917434 GYC917434 GOG917434 GEK917434 FUO917434 FKS917434 FAW917434 ERA917434 EHE917434 DXI917434 DNM917434 DDQ917434 CTU917434 CJY917434 CAC917434 BQG917434 BGK917434 AWO917434 AMS917434 ACW917434 TA917434 JE917434 K917435 WVQ851898 WLU851898 WBY851898 VSC851898 VIG851898 UYK851898 UOO851898 UES851898 TUW851898 TLA851898 TBE851898 SRI851898 SHM851898 RXQ851898 RNU851898 RDY851898 QUC851898 QKG851898 QAK851898 PQO851898 PGS851898 OWW851898 ONA851898 ODE851898 NTI851898 NJM851898 MZQ851898 MPU851898 MFY851898 LWC851898 LMG851898 LCK851898 KSO851898 KIS851898 JYW851898 JPA851898 JFE851898 IVI851898 ILM851898 IBQ851898 HRU851898 HHY851898 GYC851898 GOG851898 GEK851898 FUO851898 FKS851898 FAW851898 ERA851898 EHE851898 DXI851898 DNM851898 DDQ851898 CTU851898 CJY851898 CAC851898 BQG851898 BGK851898 AWO851898 AMS851898 ACW851898 TA851898 JE851898 K851899 WVQ786362 WLU786362 WBY786362 VSC786362 VIG786362 UYK786362 UOO786362 UES786362 TUW786362 TLA786362 TBE786362 SRI786362 SHM786362 RXQ786362 RNU786362 RDY786362 QUC786362 QKG786362 QAK786362 PQO786362 PGS786362 OWW786362 ONA786362 ODE786362 NTI786362 NJM786362 MZQ786362 MPU786362 MFY786362 LWC786362 LMG786362 LCK786362 KSO786362 KIS786362 JYW786362 JPA786362 JFE786362 IVI786362 ILM786362 IBQ786362 HRU786362 HHY786362 GYC786362 GOG786362 GEK786362 FUO786362 FKS786362 FAW786362 ERA786362 EHE786362 DXI786362 DNM786362 DDQ786362 CTU786362 CJY786362 CAC786362 BQG786362 BGK786362 AWO786362 AMS786362 ACW786362 TA786362 JE786362 K786363 WVQ720826 WLU720826 WBY720826 VSC720826 VIG720826 UYK720826 UOO720826 UES720826 TUW720826 TLA720826 TBE720826 SRI720826 SHM720826 RXQ720826 RNU720826 RDY720826 QUC720826 QKG720826 QAK720826 PQO720826 PGS720826 OWW720826 ONA720826 ODE720826 NTI720826 NJM720826 MZQ720826 MPU720826 MFY720826 LWC720826 LMG720826 LCK720826 KSO720826 KIS720826 JYW720826 JPA720826 JFE720826 IVI720826 ILM720826 IBQ720826 HRU720826 HHY720826 GYC720826 GOG720826 GEK720826 FUO720826 FKS720826 FAW720826 ERA720826 EHE720826 DXI720826 DNM720826 DDQ720826 CTU720826 CJY720826 CAC720826 BQG720826 BGK720826 AWO720826 AMS720826 ACW720826 TA720826 JE720826 K720827 WVQ655290 WLU655290 WBY655290 VSC655290 VIG655290 UYK655290 UOO655290 UES655290 TUW655290 TLA655290 TBE655290 SRI655290 SHM655290 RXQ655290 RNU655290 RDY655290 QUC655290 QKG655290 QAK655290 PQO655290 PGS655290 OWW655290 ONA655290 ODE655290 NTI655290 NJM655290 MZQ655290 MPU655290 MFY655290 LWC655290 LMG655290 LCK655290 KSO655290 KIS655290 JYW655290 JPA655290 JFE655290 IVI655290 ILM655290 IBQ655290 HRU655290 HHY655290 GYC655290 GOG655290 GEK655290 FUO655290 FKS655290 FAW655290 ERA655290 EHE655290 DXI655290 DNM655290 DDQ655290 CTU655290 CJY655290 CAC655290 BQG655290 BGK655290 AWO655290 AMS655290 ACW655290 TA655290 JE655290 K655291 WVQ589754 WLU589754 WBY589754 VSC589754 VIG589754 UYK589754 UOO589754 UES589754 TUW589754 TLA589754 TBE589754 SRI589754 SHM589754 RXQ589754 RNU589754 RDY589754 QUC589754 QKG589754 QAK589754 PQO589754 PGS589754 OWW589754 ONA589754 ODE589754 NTI589754 NJM589754 MZQ589754 MPU589754 MFY589754 LWC589754 LMG589754 LCK589754 KSO589754 KIS589754 JYW589754 JPA589754 JFE589754 IVI589754 ILM589754 IBQ589754 HRU589754 HHY589754 GYC589754 GOG589754 GEK589754 FUO589754 FKS589754 FAW589754 ERA589754 EHE589754 DXI589754 DNM589754 DDQ589754 CTU589754 CJY589754 CAC589754 BQG589754 BGK589754 AWO589754 AMS589754 ACW589754 TA589754 JE589754 K589755 WVQ524218 WLU524218 WBY524218 VSC524218 VIG524218 UYK524218 UOO524218 UES524218 TUW524218 TLA524218 TBE524218 SRI524218 SHM524218 RXQ524218 RNU524218 RDY524218 QUC524218 QKG524218 QAK524218 PQO524218 PGS524218 OWW524218 ONA524218 ODE524218 NTI524218 NJM524218 MZQ524218 MPU524218 MFY524218 LWC524218 LMG524218 LCK524218 KSO524218 KIS524218 JYW524218 JPA524218 JFE524218 IVI524218 ILM524218 IBQ524218 HRU524218 HHY524218 GYC524218 GOG524218 GEK524218 FUO524218 FKS524218 FAW524218 ERA524218 EHE524218 DXI524218 DNM524218 DDQ524218 CTU524218 CJY524218 CAC524218 BQG524218 BGK524218 AWO524218 AMS524218 ACW524218 TA524218 JE524218 K524219 WVQ458682 WLU458682 WBY458682 VSC458682 VIG458682 UYK458682 UOO458682 UES458682 TUW458682 TLA458682 TBE458682 SRI458682 SHM458682 RXQ458682 RNU458682 RDY458682 QUC458682 QKG458682 QAK458682 PQO458682 PGS458682 OWW458682 ONA458682 ODE458682 NTI458682 NJM458682 MZQ458682 MPU458682 MFY458682 LWC458682 LMG458682 LCK458682 KSO458682 KIS458682 JYW458682 JPA458682 JFE458682 IVI458682 ILM458682 IBQ458682 HRU458682 HHY458682 GYC458682 GOG458682 GEK458682 FUO458682 FKS458682 FAW458682 ERA458682 EHE458682 DXI458682 DNM458682 DDQ458682 CTU458682 CJY458682 CAC458682 BQG458682 BGK458682 AWO458682 AMS458682 ACW458682 TA458682 JE458682 K458683 WVQ393146 WLU393146 WBY393146 VSC393146 VIG393146 UYK393146 UOO393146 UES393146 TUW393146 TLA393146 TBE393146 SRI393146 SHM393146 RXQ393146 RNU393146 RDY393146 QUC393146 QKG393146 QAK393146 PQO393146 PGS393146 OWW393146 ONA393146 ODE393146 NTI393146 NJM393146 MZQ393146 MPU393146 MFY393146 LWC393146 LMG393146 LCK393146 KSO393146 KIS393146 JYW393146 JPA393146 JFE393146 IVI393146 ILM393146 IBQ393146 HRU393146 HHY393146 GYC393146 GOG393146 GEK393146 FUO393146 FKS393146 FAW393146 ERA393146 EHE393146 DXI393146 DNM393146 DDQ393146 CTU393146 CJY393146 CAC393146 BQG393146 BGK393146 AWO393146 AMS393146 ACW393146 TA393146 JE393146 K393147 WVQ327610 WLU327610 WBY327610 VSC327610 VIG327610 UYK327610 UOO327610 UES327610 TUW327610 TLA327610 TBE327610 SRI327610 SHM327610 RXQ327610 RNU327610 RDY327610 QUC327610 QKG327610 QAK327610 PQO327610 PGS327610 OWW327610 ONA327610 ODE327610 NTI327610 NJM327610 MZQ327610 MPU327610 MFY327610 LWC327610 LMG327610 LCK327610 KSO327610 KIS327610 JYW327610 JPA327610 JFE327610 IVI327610 ILM327610 IBQ327610 HRU327610 HHY327610 GYC327610 GOG327610 GEK327610 FUO327610 FKS327610 FAW327610 ERA327610 EHE327610 DXI327610 DNM327610 DDQ327610 CTU327610 CJY327610 CAC327610 BQG327610 BGK327610 AWO327610 AMS327610 ACW327610 TA327610 JE327610 K327611 WVQ262074 WLU262074 WBY262074 VSC262074 VIG262074 UYK262074 UOO262074 UES262074 TUW262074 TLA262074 TBE262074 SRI262074 SHM262074 RXQ262074 RNU262074 RDY262074 QUC262074 QKG262074 QAK262074 PQO262074 PGS262074 OWW262074 ONA262074 ODE262074 NTI262074 NJM262074 MZQ262074 MPU262074 MFY262074 LWC262074 LMG262074 LCK262074 KSO262074 KIS262074 JYW262074 JPA262074 JFE262074 IVI262074 ILM262074 IBQ262074 HRU262074 HHY262074 GYC262074 GOG262074 GEK262074 FUO262074 FKS262074 FAW262074 ERA262074 EHE262074 DXI262074 DNM262074 DDQ262074 CTU262074 CJY262074 CAC262074 BQG262074 BGK262074 AWO262074 AMS262074 ACW262074 TA262074 JE262074 K262075 WVQ196538 WLU196538 WBY196538 VSC196538 VIG196538 UYK196538 UOO196538 UES196538 TUW196538 TLA196538 TBE196538 SRI196538 SHM196538 RXQ196538 RNU196538 RDY196538 QUC196538 QKG196538 QAK196538 PQO196538 PGS196538 OWW196538 ONA196538 ODE196538 NTI196538 NJM196538 MZQ196538 MPU196538 MFY196538 LWC196538 LMG196538 LCK196538 KSO196538 KIS196538 JYW196538 JPA196538 JFE196538 IVI196538 ILM196538 IBQ196538 HRU196538 HHY196538 GYC196538 GOG196538 GEK196538 FUO196538 FKS196538 FAW196538 ERA196538 EHE196538 DXI196538 DNM196538 DDQ196538 CTU196538 CJY196538 CAC196538 BQG196538 BGK196538 AWO196538 AMS196538 ACW196538 TA196538 JE196538 K196539 WVQ131002 WLU131002 WBY131002 VSC131002 VIG131002 UYK131002 UOO131002 UES131002 TUW131002 TLA131002 TBE131002 SRI131002 SHM131002 RXQ131002 RNU131002 RDY131002 QUC131002 QKG131002 QAK131002 PQO131002 PGS131002 OWW131002 ONA131002 ODE131002 NTI131002 NJM131002 MZQ131002 MPU131002 MFY131002 LWC131002 LMG131002 LCK131002 KSO131002 KIS131002 JYW131002 JPA131002 JFE131002 IVI131002 ILM131002 IBQ131002 HRU131002 HHY131002 GYC131002 GOG131002 GEK131002 FUO131002 FKS131002 FAW131002 ERA131002 EHE131002 DXI131002 DNM131002 DDQ131002 CTU131002 CJY131002 CAC131002 BQG131002 BGK131002 AWO131002 AMS131002 ACW131002 TA131002 JE131002 K131003 WVQ65466 WLU65466 WBY65466 VSC65466 VIG65466 UYK65466 UOO65466 UES65466 TUW65466 TLA65466 TBE65466 SRI65466 SHM65466 RXQ65466 RNU65466 RDY65466 QUC65466 QKG65466 QAK65466 PQO65466 PGS65466 OWW65466 ONA65466 ODE65466 NTI65466 NJM65466 MZQ65466 MPU65466 MFY65466 LWC65466 LMG65466 LCK65466 KSO65466 KIS65466 JYW65466 JPA65466 JFE65466 IVI65466 ILM65466 IBQ65466 HRU65466 HHY65466 GYC65466 GOG65466 GEK65466 FUO65466 FKS65466 FAW65466 ERA65466 EHE65466 DXI65466 DNM65466 DDQ65466 CTU65466 CJY65466 CAC65466 BQG65466 BGK65466 AWO65466 AMS65466 ACW65466 TA65466 JE65466 K65467 WVQ13 WLU13 WBY13 VSC13 VIG13 UYK13 UOO13 UES13 TUW13 TLA13 TBE13 SRI13 SHM13 RXQ13 RNU13 RDY13 QUC13 QKG13 QAK13 PQO13 PGS13 OWW13 ONA13 ODE13 NTI13 NJM13 MZQ13 MPU13 MFY13 LWC13 LMG13 LCK13 KSO13 KIS13 JYW13 JPA13 JFE13 IVI13 ILM13 IBQ13 HRU13 HHY13 GYC13 GOG13 GEK13 FUO13 FKS13 FAW13 ERA13 EHE13 DXI13 DNM13 DDQ13 CTU13 CJY13 CAC13 BQG13 BGK13 AWO13 AMS13 ACW13 TA13 JE13" xr:uid="{BB5706FC-C8CF-4F95-8A90-780742DF469A}">
      <formula1>$Q$97:$Q$121</formula1>
    </dataValidation>
    <dataValidation type="list" allowBlank="1" showInputMessage="1" showErrorMessage="1" sqref="K105 WVQ982969 WLU982969 WBY982969 VSC982969 VIG982969 UYK982969 UOO982969 UES982969 TUW982969 TLA982969 TBE982969 SRI982969 SHM982969 RXQ982969 RNU982969 RDY982969 QUC982969 QKG982969 QAK982969 PQO982969 PGS982969 OWW982969 ONA982969 ODE982969 NTI982969 NJM982969 MZQ982969 MPU982969 MFY982969 LWC982969 LMG982969 LCK982969 KSO982969 KIS982969 JYW982969 JPA982969 JFE982969 IVI982969 ILM982969 IBQ982969 HRU982969 HHY982969 GYC982969 GOG982969 GEK982969 FUO982969 FKS982969 FAW982969 ERA982969 EHE982969 DXI982969 DNM982969 DDQ982969 CTU982969 CJY982969 CAC982969 BQG982969 BGK982969 AWO982969 AMS982969 ACW982969 TA982969 JE982969 K982970 WVQ917433 WLU917433 WBY917433 VSC917433 VIG917433 UYK917433 UOO917433 UES917433 TUW917433 TLA917433 TBE917433 SRI917433 SHM917433 RXQ917433 RNU917433 RDY917433 QUC917433 QKG917433 QAK917433 PQO917433 PGS917433 OWW917433 ONA917433 ODE917433 NTI917433 NJM917433 MZQ917433 MPU917433 MFY917433 LWC917433 LMG917433 LCK917433 KSO917433 KIS917433 JYW917433 JPA917433 JFE917433 IVI917433 ILM917433 IBQ917433 HRU917433 HHY917433 GYC917433 GOG917433 GEK917433 FUO917433 FKS917433 FAW917433 ERA917433 EHE917433 DXI917433 DNM917433 DDQ917433 CTU917433 CJY917433 CAC917433 BQG917433 BGK917433 AWO917433 AMS917433 ACW917433 TA917433 JE917433 K917434 WVQ851897 WLU851897 WBY851897 VSC851897 VIG851897 UYK851897 UOO851897 UES851897 TUW851897 TLA851897 TBE851897 SRI851897 SHM851897 RXQ851897 RNU851897 RDY851897 QUC851897 QKG851897 QAK851897 PQO851897 PGS851897 OWW851897 ONA851897 ODE851897 NTI851897 NJM851897 MZQ851897 MPU851897 MFY851897 LWC851897 LMG851897 LCK851897 KSO851897 KIS851897 JYW851897 JPA851897 JFE851897 IVI851897 ILM851897 IBQ851897 HRU851897 HHY851897 GYC851897 GOG851897 GEK851897 FUO851897 FKS851897 FAW851897 ERA851897 EHE851897 DXI851897 DNM851897 DDQ851897 CTU851897 CJY851897 CAC851897 BQG851897 BGK851897 AWO851897 AMS851897 ACW851897 TA851897 JE851897 K851898 WVQ786361 WLU786361 WBY786361 VSC786361 VIG786361 UYK786361 UOO786361 UES786361 TUW786361 TLA786361 TBE786361 SRI786361 SHM786361 RXQ786361 RNU786361 RDY786361 QUC786361 QKG786361 QAK786361 PQO786361 PGS786361 OWW786361 ONA786361 ODE786361 NTI786361 NJM786361 MZQ786361 MPU786361 MFY786361 LWC786361 LMG786361 LCK786361 KSO786361 KIS786361 JYW786361 JPA786361 JFE786361 IVI786361 ILM786361 IBQ786361 HRU786361 HHY786361 GYC786361 GOG786361 GEK786361 FUO786361 FKS786361 FAW786361 ERA786361 EHE786361 DXI786361 DNM786361 DDQ786361 CTU786361 CJY786361 CAC786361 BQG786361 BGK786361 AWO786361 AMS786361 ACW786361 TA786361 JE786361 K786362 WVQ720825 WLU720825 WBY720825 VSC720825 VIG720825 UYK720825 UOO720825 UES720825 TUW720825 TLA720825 TBE720825 SRI720825 SHM720825 RXQ720825 RNU720825 RDY720825 QUC720825 QKG720825 QAK720825 PQO720825 PGS720825 OWW720825 ONA720825 ODE720825 NTI720825 NJM720825 MZQ720825 MPU720825 MFY720825 LWC720825 LMG720825 LCK720825 KSO720825 KIS720825 JYW720825 JPA720825 JFE720825 IVI720825 ILM720825 IBQ720825 HRU720825 HHY720825 GYC720825 GOG720825 GEK720825 FUO720825 FKS720825 FAW720825 ERA720825 EHE720825 DXI720825 DNM720825 DDQ720825 CTU720825 CJY720825 CAC720825 BQG720825 BGK720825 AWO720825 AMS720825 ACW720825 TA720825 JE720825 K720826 WVQ655289 WLU655289 WBY655289 VSC655289 VIG655289 UYK655289 UOO655289 UES655289 TUW655289 TLA655289 TBE655289 SRI655289 SHM655289 RXQ655289 RNU655289 RDY655289 QUC655289 QKG655289 QAK655289 PQO655289 PGS655289 OWW655289 ONA655289 ODE655289 NTI655289 NJM655289 MZQ655289 MPU655289 MFY655289 LWC655289 LMG655289 LCK655289 KSO655289 KIS655289 JYW655289 JPA655289 JFE655289 IVI655289 ILM655289 IBQ655289 HRU655289 HHY655289 GYC655289 GOG655289 GEK655289 FUO655289 FKS655289 FAW655289 ERA655289 EHE655289 DXI655289 DNM655289 DDQ655289 CTU655289 CJY655289 CAC655289 BQG655289 BGK655289 AWO655289 AMS655289 ACW655289 TA655289 JE655289 K655290 WVQ589753 WLU589753 WBY589753 VSC589753 VIG589753 UYK589753 UOO589753 UES589753 TUW589753 TLA589753 TBE589753 SRI589753 SHM589753 RXQ589753 RNU589753 RDY589753 QUC589753 QKG589753 QAK589753 PQO589753 PGS589753 OWW589753 ONA589753 ODE589753 NTI589753 NJM589753 MZQ589753 MPU589753 MFY589753 LWC589753 LMG589753 LCK589753 KSO589753 KIS589753 JYW589753 JPA589753 JFE589753 IVI589753 ILM589753 IBQ589753 HRU589753 HHY589753 GYC589753 GOG589753 GEK589753 FUO589753 FKS589753 FAW589753 ERA589753 EHE589753 DXI589753 DNM589753 DDQ589753 CTU589753 CJY589753 CAC589753 BQG589753 BGK589753 AWO589753 AMS589753 ACW589753 TA589753 JE589753 K589754 WVQ524217 WLU524217 WBY524217 VSC524217 VIG524217 UYK524217 UOO524217 UES524217 TUW524217 TLA524217 TBE524217 SRI524217 SHM524217 RXQ524217 RNU524217 RDY524217 QUC524217 QKG524217 QAK524217 PQO524217 PGS524217 OWW524217 ONA524217 ODE524217 NTI524217 NJM524217 MZQ524217 MPU524217 MFY524217 LWC524217 LMG524217 LCK524217 KSO524217 KIS524217 JYW524217 JPA524217 JFE524217 IVI524217 ILM524217 IBQ524217 HRU524217 HHY524217 GYC524217 GOG524217 GEK524217 FUO524217 FKS524217 FAW524217 ERA524217 EHE524217 DXI524217 DNM524217 DDQ524217 CTU524217 CJY524217 CAC524217 BQG524217 BGK524217 AWO524217 AMS524217 ACW524217 TA524217 JE524217 K524218 WVQ458681 WLU458681 WBY458681 VSC458681 VIG458681 UYK458681 UOO458681 UES458681 TUW458681 TLA458681 TBE458681 SRI458681 SHM458681 RXQ458681 RNU458681 RDY458681 QUC458681 QKG458681 QAK458681 PQO458681 PGS458681 OWW458681 ONA458681 ODE458681 NTI458681 NJM458681 MZQ458681 MPU458681 MFY458681 LWC458681 LMG458681 LCK458681 KSO458681 KIS458681 JYW458681 JPA458681 JFE458681 IVI458681 ILM458681 IBQ458681 HRU458681 HHY458681 GYC458681 GOG458681 GEK458681 FUO458681 FKS458681 FAW458681 ERA458681 EHE458681 DXI458681 DNM458681 DDQ458681 CTU458681 CJY458681 CAC458681 BQG458681 BGK458681 AWO458681 AMS458681 ACW458681 TA458681 JE458681 K458682 WVQ393145 WLU393145 WBY393145 VSC393145 VIG393145 UYK393145 UOO393145 UES393145 TUW393145 TLA393145 TBE393145 SRI393145 SHM393145 RXQ393145 RNU393145 RDY393145 QUC393145 QKG393145 QAK393145 PQO393145 PGS393145 OWW393145 ONA393145 ODE393145 NTI393145 NJM393145 MZQ393145 MPU393145 MFY393145 LWC393145 LMG393145 LCK393145 KSO393145 KIS393145 JYW393145 JPA393145 JFE393145 IVI393145 ILM393145 IBQ393145 HRU393145 HHY393145 GYC393145 GOG393145 GEK393145 FUO393145 FKS393145 FAW393145 ERA393145 EHE393145 DXI393145 DNM393145 DDQ393145 CTU393145 CJY393145 CAC393145 BQG393145 BGK393145 AWO393145 AMS393145 ACW393145 TA393145 JE393145 K393146 WVQ327609 WLU327609 WBY327609 VSC327609 VIG327609 UYK327609 UOO327609 UES327609 TUW327609 TLA327609 TBE327609 SRI327609 SHM327609 RXQ327609 RNU327609 RDY327609 QUC327609 QKG327609 QAK327609 PQO327609 PGS327609 OWW327609 ONA327609 ODE327609 NTI327609 NJM327609 MZQ327609 MPU327609 MFY327609 LWC327609 LMG327609 LCK327609 KSO327609 KIS327609 JYW327609 JPA327609 JFE327609 IVI327609 ILM327609 IBQ327609 HRU327609 HHY327609 GYC327609 GOG327609 GEK327609 FUO327609 FKS327609 FAW327609 ERA327609 EHE327609 DXI327609 DNM327609 DDQ327609 CTU327609 CJY327609 CAC327609 BQG327609 BGK327609 AWO327609 AMS327609 ACW327609 TA327609 JE327609 K327610 WVQ262073 WLU262073 WBY262073 VSC262073 VIG262073 UYK262073 UOO262073 UES262073 TUW262073 TLA262073 TBE262073 SRI262073 SHM262073 RXQ262073 RNU262073 RDY262073 QUC262073 QKG262073 QAK262073 PQO262073 PGS262073 OWW262073 ONA262073 ODE262073 NTI262073 NJM262073 MZQ262073 MPU262073 MFY262073 LWC262073 LMG262073 LCK262073 KSO262073 KIS262073 JYW262073 JPA262073 JFE262073 IVI262073 ILM262073 IBQ262073 HRU262073 HHY262073 GYC262073 GOG262073 GEK262073 FUO262073 FKS262073 FAW262073 ERA262073 EHE262073 DXI262073 DNM262073 DDQ262073 CTU262073 CJY262073 CAC262073 BQG262073 BGK262073 AWO262073 AMS262073 ACW262073 TA262073 JE262073 K262074 WVQ196537 WLU196537 WBY196537 VSC196537 VIG196537 UYK196537 UOO196537 UES196537 TUW196537 TLA196537 TBE196537 SRI196537 SHM196537 RXQ196537 RNU196537 RDY196537 QUC196537 QKG196537 QAK196537 PQO196537 PGS196537 OWW196537 ONA196537 ODE196537 NTI196537 NJM196537 MZQ196537 MPU196537 MFY196537 LWC196537 LMG196537 LCK196537 KSO196537 KIS196537 JYW196537 JPA196537 JFE196537 IVI196537 ILM196537 IBQ196537 HRU196537 HHY196537 GYC196537 GOG196537 GEK196537 FUO196537 FKS196537 FAW196537 ERA196537 EHE196537 DXI196537 DNM196537 DDQ196537 CTU196537 CJY196537 CAC196537 BQG196537 BGK196537 AWO196537 AMS196537 ACW196537 TA196537 JE196537 K196538 WVQ131001 WLU131001 WBY131001 VSC131001 VIG131001 UYK131001 UOO131001 UES131001 TUW131001 TLA131001 TBE131001 SRI131001 SHM131001 RXQ131001 RNU131001 RDY131001 QUC131001 QKG131001 QAK131001 PQO131001 PGS131001 OWW131001 ONA131001 ODE131001 NTI131001 NJM131001 MZQ131001 MPU131001 MFY131001 LWC131001 LMG131001 LCK131001 KSO131001 KIS131001 JYW131001 JPA131001 JFE131001 IVI131001 ILM131001 IBQ131001 HRU131001 HHY131001 GYC131001 GOG131001 GEK131001 FUO131001 FKS131001 FAW131001 ERA131001 EHE131001 DXI131001 DNM131001 DDQ131001 CTU131001 CJY131001 CAC131001 BQG131001 BGK131001 AWO131001 AMS131001 ACW131001 TA131001 JE131001 K131002 WVQ65465 WLU65465 WBY65465 VSC65465 VIG65465 UYK65465 UOO65465 UES65465 TUW65465 TLA65465 TBE65465 SRI65465 SHM65465 RXQ65465 RNU65465 RDY65465 QUC65465 QKG65465 QAK65465 PQO65465 PGS65465 OWW65465 ONA65465 ODE65465 NTI65465 NJM65465 MZQ65465 MPU65465 MFY65465 LWC65465 LMG65465 LCK65465 KSO65465 KIS65465 JYW65465 JPA65465 JFE65465 IVI65465 ILM65465 IBQ65465 HRU65465 HHY65465 GYC65465 GOG65465 GEK65465 FUO65465 FKS65465 FAW65465 ERA65465 EHE65465 DXI65465 DNM65465 DDQ65465 CTU65465 CJY65465 CAC65465 BQG65465 BGK65465 AWO65465 AMS65465 ACW65465 TA65465 JE65465 K65466 WVQ12 WLU12 WBY12 VSC12 VIG12 UYK12 UOO12 UES12 TUW12 TLA12 TBE12 SRI12 SHM12 RXQ12 RNU12 RDY12 QUC12 QKG12 QAK12 PQO12 PGS12 OWW12 ONA12 ODE12 NTI12 NJM12 MZQ12 MPU12 MFY12 LWC12 LMG12 LCK12 KSO12 KIS12 JYW12 JPA12 JFE12 IVI12 ILM12 IBQ12 HRU12 HHY12 GYC12 GOG12 GEK12 FUO12 FKS12 FAW12 ERA12 EHE12 DXI12 DNM12 DDQ12 CTU12 CJY12 CAC12 BQG12 BGK12 AWO12 AMS12 ACW12 TA12 JE12" xr:uid="{A7CEF00D-8E2C-4510-9DC2-07AED179F5CD}">
      <formula1>$P$97:$P$121</formula1>
    </dataValidation>
    <dataValidation type="list" allowBlank="1" showInputMessage="1" showErrorMessage="1" sqref="K109 WVQ982973 WLU982973 WBY982973 VSC982973 VIG982973 UYK982973 UOO982973 UES982973 TUW982973 TLA982973 TBE982973 SRI982973 SHM982973 RXQ982973 RNU982973 RDY982973 QUC982973 QKG982973 QAK982973 PQO982973 PGS982973 OWW982973 ONA982973 ODE982973 NTI982973 NJM982973 MZQ982973 MPU982973 MFY982973 LWC982973 LMG982973 LCK982973 KSO982973 KIS982973 JYW982973 JPA982973 JFE982973 IVI982973 ILM982973 IBQ982973 HRU982973 HHY982973 GYC982973 GOG982973 GEK982973 FUO982973 FKS982973 FAW982973 ERA982973 EHE982973 DXI982973 DNM982973 DDQ982973 CTU982973 CJY982973 CAC982973 BQG982973 BGK982973 AWO982973 AMS982973 ACW982973 TA982973 JE982973 K982974 WVQ917437 WLU917437 WBY917437 VSC917437 VIG917437 UYK917437 UOO917437 UES917437 TUW917437 TLA917437 TBE917437 SRI917437 SHM917437 RXQ917437 RNU917437 RDY917437 QUC917437 QKG917437 QAK917437 PQO917437 PGS917437 OWW917437 ONA917437 ODE917437 NTI917437 NJM917437 MZQ917437 MPU917437 MFY917437 LWC917437 LMG917437 LCK917437 KSO917437 KIS917437 JYW917437 JPA917437 JFE917437 IVI917437 ILM917437 IBQ917437 HRU917437 HHY917437 GYC917437 GOG917437 GEK917437 FUO917437 FKS917437 FAW917437 ERA917437 EHE917437 DXI917437 DNM917437 DDQ917437 CTU917437 CJY917437 CAC917437 BQG917437 BGK917437 AWO917437 AMS917437 ACW917437 TA917437 JE917437 K917438 WVQ851901 WLU851901 WBY851901 VSC851901 VIG851901 UYK851901 UOO851901 UES851901 TUW851901 TLA851901 TBE851901 SRI851901 SHM851901 RXQ851901 RNU851901 RDY851901 QUC851901 QKG851901 QAK851901 PQO851901 PGS851901 OWW851901 ONA851901 ODE851901 NTI851901 NJM851901 MZQ851901 MPU851901 MFY851901 LWC851901 LMG851901 LCK851901 KSO851901 KIS851901 JYW851901 JPA851901 JFE851901 IVI851901 ILM851901 IBQ851901 HRU851901 HHY851901 GYC851901 GOG851901 GEK851901 FUO851901 FKS851901 FAW851901 ERA851901 EHE851901 DXI851901 DNM851901 DDQ851901 CTU851901 CJY851901 CAC851901 BQG851901 BGK851901 AWO851901 AMS851901 ACW851901 TA851901 JE851901 K851902 WVQ786365 WLU786365 WBY786365 VSC786365 VIG786365 UYK786365 UOO786365 UES786365 TUW786365 TLA786365 TBE786365 SRI786365 SHM786365 RXQ786365 RNU786365 RDY786365 QUC786365 QKG786365 QAK786365 PQO786365 PGS786365 OWW786365 ONA786365 ODE786365 NTI786365 NJM786365 MZQ786365 MPU786365 MFY786365 LWC786365 LMG786365 LCK786365 KSO786365 KIS786365 JYW786365 JPA786365 JFE786365 IVI786365 ILM786365 IBQ786365 HRU786365 HHY786365 GYC786365 GOG786365 GEK786365 FUO786365 FKS786365 FAW786365 ERA786365 EHE786365 DXI786365 DNM786365 DDQ786365 CTU786365 CJY786365 CAC786365 BQG786365 BGK786365 AWO786365 AMS786365 ACW786365 TA786365 JE786365 K786366 WVQ720829 WLU720829 WBY720829 VSC720829 VIG720829 UYK720829 UOO720829 UES720829 TUW720829 TLA720829 TBE720829 SRI720829 SHM720829 RXQ720829 RNU720829 RDY720829 QUC720829 QKG720829 QAK720829 PQO720829 PGS720829 OWW720829 ONA720829 ODE720829 NTI720829 NJM720829 MZQ720829 MPU720829 MFY720829 LWC720829 LMG720829 LCK720829 KSO720829 KIS720829 JYW720829 JPA720829 JFE720829 IVI720829 ILM720829 IBQ720829 HRU720829 HHY720829 GYC720829 GOG720829 GEK720829 FUO720829 FKS720829 FAW720829 ERA720829 EHE720829 DXI720829 DNM720829 DDQ720829 CTU720829 CJY720829 CAC720829 BQG720829 BGK720829 AWO720829 AMS720829 ACW720829 TA720829 JE720829 K720830 WVQ655293 WLU655293 WBY655293 VSC655293 VIG655293 UYK655293 UOO655293 UES655293 TUW655293 TLA655293 TBE655293 SRI655293 SHM655293 RXQ655293 RNU655293 RDY655293 QUC655293 QKG655293 QAK655293 PQO655293 PGS655293 OWW655293 ONA655293 ODE655293 NTI655293 NJM655293 MZQ655293 MPU655293 MFY655293 LWC655293 LMG655293 LCK655293 KSO655293 KIS655293 JYW655293 JPA655293 JFE655293 IVI655293 ILM655293 IBQ655293 HRU655293 HHY655293 GYC655293 GOG655293 GEK655293 FUO655293 FKS655293 FAW655293 ERA655293 EHE655293 DXI655293 DNM655293 DDQ655293 CTU655293 CJY655293 CAC655293 BQG655293 BGK655293 AWO655293 AMS655293 ACW655293 TA655293 JE655293 K655294 WVQ589757 WLU589757 WBY589757 VSC589757 VIG589757 UYK589757 UOO589757 UES589757 TUW589757 TLA589757 TBE589757 SRI589757 SHM589757 RXQ589757 RNU589757 RDY589757 QUC589757 QKG589757 QAK589757 PQO589757 PGS589757 OWW589757 ONA589757 ODE589757 NTI589757 NJM589757 MZQ589757 MPU589757 MFY589757 LWC589757 LMG589757 LCK589757 KSO589757 KIS589757 JYW589757 JPA589757 JFE589757 IVI589757 ILM589757 IBQ589757 HRU589757 HHY589757 GYC589757 GOG589757 GEK589757 FUO589757 FKS589757 FAW589757 ERA589757 EHE589757 DXI589757 DNM589757 DDQ589757 CTU589757 CJY589757 CAC589757 BQG589757 BGK589757 AWO589757 AMS589757 ACW589757 TA589757 JE589757 K589758 WVQ524221 WLU524221 WBY524221 VSC524221 VIG524221 UYK524221 UOO524221 UES524221 TUW524221 TLA524221 TBE524221 SRI524221 SHM524221 RXQ524221 RNU524221 RDY524221 QUC524221 QKG524221 QAK524221 PQO524221 PGS524221 OWW524221 ONA524221 ODE524221 NTI524221 NJM524221 MZQ524221 MPU524221 MFY524221 LWC524221 LMG524221 LCK524221 KSO524221 KIS524221 JYW524221 JPA524221 JFE524221 IVI524221 ILM524221 IBQ524221 HRU524221 HHY524221 GYC524221 GOG524221 GEK524221 FUO524221 FKS524221 FAW524221 ERA524221 EHE524221 DXI524221 DNM524221 DDQ524221 CTU524221 CJY524221 CAC524221 BQG524221 BGK524221 AWO524221 AMS524221 ACW524221 TA524221 JE524221 K524222 WVQ458685 WLU458685 WBY458685 VSC458685 VIG458685 UYK458685 UOO458685 UES458685 TUW458685 TLA458685 TBE458685 SRI458685 SHM458685 RXQ458685 RNU458685 RDY458685 QUC458685 QKG458685 QAK458685 PQO458685 PGS458685 OWW458685 ONA458685 ODE458685 NTI458685 NJM458685 MZQ458685 MPU458685 MFY458685 LWC458685 LMG458685 LCK458685 KSO458685 KIS458685 JYW458685 JPA458685 JFE458685 IVI458685 ILM458685 IBQ458685 HRU458685 HHY458685 GYC458685 GOG458685 GEK458685 FUO458685 FKS458685 FAW458685 ERA458685 EHE458685 DXI458685 DNM458685 DDQ458685 CTU458685 CJY458685 CAC458685 BQG458685 BGK458685 AWO458685 AMS458685 ACW458685 TA458685 JE458685 K458686 WVQ393149 WLU393149 WBY393149 VSC393149 VIG393149 UYK393149 UOO393149 UES393149 TUW393149 TLA393149 TBE393149 SRI393149 SHM393149 RXQ393149 RNU393149 RDY393149 QUC393149 QKG393149 QAK393149 PQO393149 PGS393149 OWW393149 ONA393149 ODE393149 NTI393149 NJM393149 MZQ393149 MPU393149 MFY393149 LWC393149 LMG393149 LCK393149 KSO393149 KIS393149 JYW393149 JPA393149 JFE393149 IVI393149 ILM393149 IBQ393149 HRU393149 HHY393149 GYC393149 GOG393149 GEK393149 FUO393149 FKS393149 FAW393149 ERA393149 EHE393149 DXI393149 DNM393149 DDQ393149 CTU393149 CJY393149 CAC393149 BQG393149 BGK393149 AWO393149 AMS393149 ACW393149 TA393149 JE393149 K393150 WVQ327613 WLU327613 WBY327613 VSC327613 VIG327613 UYK327613 UOO327613 UES327613 TUW327613 TLA327613 TBE327613 SRI327613 SHM327613 RXQ327613 RNU327613 RDY327613 QUC327613 QKG327613 QAK327613 PQO327613 PGS327613 OWW327613 ONA327613 ODE327613 NTI327613 NJM327613 MZQ327613 MPU327613 MFY327613 LWC327613 LMG327613 LCK327613 KSO327613 KIS327613 JYW327613 JPA327613 JFE327613 IVI327613 ILM327613 IBQ327613 HRU327613 HHY327613 GYC327613 GOG327613 GEK327613 FUO327613 FKS327613 FAW327613 ERA327613 EHE327613 DXI327613 DNM327613 DDQ327613 CTU327613 CJY327613 CAC327613 BQG327613 BGK327613 AWO327613 AMS327613 ACW327613 TA327613 JE327613 K327614 WVQ262077 WLU262077 WBY262077 VSC262077 VIG262077 UYK262077 UOO262077 UES262077 TUW262077 TLA262077 TBE262077 SRI262077 SHM262077 RXQ262077 RNU262077 RDY262077 QUC262077 QKG262077 QAK262077 PQO262077 PGS262077 OWW262077 ONA262077 ODE262077 NTI262077 NJM262077 MZQ262077 MPU262077 MFY262077 LWC262077 LMG262077 LCK262077 KSO262077 KIS262077 JYW262077 JPA262077 JFE262077 IVI262077 ILM262077 IBQ262077 HRU262077 HHY262077 GYC262077 GOG262077 GEK262077 FUO262077 FKS262077 FAW262077 ERA262077 EHE262077 DXI262077 DNM262077 DDQ262077 CTU262077 CJY262077 CAC262077 BQG262077 BGK262077 AWO262077 AMS262077 ACW262077 TA262077 JE262077 K262078 WVQ196541 WLU196541 WBY196541 VSC196541 VIG196541 UYK196541 UOO196541 UES196541 TUW196541 TLA196541 TBE196541 SRI196541 SHM196541 RXQ196541 RNU196541 RDY196541 QUC196541 QKG196541 QAK196541 PQO196541 PGS196541 OWW196541 ONA196541 ODE196541 NTI196541 NJM196541 MZQ196541 MPU196541 MFY196541 LWC196541 LMG196541 LCK196541 KSO196541 KIS196541 JYW196541 JPA196541 JFE196541 IVI196541 ILM196541 IBQ196541 HRU196541 HHY196541 GYC196541 GOG196541 GEK196541 FUO196541 FKS196541 FAW196541 ERA196541 EHE196541 DXI196541 DNM196541 DDQ196541 CTU196541 CJY196541 CAC196541 BQG196541 BGK196541 AWO196541 AMS196541 ACW196541 TA196541 JE196541 K196542 WVQ131005 WLU131005 WBY131005 VSC131005 VIG131005 UYK131005 UOO131005 UES131005 TUW131005 TLA131005 TBE131005 SRI131005 SHM131005 RXQ131005 RNU131005 RDY131005 QUC131005 QKG131005 QAK131005 PQO131005 PGS131005 OWW131005 ONA131005 ODE131005 NTI131005 NJM131005 MZQ131005 MPU131005 MFY131005 LWC131005 LMG131005 LCK131005 KSO131005 KIS131005 JYW131005 JPA131005 JFE131005 IVI131005 ILM131005 IBQ131005 HRU131005 HHY131005 GYC131005 GOG131005 GEK131005 FUO131005 FKS131005 FAW131005 ERA131005 EHE131005 DXI131005 DNM131005 DDQ131005 CTU131005 CJY131005 CAC131005 BQG131005 BGK131005 AWO131005 AMS131005 ACW131005 TA131005 JE131005 K131006 WVQ65469 WLU65469 WBY65469 VSC65469 VIG65469 UYK65469 UOO65469 UES65469 TUW65469 TLA65469 TBE65469 SRI65469 SHM65469 RXQ65469 RNU65469 RDY65469 QUC65469 QKG65469 QAK65469 PQO65469 PGS65469 OWW65469 ONA65469 ODE65469 NTI65469 NJM65469 MZQ65469 MPU65469 MFY65469 LWC65469 LMG65469 LCK65469 KSO65469 KIS65469 JYW65469 JPA65469 JFE65469 IVI65469 ILM65469 IBQ65469 HRU65469 HHY65469 GYC65469 GOG65469 GEK65469 FUO65469 FKS65469 FAW65469 ERA65469 EHE65469 DXI65469 DNM65469 DDQ65469 CTU65469 CJY65469 CAC65469 BQG65469 BGK65469 AWO65469 AMS65469 ACW65469 TA65469 JE65469 K65470 WVQ16 WLU16 WBY16 VSC16 VIG16 UYK16 UOO16 UES16 TUW16 TLA16 TBE16 SRI16 SHM16 RXQ16 RNU16 RDY16 QUC16 QKG16 QAK16 PQO16 PGS16 OWW16 ONA16 ODE16 NTI16 NJM16 MZQ16 MPU16 MFY16 LWC16 LMG16 LCK16 KSO16 KIS16 JYW16 JPA16 JFE16 IVI16 ILM16 IBQ16 HRU16 HHY16 GYC16 GOG16 GEK16 FUO16 FKS16 FAW16 ERA16 EHE16 DXI16 DNM16 DDQ16 CTU16 CJY16 CAC16 BQG16 BGK16 AWO16 AMS16 ACW16 TA16 JE16" xr:uid="{97F45CE0-A54F-4D0A-99F3-13E0BA731192}">
      <formula1>$R$97:$R$121</formula1>
    </dataValidation>
  </dataValidations>
  <printOptions horizontalCentered="1"/>
  <pageMargins left="0.25" right="0.25" top="0.75" bottom="0.75" header="0.3" footer="0.3"/>
  <pageSetup scale="60" orientation="landscape" horizontalDpi="4294967295" r:id="rId1"/>
  <rowBreaks count="3" manualBreakCount="3">
    <brk id="30" min="1" max="7" man="1"/>
    <brk id="79" min="1" max="7" man="1"/>
    <brk id="91" min="1"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A4A644-73D2-4FAE-A473-7A29489E387A}">
  <dimension ref="B1:Z118"/>
  <sheetViews>
    <sheetView showGridLines="0" showRowColHeaders="0" zoomScale="80" zoomScaleNormal="80" workbookViewId="0">
      <selection activeCell="G10" sqref="G10"/>
    </sheetView>
  </sheetViews>
  <sheetFormatPr defaultRowHeight="12.5" x14ac:dyDescent="0.25"/>
  <cols>
    <col min="1" max="1" width="8.7265625" style="5"/>
    <col min="2" max="2" width="25.453125" style="5" customWidth="1"/>
    <col min="3" max="3" width="32.90625" style="5" customWidth="1"/>
    <col min="4" max="4" width="17.36328125" style="5" customWidth="1"/>
    <col min="5" max="5" width="17.08984375" style="5" customWidth="1"/>
    <col min="6" max="6" width="23.90625" style="5" customWidth="1"/>
    <col min="7" max="7" width="25.36328125" style="5" customWidth="1"/>
    <col min="8" max="8" width="19" style="5" customWidth="1"/>
    <col min="9" max="9" width="6.54296875" style="88" customWidth="1"/>
    <col min="10" max="10" width="33.6328125" style="4" hidden="1" customWidth="1"/>
    <col min="11" max="11" width="20.36328125" style="4" hidden="1" customWidth="1"/>
    <col min="12" max="12" width="4.08984375" style="4" hidden="1" customWidth="1"/>
    <col min="13" max="13" width="22" style="5" hidden="1" customWidth="1"/>
    <col min="14" max="14" width="22.08984375" style="5" hidden="1" customWidth="1"/>
    <col min="15" max="15" width="4.08984375" style="5" hidden="1" customWidth="1"/>
    <col min="16" max="17" width="18.90625" style="6" hidden="1" customWidth="1"/>
    <col min="18" max="18" width="20.453125" style="6" hidden="1" customWidth="1"/>
    <col min="19" max="19" width="17.36328125" style="6" hidden="1" customWidth="1"/>
    <col min="20" max="20" width="4.08984375" style="5" hidden="1" customWidth="1"/>
    <col min="21" max="21" width="4" style="5" hidden="1" customWidth="1"/>
    <col min="22" max="22" width="13.90625" style="5" customWidth="1"/>
    <col min="23" max="51" width="9.08984375" style="5" customWidth="1"/>
    <col min="52" max="255" width="8.7265625" style="5"/>
    <col min="256" max="256" width="25.453125" style="5" customWidth="1"/>
    <col min="257" max="257" width="32.90625" style="5" customWidth="1"/>
    <col min="258" max="258" width="17.36328125" style="5" customWidth="1"/>
    <col min="259" max="259" width="17.08984375" style="5" customWidth="1"/>
    <col min="260" max="260" width="23.90625" style="5" customWidth="1"/>
    <col min="261" max="261" width="25.36328125" style="5" customWidth="1"/>
    <col min="262" max="262" width="19" style="5" customWidth="1"/>
    <col min="263" max="263" width="6.54296875" style="5" customWidth="1"/>
    <col min="264" max="279" width="0" style="5" hidden="1" customWidth="1"/>
    <col min="280" max="511" width="8.7265625" style="5"/>
    <col min="512" max="512" width="25.453125" style="5" customWidth="1"/>
    <col min="513" max="513" width="32.90625" style="5" customWidth="1"/>
    <col min="514" max="514" width="17.36328125" style="5" customWidth="1"/>
    <col min="515" max="515" width="17.08984375" style="5" customWidth="1"/>
    <col min="516" max="516" width="23.90625" style="5" customWidth="1"/>
    <col min="517" max="517" width="25.36328125" style="5" customWidth="1"/>
    <col min="518" max="518" width="19" style="5" customWidth="1"/>
    <col min="519" max="519" width="6.54296875" style="5" customWidth="1"/>
    <col min="520" max="535" width="0" style="5" hidden="1" customWidth="1"/>
    <col min="536" max="767" width="8.7265625" style="5"/>
    <col min="768" max="768" width="25.453125" style="5" customWidth="1"/>
    <col min="769" max="769" width="32.90625" style="5" customWidth="1"/>
    <col min="770" max="770" width="17.36328125" style="5" customWidth="1"/>
    <col min="771" max="771" width="17.08984375" style="5" customWidth="1"/>
    <col min="772" max="772" width="23.90625" style="5" customWidth="1"/>
    <col min="773" max="773" width="25.36328125" style="5" customWidth="1"/>
    <col min="774" max="774" width="19" style="5" customWidth="1"/>
    <col min="775" max="775" width="6.54296875" style="5" customWidth="1"/>
    <col min="776" max="791" width="0" style="5" hidden="1" customWidth="1"/>
    <col min="792" max="1023" width="8.7265625" style="5"/>
    <col min="1024" max="1024" width="25.453125" style="5" customWidth="1"/>
    <col min="1025" max="1025" width="32.90625" style="5" customWidth="1"/>
    <col min="1026" max="1026" width="17.36328125" style="5" customWidth="1"/>
    <col min="1027" max="1027" width="17.08984375" style="5" customWidth="1"/>
    <col min="1028" max="1028" width="23.90625" style="5" customWidth="1"/>
    <col min="1029" max="1029" width="25.36328125" style="5" customWidth="1"/>
    <col min="1030" max="1030" width="19" style="5" customWidth="1"/>
    <col min="1031" max="1031" width="6.54296875" style="5" customWidth="1"/>
    <col min="1032" max="1047" width="0" style="5" hidden="1" customWidth="1"/>
    <col min="1048" max="1279" width="8.7265625" style="5"/>
    <col min="1280" max="1280" width="25.453125" style="5" customWidth="1"/>
    <col min="1281" max="1281" width="32.90625" style="5" customWidth="1"/>
    <col min="1282" max="1282" width="17.36328125" style="5" customWidth="1"/>
    <col min="1283" max="1283" width="17.08984375" style="5" customWidth="1"/>
    <col min="1284" max="1284" width="23.90625" style="5" customWidth="1"/>
    <col min="1285" max="1285" width="25.36328125" style="5" customWidth="1"/>
    <col min="1286" max="1286" width="19" style="5" customWidth="1"/>
    <col min="1287" max="1287" width="6.54296875" style="5" customWidth="1"/>
    <col min="1288" max="1303" width="0" style="5" hidden="1" customWidth="1"/>
    <col min="1304" max="1535" width="8.7265625" style="5"/>
    <col min="1536" max="1536" width="25.453125" style="5" customWidth="1"/>
    <col min="1537" max="1537" width="32.90625" style="5" customWidth="1"/>
    <col min="1538" max="1538" width="17.36328125" style="5" customWidth="1"/>
    <col min="1539" max="1539" width="17.08984375" style="5" customWidth="1"/>
    <col min="1540" max="1540" width="23.90625" style="5" customWidth="1"/>
    <col min="1541" max="1541" width="25.36328125" style="5" customWidth="1"/>
    <col min="1542" max="1542" width="19" style="5" customWidth="1"/>
    <col min="1543" max="1543" width="6.54296875" style="5" customWidth="1"/>
    <col min="1544" max="1559" width="0" style="5" hidden="1" customWidth="1"/>
    <col min="1560" max="1791" width="8.7265625" style="5"/>
    <col min="1792" max="1792" width="25.453125" style="5" customWidth="1"/>
    <col min="1793" max="1793" width="32.90625" style="5" customWidth="1"/>
    <col min="1794" max="1794" width="17.36328125" style="5" customWidth="1"/>
    <col min="1795" max="1795" width="17.08984375" style="5" customWidth="1"/>
    <col min="1796" max="1796" width="23.90625" style="5" customWidth="1"/>
    <col min="1797" max="1797" width="25.36328125" style="5" customWidth="1"/>
    <col min="1798" max="1798" width="19" style="5" customWidth="1"/>
    <col min="1799" max="1799" width="6.54296875" style="5" customWidth="1"/>
    <col min="1800" max="1815" width="0" style="5" hidden="1" customWidth="1"/>
    <col min="1816" max="2047" width="8.7265625" style="5"/>
    <col min="2048" max="2048" width="25.453125" style="5" customWidth="1"/>
    <col min="2049" max="2049" width="32.90625" style="5" customWidth="1"/>
    <col min="2050" max="2050" width="17.36328125" style="5" customWidth="1"/>
    <col min="2051" max="2051" width="17.08984375" style="5" customWidth="1"/>
    <col min="2052" max="2052" width="23.90625" style="5" customWidth="1"/>
    <col min="2053" max="2053" width="25.36328125" style="5" customWidth="1"/>
    <col min="2054" max="2054" width="19" style="5" customWidth="1"/>
    <col min="2055" max="2055" width="6.54296875" style="5" customWidth="1"/>
    <col min="2056" max="2071" width="0" style="5" hidden="1" customWidth="1"/>
    <col min="2072" max="2303" width="8.7265625" style="5"/>
    <col min="2304" max="2304" width="25.453125" style="5" customWidth="1"/>
    <col min="2305" max="2305" width="32.90625" style="5" customWidth="1"/>
    <col min="2306" max="2306" width="17.36328125" style="5" customWidth="1"/>
    <col min="2307" max="2307" width="17.08984375" style="5" customWidth="1"/>
    <col min="2308" max="2308" width="23.90625" style="5" customWidth="1"/>
    <col min="2309" max="2309" width="25.36328125" style="5" customWidth="1"/>
    <col min="2310" max="2310" width="19" style="5" customWidth="1"/>
    <col min="2311" max="2311" width="6.54296875" style="5" customWidth="1"/>
    <col min="2312" max="2327" width="0" style="5" hidden="1" customWidth="1"/>
    <col min="2328" max="2559" width="8.7265625" style="5"/>
    <col min="2560" max="2560" width="25.453125" style="5" customWidth="1"/>
    <col min="2561" max="2561" width="32.90625" style="5" customWidth="1"/>
    <col min="2562" max="2562" width="17.36328125" style="5" customWidth="1"/>
    <col min="2563" max="2563" width="17.08984375" style="5" customWidth="1"/>
    <col min="2564" max="2564" width="23.90625" style="5" customWidth="1"/>
    <col min="2565" max="2565" width="25.36328125" style="5" customWidth="1"/>
    <col min="2566" max="2566" width="19" style="5" customWidth="1"/>
    <col min="2567" max="2567" width="6.54296875" style="5" customWidth="1"/>
    <col min="2568" max="2583" width="0" style="5" hidden="1" customWidth="1"/>
    <col min="2584" max="2815" width="8.7265625" style="5"/>
    <col min="2816" max="2816" width="25.453125" style="5" customWidth="1"/>
    <col min="2817" max="2817" width="32.90625" style="5" customWidth="1"/>
    <col min="2818" max="2818" width="17.36328125" style="5" customWidth="1"/>
    <col min="2819" max="2819" width="17.08984375" style="5" customWidth="1"/>
    <col min="2820" max="2820" width="23.90625" style="5" customWidth="1"/>
    <col min="2821" max="2821" width="25.36328125" style="5" customWidth="1"/>
    <col min="2822" max="2822" width="19" style="5" customWidth="1"/>
    <col min="2823" max="2823" width="6.54296875" style="5" customWidth="1"/>
    <col min="2824" max="2839" width="0" style="5" hidden="1" customWidth="1"/>
    <col min="2840" max="3071" width="8.7265625" style="5"/>
    <col min="3072" max="3072" width="25.453125" style="5" customWidth="1"/>
    <col min="3073" max="3073" width="32.90625" style="5" customWidth="1"/>
    <col min="3074" max="3074" width="17.36328125" style="5" customWidth="1"/>
    <col min="3075" max="3075" width="17.08984375" style="5" customWidth="1"/>
    <col min="3076" max="3076" width="23.90625" style="5" customWidth="1"/>
    <col min="3077" max="3077" width="25.36328125" style="5" customWidth="1"/>
    <col min="3078" max="3078" width="19" style="5" customWidth="1"/>
    <col min="3079" max="3079" width="6.54296875" style="5" customWidth="1"/>
    <col min="3080" max="3095" width="0" style="5" hidden="1" customWidth="1"/>
    <col min="3096" max="3327" width="8.7265625" style="5"/>
    <col min="3328" max="3328" width="25.453125" style="5" customWidth="1"/>
    <col min="3329" max="3329" width="32.90625" style="5" customWidth="1"/>
    <col min="3330" max="3330" width="17.36328125" style="5" customWidth="1"/>
    <col min="3331" max="3331" width="17.08984375" style="5" customWidth="1"/>
    <col min="3332" max="3332" width="23.90625" style="5" customWidth="1"/>
    <col min="3333" max="3333" width="25.36328125" style="5" customWidth="1"/>
    <col min="3334" max="3334" width="19" style="5" customWidth="1"/>
    <col min="3335" max="3335" width="6.54296875" style="5" customWidth="1"/>
    <col min="3336" max="3351" width="0" style="5" hidden="1" customWidth="1"/>
    <col min="3352" max="3583" width="8.7265625" style="5"/>
    <col min="3584" max="3584" width="25.453125" style="5" customWidth="1"/>
    <col min="3585" max="3585" width="32.90625" style="5" customWidth="1"/>
    <col min="3586" max="3586" width="17.36328125" style="5" customWidth="1"/>
    <col min="3587" max="3587" width="17.08984375" style="5" customWidth="1"/>
    <col min="3588" max="3588" width="23.90625" style="5" customWidth="1"/>
    <col min="3589" max="3589" width="25.36328125" style="5" customWidth="1"/>
    <col min="3590" max="3590" width="19" style="5" customWidth="1"/>
    <col min="3591" max="3591" width="6.54296875" style="5" customWidth="1"/>
    <col min="3592" max="3607" width="0" style="5" hidden="1" customWidth="1"/>
    <col min="3608" max="3839" width="8.7265625" style="5"/>
    <col min="3840" max="3840" width="25.453125" style="5" customWidth="1"/>
    <col min="3841" max="3841" width="32.90625" style="5" customWidth="1"/>
    <col min="3842" max="3842" width="17.36328125" style="5" customWidth="1"/>
    <col min="3843" max="3843" width="17.08984375" style="5" customWidth="1"/>
    <col min="3844" max="3844" width="23.90625" style="5" customWidth="1"/>
    <col min="3845" max="3845" width="25.36328125" style="5" customWidth="1"/>
    <col min="3846" max="3846" width="19" style="5" customWidth="1"/>
    <col min="3847" max="3847" width="6.54296875" style="5" customWidth="1"/>
    <col min="3848" max="3863" width="0" style="5" hidden="1" customWidth="1"/>
    <col min="3864" max="4095" width="8.7265625" style="5"/>
    <col min="4096" max="4096" width="25.453125" style="5" customWidth="1"/>
    <col min="4097" max="4097" width="32.90625" style="5" customWidth="1"/>
    <col min="4098" max="4098" width="17.36328125" style="5" customWidth="1"/>
    <col min="4099" max="4099" width="17.08984375" style="5" customWidth="1"/>
    <col min="4100" max="4100" width="23.90625" style="5" customWidth="1"/>
    <col min="4101" max="4101" width="25.36328125" style="5" customWidth="1"/>
    <col min="4102" max="4102" width="19" style="5" customWidth="1"/>
    <col min="4103" max="4103" width="6.54296875" style="5" customWidth="1"/>
    <col min="4104" max="4119" width="0" style="5" hidden="1" customWidth="1"/>
    <col min="4120" max="4351" width="8.7265625" style="5"/>
    <col min="4352" max="4352" width="25.453125" style="5" customWidth="1"/>
    <col min="4353" max="4353" width="32.90625" style="5" customWidth="1"/>
    <col min="4354" max="4354" width="17.36328125" style="5" customWidth="1"/>
    <col min="4355" max="4355" width="17.08984375" style="5" customWidth="1"/>
    <col min="4356" max="4356" width="23.90625" style="5" customWidth="1"/>
    <col min="4357" max="4357" width="25.36328125" style="5" customWidth="1"/>
    <col min="4358" max="4358" width="19" style="5" customWidth="1"/>
    <col min="4359" max="4359" width="6.54296875" style="5" customWidth="1"/>
    <col min="4360" max="4375" width="0" style="5" hidden="1" customWidth="1"/>
    <col min="4376" max="4607" width="8.7265625" style="5"/>
    <col min="4608" max="4608" width="25.453125" style="5" customWidth="1"/>
    <col min="4609" max="4609" width="32.90625" style="5" customWidth="1"/>
    <col min="4610" max="4610" width="17.36328125" style="5" customWidth="1"/>
    <col min="4611" max="4611" width="17.08984375" style="5" customWidth="1"/>
    <col min="4612" max="4612" width="23.90625" style="5" customWidth="1"/>
    <col min="4613" max="4613" width="25.36328125" style="5" customWidth="1"/>
    <col min="4614" max="4614" width="19" style="5" customWidth="1"/>
    <col min="4615" max="4615" width="6.54296875" style="5" customWidth="1"/>
    <col min="4616" max="4631" width="0" style="5" hidden="1" customWidth="1"/>
    <col min="4632" max="4863" width="8.7265625" style="5"/>
    <col min="4864" max="4864" width="25.453125" style="5" customWidth="1"/>
    <col min="4865" max="4865" width="32.90625" style="5" customWidth="1"/>
    <col min="4866" max="4866" width="17.36328125" style="5" customWidth="1"/>
    <col min="4867" max="4867" width="17.08984375" style="5" customWidth="1"/>
    <col min="4868" max="4868" width="23.90625" style="5" customWidth="1"/>
    <col min="4869" max="4869" width="25.36328125" style="5" customWidth="1"/>
    <col min="4870" max="4870" width="19" style="5" customWidth="1"/>
    <col min="4871" max="4871" width="6.54296875" style="5" customWidth="1"/>
    <col min="4872" max="4887" width="0" style="5" hidden="1" customWidth="1"/>
    <col min="4888" max="5119" width="8.7265625" style="5"/>
    <col min="5120" max="5120" width="25.453125" style="5" customWidth="1"/>
    <col min="5121" max="5121" width="32.90625" style="5" customWidth="1"/>
    <col min="5122" max="5122" width="17.36328125" style="5" customWidth="1"/>
    <col min="5123" max="5123" width="17.08984375" style="5" customWidth="1"/>
    <col min="5124" max="5124" width="23.90625" style="5" customWidth="1"/>
    <col min="5125" max="5125" width="25.36328125" style="5" customWidth="1"/>
    <col min="5126" max="5126" width="19" style="5" customWidth="1"/>
    <col min="5127" max="5127" width="6.54296875" style="5" customWidth="1"/>
    <col min="5128" max="5143" width="0" style="5" hidden="1" customWidth="1"/>
    <col min="5144" max="5375" width="8.7265625" style="5"/>
    <col min="5376" max="5376" width="25.453125" style="5" customWidth="1"/>
    <col min="5377" max="5377" width="32.90625" style="5" customWidth="1"/>
    <col min="5378" max="5378" width="17.36328125" style="5" customWidth="1"/>
    <col min="5379" max="5379" width="17.08984375" style="5" customWidth="1"/>
    <col min="5380" max="5380" width="23.90625" style="5" customWidth="1"/>
    <col min="5381" max="5381" width="25.36328125" style="5" customWidth="1"/>
    <col min="5382" max="5382" width="19" style="5" customWidth="1"/>
    <col min="5383" max="5383" width="6.54296875" style="5" customWidth="1"/>
    <col min="5384" max="5399" width="0" style="5" hidden="1" customWidth="1"/>
    <col min="5400" max="5631" width="8.7265625" style="5"/>
    <col min="5632" max="5632" width="25.453125" style="5" customWidth="1"/>
    <col min="5633" max="5633" width="32.90625" style="5" customWidth="1"/>
    <col min="5634" max="5634" width="17.36328125" style="5" customWidth="1"/>
    <col min="5635" max="5635" width="17.08984375" style="5" customWidth="1"/>
    <col min="5636" max="5636" width="23.90625" style="5" customWidth="1"/>
    <col min="5637" max="5637" width="25.36328125" style="5" customWidth="1"/>
    <col min="5638" max="5638" width="19" style="5" customWidth="1"/>
    <col min="5639" max="5639" width="6.54296875" style="5" customWidth="1"/>
    <col min="5640" max="5655" width="0" style="5" hidden="1" customWidth="1"/>
    <col min="5656" max="5887" width="8.7265625" style="5"/>
    <col min="5888" max="5888" width="25.453125" style="5" customWidth="1"/>
    <col min="5889" max="5889" width="32.90625" style="5" customWidth="1"/>
    <col min="5890" max="5890" width="17.36328125" style="5" customWidth="1"/>
    <col min="5891" max="5891" width="17.08984375" style="5" customWidth="1"/>
    <col min="5892" max="5892" width="23.90625" style="5" customWidth="1"/>
    <col min="5893" max="5893" width="25.36328125" style="5" customWidth="1"/>
    <col min="5894" max="5894" width="19" style="5" customWidth="1"/>
    <col min="5895" max="5895" width="6.54296875" style="5" customWidth="1"/>
    <col min="5896" max="5911" width="0" style="5" hidden="1" customWidth="1"/>
    <col min="5912" max="6143" width="8.7265625" style="5"/>
    <col min="6144" max="6144" width="25.453125" style="5" customWidth="1"/>
    <col min="6145" max="6145" width="32.90625" style="5" customWidth="1"/>
    <col min="6146" max="6146" width="17.36328125" style="5" customWidth="1"/>
    <col min="6147" max="6147" width="17.08984375" style="5" customWidth="1"/>
    <col min="6148" max="6148" width="23.90625" style="5" customWidth="1"/>
    <col min="6149" max="6149" width="25.36328125" style="5" customWidth="1"/>
    <col min="6150" max="6150" width="19" style="5" customWidth="1"/>
    <col min="6151" max="6151" width="6.54296875" style="5" customWidth="1"/>
    <col min="6152" max="6167" width="0" style="5" hidden="1" customWidth="1"/>
    <col min="6168" max="6399" width="8.7265625" style="5"/>
    <col min="6400" max="6400" width="25.453125" style="5" customWidth="1"/>
    <col min="6401" max="6401" width="32.90625" style="5" customWidth="1"/>
    <col min="6402" max="6402" width="17.36328125" style="5" customWidth="1"/>
    <col min="6403" max="6403" width="17.08984375" style="5" customWidth="1"/>
    <col min="6404" max="6404" width="23.90625" style="5" customWidth="1"/>
    <col min="6405" max="6405" width="25.36328125" style="5" customWidth="1"/>
    <col min="6406" max="6406" width="19" style="5" customWidth="1"/>
    <col min="6407" max="6407" width="6.54296875" style="5" customWidth="1"/>
    <col min="6408" max="6423" width="0" style="5" hidden="1" customWidth="1"/>
    <col min="6424" max="6655" width="8.7265625" style="5"/>
    <col min="6656" max="6656" width="25.453125" style="5" customWidth="1"/>
    <col min="6657" max="6657" width="32.90625" style="5" customWidth="1"/>
    <col min="6658" max="6658" width="17.36328125" style="5" customWidth="1"/>
    <col min="6659" max="6659" width="17.08984375" style="5" customWidth="1"/>
    <col min="6660" max="6660" width="23.90625" style="5" customWidth="1"/>
    <col min="6661" max="6661" width="25.36328125" style="5" customWidth="1"/>
    <col min="6662" max="6662" width="19" style="5" customWidth="1"/>
    <col min="6663" max="6663" width="6.54296875" style="5" customWidth="1"/>
    <col min="6664" max="6679" width="0" style="5" hidden="1" customWidth="1"/>
    <col min="6680" max="6911" width="8.7265625" style="5"/>
    <col min="6912" max="6912" width="25.453125" style="5" customWidth="1"/>
    <col min="6913" max="6913" width="32.90625" style="5" customWidth="1"/>
    <col min="6914" max="6914" width="17.36328125" style="5" customWidth="1"/>
    <col min="6915" max="6915" width="17.08984375" style="5" customWidth="1"/>
    <col min="6916" max="6916" width="23.90625" style="5" customWidth="1"/>
    <col min="6917" max="6917" width="25.36328125" style="5" customWidth="1"/>
    <col min="6918" max="6918" width="19" style="5" customWidth="1"/>
    <col min="6919" max="6919" width="6.54296875" style="5" customWidth="1"/>
    <col min="6920" max="6935" width="0" style="5" hidden="1" customWidth="1"/>
    <col min="6936" max="7167" width="8.7265625" style="5"/>
    <col min="7168" max="7168" width="25.453125" style="5" customWidth="1"/>
    <col min="7169" max="7169" width="32.90625" style="5" customWidth="1"/>
    <col min="7170" max="7170" width="17.36328125" style="5" customWidth="1"/>
    <col min="7171" max="7171" width="17.08984375" style="5" customWidth="1"/>
    <col min="7172" max="7172" width="23.90625" style="5" customWidth="1"/>
    <col min="7173" max="7173" width="25.36328125" style="5" customWidth="1"/>
    <col min="7174" max="7174" width="19" style="5" customWidth="1"/>
    <col min="7175" max="7175" width="6.54296875" style="5" customWidth="1"/>
    <col min="7176" max="7191" width="0" style="5" hidden="1" customWidth="1"/>
    <col min="7192" max="7423" width="8.7265625" style="5"/>
    <col min="7424" max="7424" width="25.453125" style="5" customWidth="1"/>
    <col min="7425" max="7425" width="32.90625" style="5" customWidth="1"/>
    <col min="7426" max="7426" width="17.36328125" style="5" customWidth="1"/>
    <col min="7427" max="7427" width="17.08984375" style="5" customWidth="1"/>
    <col min="7428" max="7428" width="23.90625" style="5" customWidth="1"/>
    <col min="7429" max="7429" width="25.36328125" style="5" customWidth="1"/>
    <col min="7430" max="7430" width="19" style="5" customWidth="1"/>
    <col min="7431" max="7431" width="6.54296875" style="5" customWidth="1"/>
    <col min="7432" max="7447" width="0" style="5" hidden="1" customWidth="1"/>
    <col min="7448" max="7679" width="8.7265625" style="5"/>
    <col min="7680" max="7680" width="25.453125" style="5" customWidth="1"/>
    <col min="7681" max="7681" width="32.90625" style="5" customWidth="1"/>
    <col min="7682" max="7682" width="17.36328125" style="5" customWidth="1"/>
    <col min="7683" max="7683" width="17.08984375" style="5" customWidth="1"/>
    <col min="7684" max="7684" width="23.90625" style="5" customWidth="1"/>
    <col min="7685" max="7685" width="25.36328125" style="5" customWidth="1"/>
    <col min="7686" max="7686" width="19" style="5" customWidth="1"/>
    <col min="7687" max="7687" width="6.54296875" style="5" customWidth="1"/>
    <col min="7688" max="7703" width="0" style="5" hidden="1" customWidth="1"/>
    <col min="7704" max="7935" width="8.7265625" style="5"/>
    <col min="7936" max="7936" width="25.453125" style="5" customWidth="1"/>
    <col min="7937" max="7937" width="32.90625" style="5" customWidth="1"/>
    <col min="7938" max="7938" width="17.36328125" style="5" customWidth="1"/>
    <col min="7939" max="7939" width="17.08984375" style="5" customWidth="1"/>
    <col min="7940" max="7940" width="23.90625" style="5" customWidth="1"/>
    <col min="7941" max="7941" width="25.36328125" style="5" customWidth="1"/>
    <col min="7942" max="7942" width="19" style="5" customWidth="1"/>
    <col min="7943" max="7943" width="6.54296875" style="5" customWidth="1"/>
    <col min="7944" max="7959" width="0" style="5" hidden="1" customWidth="1"/>
    <col min="7960" max="8191" width="8.7265625" style="5"/>
    <col min="8192" max="8192" width="25.453125" style="5" customWidth="1"/>
    <col min="8193" max="8193" width="32.90625" style="5" customWidth="1"/>
    <col min="8194" max="8194" width="17.36328125" style="5" customWidth="1"/>
    <col min="8195" max="8195" width="17.08984375" style="5" customWidth="1"/>
    <col min="8196" max="8196" width="23.90625" style="5" customWidth="1"/>
    <col min="8197" max="8197" width="25.36328125" style="5" customWidth="1"/>
    <col min="8198" max="8198" width="19" style="5" customWidth="1"/>
    <col min="8199" max="8199" width="6.54296875" style="5" customWidth="1"/>
    <col min="8200" max="8215" width="0" style="5" hidden="1" customWidth="1"/>
    <col min="8216" max="8447" width="8.7265625" style="5"/>
    <col min="8448" max="8448" width="25.453125" style="5" customWidth="1"/>
    <col min="8449" max="8449" width="32.90625" style="5" customWidth="1"/>
    <col min="8450" max="8450" width="17.36328125" style="5" customWidth="1"/>
    <col min="8451" max="8451" width="17.08984375" style="5" customWidth="1"/>
    <col min="8452" max="8452" width="23.90625" style="5" customWidth="1"/>
    <col min="8453" max="8453" width="25.36328125" style="5" customWidth="1"/>
    <col min="8454" max="8454" width="19" style="5" customWidth="1"/>
    <col min="8455" max="8455" width="6.54296875" style="5" customWidth="1"/>
    <col min="8456" max="8471" width="0" style="5" hidden="1" customWidth="1"/>
    <col min="8472" max="8703" width="8.7265625" style="5"/>
    <col min="8704" max="8704" width="25.453125" style="5" customWidth="1"/>
    <col min="8705" max="8705" width="32.90625" style="5" customWidth="1"/>
    <col min="8706" max="8706" width="17.36328125" style="5" customWidth="1"/>
    <col min="8707" max="8707" width="17.08984375" style="5" customWidth="1"/>
    <col min="8708" max="8708" width="23.90625" style="5" customWidth="1"/>
    <col min="8709" max="8709" width="25.36328125" style="5" customWidth="1"/>
    <col min="8710" max="8710" width="19" style="5" customWidth="1"/>
    <col min="8711" max="8711" width="6.54296875" style="5" customWidth="1"/>
    <col min="8712" max="8727" width="0" style="5" hidden="1" customWidth="1"/>
    <col min="8728" max="8959" width="8.7265625" style="5"/>
    <col min="8960" max="8960" width="25.453125" style="5" customWidth="1"/>
    <col min="8961" max="8961" width="32.90625" style="5" customWidth="1"/>
    <col min="8962" max="8962" width="17.36328125" style="5" customWidth="1"/>
    <col min="8963" max="8963" width="17.08984375" style="5" customWidth="1"/>
    <col min="8964" max="8964" width="23.90625" style="5" customWidth="1"/>
    <col min="8965" max="8965" width="25.36328125" style="5" customWidth="1"/>
    <col min="8966" max="8966" width="19" style="5" customWidth="1"/>
    <col min="8967" max="8967" width="6.54296875" style="5" customWidth="1"/>
    <col min="8968" max="8983" width="0" style="5" hidden="1" customWidth="1"/>
    <col min="8984" max="9215" width="8.7265625" style="5"/>
    <col min="9216" max="9216" width="25.453125" style="5" customWidth="1"/>
    <col min="9217" max="9217" width="32.90625" style="5" customWidth="1"/>
    <col min="9218" max="9218" width="17.36328125" style="5" customWidth="1"/>
    <col min="9219" max="9219" width="17.08984375" style="5" customWidth="1"/>
    <col min="9220" max="9220" width="23.90625" style="5" customWidth="1"/>
    <col min="9221" max="9221" width="25.36328125" style="5" customWidth="1"/>
    <col min="9222" max="9222" width="19" style="5" customWidth="1"/>
    <col min="9223" max="9223" width="6.54296875" style="5" customWidth="1"/>
    <col min="9224" max="9239" width="0" style="5" hidden="1" customWidth="1"/>
    <col min="9240" max="9471" width="8.7265625" style="5"/>
    <col min="9472" max="9472" width="25.453125" style="5" customWidth="1"/>
    <col min="9473" max="9473" width="32.90625" style="5" customWidth="1"/>
    <col min="9474" max="9474" width="17.36328125" style="5" customWidth="1"/>
    <col min="9475" max="9475" width="17.08984375" style="5" customWidth="1"/>
    <col min="9476" max="9476" width="23.90625" style="5" customWidth="1"/>
    <col min="9477" max="9477" width="25.36328125" style="5" customWidth="1"/>
    <col min="9478" max="9478" width="19" style="5" customWidth="1"/>
    <col min="9479" max="9479" width="6.54296875" style="5" customWidth="1"/>
    <col min="9480" max="9495" width="0" style="5" hidden="1" customWidth="1"/>
    <col min="9496" max="9727" width="8.7265625" style="5"/>
    <col min="9728" max="9728" width="25.453125" style="5" customWidth="1"/>
    <col min="9729" max="9729" width="32.90625" style="5" customWidth="1"/>
    <col min="9730" max="9730" width="17.36328125" style="5" customWidth="1"/>
    <col min="9731" max="9731" width="17.08984375" style="5" customWidth="1"/>
    <col min="9732" max="9732" width="23.90625" style="5" customWidth="1"/>
    <col min="9733" max="9733" width="25.36328125" style="5" customWidth="1"/>
    <col min="9734" max="9734" width="19" style="5" customWidth="1"/>
    <col min="9735" max="9735" width="6.54296875" style="5" customWidth="1"/>
    <col min="9736" max="9751" width="0" style="5" hidden="1" customWidth="1"/>
    <col min="9752" max="9983" width="8.7265625" style="5"/>
    <col min="9984" max="9984" width="25.453125" style="5" customWidth="1"/>
    <col min="9985" max="9985" width="32.90625" style="5" customWidth="1"/>
    <col min="9986" max="9986" width="17.36328125" style="5" customWidth="1"/>
    <col min="9987" max="9987" width="17.08984375" style="5" customWidth="1"/>
    <col min="9988" max="9988" width="23.90625" style="5" customWidth="1"/>
    <col min="9989" max="9989" width="25.36328125" style="5" customWidth="1"/>
    <col min="9990" max="9990" width="19" style="5" customWidth="1"/>
    <col min="9991" max="9991" width="6.54296875" style="5" customWidth="1"/>
    <col min="9992" max="10007" width="0" style="5" hidden="1" customWidth="1"/>
    <col min="10008" max="10239" width="8.7265625" style="5"/>
    <col min="10240" max="10240" width="25.453125" style="5" customWidth="1"/>
    <col min="10241" max="10241" width="32.90625" style="5" customWidth="1"/>
    <col min="10242" max="10242" width="17.36328125" style="5" customWidth="1"/>
    <col min="10243" max="10243" width="17.08984375" style="5" customWidth="1"/>
    <col min="10244" max="10244" width="23.90625" style="5" customWidth="1"/>
    <col min="10245" max="10245" width="25.36328125" style="5" customWidth="1"/>
    <col min="10246" max="10246" width="19" style="5" customWidth="1"/>
    <col min="10247" max="10247" width="6.54296875" style="5" customWidth="1"/>
    <col min="10248" max="10263" width="0" style="5" hidden="1" customWidth="1"/>
    <col min="10264" max="10495" width="8.7265625" style="5"/>
    <col min="10496" max="10496" width="25.453125" style="5" customWidth="1"/>
    <col min="10497" max="10497" width="32.90625" style="5" customWidth="1"/>
    <col min="10498" max="10498" width="17.36328125" style="5" customWidth="1"/>
    <col min="10499" max="10499" width="17.08984375" style="5" customWidth="1"/>
    <col min="10500" max="10500" width="23.90625" style="5" customWidth="1"/>
    <col min="10501" max="10501" width="25.36328125" style="5" customWidth="1"/>
    <col min="10502" max="10502" width="19" style="5" customWidth="1"/>
    <col min="10503" max="10503" width="6.54296875" style="5" customWidth="1"/>
    <col min="10504" max="10519" width="0" style="5" hidden="1" customWidth="1"/>
    <col min="10520" max="10751" width="8.7265625" style="5"/>
    <col min="10752" max="10752" width="25.453125" style="5" customWidth="1"/>
    <col min="10753" max="10753" width="32.90625" style="5" customWidth="1"/>
    <col min="10754" max="10754" width="17.36328125" style="5" customWidth="1"/>
    <col min="10755" max="10755" width="17.08984375" style="5" customWidth="1"/>
    <col min="10756" max="10756" width="23.90625" style="5" customWidth="1"/>
    <col min="10757" max="10757" width="25.36328125" style="5" customWidth="1"/>
    <col min="10758" max="10758" width="19" style="5" customWidth="1"/>
    <col min="10759" max="10759" width="6.54296875" style="5" customWidth="1"/>
    <col min="10760" max="10775" width="0" style="5" hidden="1" customWidth="1"/>
    <col min="10776" max="11007" width="8.7265625" style="5"/>
    <col min="11008" max="11008" width="25.453125" style="5" customWidth="1"/>
    <col min="11009" max="11009" width="32.90625" style="5" customWidth="1"/>
    <col min="11010" max="11010" width="17.36328125" style="5" customWidth="1"/>
    <col min="11011" max="11011" width="17.08984375" style="5" customWidth="1"/>
    <col min="11012" max="11012" width="23.90625" style="5" customWidth="1"/>
    <col min="11013" max="11013" width="25.36328125" style="5" customWidth="1"/>
    <col min="11014" max="11014" width="19" style="5" customWidth="1"/>
    <col min="11015" max="11015" width="6.54296875" style="5" customWidth="1"/>
    <col min="11016" max="11031" width="0" style="5" hidden="1" customWidth="1"/>
    <col min="11032" max="11263" width="8.7265625" style="5"/>
    <col min="11264" max="11264" width="25.453125" style="5" customWidth="1"/>
    <col min="11265" max="11265" width="32.90625" style="5" customWidth="1"/>
    <col min="11266" max="11266" width="17.36328125" style="5" customWidth="1"/>
    <col min="11267" max="11267" width="17.08984375" style="5" customWidth="1"/>
    <col min="11268" max="11268" width="23.90625" style="5" customWidth="1"/>
    <col min="11269" max="11269" width="25.36328125" style="5" customWidth="1"/>
    <col min="11270" max="11270" width="19" style="5" customWidth="1"/>
    <col min="11271" max="11271" width="6.54296875" style="5" customWidth="1"/>
    <col min="11272" max="11287" width="0" style="5" hidden="1" customWidth="1"/>
    <col min="11288" max="11519" width="8.7265625" style="5"/>
    <col min="11520" max="11520" width="25.453125" style="5" customWidth="1"/>
    <col min="11521" max="11521" width="32.90625" style="5" customWidth="1"/>
    <col min="11522" max="11522" width="17.36328125" style="5" customWidth="1"/>
    <col min="11523" max="11523" width="17.08984375" style="5" customWidth="1"/>
    <col min="11524" max="11524" width="23.90625" style="5" customWidth="1"/>
    <col min="11525" max="11525" width="25.36328125" style="5" customWidth="1"/>
    <col min="11526" max="11526" width="19" style="5" customWidth="1"/>
    <col min="11527" max="11527" width="6.54296875" style="5" customWidth="1"/>
    <col min="11528" max="11543" width="0" style="5" hidden="1" customWidth="1"/>
    <col min="11544" max="11775" width="8.7265625" style="5"/>
    <col min="11776" max="11776" width="25.453125" style="5" customWidth="1"/>
    <col min="11777" max="11777" width="32.90625" style="5" customWidth="1"/>
    <col min="11778" max="11778" width="17.36328125" style="5" customWidth="1"/>
    <col min="11779" max="11779" width="17.08984375" style="5" customWidth="1"/>
    <col min="11780" max="11780" width="23.90625" style="5" customWidth="1"/>
    <col min="11781" max="11781" width="25.36328125" style="5" customWidth="1"/>
    <col min="11782" max="11782" width="19" style="5" customWidth="1"/>
    <col min="11783" max="11783" width="6.54296875" style="5" customWidth="1"/>
    <col min="11784" max="11799" width="0" style="5" hidden="1" customWidth="1"/>
    <col min="11800" max="12031" width="8.7265625" style="5"/>
    <col min="12032" max="12032" width="25.453125" style="5" customWidth="1"/>
    <col min="12033" max="12033" width="32.90625" style="5" customWidth="1"/>
    <col min="12034" max="12034" width="17.36328125" style="5" customWidth="1"/>
    <col min="12035" max="12035" width="17.08984375" style="5" customWidth="1"/>
    <col min="12036" max="12036" width="23.90625" style="5" customWidth="1"/>
    <col min="12037" max="12037" width="25.36328125" style="5" customWidth="1"/>
    <col min="12038" max="12038" width="19" style="5" customWidth="1"/>
    <col min="12039" max="12039" width="6.54296875" style="5" customWidth="1"/>
    <col min="12040" max="12055" width="0" style="5" hidden="1" customWidth="1"/>
    <col min="12056" max="12287" width="8.7265625" style="5"/>
    <col min="12288" max="12288" width="25.453125" style="5" customWidth="1"/>
    <col min="12289" max="12289" width="32.90625" style="5" customWidth="1"/>
    <col min="12290" max="12290" width="17.36328125" style="5" customWidth="1"/>
    <col min="12291" max="12291" width="17.08984375" style="5" customWidth="1"/>
    <col min="12292" max="12292" width="23.90625" style="5" customWidth="1"/>
    <col min="12293" max="12293" width="25.36328125" style="5" customWidth="1"/>
    <col min="12294" max="12294" width="19" style="5" customWidth="1"/>
    <col min="12295" max="12295" width="6.54296875" style="5" customWidth="1"/>
    <col min="12296" max="12311" width="0" style="5" hidden="1" customWidth="1"/>
    <col min="12312" max="12543" width="8.7265625" style="5"/>
    <col min="12544" max="12544" width="25.453125" style="5" customWidth="1"/>
    <col min="12545" max="12545" width="32.90625" style="5" customWidth="1"/>
    <col min="12546" max="12546" width="17.36328125" style="5" customWidth="1"/>
    <col min="12547" max="12547" width="17.08984375" style="5" customWidth="1"/>
    <col min="12548" max="12548" width="23.90625" style="5" customWidth="1"/>
    <col min="12549" max="12549" width="25.36328125" style="5" customWidth="1"/>
    <col min="12550" max="12550" width="19" style="5" customWidth="1"/>
    <col min="12551" max="12551" width="6.54296875" style="5" customWidth="1"/>
    <col min="12552" max="12567" width="0" style="5" hidden="1" customWidth="1"/>
    <col min="12568" max="12799" width="8.7265625" style="5"/>
    <col min="12800" max="12800" width="25.453125" style="5" customWidth="1"/>
    <col min="12801" max="12801" width="32.90625" style="5" customWidth="1"/>
    <col min="12802" max="12802" width="17.36328125" style="5" customWidth="1"/>
    <col min="12803" max="12803" width="17.08984375" style="5" customWidth="1"/>
    <col min="12804" max="12804" width="23.90625" style="5" customWidth="1"/>
    <col min="12805" max="12805" width="25.36328125" style="5" customWidth="1"/>
    <col min="12806" max="12806" width="19" style="5" customWidth="1"/>
    <col min="12807" max="12807" width="6.54296875" style="5" customWidth="1"/>
    <col min="12808" max="12823" width="0" style="5" hidden="1" customWidth="1"/>
    <col min="12824" max="13055" width="8.7265625" style="5"/>
    <col min="13056" max="13056" width="25.453125" style="5" customWidth="1"/>
    <col min="13057" max="13057" width="32.90625" style="5" customWidth="1"/>
    <col min="13058" max="13058" width="17.36328125" style="5" customWidth="1"/>
    <col min="13059" max="13059" width="17.08984375" style="5" customWidth="1"/>
    <col min="13060" max="13060" width="23.90625" style="5" customWidth="1"/>
    <col min="13061" max="13061" width="25.36328125" style="5" customWidth="1"/>
    <col min="13062" max="13062" width="19" style="5" customWidth="1"/>
    <col min="13063" max="13063" width="6.54296875" style="5" customWidth="1"/>
    <col min="13064" max="13079" width="0" style="5" hidden="1" customWidth="1"/>
    <col min="13080" max="13311" width="8.7265625" style="5"/>
    <col min="13312" max="13312" width="25.453125" style="5" customWidth="1"/>
    <col min="13313" max="13313" width="32.90625" style="5" customWidth="1"/>
    <col min="13314" max="13314" width="17.36328125" style="5" customWidth="1"/>
    <col min="13315" max="13315" width="17.08984375" style="5" customWidth="1"/>
    <col min="13316" max="13316" width="23.90625" style="5" customWidth="1"/>
    <col min="13317" max="13317" width="25.36328125" style="5" customWidth="1"/>
    <col min="13318" max="13318" width="19" style="5" customWidth="1"/>
    <col min="13319" max="13319" width="6.54296875" style="5" customWidth="1"/>
    <col min="13320" max="13335" width="0" style="5" hidden="1" customWidth="1"/>
    <col min="13336" max="13567" width="8.7265625" style="5"/>
    <col min="13568" max="13568" width="25.453125" style="5" customWidth="1"/>
    <col min="13569" max="13569" width="32.90625" style="5" customWidth="1"/>
    <col min="13570" max="13570" width="17.36328125" style="5" customWidth="1"/>
    <col min="13571" max="13571" width="17.08984375" style="5" customWidth="1"/>
    <col min="13572" max="13572" width="23.90625" style="5" customWidth="1"/>
    <col min="13573" max="13573" width="25.36328125" style="5" customWidth="1"/>
    <col min="13574" max="13574" width="19" style="5" customWidth="1"/>
    <col min="13575" max="13575" width="6.54296875" style="5" customWidth="1"/>
    <col min="13576" max="13591" width="0" style="5" hidden="1" customWidth="1"/>
    <col min="13592" max="13823" width="8.7265625" style="5"/>
    <col min="13824" max="13824" width="25.453125" style="5" customWidth="1"/>
    <col min="13825" max="13825" width="32.90625" style="5" customWidth="1"/>
    <col min="13826" max="13826" width="17.36328125" style="5" customWidth="1"/>
    <col min="13827" max="13827" width="17.08984375" style="5" customWidth="1"/>
    <col min="13828" max="13828" width="23.90625" style="5" customWidth="1"/>
    <col min="13829" max="13829" width="25.36328125" style="5" customWidth="1"/>
    <col min="13830" max="13830" width="19" style="5" customWidth="1"/>
    <col min="13831" max="13831" width="6.54296875" style="5" customWidth="1"/>
    <col min="13832" max="13847" width="0" style="5" hidden="1" customWidth="1"/>
    <col min="13848" max="14079" width="8.7265625" style="5"/>
    <col min="14080" max="14080" width="25.453125" style="5" customWidth="1"/>
    <col min="14081" max="14081" width="32.90625" style="5" customWidth="1"/>
    <col min="14082" max="14082" width="17.36328125" style="5" customWidth="1"/>
    <col min="14083" max="14083" width="17.08984375" style="5" customWidth="1"/>
    <col min="14084" max="14084" width="23.90625" style="5" customWidth="1"/>
    <col min="14085" max="14085" width="25.36328125" style="5" customWidth="1"/>
    <col min="14086" max="14086" width="19" style="5" customWidth="1"/>
    <col min="14087" max="14087" width="6.54296875" style="5" customWidth="1"/>
    <col min="14088" max="14103" width="0" style="5" hidden="1" customWidth="1"/>
    <col min="14104" max="14335" width="8.7265625" style="5"/>
    <col min="14336" max="14336" width="25.453125" style="5" customWidth="1"/>
    <col min="14337" max="14337" width="32.90625" style="5" customWidth="1"/>
    <col min="14338" max="14338" width="17.36328125" style="5" customWidth="1"/>
    <col min="14339" max="14339" width="17.08984375" style="5" customWidth="1"/>
    <col min="14340" max="14340" width="23.90625" style="5" customWidth="1"/>
    <col min="14341" max="14341" width="25.36328125" style="5" customWidth="1"/>
    <col min="14342" max="14342" width="19" style="5" customWidth="1"/>
    <col min="14343" max="14343" width="6.54296875" style="5" customWidth="1"/>
    <col min="14344" max="14359" width="0" style="5" hidden="1" customWidth="1"/>
    <col min="14360" max="14591" width="8.7265625" style="5"/>
    <col min="14592" max="14592" width="25.453125" style="5" customWidth="1"/>
    <col min="14593" max="14593" width="32.90625" style="5" customWidth="1"/>
    <col min="14594" max="14594" width="17.36328125" style="5" customWidth="1"/>
    <col min="14595" max="14595" width="17.08984375" style="5" customWidth="1"/>
    <col min="14596" max="14596" width="23.90625" style="5" customWidth="1"/>
    <col min="14597" max="14597" width="25.36328125" style="5" customWidth="1"/>
    <col min="14598" max="14598" width="19" style="5" customWidth="1"/>
    <col min="14599" max="14599" width="6.54296875" style="5" customWidth="1"/>
    <col min="14600" max="14615" width="0" style="5" hidden="1" customWidth="1"/>
    <col min="14616" max="14847" width="8.7265625" style="5"/>
    <col min="14848" max="14848" width="25.453125" style="5" customWidth="1"/>
    <col min="14849" max="14849" width="32.90625" style="5" customWidth="1"/>
    <col min="14850" max="14850" width="17.36328125" style="5" customWidth="1"/>
    <col min="14851" max="14851" width="17.08984375" style="5" customWidth="1"/>
    <col min="14852" max="14852" width="23.90625" style="5" customWidth="1"/>
    <col min="14853" max="14853" width="25.36328125" style="5" customWidth="1"/>
    <col min="14854" max="14854" width="19" style="5" customWidth="1"/>
    <col min="14855" max="14855" width="6.54296875" style="5" customWidth="1"/>
    <col min="14856" max="14871" width="0" style="5" hidden="1" customWidth="1"/>
    <col min="14872" max="15103" width="8.7265625" style="5"/>
    <col min="15104" max="15104" width="25.453125" style="5" customWidth="1"/>
    <col min="15105" max="15105" width="32.90625" style="5" customWidth="1"/>
    <col min="15106" max="15106" width="17.36328125" style="5" customWidth="1"/>
    <col min="15107" max="15107" width="17.08984375" style="5" customWidth="1"/>
    <col min="15108" max="15108" width="23.90625" style="5" customWidth="1"/>
    <col min="15109" max="15109" width="25.36328125" style="5" customWidth="1"/>
    <col min="15110" max="15110" width="19" style="5" customWidth="1"/>
    <col min="15111" max="15111" width="6.54296875" style="5" customWidth="1"/>
    <col min="15112" max="15127" width="0" style="5" hidden="1" customWidth="1"/>
    <col min="15128" max="15359" width="8.7265625" style="5"/>
    <col min="15360" max="15360" width="25.453125" style="5" customWidth="1"/>
    <col min="15361" max="15361" width="32.90625" style="5" customWidth="1"/>
    <col min="15362" max="15362" width="17.36328125" style="5" customWidth="1"/>
    <col min="15363" max="15363" width="17.08984375" style="5" customWidth="1"/>
    <col min="15364" max="15364" width="23.90625" style="5" customWidth="1"/>
    <col min="15365" max="15365" width="25.36328125" style="5" customWidth="1"/>
    <col min="15366" max="15366" width="19" style="5" customWidth="1"/>
    <col min="15367" max="15367" width="6.54296875" style="5" customWidth="1"/>
    <col min="15368" max="15383" width="0" style="5" hidden="1" customWidth="1"/>
    <col min="15384" max="15615" width="8.7265625" style="5"/>
    <col min="15616" max="15616" width="25.453125" style="5" customWidth="1"/>
    <col min="15617" max="15617" width="32.90625" style="5" customWidth="1"/>
    <col min="15618" max="15618" width="17.36328125" style="5" customWidth="1"/>
    <col min="15619" max="15619" width="17.08984375" style="5" customWidth="1"/>
    <col min="15620" max="15620" width="23.90625" style="5" customWidth="1"/>
    <col min="15621" max="15621" width="25.36328125" style="5" customWidth="1"/>
    <col min="15622" max="15622" width="19" style="5" customWidth="1"/>
    <col min="15623" max="15623" width="6.54296875" style="5" customWidth="1"/>
    <col min="15624" max="15639" width="0" style="5" hidden="1" customWidth="1"/>
    <col min="15640" max="15871" width="8.7265625" style="5"/>
    <col min="15872" max="15872" width="25.453125" style="5" customWidth="1"/>
    <col min="15873" max="15873" width="32.90625" style="5" customWidth="1"/>
    <col min="15874" max="15874" width="17.36328125" style="5" customWidth="1"/>
    <col min="15875" max="15875" width="17.08984375" style="5" customWidth="1"/>
    <col min="15876" max="15876" width="23.90625" style="5" customWidth="1"/>
    <col min="15877" max="15877" width="25.36328125" style="5" customWidth="1"/>
    <col min="15878" max="15878" width="19" style="5" customWidth="1"/>
    <col min="15879" max="15879" width="6.54296875" style="5" customWidth="1"/>
    <col min="15880" max="15895" width="0" style="5" hidden="1" customWidth="1"/>
    <col min="15896" max="16127" width="8.7265625" style="5"/>
    <col min="16128" max="16128" width="25.453125" style="5" customWidth="1"/>
    <col min="16129" max="16129" width="32.90625" style="5" customWidth="1"/>
    <col min="16130" max="16130" width="17.36328125" style="5" customWidth="1"/>
    <col min="16131" max="16131" width="17.08984375" style="5" customWidth="1"/>
    <col min="16132" max="16132" width="23.90625" style="5" customWidth="1"/>
    <col min="16133" max="16133" width="25.36328125" style="5" customWidth="1"/>
    <col min="16134" max="16134" width="19" style="5" customWidth="1"/>
    <col min="16135" max="16135" width="6.54296875" style="5" customWidth="1"/>
    <col min="16136" max="16151" width="0" style="5" hidden="1" customWidth="1"/>
    <col min="16152" max="16384" width="8.7265625" style="5"/>
  </cols>
  <sheetData>
    <row r="1" spans="2:22" ht="42.75" customHeight="1" thickBot="1" x14ac:dyDescent="0.3">
      <c r="B1" s="314" t="s">
        <v>0</v>
      </c>
      <c r="C1" s="315"/>
      <c r="D1" s="315"/>
      <c r="E1" s="1" t="s">
        <v>1</v>
      </c>
      <c r="F1" s="2" t="str">
        <f>K11</f>
        <v>February</v>
      </c>
      <c r="G1" s="2">
        <f>K10</f>
        <v>2023</v>
      </c>
      <c r="H1" s="3"/>
      <c r="I1" s="107"/>
      <c r="J1" s="101" t="s">
        <v>117</v>
      </c>
      <c r="K1" s="101"/>
      <c r="L1" s="101"/>
      <c r="M1" s="102"/>
      <c r="N1" s="102"/>
      <c r="O1" s="102"/>
      <c r="P1" s="103"/>
      <c r="Q1" s="103"/>
      <c r="R1" s="103"/>
      <c r="S1" s="103"/>
      <c r="T1" s="102"/>
      <c r="U1" s="102"/>
    </row>
    <row r="2" spans="2:22" ht="8.25" customHeight="1" thickBot="1" x14ac:dyDescent="0.3">
      <c r="B2" s="7"/>
      <c r="C2" s="8"/>
      <c r="D2" s="8"/>
      <c r="E2" s="8"/>
      <c r="F2" s="8"/>
      <c r="G2" s="8"/>
      <c r="H2" s="8"/>
      <c r="I2" s="108"/>
    </row>
    <row r="3" spans="2:22" ht="20.25" customHeight="1" x14ac:dyDescent="0.25">
      <c r="B3" s="9" t="s">
        <v>2</v>
      </c>
      <c r="C3" s="316" t="s">
        <v>3</v>
      </c>
      <c r="D3" s="316"/>
      <c r="E3" s="316"/>
      <c r="F3" s="10" t="s">
        <v>4</v>
      </c>
      <c r="G3" s="316" t="s">
        <v>5</v>
      </c>
      <c r="H3" s="317"/>
      <c r="I3" s="108"/>
    </row>
    <row r="4" spans="2:22" ht="62.25" customHeight="1" thickBot="1" x14ac:dyDescent="0.3">
      <c r="B4" s="11" t="s">
        <v>7</v>
      </c>
      <c r="C4" s="318" t="s">
        <v>118</v>
      </c>
      <c r="D4" s="319"/>
      <c r="E4" s="319"/>
      <c r="F4" s="228" t="s">
        <v>119</v>
      </c>
      <c r="G4" s="319" t="s">
        <v>120</v>
      </c>
      <c r="H4" s="320"/>
      <c r="I4" s="109"/>
    </row>
    <row r="5" spans="2:22" ht="20.25" customHeight="1" thickBot="1" x14ac:dyDescent="0.3">
      <c r="B5" s="8"/>
      <c r="C5" s="8"/>
      <c r="D5" s="8"/>
      <c r="E5" s="8"/>
      <c r="F5" s="8"/>
      <c r="G5" s="8"/>
      <c r="H5" s="8"/>
      <c r="I5" s="108"/>
    </row>
    <row r="6" spans="2:22" ht="24" customHeight="1" x14ac:dyDescent="0.35">
      <c r="B6" s="321" t="s">
        <v>22</v>
      </c>
      <c r="C6" s="321"/>
      <c r="D6" s="321"/>
      <c r="E6" s="321"/>
      <c r="F6" s="322" t="str">
        <f>CONCATENATE(F1," 1, ",G1)</f>
        <v>February 1, 2023</v>
      </c>
      <c r="G6" s="322" t="e">
        <f>CONCATENATE(#REF!," 1, ",#REF!)</f>
        <v>#REF!</v>
      </c>
      <c r="H6" s="23"/>
      <c r="I6" s="108"/>
      <c r="M6" s="297" t="s">
        <v>116</v>
      </c>
      <c r="N6" s="241"/>
      <c r="P6" s="302" t="s">
        <v>6</v>
      </c>
      <c r="Q6" s="303"/>
      <c r="R6" s="303"/>
      <c r="S6" s="304"/>
      <c r="V6" s="93"/>
    </row>
    <row r="7" spans="2:22" ht="24" customHeight="1" thickBot="1" x14ac:dyDescent="0.3">
      <c r="B7" s="308" t="s">
        <v>121</v>
      </c>
      <c r="C7" s="308"/>
      <c r="D7" s="308"/>
      <c r="E7" s="308"/>
      <c r="F7" s="28">
        <f>K14</f>
        <v>471</v>
      </c>
      <c r="G7" s="29" t="s">
        <v>25</v>
      </c>
      <c r="H7" s="29"/>
      <c r="I7" s="110"/>
      <c r="M7" s="298"/>
      <c r="N7" s="299"/>
      <c r="P7" s="305"/>
      <c r="Q7" s="306"/>
      <c r="R7" s="306"/>
      <c r="S7" s="307"/>
    </row>
    <row r="8" spans="2:22" ht="24" customHeight="1" thickBot="1" x14ac:dyDescent="0.3">
      <c r="B8" s="257" t="s">
        <v>122</v>
      </c>
      <c r="C8" s="257"/>
      <c r="D8" s="257"/>
      <c r="E8" s="257"/>
      <c r="F8" s="257"/>
      <c r="G8" s="257"/>
      <c r="H8" s="257"/>
      <c r="I8" s="111"/>
      <c r="M8" s="300"/>
      <c r="N8" s="301"/>
      <c r="P8" s="309" t="s">
        <v>9</v>
      </c>
      <c r="Q8" s="310"/>
      <c r="R8" s="310"/>
      <c r="S8" s="311"/>
      <c r="U8" s="12" t="s">
        <v>10</v>
      </c>
    </row>
    <row r="9" spans="2:22" ht="24" customHeight="1" thickBot="1" x14ac:dyDescent="0.3">
      <c r="B9" s="257" t="s">
        <v>31</v>
      </c>
      <c r="C9" s="257"/>
      <c r="D9" s="257"/>
      <c r="E9" s="257"/>
      <c r="F9" s="257"/>
      <c r="G9" s="257"/>
      <c r="H9" s="257"/>
      <c r="I9" s="111"/>
      <c r="J9" s="312" t="s">
        <v>8</v>
      </c>
      <c r="K9" s="313"/>
      <c r="L9" s="15"/>
      <c r="M9" s="16" t="s">
        <v>9</v>
      </c>
      <c r="N9" s="17">
        <v>2021</v>
      </c>
      <c r="P9" s="18" t="s">
        <v>12</v>
      </c>
      <c r="Q9" s="19" t="s">
        <v>13</v>
      </c>
      <c r="R9" s="19" t="s">
        <v>14</v>
      </c>
      <c r="S9" s="19" t="s">
        <v>15</v>
      </c>
      <c r="U9" s="20" t="s">
        <v>16</v>
      </c>
    </row>
    <row r="10" spans="2:22" ht="24" customHeight="1" thickBot="1" x14ac:dyDescent="0.3">
      <c r="B10" s="275" t="s">
        <v>34</v>
      </c>
      <c r="C10" s="275"/>
      <c r="D10" s="292" t="str">
        <f>CONCATENATE("The ",F1," ",G1," Average is")</f>
        <v>The February 2023 Average is</v>
      </c>
      <c r="E10" s="292"/>
      <c r="F10" s="292"/>
      <c r="G10" s="34">
        <f>K15</f>
        <v>608</v>
      </c>
      <c r="H10" s="35" t="s">
        <v>35</v>
      </c>
      <c r="I10" s="112"/>
      <c r="J10" s="13" t="s">
        <v>11</v>
      </c>
      <c r="K10" s="14">
        <v>2023</v>
      </c>
      <c r="M10" s="21" t="s">
        <v>19</v>
      </c>
      <c r="N10" s="17" t="s">
        <v>20</v>
      </c>
      <c r="P10" s="269">
        <v>44317</v>
      </c>
      <c r="Q10" s="272">
        <v>338.9</v>
      </c>
      <c r="R10" s="99">
        <v>44378</v>
      </c>
      <c r="S10" s="293">
        <v>44075</v>
      </c>
      <c r="U10" s="22" t="s">
        <v>21</v>
      </c>
    </row>
    <row r="11" spans="2:22" ht="24" customHeight="1" thickBot="1" x14ac:dyDescent="0.3">
      <c r="B11" s="296" t="s">
        <v>37</v>
      </c>
      <c r="C11" s="296"/>
      <c r="D11" s="296"/>
      <c r="E11" s="296"/>
      <c r="F11" s="296"/>
      <c r="G11" s="296"/>
      <c r="H11" s="296"/>
      <c r="I11" s="113"/>
      <c r="J11" s="13" t="s">
        <v>17</v>
      </c>
      <c r="K11" s="14" t="s">
        <v>26</v>
      </c>
      <c r="M11" s="21" t="s">
        <v>23</v>
      </c>
      <c r="N11" s="26" t="s">
        <v>99</v>
      </c>
      <c r="P11" s="270"/>
      <c r="Q11" s="273"/>
      <c r="R11" s="27">
        <v>44409</v>
      </c>
      <c r="S11" s="294"/>
      <c r="U11" s="22" t="s">
        <v>24</v>
      </c>
    </row>
    <row r="12" spans="2:22" ht="24" customHeight="1" thickBot="1" x14ac:dyDescent="0.3">
      <c r="B12" s="257" t="s">
        <v>124</v>
      </c>
      <c r="C12" s="257"/>
      <c r="D12" s="257"/>
      <c r="E12" s="257"/>
      <c r="F12" s="28">
        <f>K14</f>
        <v>471</v>
      </c>
      <c r="G12" s="29" t="s">
        <v>25</v>
      </c>
      <c r="I12" s="110"/>
      <c r="J12" s="24"/>
      <c r="K12" s="25"/>
      <c r="M12" s="21" t="s">
        <v>26</v>
      </c>
      <c r="N12" s="26" t="s">
        <v>99</v>
      </c>
      <c r="P12" s="271"/>
      <c r="Q12" s="274"/>
      <c r="R12" s="27">
        <v>44440</v>
      </c>
      <c r="S12" s="294"/>
      <c r="U12" s="22" t="s">
        <v>27</v>
      </c>
    </row>
    <row r="13" spans="2:22" ht="24" customHeight="1" thickBot="1" x14ac:dyDescent="0.3">
      <c r="B13" s="257" t="s">
        <v>42</v>
      </c>
      <c r="C13" s="257"/>
      <c r="D13" s="257"/>
      <c r="E13" s="257"/>
      <c r="F13" s="257"/>
      <c r="G13" s="257"/>
      <c r="H13" s="257"/>
      <c r="I13" s="111"/>
      <c r="J13" s="290" t="s">
        <v>0</v>
      </c>
      <c r="K13" s="291"/>
      <c r="M13" s="21" t="s">
        <v>29</v>
      </c>
      <c r="N13" s="26" t="s">
        <v>99</v>
      </c>
      <c r="P13" s="269">
        <v>44409</v>
      </c>
      <c r="Q13" s="272">
        <v>340.3</v>
      </c>
      <c r="R13" s="99">
        <v>44470</v>
      </c>
      <c r="S13" s="294"/>
      <c r="U13" s="31" t="s">
        <v>30</v>
      </c>
    </row>
    <row r="14" spans="2:22" ht="24" customHeight="1" thickBot="1" x14ac:dyDescent="0.3">
      <c r="B14" s="257" t="s">
        <v>45</v>
      </c>
      <c r="C14" s="257"/>
      <c r="D14" s="257"/>
      <c r="E14" s="257"/>
      <c r="F14" s="257"/>
      <c r="G14" s="257"/>
      <c r="H14" s="257"/>
      <c r="I14" s="111"/>
      <c r="J14" s="13" t="s">
        <v>28</v>
      </c>
      <c r="K14" s="30">
        <v>471</v>
      </c>
      <c r="M14" s="21" t="s">
        <v>33</v>
      </c>
      <c r="N14" s="26">
        <v>518</v>
      </c>
      <c r="P14" s="270"/>
      <c r="Q14" s="273"/>
      <c r="R14" s="27">
        <v>44501</v>
      </c>
      <c r="S14" s="294"/>
    </row>
    <row r="15" spans="2:22" ht="24" customHeight="1" thickBot="1" x14ac:dyDescent="0.3">
      <c r="B15" s="284" t="s">
        <v>48</v>
      </c>
      <c r="C15" s="285"/>
      <c r="D15" s="285"/>
      <c r="E15" s="285"/>
      <c r="F15" s="285"/>
      <c r="G15" s="285"/>
      <c r="H15" s="285"/>
      <c r="I15" s="114"/>
      <c r="J15" s="32" t="s">
        <v>32</v>
      </c>
      <c r="K15" s="33">
        <v>608</v>
      </c>
      <c r="M15" s="21" t="s">
        <v>36</v>
      </c>
      <c r="N15" s="26">
        <v>546</v>
      </c>
      <c r="P15" s="271"/>
      <c r="Q15" s="274"/>
      <c r="R15" s="27">
        <v>44531</v>
      </c>
      <c r="S15" s="294"/>
    </row>
    <row r="16" spans="2:22" ht="24" customHeight="1" thickBot="1" x14ac:dyDescent="0.3">
      <c r="B16" s="286" t="s">
        <v>51</v>
      </c>
      <c r="C16" s="285"/>
      <c r="D16" s="285"/>
      <c r="E16" s="285"/>
      <c r="F16" s="285"/>
      <c r="G16" s="285"/>
      <c r="H16" s="285"/>
      <c r="I16" s="115"/>
      <c r="J16" s="24"/>
      <c r="K16" s="25"/>
      <c r="M16" s="21" t="s">
        <v>18</v>
      </c>
      <c r="N16" s="26">
        <v>552</v>
      </c>
      <c r="P16" s="269">
        <v>44501</v>
      </c>
      <c r="Q16" s="272">
        <v>341.02199999999999</v>
      </c>
      <c r="R16" s="99">
        <v>44562</v>
      </c>
      <c r="S16" s="294"/>
      <c r="U16" s="36"/>
    </row>
    <row r="17" spans="2:21" ht="43.5" customHeight="1" thickBot="1" x14ac:dyDescent="0.3">
      <c r="B17" s="287" t="s">
        <v>131</v>
      </c>
      <c r="C17" s="288"/>
      <c r="D17" s="288"/>
      <c r="E17" s="288"/>
      <c r="F17" s="288"/>
      <c r="G17" s="288"/>
      <c r="H17" s="289"/>
      <c r="I17" s="116"/>
      <c r="J17" s="290" t="s">
        <v>38</v>
      </c>
      <c r="K17" s="291"/>
      <c r="M17" s="21" t="s">
        <v>41</v>
      </c>
      <c r="N17" s="26">
        <v>568</v>
      </c>
      <c r="P17" s="270"/>
      <c r="Q17" s="273"/>
      <c r="R17" s="27">
        <v>44593</v>
      </c>
      <c r="S17" s="294"/>
      <c r="U17" s="36"/>
    </row>
    <row r="18" spans="2:21" ht="40.5" customHeight="1" thickBot="1" x14ac:dyDescent="0.3">
      <c r="B18" s="266" t="s">
        <v>133</v>
      </c>
      <c r="C18" s="267"/>
      <c r="D18" s="267"/>
      <c r="E18" s="267"/>
      <c r="F18" s="267"/>
      <c r="G18" s="267"/>
      <c r="H18" s="268"/>
      <c r="I18" s="108"/>
      <c r="J18" s="37" t="s">
        <v>39</v>
      </c>
      <c r="K18" s="123">
        <v>44866</v>
      </c>
      <c r="M18" s="21" t="s">
        <v>44</v>
      </c>
      <c r="N18" s="26">
        <v>573</v>
      </c>
      <c r="P18" s="271"/>
      <c r="Q18" s="274"/>
      <c r="R18" s="27">
        <v>44621</v>
      </c>
      <c r="S18" s="294"/>
      <c r="U18" s="36"/>
    </row>
    <row r="19" spans="2:21" ht="56.25" customHeight="1" thickBot="1" x14ac:dyDescent="0.3">
      <c r="B19" s="46" t="s">
        <v>55</v>
      </c>
      <c r="C19" s="47" t="s">
        <v>56</v>
      </c>
      <c r="D19" s="48" t="s">
        <v>57</v>
      </c>
      <c r="E19" s="48" t="s">
        <v>58</v>
      </c>
      <c r="F19" s="48" t="s">
        <v>59</v>
      </c>
      <c r="G19" s="280" t="s">
        <v>60</v>
      </c>
      <c r="H19" s="281"/>
      <c r="I19" s="117"/>
      <c r="J19" s="38" t="s">
        <v>43</v>
      </c>
      <c r="K19" s="39">
        <v>387.89400000000001</v>
      </c>
      <c r="M19" s="21" t="s">
        <v>47</v>
      </c>
      <c r="N19" s="26">
        <v>575</v>
      </c>
      <c r="P19" s="269">
        <v>44593</v>
      </c>
      <c r="Q19" s="272">
        <v>366.12799999999999</v>
      </c>
      <c r="R19" s="99">
        <v>44652</v>
      </c>
      <c r="S19" s="294"/>
      <c r="U19" s="36"/>
    </row>
    <row r="20" spans="2:21" ht="21.75" customHeight="1" thickBot="1" x14ac:dyDescent="0.35">
      <c r="B20" s="49">
        <v>302.01</v>
      </c>
      <c r="C20" s="50" t="s">
        <v>61</v>
      </c>
      <c r="D20" s="51">
        <v>3.75</v>
      </c>
      <c r="E20" s="52">
        <v>0</v>
      </c>
      <c r="F20" s="53">
        <f t="shared" ref="F20:F30" si="0">D20+E20</f>
        <v>3.75</v>
      </c>
      <c r="G20" s="282">
        <f t="shared" ref="G20:G30" si="1">IF((ABS(($K$15-$K$14)*F20/100))&gt;0.1, ($K$15-$K$14)*F20/100, 0)</f>
        <v>5.1379999999999999</v>
      </c>
      <c r="H20" s="283" t="e">
        <f>IF((ABS((J15-J14)*E20/100))&gt;0.1, (J15-J14)*E20/100, 0)</f>
        <v>#VALUE!</v>
      </c>
      <c r="I20" s="118"/>
      <c r="J20" s="40" t="s">
        <v>46</v>
      </c>
      <c r="K20" s="41" t="s">
        <v>123</v>
      </c>
      <c r="M20" s="21" t="s">
        <v>50</v>
      </c>
      <c r="N20" s="26">
        <v>572</v>
      </c>
      <c r="P20" s="270"/>
      <c r="Q20" s="273"/>
      <c r="R20" s="27">
        <v>44682</v>
      </c>
      <c r="S20" s="294"/>
      <c r="U20" s="36"/>
    </row>
    <row r="21" spans="2:21" ht="21.75" customHeight="1" thickBot="1" x14ac:dyDescent="0.35">
      <c r="B21" s="54" t="s">
        <v>62</v>
      </c>
      <c r="C21" s="55" t="s">
        <v>111</v>
      </c>
      <c r="D21" s="56">
        <v>6.85</v>
      </c>
      <c r="E21" s="56">
        <v>1</v>
      </c>
      <c r="F21" s="57">
        <f t="shared" si="0"/>
        <v>7.85</v>
      </c>
      <c r="G21" s="276">
        <f t="shared" si="1"/>
        <v>10.755000000000001</v>
      </c>
      <c r="H21" s="277" t="e">
        <f>IF((ABS((#REF!-J15)*E21/100))&gt;0.1, (#REF!-J15)*E21/100, 0)</f>
        <v>#REF!</v>
      </c>
      <c r="I21" s="118"/>
      <c r="J21" s="40" t="s">
        <v>49</v>
      </c>
      <c r="K21" s="42">
        <v>326.3</v>
      </c>
      <c r="M21" s="21" t="s">
        <v>53</v>
      </c>
      <c r="N21" s="26">
        <v>570</v>
      </c>
      <c r="P21" s="271"/>
      <c r="Q21" s="274"/>
      <c r="R21" s="27">
        <v>44713</v>
      </c>
      <c r="S21" s="294"/>
      <c r="U21" s="36"/>
    </row>
    <row r="22" spans="2:21" ht="21.75" customHeight="1" thickBot="1" x14ac:dyDescent="0.35">
      <c r="B22" s="54" t="s">
        <v>64</v>
      </c>
      <c r="C22" s="55" t="s">
        <v>112</v>
      </c>
      <c r="D22" s="56">
        <v>6.85</v>
      </c>
      <c r="E22" s="56">
        <v>1</v>
      </c>
      <c r="F22" s="57">
        <f t="shared" si="0"/>
        <v>7.85</v>
      </c>
      <c r="G22" s="276">
        <f t="shared" si="1"/>
        <v>10.755000000000001</v>
      </c>
      <c r="H22" s="277" t="e">
        <f>IF((ABS((#REF!-#REF!)*E22/100))&gt;0.1, (#REF!-#REF!)*E22/100, 0)</f>
        <v>#REF!</v>
      </c>
      <c r="I22" s="118"/>
      <c r="J22" s="43" t="s">
        <v>52</v>
      </c>
      <c r="K22" s="44">
        <v>44470</v>
      </c>
      <c r="L22" s="5"/>
      <c r="M22" s="45" t="s">
        <v>54</v>
      </c>
      <c r="N22" s="126">
        <v>574</v>
      </c>
      <c r="P22" s="269">
        <v>44682</v>
      </c>
      <c r="Q22" s="272">
        <v>370.11200000000002</v>
      </c>
      <c r="R22" s="99">
        <v>44743</v>
      </c>
      <c r="S22" s="294"/>
      <c r="U22" s="36"/>
    </row>
    <row r="23" spans="2:21" ht="21.75" customHeight="1" thickBot="1" x14ac:dyDescent="0.35">
      <c r="B23" s="54" t="s">
        <v>66</v>
      </c>
      <c r="C23" s="55" t="s">
        <v>113</v>
      </c>
      <c r="D23" s="56">
        <v>6.85</v>
      </c>
      <c r="E23" s="56">
        <v>1</v>
      </c>
      <c r="F23" s="57">
        <f t="shared" si="0"/>
        <v>7.85</v>
      </c>
      <c r="G23" s="276">
        <f t="shared" si="1"/>
        <v>10.755000000000001</v>
      </c>
      <c r="H23" s="277" t="e">
        <f>IF((ABS((#REF!-#REF!)*E23/100))&gt;0.1, (#REF!-#REF!)*E23/100, 0)</f>
        <v>#REF!</v>
      </c>
      <c r="I23" s="118"/>
      <c r="K23" s="5"/>
      <c r="L23" s="5"/>
      <c r="M23" s="16"/>
      <c r="N23" s="125">
        <v>2022</v>
      </c>
      <c r="P23" s="270"/>
      <c r="Q23" s="273"/>
      <c r="R23" s="27">
        <v>44774</v>
      </c>
      <c r="S23" s="294"/>
      <c r="U23" s="36"/>
    </row>
    <row r="24" spans="2:21" ht="21.75" customHeight="1" thickBot="1" x14ac:dyDescent="0.35">
      <c r="B24" s="54" t="s">
        <v>68</v>
      </c>
      <c r="C24" s="55" t="s">
        <v>114</v>
      </c>
      <c r="D24" s="56">
        <v>6.85</v>
      </c>
      <c r="E24" s="56">
        <v>1</v>
      </c>
      <c r="F24" s="57">
        <f t="shared" si="0"/>
        <v>7.85</v>
      </c>
      <c r="G24" s="276">
        <f t="shared" si="1"/>
        <v>10.755000000000001</v>
      </c>
      <c r="H24" s="277" t="e">
        <f>IF((ABS((#REF!-#REF!)*E24/100))&gt;0.1, (#REF!-#REF!)*E24/100, 0)</f>
        <v>#REF!</v>
      </c>
      <c r="I24" s="118"/>
      <c r="J24" s="5"/>
      <c r="K24" s="5"/>
      <c r="L24" s="5"/>
      <c r="M24" s="21" t="s">
        <v>19</v>
      </c>
      <c r="N24" s="17" t="s">
        <v>20</v>
      </c>
      <c r="P24" s="271"/>
      <c r="Q24" s="274"/>
      <c r="R24" s="27">
        <v>44805</v>
      </c>
      <c r="S24" s="294"/>
      <c r="U24" s="36"/>
    </row>
    <row r="25" spans="2:21" ht="21.75" customHeight="1" thickBot="1" x14ac:dyDescent="0.35">
      <c r="B25" s="54" t="s">
        <v>125</v>
      </c>
      <c r="C25" s="55" t="s">
        <v>115</v>
      </c>
      <c r="D25" s="56">
        <v>8.25</v>
      </c>
      <c r="E25" s="56">
        <v>1</v>
      </c>
      <c r="F25" s="58">
        <f t="shared" si="0"/>
        <v>9.25</v>
      </c>
      <c r="G25" s="276">
        <f t="shared" si="1"/>
        <v>12.673</v>
      </c>
      <c r="H25" s="277" t="e">
        <f>IF((ABS((#REF!-#REF!)*E25/100))&gt;0.1, (#REF!-#REF!)*E25/100, 0)</f>
        <v>#REF!</v>
      </c>
      <c r="I25" s="118"/>
      <c r="J25" s="5"/>
      <c r="K25" s="5"/>
      <c r="L25" s="5"/>
      <c r="M25" s="21" t="s">
        <v>23</v>
      </c>
      <c r="N25" s="26">
        <v>580</v>
      </c>
      <c r="P25" s="269">
        <v>44774</v>
      </c>
      <c r="Q25" s="272">
        <v>387.63799999999998</v>
      </c>
      <c r="R25" s="99">
        <v>44835</v>
      </c>
      <c r="S25" s="294"/>
      <c r="U25" s="36"/>
    </row>
    <row r="26" spans="2:21" ht="21.75" customHeight="1" thickBot="1" x14ac:dyDescent="0.35">
      <c r="B26" s="54" t="s">
        <v>126</v>
      </c>
      <c r="C26" s="55" t="s">
        <v>71</v>
      </c>
      <c r="D26" s="56">
        <v>6.2</v>
      </c>
      <c r="E26" s="56">
        <v>1</v>
      </c>
      <c r="F26" s="58">
        <f t="shared" si="0"/>
        <v>7.2</v>
      </c>
      <c r="G26" s="276">
        <f t="shared" si="1"/>
        <v>9.8640000000000008</v>
      </c>
      <c r="H26" s="277" t="e">
        <f>IF((ABS((#REF!-#REF!)*E26/100))&gt;0.1, (#REF!-#REF!)*E26/100, 0)</f>
        <v>#REF!</v>
      </c>
      <c r="I26" s="118"/>
      <c r="J26" s="5"/>
      <c r="K26" s="5"/>
      <c r="L26" s="5"/>
      <c r="M26" s="21" t="s">
        <v>26</v>
      </c>
      <c r="N26" s="26">
        <v>605</v>
      </c>
      <c r="P26" s="270"/>
      <c r="Q26" s="273"/>
      <c r="R26" s="27">
        <v>44866</v>
      </c>
      <c r="S26" s="294"/>
    </row>
    <row r="27" spans="2:21" ht="21.75" customHeight="1" thickBot="1" x14ac:dyDescent="0.35">
      <c r="B27" s="54" t="s">
        <v>127</v>
      </c>
      <c r="C27" s="55" t="s">
        <v>72</v>
      </c>
      <c r="D27" s="56">
        <v>5.5</v>
      </c>
      <c r="E27" s="56">
        <v>1</v>
      </c>
      <c r="F27" s="57">
        <f t="shared" si="0"/>
        <v>6.5</v>
      </c>
      <c r="G27" s="276">
        <f t="shared" si="1"/>
        <v>8.9049999999999994</v>
      </c>
      <c r="H27" s="277" t="e">
        <f>IF((ABS((#REF!-#REF!)*E27/100))&gt;0.1, (#REF!-#REF!)*E27/100, 0)</f>
        <v>#REF!</v>
      </c>
      <c r="I27" s="118"/>
      <c r="J27" s="5"/>
      <c r="K27" s="5"/>
      <c r="L27" s="5"/>
      <c r="M27" s="21" t="s">
        <v>29</v>
      </c>
      <c r="N27" s="26">
        <v>624</v>
      </c>
      <c r="P27" s="271"/>
      <c r="Q27" s="274"/>
      <c r="R27" s="27">
        <v>44896</v>
      </c>
      <c r="S27" s="294"/>
    </row>
    <row r="28" spans="2:21" ht="21.75" customHeight="1" thickBot="1" x14ac:dyDescent="0.35">
      <c r="B28" s="54" t="s">
        <v>128</v>
      </c>
      <c r="C28" s="55" t="s">
        <v>73</v>
      </c>
      <c r="D28" s="56">
        <v>4.9000000000000004</v>
      </c>
      <c r="E28" s="56">
        <v>1</v>
      </c>
      <c r="F28" s="57">
        <f t="shared" si="0"/>
        <v>5.9</v>
      </c>
      <c r="G28" s="276">
        <f t="shared" si="1"/>
        <v>8.0830000000000002</v>
      </c>
      <c r="H28" s="277" t="e">
        <f>IF((ABS((#REF!-#REF!)*E28/100))&gt;0.1, (#REF!-#REF!)*E28/100, 0)</f>
        <v>#REF!</v>
      </c>
      <c r="I28" s="118"/>
      <c r="J28" s="5"/>
      <c r="K28" s="5"/>
      <c r="L28" s="5"/>
      <c r="M28" s="21" t="s">
        <v>33</v>
      </c>
      <c r="N28" s="26">
        <v>655</v>
      </c>
      <c r="P28" s="269">
        <v>44866</v>
      </c>
      <c r="Q28" s="272">
        <v>387.89400000000001</v>
      </c>
      <c r="R28" s="99">
        <v>44927</v>
      </c>
      <c r="S28" s="294"/>
    </row>
    <row r="29" spans="2:21" ht="21.75" customHeight="1" thickBot="1" x14ac:dyDescent="0.35">
      <c r="B29" s="54" t="s">
        <v>129</v>
      </c>
      <c r="C29" s="55" t="s">
        <v>74</v>
      </c>
      <c r="D29" s="56">
        <v>4.5</v>
      </c>
      <c r="E29" s="60">
        <v>1</v>
      </c>
      <c r="F29" s="57">
        <f t="shared" si="0"/>
        <v>5.5</v>
      </c>
      <c r="G29" s="276">
        <f t="shared" si="1"/>
        <v>7.5350000000000001</v>
      </c>
      <c r="H29" s="277" t="e">
        <f>IF((ABS((#REF!-#REF!)*E29/100))&gt;0.1, (#REF!-#REF!)*E29/100, 0)</f>
        <v>#REF!</v>
      </c>
      <c r="I29" s="118"/>
      <c r="J29" s="5"/>
      <c r="K29" s="5"/>
      <c r="L29" s="5"/>
      <c r="M29" s="21" t="s">
        <v>36</v>
      </c>
      <c r="N29" s="26">
        <v>719</v>
      </c>
      <c r="P29" s="270"/>
      <c r="Q29" s="273"/>
      <c r="R29" s="27">
        <v>44958</v>
      </c>
      <c r="S29" s="294"/>
    </row>
    <row r="30" spans="2:21" ht="21.75" customHeight="1" thickBot="1" x14ac:dyDescent="0.35">
      <c r="B30" s="61" t="s">
        <v>130</v>
      </c>
      <c r="C30" s="62" t="s">
        <v>75</v>
      </c>
      <c r="D30" s="63">
        <v>6.7</v>
      </c>
      <c r="E30" s="64">
        <v>1</v>
      </c>
      <c r="F30" s="65">
        <f t="shared" si="0"/>
        <v>7.7</v>
      </c>
      <c r="G30" s="278">
        <f t="shared" si="1"/>
        <v>10.548999999999999</v>
      </c>
      <c r="H30" s="279" t="e">
        <f>IF((ABS((#REF!-#REF!)*E30/100))&gt;0.1, (#REF!-#REF!)*E30/100, 0)</f>
        <v>#REF!</v>
      </c>
      <c r="I30" s="118"/>
      <c r="J30" s="5"/>
      <c r="K30" s="5"/>
      <c r="L30" s="5"/>
      <c r="M30" s="21" t="s">
        <v>18</v>
      </c>
      <c r="N30" s="26">
        <v>779</v>
      </c>
      <c r="P30" s="271"/>
      <c r="Q30" s="274"/>
      <c r="R30" s="27">
        <v>44986</v>
      </c>
      <c r="S30" s="295"/>
    </row>
    <row r="31" spans="2:21" ht="21.75" customHeight="1" thickBot="1" x14ac:dyDescent="0.35">
      <c r="B31" s="66"/>
      <c r="C31" s="67"/>
      <c r="D31" s="68"/>
      <c r="E31" s="69"/>
      <c r="F31" s="70"/>
      <c r="G31" s="132"/>
      <c r="H31" s="132"/>
      <c r="I31" s="118"/>
      <c r="J31" s="5"/>
      <c r="K31" s="5"/>
      <c r="L31" s="5"/>
      <c r="M31" s="21" t="s">
        <v>41</v>
      </c>
      <c r="N31" s="26">
        <v>824</v>
      </c>
      <c r="P31" s="269">
        <v>44978</v>
      </c>
      <c r="Q31" s="272" t="s">
        <v>88</v>
      </c>
      <c r="R31" s="99">
        <v>45017</v>
      </c>
      <c r="S31" s="5"/>
    </row>
    <row r="32" spans="2:21" ht="21.75" customHeight="1" thickBot="1" x14ac:dyDescent="0.35">
      <c r="B32" s="275" t="s">
        <v>140</v>
      </c>
      <c r="C32" s="275"/>
      <c r="D32" s="275"/>
      <c r="E32" s="275"/>
      <c r="F32" s="275"/>
      <c r="G32" s="275"/>
      <c r="H32" s="275"/>
      <c r="I32" s="118"/>
      <c r="J32" s="5"/>
      <c r="K32" s="5"/>
      <c r="M32" s="21" t="s">
        <v>44</v>
      </c>
      <c r="N32" s="26">
        <v>829</v>
      </c>
      <c r="P32" s="270"/>
      <c r="Q32" s="273"/>
      <c r="R32" s="27">
        <v>45047</v>
      </c>
    </row>
    <row r="33" spans="2:18" ht="21.75" customHeight="1" thickBot="1" x14ac:dyDescent="0.35">
      <c r="B33" s="257" t="s">
        <v>77</v>
      </c>
      <c r="C33" s="257"/>
      <c r="D33" s="257"/>
      <c r="E33" s="257"/>
      <c r="F33" s="257"/>
      <c r="G33" s="257"/>
      <c r="H33" s="257"/>
      <c r="I33" s="118"/>
      <c r="M33" s="21" t="s">
        <v>47</v>
      </c>
      <c r="N33" s="26">
        <v>806</v>
      </c>
      <c r="P33" s="271"/>
      <c r="Q33" s="274"/>
      <c r="R33" s="27">
        <v>45078</v>
      </c>
    </row>
    <row r="34" spans="2:18" ht="21.75" customHeight="1" x14ac:dyDescent="0.3">
      <c r="B34" s="257" t="s">
        <v>78</v>
      </c>
      <c r="C34" s="257"/>
      <c r="D34" s="257"/>
      <c r="E34" s="257"/>
      <c r="F34" s="257"/>
      <c r="G34" s="257"/>
      <c r="H34" s="257"/>
      <c r="I34" s="118"/>
      <c r="M34" s="21" t="s">
        <v>50</v>
      </c>
      <c r="N34" s="26">
        <v>764</v>
      </c>
      <c r="P34" s="5" t="s">
        <v>40</v>
      </c>
      <c r="Q34" s="59">
        <v>326.3</v>
      </c>
      <c r="R34" s="5" t="s">
        <v>40</v>
      </c>
    </row>
    <row r="35" spans="2:18" ht="21.75" customHeight="1" x14ac:dyDescent="0.3">
      <c r="B35" s="257" t="s">
        <v>79</v>
      </c>
      <c r="C35" s="257"/>
      <c r="D35" s="257"/>
      <c r="E35" s="257"/>
      <c r="F35" s="257"/>
      <c r="G35" s="257"/>
      <c r="H35" s="257"/>
      <c r="I35" s="118"/>
      <c r="M35" s="21" t="s">
        <v>53</v>
      </c>
      <c r="N35" s="26">
        <v>690</v>
      </c>
    </row>
    <row r="36" spans="2:18" ht="21.75" customHeight="1" thickBot="1" x14ac:dyDescent="0.35">
      <c r="B36" s="257" t="s">
        <v>80</v>
      </c>
      <c r="C36" s="257"/>
      <c r="D36" s="257"/>
      <c r="E36" s="257"/>
      <c r="F36" s="257"/>
      <c r="G36" s="257"/>
      <c r="H36" s="257"/>
      <c r="I36" s="118"/>
      <c r="M36" s="45" t="s">
        <v>54</v>
      </c>
      <c r="N36" s="126">
        <v>640</v>
      </c>
    </row>
    <row r="37" spans="2:18" ht="21.75" customHeight="1" x14ac:dyDescent="0.3">
      <c r="B37" s="71" t="s">
        <v>81</v>
      </c>
      <c r="C37" s="72" t="str">
        <f>K20</f>
        <v>September 2020</v>
      </c>
      <c r="D37" s="258" t="s">
        <v>82</v>
      </c>
      <c r="E37" s="258"/>
      <c r="F37" s="73">
        <f>K21</f>
        <v>326.3</v>
      </c>
      <c r="G37" s="71"/>
      <c r="H37" s="71"/>
      <c r="I37" s="118"/>
      <c r="M37" s="16"/>
      <c r="N37" s="125">
        <v>2023</v>
      </c>
    </row>
    <row r="38" spans="2:18" ht="21.75" customHeight="1" x14ac:dyDescent="0.3">
      <c r="B38" s="71"/>
      <c r="C38" s="72"/>
      <c r="D38" s="227"/>
      <c r="E38" s="227"/>
      <c r="F38" s="73"/>
      <c r="G38" s="71"/>
      <c r="H38" s="71"/>
      <c r="I38" s="118"/>
      <c r="M38" s="21" t="s">
        <v>19</v>
      </c>
      <c r="N38" s="17" t="s">
        <v>20</v>
      </c>
    </row>
    <row r="39" spans="2:18" ht="21.75" customHeight="1" x14ac:dyDescent="0.3">
      <c r="B39" s="259" t="s">
        <v>83</v>
      </c>
      <c r="C39" s="259"/>
      <c r="D39" s="259"/>
      <c r="E39" s="124">
        <f>K18</f>
        <v>44866</v>
      </c>
      <c r="F39" s="74" t="s">
        <v>84</v>
      </c>
      <c r="G39" s="104">
        <f>K19</f>
        <v>387.89400000000001</v>
      </c>
      <c r="H39" s="71"/>
      <c r="I39" s="118"/>
      <c r="M39" s="21" t="s">
        <v>23</v>
      </c>
      <c r="N39" s="26">
        <v>626</v>
      </c>
    </row>
    <row r="40" spans="2:18" ht="21.75" customHeight="1" thickBot="1" x14ac:dyDescent="0.35">
      <c r="B40" s="71"/>
      <c r="C40" s="71"/>
      <c r="D40" s="71"/>
      <c r="E40" s="71"/>
      <c r="F40" s="71"/>
      <c r="G40" s="71"/>
      <c r="H40" s="71"/>
      <c r="I40" s="118"/>
      <c r="M40" s="21" t="s">
        <v>26</v>
      </c>
      <c r="N40" s="26">
        <v>608</v>
      </c>
    </row>
    <row r="41" spans="2:18" ht="40.5" customHeight="1" thickBot="1" x14ac:dyDescent="0.3">
      <c r="B41" s="260" t="s">
        <v>139</v>
      </c>
      <c r="C41" s="261"/>
      <c r="D41" s="261"/>
      <c r="E41" s="261"/>
      <c r="F41" s="261"/>
      <c r="G41" s="261"/>
      <c r="H41" s="262"/>
      <c r="I41" s="108"/>
      <c r="M41" s="21" t="s">
        <v>29</v>
      </c>
      <c r="N41" s="26"/>
    </row>
    <row r="42" spans="2:18" ht="62.5" thickBot="1" x14ac:dyDescent="0.3">
      <c r="B42" s="156" t="s">
        <v>55</v>
      </c>
      <c r="C42" s="157" t="s">
        <v>56</v>
      </c>
      <c r="D42" s="158" t="s">
        <v>57</v>
      </c>
      <c r="E42" s="158" t="s">
        <v>85</v>
      </c>
      <c r="F42" s="158" t="s">
        <v>59</v>
      </c>
      <c r="G42" s="159" t="s">
        <v>86</v>
      </c>
      <c r="H42" s="155" t="s">
        <v>87</v>
      </c>
      <c r="I42" s="117"/>
      <c r="M42" s="21" t="s">
        <v>33</v>
      </c>
      <c r="N42" s="26"/>
    </row>
    <row r="43" spans="2:18" ht="21.75" customHeight="1" thickBot="1" x14ac:dyDescent="0.35">
      <c r="B43" s="160">
        <v>302.01</v>
      </c>
      <c r="C43" s="161" t="s">
        <v>61</v>
      </c>
      <c r="D43" s="162">
        <v>3.75</v>
      </c>
      <c r="E43" s="163">
        <v>0</v>
      </c>
      <c r="F43" s="164">
        <f>D43+E43</f>
        <v>3.75</v>
      </c>
      <c r="G43" s="196">
        <v>0.96250000000000002</v>
      </c>
      <c r="H43" s="197" t="str">
        <f t="shared" ref="H43:H53" si="2">(IF((($K$19-$K$21)/$K$21)&gt;0.05, "5.00%",($K$19-$K$21)/$K$21))</f>
        <v>5.00%</v>
      </c>
      <c r="I43" s="119"/>
      <c r="M43" s="45" t="s">
        <v>36</v>
      </c>
      <c r="N43" s="126"/>
    </row>
    <row r="44" spans="2:18" ht="21.75" customHeight="1" x14ac:dyDescent="0.3">
      <c r="B44" s="54" t="s">
        <v>62</v>
      </c>
      <c r="C44" s="79" t="s">
        <v>63</v>
      </c>
      <c r="D44" s="56">
        <v>6.85</v>
      </c>
      <c r="E44" s="56">
        <v>1</v>
      </c>
      <c r="F44" s="57">
        <f t="shared" ref="F44:F53" si="3">D44+E44</f>
        <v>7.85</v>
      </c>
      <c r="G44" s="198">
        <v>0.92149999999999999</v>
      </c>
      <c r="H44" s="199" t="str">
        <f t="shared" si="2"/>
        <v>5.00%</v>
      </c>
      <c r="I44" s="119"/>
    </row>
    <row r="45" spans="2:18" ht="21.75" customHeight="1" x14ac:dyDescent="0.3">
      <c r="B45" s="54" t="s">
        <v>64</v>
      </c>
      <c r="C45" s="79" t="s">
        <v>65</v>
      </c>
      <c r="D45" s="56">
        <v>6.85</v>
      </c>
      <c r="E45" s="56">
        <v>1</v>
      </c>
      <c r="F45" s="57">
        <f t="shared" si="3"/>
        <v>7.85</v>
      </c>
      <c r="G45" s="198">
        <v>0.92149999999999999</v>
      </c>
      <c r="H45" s="199" t="str">
        <f t="shared" si="2"/>
        <v>5.00%</v>
      </c>
      <c r="I45" s="119"/>
    </row>
    <row r="46" spans="2:18" ht="21.75" customHeight="1" x14ac:dyDescent="0.3">
      <c r="B46" s="54" t="s">
        <v>66</v>
      </c>
      <c r="C46" s="79" t="s">
        <v>67</v>
      </c>
      <c r="D46" s="56">
        <v>6.85</v>
      </c>
      <c r="E46" s="56">
        <v>1</v>
      </c>
      <c r="F46" s="57">
        <f t="shared" si="3"/>
        <v>7.85</v>
      </c>
      <c r="G46" s="198">
        <v>0.92149999999999999</v>
      </c>
      <c r="H46" s="199" t="str">
        <f t="shared" si="2"/>
        <v>5.00%</v>
      </c>
      <c r="I46" s="119"/>
    </row>
    <row r="47" spans="2:18" ht="21.75" customHeight="1" x14ac:dyDescent="0.3">
      <c r="B47" s="54" t="s">
        <v>68</v>
      </c>
      <c r="C47" s="79" t="s">
        <v>69</v>
      </c>
      <c r="D47" s="56">
        <v>6.85</v>
      </c>
      <c r="E47" s="56">
        <v>1</v>
      </c>
      <c r="F47" s="57">
        <f t="shared" si="3"/>
        <v>7.85</v>
      </c>
      <c r="G47" s="198">
        <v>0.92149999999999999</v>
      </c>
      <c r="H47" s="199" t="str">
        <f t="shared" si="2"/>
        <v>5.00%</v>
      </c>
      <c r="I47" s="119"/>
    </row>
    <row r="48" spans="2:18" ht="21.75" customHeight="1" x14ac:dyDescent="0.3">
      <c r="B48" s="54" t="s">
        <v>125</v>
      </c>
      <c r="C48" s="79" t="s">
        <v>70</v>
      </c>
      <c r="D48" s="56">
        <v>8.25</v>
      </c>
      <c r="E48" s="56">
        <v>1</v>
      </c>
      <c r="F48" s="58">
        <f t="shared" si="3"/>
        <v>9.25</v>
      </c>
      <c r="G48" s="198">
        <v>0.90749999999999997</v>
      </c>
      <c r="H48" s="199" t="str">
        <f t="shared" si="2"/>
        <v>5.00%</v>
      </c>
      <c r="I48" s="119"/>
    </row>
    <row r="49" spans="2:26" ht="21.75" customHeight="1" x14ac:dyDescent="0.3">
      <c r="B49" s="54" t="s">
        <v>126</v>
      </c>
      <c r="C49" s="79" t="s">
        <v>71</v>
      </c>
      <c r="D49" s="56">
        <v>6.2</v>
      </c>
      <c r="E49" s="56">
        <v>1</v>
      </c>
      <c r="F49" s="58">
        <f t="shared" si="3"/>
        <v>7.2</v>
      </c>
      <c r="G49" s="198">
        <v>0.92800000000000005</v>
      </c>
      <c r="H49" s="199" t="str">
        <f t="shared" si="2"/>
        <v>5.00%</v>
      </c>
      <c r="I49" s="119"/>
    </row>
    <row r="50" spans="2:26" ht="21.75" customHeight="1" x14ac:dyDescent="0.3">
      <c r="B50" s="54" t="s">
        <v>127</v>
      </c>
      <c r="C50" s="79" t="s">
        <v>72</v>
      </c>
      <c r="D50" s="56">
        <v>5.5</v>
      </c>
      <c r="E50" s="56">
        <v>1</v>
      </c>
      <c r="F50" s="57">
        <f t="shared" si="3"/>
        <v>6.5</v>
      </c>
      <c r="G50" s="198">
        <v>0.93500000000000005</v>
      </c>
      <c r="H50" s="199" t="str">
        <f t="shared" si="2"/>
        <v>5.00%</v>
      </c>
      <c r="I50" s="119"/>
    </row>
    <row r="51" spans="2:26" ht="21.75" customHeight="1" x14ac:dyDescent="0.3">
      <c r="B51" s="54" t="s">
        <v>128</v>
      </c>
      <c r="C51" s="79" t="s">
        <v>73</v>
      </c>
      <c r="D51" s="56">
        <v>4.9000000000000004</v>
      </c>
      <c r="E51" s="56">
        <v>1</v>
      </c>
      <c r="F51" s="57">
        <f t="shared" si="3"/>
        <v>5.9</v>
      </c>
      <c r="G51" s="198">
        <v>0.94099999999999995</v>
      </c>
      <c r="H51" s="199" t="str">
        <f t="shared" si="2"/>
        <v>5.00%</v>
      </c>
      <c r="I51" s="119"/>
    </row>
    <row r="52" spans="2:26" ht="21.75" customHeight="1" x14ac:dyDescent="0.3">
      <c r="B52" s="54" t="s">
        <v>129</v>
      </c>
      <c r="C52" s="79" t="s">
        <v>74</v>
      </c>
      <c r="D52" s="56">
        <v>4.5</v>
      </c>
      <c r="E52" s="60">
        <v>1</v>
      </c>
      <c r="F52" s="57">
        <f t="shared" si="3"/>
        <v>5.5</v>
      </c>
      <c r="G52" s="198">
        <v>0.94499999999999995</v>
      </c>
      <c r="H52" s="199" t="str">
        <f t="shared" si="2"/>
        <v>5.00%</v>
      </c>
      <c r="I52" s="119"/>
    </row>
    <row r="53" spans="2:26" ht="21.75" customHeight="1" thickBot="1" x14ac:dyDescent="0.35">
      <c r="B53" s="61" t="s">
        <v>130</v>
      </c>
      <c r="C53" s="82" t="s">
        <v>75</v>
      </c>
      <c r="D53" s="63">
        <v>6.7</v>
      </c>
      <c r="E53" s="64">
        <v>1</v>
      </c>
      <c r="F53" s="65">
        <f t="shared" si="3"/>
        <v>7.7</v>
      </c>
      <c r="G53" s="200">
        <v>0.92300000000000004</v>
      </c>
      <c r="H53" s="201" t="str">
        <f t="shared" si="2"/>
        <v>5.00%</v>
      </c>
      <c r="I53" s="119"/>
    </row>
    <row r="54" spans="2:26" x14ac:dyDescent="0.25">
      <c r="B54" s="87"/>
      <c r="C54" s="86"/>
      <c r="D54" s="86"/>
      <c r="E54" s="86"/>
      <c r="F54" s="86"/>
      <c r="G54" s="86"/>
      <c r="H54" s="86"/>
      <c r="I54" s="120"/>
    </row>
    <row r="55" spans="2:26" ht="21" customHeight="1" thickBot="1" x14ac:dyDescent="0.3">
      <c r="B55" s="87"/>
      <c r="C55" s="86"/>
      <c r="D55" s="86"/>
      <c r="E55" s="86"/>
      <c r="F55" s="86"/>
      <c r="G55" s="86"/>
      <c r="H55" s="86"/>
      <c r="I55" s="120"/>
    </row>
    <row r="56" spans="2:26" ht="41.25" customHeight="1" thickBot="1" x14ac:dyDescent="0.3">
      <c r="B56" s="263" t="s">
        <v>131</v>
      </c>
      <c r="C56" s="264"/>
      <c r="D56" s="264"/>
      <c r="E56" s="264"/>
      <c r="F56" s="264"/>
      <c r="G56" s="264"/>
      <c r="H56" s="265"/>
      <c r="I56" s="121"/>
    </row>
    <row r="57" spans="2:26" ht="40.5" customHeight="1" thickBot="1" x14ac:dyDescent="0.3">
      <c r="B57" s="266" t="s">
        <v>134</v>
      </c>
      <c r="C57" s="267"/>
      <c r="D57" s="267"/>
      <c r="E57" s="267"/>
      <c r="F57" s="267"/>
      <c r="G57" s="267"/>
      <c r="H57" s="268"/>
      <c r="I57" s="108"/>
    </row>
    <row r="58" spans="2:26" ht="47" thickBot="1" x14ac:dyDescent="0.3">
      <c r="B58" s="46" t="s">
        <v>55</v>
      </c>
      <c r="C58" s="47" t="s">
        <v>56</v>
      </c>
      <c r="D58" s="48" t="s">
        <v>57</v>
      </c>
      <c r="E58" s="48" t="s">
        <v>85</v>
      </c>
      <c r="F58" s="48" t="s">
        <v>59</v>
      </c>
      <c r="G58" s="249" t="s">
        <v>60</v>
      </c>
      <c r="H58" s="250"/>
      <c r="I58" s="117"/>
    </row>
    <row r="59" spans="2:26" ht="21.75" customHeight="1" x14ac:dyDescent="0.3">
      <c r="B59" s="49" t="s">
        <v>89</v>
      </c>
      <c r="C59" s="89" t="s">
        <v>90</v>
      </c>
      <c r="D59" s="51">
        <v>6</v>
      </c>
      <c r="E59" s="51">
        <v>1</v>
      </c>
      <c r="F59" s="51">
        <f>D59+E59</f>
        <v>7</v>
      </c>
      <c r="G59" s="251">
        <f>IF((ABS(($K$15-$K$14)*F59/100))&gt;0.1, ($K$15-$K$14)*F59/100, 0)</f>
        <v>9.59</v>
      </c>
      <c r="H59" s="252" t="e">
        <f>IF((ABS((#REF!-#REF!)*E59/100))&gt;0.1, (#REF!-#REF!)*E59/100, 0)</f>
        <v>#REF!</v>
      </c>
      <c r="I59" s="118"/>
    </row>
    <row r="60" spans="2:26" ht="21.75" customHeight="1" x14ac:dyDescent="0.3">
      <c r="B60" s="54" t="s">
        <v>91</v>
      </c>
      <c r="C60" s="90" t="s">
        <v>92</v>
      </c>
      <c r="D60" s="56">
        <v>6</v>
      </c>
      <c r="E60" s="56">
        <v>1</v>
      </c>
      <c r="F60" s="56">
        <f>D60+E60</f>
        <v>7</v>
      </c>
      <c r="G60" s="253">
        <f>IF((ABS(($K$15-$K$14)*F60/100))&gt;0.1, ($K$15-$K$14)*F60/100, 0)</f>
        <v>9.59</v>
      </c>
      <c r="H60" s="254" t="e">
        <f>IF((ABS((#REF!-#REF!)*E60/100))&gt;0.1, (#REF!-#REF!)*E60/100, 0)</f>
        <v>#REF!</v>
      </c>
      <c r="I60" s="118"/>
    </row>
    <row r="61" spans="2:26" ht="21" customHeight="1" thickBot="1" x14ac:dyDescent="0.35">
      <c r="B61" s="61" t="s">
        <v>93</v>
      </c>
      <c r="C61" s="91" t="s">
        <v>94</v>
      </c>
      <c r="D61" s="63">
        <v>6</v>
      </c>
      <c r="E61" s="63">
        <v>1</v>
      </c>
      <c r="F61" s="63">
        <f>D61+E61</f>
        <v>7</v>
      </c>
      <c r="G61" s="255">
        <f>IF((ABS(($K$15-$K$14)*F61/100))&gt;0.1, ($K$15-$K$14)*F61/100, 0)</f>
        <v>9.59</v>
      </c>
      <c r="H61" s="256" t="e">
        <f>IF((ABS((#REF!-#REF!)*E61/100))&gt;0.1, (#REF!-#REF!)*E61/100, 0)</f>
        <v>#REF!</v>
      </c>
      <c r="I61" s="118"/>
    </row>
    <row r="62" spans="2:26" ht="61.5" customHeight="1" thickBot="1" x14ac:dyDescent="0.3">
      <c r="I62" s="121"/>
    </row>
    <row r="63" spans="2:26" ht="43.5" customHeight="1" thickBot="1" x14ac:dyDescent="0.3">
      <c r="B63" s="245" t="s">
        <v>95</v>
      </c>
      <c r="C63" s="246"/>
      <c r="D63" s="246"/>
      <c r="E63" s="246"/>
      <c r="F63" s="246"/>
      <c r="G63" s="246"/>
      <c r="H63" s="247"/>
      <c r="I63" s="121"/>
    </row>
    <row r="64" spans="2:26" s="4" customFormat="1" ht="15" customHeight="1" x14ac:dyDescent="0.25">
      <c r="B64" s="243"/>
      <c r="C64" s="243"/>
      <c r="D64" s="243"/>
      <c r="E64" s="243"/>
      <c r="F64" s="243"/>
      <c r="G64" s="243"/>
      <c r="H64" s="243"/>
      <c r="I64" s="121"/>
      <c r="M64" s="5"/>
      <c r="N64" s="5"/>
      <c r="O64" s="5"/>
      <c r="P64" s="6"/>
      <c r="Q64" s="6"/>
      <c r="R64" s="6"/>
      <c r="S64" s="6"/>
      <c r="T64" s="5"/>
      <c r="U64" s="5"/>
      <c r="V64" s="5"/>
      <c r="W64" s="5"/>
      <c r="X64" s="5"/>
      <c r="Y64" s="5"/>
      <c r="Z64" s="5"/>
    </row>
    <row r="65" spans="2:26" s="4" customFormat="1" ht="21.75" customHeight="1" x14ac:dyDescent="0.25">
      <c r="B65" s="248" t="s">
        <v>96</v>
      </c>
      <c r="C65" s="248"/>
      <c r="D65" s="248"/>
      <c r="E65" s="248"/>
      <c r="F65" s="248"/>
      <c r="G65" s="248"/>
      <c r="H65" s="248"/>
      <c r="I65" s="121"/>
      <c r="M65" s="5"/>
      <c r="N65" s="5"/>
      <c r="O65" s="5"/>
      <c r="P65" s="6"/>
      <c r="Q65" s="6"/>
      <c r="R65" s="6"/>
      <c r="S65" s="6"/>
      <c r="T65" s="5"/>
      <c r="U65" s="5"/>
      <c r="V65" s="5"/>
      <c r="W65" s="5"/>
      <c r="X65" s="5"/>
      <c r="Y65" s="5"/>
      <c r="Z65" s="5"/>
    </row>
    <row r="66" spans="2:26" s="4" customFormat="1" ht="14.25" customHeight="1" thickBot="1" x14ac:dyDescent="0.3">
      <c r="B66" s="243"/>
      <c r="C66" s="243"/>
      <c r="D66" s="243"/>
      <c r="E66" s="243"/>
      <c r="F66" s="243"/>
      <c r="G66" s="243"/>
      <c r="H66" s="243"/>
      <c r="I66" s="121"/>
      <c r="M66" s="5"/>
      <c r="N66" s="5"/>
      <c r="O66" s="5"/>
      <c r="P66" s="6"/>
      <c r="Q66" s="6"/>
      <c r="R66" s="6"/>
      <c r="S66" s="6"/>
      <c r="T66" s="5"/>
      <c r="U66" s="5"/>
      <c r="V66" s="5"/>
      <c r="W66" s="5"/>
      <c r="X66" s="5"/>
      <c r="Y66" s="5"/>
      <c r="Z66" s="5"/>
    </row>
    <row r="67" spans="2:26" s="4" customFormat="1" ht="46.5" customHeight="1" x14ac:dyDescent="0.25">
      <c r="B67" s="235" t="s">
        <v>97</v>
      </c>
      <c r="C67" s="237" t="s">
        <v>98</v>
      </c>
      <c r="D67" s="239" t="s">
        <v>99</v>
      </c>
      <c r="E67" s="237" t="s">
        <v>100</v>
      </c>
      <c r="F67" s="237"/>
      <c r="G67" s="237" t="s">
        <v>101</v>
      </c>
      <c r="H67" s="241"/>
      <c r="I67" s="121"/>
      <c r="M67" s="5"/>
      <c r="N67" s="5"/>
      <c r="O67" s="5"/>
      <c r="P67" s="6"/>
      <c r="Q67" s="6"/>
      <c r="R67" s="6"/>
      <c r="S67" s="6"/>
      <c r="T67" s="5"/>
      <c r="U67" s="5"/>
      <c r="V67" s="5"/>
      <c r="W67" s="5"/>
      <c r="X67" s="5"/>
      <c r="Y67" s="5"/>
      <c r="Z67" s="5"/>
    </row>
    <row r="68" spans="2:26" s="4" customFormat="1" ht="46.5" customHeight="1" thickBot="1" x14ac:dyDescent="0.3">
      <c r="B68" s="236"/>
      <c r="C68" s="238"/>
      <c r="D68" s="240"/>
      <c r="E68" s="238"/>
      <c r="F68" s="238"/>
      <c r="G68" s="238"/>
      <c r="H68" s="242"/>
      <c r="I68" s="121"/>
      <c r="M68" s="5"/>
      <c r="N68" s="5"/>
      <c r="O68" s="5"/>
      <c r="P68" s="6"/>
      <c r="Q68" s="6"/>
      <c r="R68" s="6"/>
      <c r="S68" s="6"/>
      <c r="T68" s="5"/>
      <c r="U68" s="5"/>
      <c r="V68" s="5"/>
      <c r="W68" s="5"/>
      <c r="X68" s="5"/>
      <c r="Y68" s="5"/>
      <c r="Z68" s="5"/>
    </row>
    <row r="69" spans="2:26" s="4" customFormat="1" ht="18.75" customHeight="1" x14ac:dyDescent="0.25">
      <c r="B69" s="243"/>
      <c r="C69" s="243"/>
      <c r="D69" s="243"/>
      <c r="E69" s="243"/>
      <c r="F69" s="243"/>
      <c r="G69" s="243"/>
      <c r="H69" s="243"/>
      <c r="I69" s="121"/>
      <c r="M69" s="5"/>
      <c r="N69" s="5"/>
      <c r="O69" s="5"/>
      <c r="P69" s="6"/>
      <c r="Q69" s="6"/>
      <c r="R69" s="6"/>
      <c r="S69" s="6"/>
      <c r="T69" s="5"/>
      <c r="U69" s="5"/>
      <c r="V69" s="5"/>
      <c r="W69" s="5"/>
      <c r="X69" s="5"/>
      <c r="Y69" s="5"/>
      <c r="Z69" s="5"/>
    </row>
    <row r="70" spans="2:26" s="4" customFormat="1" ht="21.75" customHeight="1" x14ac:dyDescent="0.25">
      <c r="B70" s="248" t="s">
        <v>102</v>
      </c>
      <c r="C70" s="248"/>
      <c r="D70" s="248"/>
      <c r="E70" s="248"/>
      <c r="F70" s="248"/>
      <c r="G70" s="248"/>
      <c r="H70" s="248"/>
      <c r="I70" s="121"/>
      <c r="M70" s="5"/>
      <c r="N70" s="5"/>
      <c r="O70" s="5"/>
      <c r="P70" s="6"/>
      <c r="Q70" s="6"/>
      <c r="R70" s="6"/>
      <c r="S70" s="6"/>
      <c r="T70" s="5"/>
      <c r="U70" s="5"/>
      <c r="V70" s="5"/>
      <c r="W70" s="5"/>
      <c r="X70" s="5"/>
      <c r="Y70" s="5"/>
      <c r="Z70" s="5"/>
    </row>
    <row r="71" spans="2:26" s="4" customFormat="1" ht="15.75" customHeight="1" x14ac:dyDescent="0.25">
      <c r="B71" s="243"/>
      <c r="C71" s="243"/>
      <c r="D71" s="243"/>
      <c r="E71" s="243"/>
      <c r="F71" s="243"/>
      <c r="G71" s="243"/>
      <c r="H71" s="243"/>
      <c r="I71" s="121"/>
      <c r="M71" s="5"/>
      <c r="N71" s="5"/>
      <c r="O71" s="5"/>
      <c r="P71" s="6"/>
      <c r="Q71" s="6"/>
      <c r="R71" s="6"/>
      <c r="S71" s="6"/>
      <c r="T71" s="5"/>
      <c r="U71" s="5"/>
      <c r="V71" s="5"/>
      <c r="W71" s="5"/>
      <c r="X71" s="5"/>
      <c r="Y71" s="5"/>
      <c r="Z71" s="5"/>
    </row>
    <row r="72" spans="2:26" s="4" customFormat="1" ht="33" customHeight="1" x14ac:dyDescent="0.25">
      <c r="B72" s="232" t="s">
        <v>103</v>
      </c>
      <c r="C72" s="232"/>
      <c r="D72" s="232"/>
      <c r="E72" s="232"/>
      <c r="F72" s="232"/>
      <c r="G72" s="232"/>
      <c r="H72" s="232"/>
      <c r="I72" s="121"/>
      <c r="M72" s="5"/>
      <c r="N72" s="5"/>
      <c r="O72" s="5"/>
      <c r="P72" s="6"/>
      <c r="Q72" s="6"/>
      <c r="R72" s="6"/>
      <c r="S72" s="6"/>
      <c r="T72" s="5"/>
      <c r="U72" s="5"/>
      <c r="V72" s="5"/>
      <c r="W72" s="5"/>
      <c r="X72" s="5"/>
      <c r="Y72" s="5"/>
      <c r="Z72" s="5"/>
    </row>
    <row r="73" spans="2:26" s="93" customFormat="1" ht="33" customHeight="1" x14ac:dyDescent="0.35">
      <c r="B73" s="233" t="s">
        <v>104</v>
      </c>
      <c r="C73" s="233"/>
      <c r="E73" s="94"/>
      <c r="F73" s="94"/>
      <c r="G73" s="94"/>
      <c r="H73" s="94"/>
      <c r="I73" s="122"/>
      <c r="J73" s="4"/>
      <c r="K73" s="4"/>
      <c r="L73" s="4"/>
      <c r="M73" s="5"/>
      <c r="N73" s="5"/>
      <c r="O73" s="5"/>
      <c r="P73" s="6"/>
      <c r="Q73" s="6"/>
      <c r="R73" s="6"/>
      <c r="S73" s="6"/>
      <c r="T73" s="5"/>
      <c r="U73" s="5"/>
      <c r="V73" s="5"/>
      <c r="W73" s="5"/>
      <c r="X73" s="5"/>
      <c r="Y73" s="5"/>
      <c r="Z73" s="5"/>
    </row>
    <row r="74" spans="2:26" s="93" customFormat="1" ht="33" customHeight="1" x14ac:dyDescent="0.35">
      <c r="C74" s="100" t="str">
        <f>CONCATENATE(" $45.000"," + ($",G20,") =")</f>
        <v xml:space="preserve"> $45.000 + ($5.138) =</v>
      </c>
      <c r="D74" s="95">
        <f>(45+G20)</f>
        <v>50.137999999999998</v>
      </c>
      <c r="E74" s="29"/>
      <c r="F74" s="29"/>
      <c r="G74" s="29"/>
      <c r="H74" s="29"/>
      <c r="I74" s="122"/>
      <c r="J74" s="4"/>
      <c r="K74" s="4"/>
      <c r="L74" s="4"/>
      <c r="M74" s="5"/>
      <c r="N74" s="5"/>
      <c r="O74" s="5"/>
      <c r="P74" s="6"/>
      <c r="Q74" s="6"/>
      <c r="R74" s="6"/>
      <c r="S74" s="6"/>
      <c r="T74" s="5"/>
      <c r="U74" s="5"/>
      <c r="V74" s="5"/>
      <c r="W74" s="5"/>
      <c r="X74" s="5"/>
      <c r="Y74" s="5"/>
      <c r="Z74" s="5"/>
    </row>
    <row r="75" spans="2:26" s="93" customFormat="1" ht="33" customHeight="1" x14ac:dyDescent="0.35">
      <c r="B75" s="233" t="s">
        <v>105</v>
      </c>
      <c r="C75" s="233"/>
      <c r="D75" s="96"/>
      <c r="E75" s="29"/>
      <c r="F75" s="29"/>
      <c r="G75" s="29"/>
      <c r="H75" s="29"/>
      <c r="I75" s="122"/>
      <c r="J75" s="4"/>
      <c r="K75" s="4"/>
      <c r="L75" s="4"/>
      <c r="M75" s="5"/>
      <c r="N75" s="5"/>
      <c r="O75" s="5"/>
      <c r="P75" s="6"/>
      <c r="Q75" s="6"/>
      <c r="R75" s="6"/>
      <c r="S75" s="6"/>
      <c r="T75" s="5"/>
      <c r="U75" s="5"/>
      <c r="V75" s="5"/>
      <c r="W75" s="5"/>
      <c r="X75" s="5"/>
      <c r="Y75" s="5"/>
      <c r="Z75" s="5"/>
    </row>
    <row r="76" spans="2:26" s="93" customFormat="1" ht="33" customHeight="1" x14ac:dyDescent="0.35">
      <c r="C76" s="105" t="str">
        <f>CONCATENATE(" $45.000"," x ",H43, " =")</f>
        <v xml:space="preserve"> $45.000 x 5.00% =</v>
      </c>
      <c r="D76" s="106">
        <f>(45*H43)</f>
        <v>2.25</v>
      </c>
      <c r="E76" s="29"/>
      <c r="F76" s="29"/>
      <c r="G76" s="29"/>
      <c r="H76" s="29"/>
      <c r="I76" s="122"/>
      <c r="J76" s="4"/>
      <c r="K76" s="4"/>
      <c r="L76" s="4"/>
      <c r="M76" s="5"/>
      <c r="N76" s="5"/>
      <c r="O76" s="5"/>
      <c r="P76" s="6"/>
      <c r="Q76" s="6"/>
      <c r="R76" s="6"/>
      <c r="S76" s="6"/>
      <c r="T76" s="5"/>
      <c r="U76" s="5"/>
      <c r="V76" s="5"/>
      <c r="W76" s="5"/>
      <c r="X76" s="5"/>
      <c r="Y76" s="5"/>
      <c r="Z76" s="5"/>
    </row>
    <row r="77" spans="2:26" s="93" customFormat="1" ht="33" customHeight="1" x14ac:dyDescent="0.35">
      <c r="C77" s="244" t="str">
        <f>CONCATENATE("$",D76," x 96.25% (Difference of 100% Material Minus Total % Asphalt + Fuel Allowance) =")</f>
        <v>$2.25 x 96.25% (Difference of 100% Material Minus Total % Asphalt + Fuel Allowance) =</v>
      </c>
      <c r="D77" s="244"/>
      <c r="E77" s="244"/>
      <c r="F77" s="244"/>
      <c r="G77" s="244"/>
      <c r="H77" s="95">
        <f>D76*96.25/100</f>
        <v>2.1659999999999999</v>
      </c>
      <c r="I77" s="122"/>
      <c r="J77" s="4"/>
      <c r="K77" s="4"/>
      <c r="L77" s="4"/>
      <c r="M77" s="5"/>
      <c r="N77" s="5"/>
      <c r="O77" s="5"/>
      <c r="P77" s="6"/>
      <c r="Q77" s="6"/>
      <c r="R77" s="6"/>
      <c r="S77" s="6"/>
      <c r="T77" s="5"/>
      <c r="U77" s="5"/>
      <c r="V77" s="5"/>
      <c r="W77" s="5"/>
      <c r="X77" s="5"/>
      <c r="Y77" s="5"/>
      <c r="Z77" s="5"/>
    </row>
    <row r="78" spans="2:26" s="93" customFormat="1" ht="33" customHeight="1" x14ac:dyDescent="0.35">
      <c r="B78" s="233" t="s">
        <v>106</v>
      </c>
      <c r="C78" s="233"/>
      <c r="D78" s="233"/>
      <c r="E78" s="233"/>
      <c r="F78" s="233"/>
      <c r="G78" s="29"/>
      <c r="H78" s="29"/>
      <c r="I78" s="122"/>
      <c r="J78" s="4"/>
      <c r="K78" s="4"/>
      <c r="L78" s="4"/>
      <c r="M78" s="5"/>
      <c r="N78" s="5"/>
      <c r="O78" s="5"/>
      <c r="P78" s="6"/>
      <c r="Q78" s="6"/>
      <c r="R78" s="6"/>
      <c r="S78" s="6"/>
      <c r="T78" s="5"/>
      <c r="U78" s="5"/>
      <c r="V78" s="5"/>
      <c r="W78" s="5"/>
      <c r="X78" s="5"/>
      <c r="Y78" s="5"/>
      <c r="Z78" s="5"/>
    </row>
    <row r="79" spans="2:26" s="93" customFormat="1" ht="33" customHeight="1" x14ac:dyDescent="0.35">
      <c r="C79" s="226" t="str">
        <f>CONCATENATE("$",D74," + $",H77, "  =")</f>
        <v>$50.138 + $2.166  =</v>
      </c>
      <c r="D79" s="97">
        <f>D74+H77</f>
        <v>52.304000000000002</v>
      </c>
      <c r="E79" s="29"/>
      <c r="F79" s="29"/>
      <c r="G79" s="29"/>
      <c r="H79" s="29"/>
      <c r="I79" s="122"/>
      <c r="J79" s="4"/>
      <c r="K79" s="4"/>
      <c r="L79" s="4"/>
      <c r="M79" s="5"/>
      <c r="N79" s="5"/>
      <c r="O79" s="5"/>
      <c r="P79" s="6"/>
      <c r="Q79" s="6"/>
      <c r="R79" s="6"/>
      <c r="S79" s="6"/>
      <c r="T79" s="5"/>
      <c r="U79" s="5"/>
      <c r="V79" s="5"/>
      <c r="W79" s="5"/>
      <c r="X79" s="5"/>
      <c r="Y79" s="5"/>
      <c r="Z79" s="5"/>
    </row>
    <row r="80" spans="2:26" ht="29.25" customHeight="1" thickBot="1" x14ac:dyDescent="0.3">
      <c r="I80" s="121"/>
    </row>
    <row r="81" spans="2:26" ht="43.5" customHeight="1" thickBot="1" x14ac:dyDescent="0.3">
      <c r="B81" s="245" t="s">
        <v>107</v>
      </c>
      <c r="C81" s="246"/>
      <c r="D81" s="246"/>
      <c r="E81" s="246"/>
      <c r="F81" s="246"/>
      <c r="G81" s="246"/>
      <c r="H81" s="247"/>
      <c r="I81" s="121"/>
    </row>
    <row r="82" spans="2:26" ht="21.75" customHeight="1" x14ac:dyDescent="0.25">
      <c r="B82" s="243"/>
      <c r="C82" s="243"/>
      <c r="D82" s="243"/>
      <c r="E82" s="243"/>
      <c r="F82" s="243"/>
      <c r="G82" s="243"/>
      <c r="H82" s="243"/>
      <c r="I82" s="121"/>
    </row>
    <row r="83" spans="2:26" ht="21.75" customHeight="1" x14ac:dyDescent="0.25">
      <c r="B83" s="248" t="s">
        <v>108</v>
      </c>
      <c r="C83" s="248"/>
      <c r="D83" s="248"/>
      <c r="E83" s="248"/>
      <c r="F83" s="248"/>
      <c r="G83" s="248"/>
      <c r="H83" s="248"/>
      <c r="I83" s="121"/>
    </row>
    <row r="84" spans="2:26" ht="14.25" customHeight="1" thickBot="1" x14ac:dyDescent="0.3">
      <c r="B84" s="243"/>
      <c r="C84" s="243"/>
      <c r="D84" s="243"/>
      <c r="E84" s="243"/>
      <c r="F84" s="243"/>
      <c r="G84" s="243"/>
      <c r="H84" s="243"/>
      <c r="I84" s="121"/>
    </row>
    <row r="85" spans="2:26" ht="46.5" customHeight="1" x14ac:dyDescent="0.25">
      <c r="B85" s="235" t="s">
        <v>97</v>
      </c>
      <c r="C85" s="237" t="s">
        <v>98</v>
      </c>
      <c r="D85" s="239" t="s">
        <v>99</v>
      </c>
      <c r="E85" s="237" t="s">
        <v>100</v>
      </c>
      <c r="F85" s="237"/>
      <c r="G85" s="237" t="s">
        <v>101</v>
      </c>
      <c r="H85" s="241"/>
      <c r="I85" s="121"/>
    </row>
    <row r="86" spans="2:26" ht="46.5" customHeight="1" thickBot="1" x14ac:dyDescent="0.3">
      <c r="B86" s="236"/>
      <c r="C86" s="238"/>
      <c r="D86" s="240"/>
      <c r="E86" s="238"/>
      <c r="F86" s="238"/>
      <c r="G86" s="238"/>
      <c r="H86" s="242"/>
      <c r="I86" s="121"/>
    </row>
    <row r="87" spans="2:26" ht="18.75" customHeight="1" x14ac:dyDescent="0.25">
      <c r="B87" s="243"/>
      <c r="C87" s="243"/>
      <c r="D87" s="243"/>
      <c r="E87" s="243"/>
      <c r="F87" s="243"/>
      <c r="G87" s="243"/>
      <c r="H87" s="243"/>
      <c r="I87" s="121"/>
    </row>
    <row r="88" spans="2:26" ht="33" customHeight="1" x14ac:dyDescent="0.25">
      <c r="B88" s="232" t="s">
        <v>109</v>
      </c>
      <c r="C88" s="232"/>
      <c r="D88" s="232"/>
      <c r="E88" s="232"/>
      <c r="F88" s="232"/>
      <c r="G88" s="232"/>
      <c r="H88" s="232"/>
      <c r="I88" s="121"/>
    </row>
    <row r="89" spans="2:26" s="93" customFormat="1" ht="33" customHeight="1" x14ac:dyDescent="0.35">
      <c r="B89" s="233" t="s">
        <v>104</v>
      </c>
      <c r="C89" s="233"/>
      <c r="E89" s="94"/>
      <c r="F89" s="94"/>
      <c r="G89" s="94"/>
      <c r="H89" s="94"/>
      <c r="I89" s="122"/>
      <c r="J89" s="4"/>
      <c r="K89" s="4"/>
      <c r="L89" s="4"/>
      <c r="M89" s="5"/>
      <c r="N89" s="5"/>
      <c r="O89" s="5"/>
      <c r="P89" s="6"/>
      <c r="Q89" s="6"/>
      <c r="R89" s="6"/>
      <c r="S89" s="6"/>
      <c r="T89" s="5"/>
      <c r="U89" s="5"/>
      <c r="V89" s="5"/>
      <c r="W89" s="5"/>
      <c r="X89" s="5"/>
      <c r="Y89" s="5"/>
      <c r="Z89" s="5"/>
    </row>
    <row r="90" spans="2:26" s="93" customFormat="1" ht="33" customHeight="1" x14ac:dyDescent="0.35">
      <c r="C90" s="100" t="str">
        <f>CONCATENATE(" $45.000"," + ($",G59,") =")</f>
        <v xml:space="preserve"> $45.000 + ($9.59) =</v>
      </c>
      <c r="D90" s="95">
        <f>(45+G59)</f>
        <v>54.59</v>
      </c>
      <c r="E90" s="29"/>
      <c r="F90" s="29"/>
      <c r="G90" s="29"/>
      <c r="H90" s="29"/>
      <c r="I90" s="122"/>
      <c r="J90" s="4"/>
      <c r="K90" s="4"/>
      <c r="L90" s="4"/>
      <c r="M90" s="5"/>
      <c r="N90" s="5"/>
      <c r="O90" s="5"/>
      <c r="P90" s="6"/>
      <c r="Q90" s="6"/>
      <c r="R90" s="6"/>
      <c r="S90" s="6"/>
      <c r="T90" s="5"/>
      <c r="U90" s="5"/>
      <c r="V90" s="5"/>
      <c r="W90" s="5"/>
      <c r="X90" s="5"/>
      <c r="Y90" s="5"/>
      <c r="Z90" s="5"/>
    </row>
    <row r="91" spans="2:26" s="93" customFormat="1" ht="40.5" customHeight="1" x14ac:dyDescent="0.4">
      <c r="B91" s="234" t="s">
        <v>110</v>
      </c>
      <c r="C91" s="234"/>
      <c r="D91" s="98">
        <f>D90</f>
        <v>54.59</v>
      </c>
      <c r="E91" s="29"/>
      <c r="F91" s="29"/>
      <c r="G91" s="29"/>
      <c r="H91" s="29"/>
      <c r="I91" s="122"/>
      <c r="J91" s="4"/>
      <c r="K91" s="4"/>
      <c r="L91" s="4"/>
      <c r="M91" s="5"/>
      <c r="N91" s="5"/>
      <c r="O91" s="5"/>
      <c r="P91" s="6"/>
      <c r="Q91" s="6"/>
      <c r="R91" s="6"/>
      <c r="S91" s="6"/>
      <c r="T91" s="5"/>
      <c r="U91" s="5"/>
      <c r="V91" s="5"/>
      <c r="W91" s="5"/>
      <c r="X91" s="5"/>
      <c r="Y91" s="5"/>
      <c r="Z91" s="5"/>
    </row>
    <row r="92" spans="2:26" s="93" customFormat="1" ht="33" customHeight="1" x14ac:dyDescent="0.35">
      <c r="D92" s="95"/>
      <c r="E92" s="29"/>
      <c r="F92" s="29"/>
      <c r="G92" s="29"/>
      <c r="H92" s="29"/>
      <c r="J92" s="4"/>
      <c r="K92" s="4"/>
      <c r="L92" s="4"/>
      <c r="M92" s="5"/>
      <c r="N92" s="5"/>
      <c r="O92" s="5"/>
      <c r="P92" s="6"/>
      <c r="Q92" s="6"/>
      <c r="R92" s="6"/>
      <c r="S92" s="6"/>
      <c r="T92" s="5"/>
      <c r="U92" s="5"/>
      <c r="V92" s="5"/>
      <c r="W92" s="5"/>
      <c r="X92" s="5"/>
      <c r="Y92" s="5"/>
      <c r="Z92" s="5"/>
    </row>
    <row r="95" spans="2:26" ht="50.25" customHeight="1" x14ac:dyDescent="0.25"/>
    <row r="96" spans="2:26" ht="56.25" customHeight="1" x14ac:dyDescent="0.25"/>
    <row r="97" ht="18" customHeight="1" x14ac:dyDescent="0.25"/>
    <row r="98" ht="18" customHeight="1" x14ac:dyDescent="0.25"/>
    <row r="99" ht="18" customHeight="1" x14ac:dyDescent="0.25"/>
    <row r="100" ht="18" customHeight="1" x14ac:dyDescent="0.25"/>
    <row r="101" ht="18" customHeight="1" x14ac:dyDescent="0.25"/>
    <row r="102" ht="18" customHeight="1" x14ac:dyDescent="0.25"/>
    <row r="103" ht="18" customHeight="1" x14ac:dyDescent="0.25"/>
    <row r="104" ht="18" customHeight="1" x14ac:dyDescent="0.25"/>
    <row r="105" ht="18" customHeight="1" x14ac:dyDescent="0.25"/>
    <row r="106" ht="18" customHeight="1" x14ac:dyDescent="0.25"/>
    <row r="107" ht="18" customHeight="1" x14ac:dyDescent="0.25"/>
    <row r="108" ht="18" customHeight="1" x14ac:dyDescent="0.25"/>
    <row r="109" ht="18" customHeight="1" x14ac:dyDescent="0.25"/>
    <row r="110" ht="18" customHeight="1" x14ac:dyDescent="0.25"/>
    <row r="111" ht="18" customHeight="1" x14ac:dyDescent="0.25"/>
    <row r="112" ht="18" customHeight="1" x14ac:dyDescent="0.25"/>
    <row r="113" ht="18" customHeight="1" x14ac:dyDescent="0.25"/>
    <row r="114" ht="18" customHeight="1" x14ac:dyDescent="0.25"/>
    <row r="115" ht="18" customHeight="1" x14ac:dyDescent="0.25"/>
    <row r="116" ht="18" customHeight="1" x14ac:dyDescent="0.25"/>
    <row r="117" ht="18" customHeight="1" x14ac:dyDescent="0.25"/>
    <row r="118" ht="18" customHeight="1" x14ac:dyDescent="0.25"/>
  </sheetData>
  <sheetProtection algorithmName="SHA-512" hashValue="RGcJiOHsSQ9vt4nvFW0ZObGACinBmyUAbs7krkczrixIqmI3oD0zf8UznKj6+ZetSzrsUE4gsGj2eFuOHxhX1w==" saltValue="qB8KM6NioqwD3dvKLfUixg==" spinCount="100000" sheet="1" formatColumns="0" formatRows="0"/>
  <mergeCells count="99">
    <mergeCell ref="B9:H9"/>
    <mergeCell ref="J9:K9"/>
    <mergeCell ref="B1:D1"/>
    <mergeCell ref="C3:E3"/>
    <mergeCell ref="G3:H3"/>
    <mergeCell ref="C4:E4"/>
    <mergeCell ref="G4:H4"/>
    <mergeCell ref="B6:E6"/>
    <mergeCell ref="F6:G6"/>
    <mergeCell ref="M6:N8"/>
    <mergeCell ref="P6:S7"/>
    <mergeCell ref="B7:E7"/>
    <mergeCell ref="B8:H8"/>
    <mergeCell ref="P8:S8"/>
    <mergeCell ref="B10:C10"/>
    <mergeCell ref="D10:F10"/>
    <mergeCell ref="P10:P12"/>
    <mergeCell ref="Q10:Q12"/>
    <mergeCell ref="S10:S30"/>
    <mergeCell ref="B11:H11"/>
    <mergeCell ref="B12:E12"/>
    <mergeCell ref="B13:H13"/>
    <mergeCell ref="J13:K13"/>
    <mergeCell ref="P13:P15"/>
    <mergeCell ref="Q13:Q15"/>
    <mergeCell ref="B14:H14"/>
    <mergeCell ref="B15:H15"/>
    <mergeCell ref="B16:H16"/>
    <mergeCell ref="P16:P18"/>
    <mergeCell ref="Q16:Q18"/>
    <mergeCell ref="B17:H17"/>
    <mergeCell ref="J17:K17"/>
    <mergeCell ref="B18:H18"/>
    <mergeCell ref="G22:H22"/>
    <mergeCell ref="P22:P24"/>
    <mergeCell ref="Q22:Q24"/>
    <mergeCell ref="G23:H23"/>
    <mergeCell ref="G24:H24"/>
    <mergeCell ref="G19:H19"/>
    <mergeCell ref="P19:P21"/>
    <mergeCell ref="Q19:Q21"/>
    <mergeCell ref="G20:H20"/>
    <mergeCell ref="G21:H21"/>
    <mergeCell ref="B35:H35"/>
    <mergeCell ref="G25:H25"/>
    <mergeCell ref="P25:P27"/>
    <mergeCell ref="Q25:Q27"/>
    <mergeCell ref="G26:H26"/>
    <mergeCell ref="G27:H27"/>
    <mergeCell ref="G28:H28"/>
    <mergeCell ref="P28:P30"/>
    <mergeCell ref="Q28:Q30"/>
    <mergeCell ref="G29:H29"/>
    <mergeCell ref="G30:H30"/>
    <mergeCell ref="P31:P33"/>
    <mergeCell ref="Q31:Q33"/>
    <mergeCell ref="B32:H32"/>
    <mergeCell ref="B33:H33"/>
    <mergeCell ref="B34:H34"/>
    <mergeCell ref="B64:H64"/>
    <mergeCell ref="B36:H36"/>
    <mergeCell ref="D37:E37"/>
    <mergeCell ref="B39:D39"/>
    <mergeCell ref="B41:H41"/>
    <mergeCell ref="B56:H56"/>
    <mergeCell ref="B57:H57"/>
    <mergeCell ref="G58:H58"/>
    <mergeCell ref="G59:H59"/>
    <mergeCell ref="G60:H60"/>
    <mergeCell ref="G61:H61"/>
    <mergeCell ref="B63:H63"/>
    <mergeCell ref="B65:H65"/>
    <mergeCell ref="B66:H66"/>
    <mergeCell ref="B67:B68"/>
    <mergeCell ref="C67:C68"/>
    <mergeCell ref="D67:D68"/>
    <mergeCell ref="E67:F68"/>
    <mergeCell ref="G67:H68"/>
    <mergeCell ref="B84:H84"/>
    <mergeCell ref="B69:H69"/>
    <mergeCell ref="B70:H70"/>
    <mergeCell ref="B71:H71"/>
    <mergeCell ref="B72:H72"/>
    <mergeCell ref="B73:C73"/>
    <mergeCell ref="B75:C75"/>
    <mergeCell ref="C77:G77"/>
    <mergeCell ref="B78:F78"/>
    <mergeCell ref="B81:H81"/>
    <mergeCell ref="B82:H82"/>
    <mergeCell ref="B83:H83"/>
    <mergeCell ref="B88:H88"/>
    <mergeCell ref="B89:C89"/>
    <mergeCell ref="B91:C91"/>
    <mergeCell ref="B85:B86"/>
    <mergeCell ref="C85:C86"/>
    <mergeCell ref="D85:D86"/>
    <mergeCell ref="E85:F86"/>
    <mergeCell ref="G85:H86"/>
    <mergeCell ref="B87:H87"/>
  </mergeCells>
  <dataValidations count="8">
    <dataValidation type="list" allowBlank="1" showInputMessage="1" showErrorMessage="1" sqref="K22 JE16 TA16 ACW16 AMS16 AWO16 BGK16 BQG16 CAC16 CJY16 CTU16 DDQ16 DNM16 DXI16 EHE16 ERA16 FAW16 FKS16 FUO16 GEK16 GOG16 GYC16 HHY16 HRU16 IBQ16 ILM16 IVI16 JFE16 JPA16 JYW16 KIS16 KSO16 LCK16 LMG16 LWC16 MFY16 MPU16 MZQ16 NJM16 NTI16 ODE16 ONA16 OWW16 PGS16 PQO16 QAK16 QKG16 QUC16 RDY16 RNU16 RXQ16 SHM16 SRI16 TBE16 TLA16 TUW16 UES16 UOO16 UYK16 VIG16 VSC16 WBY16 WLU16 WVQ16 K65383 JE65469 TA65469 ACW65469 AMS65469 AWO65469 BGK65469 BQG65469 CAC65469 CJY65469 CTU65469 DDQ65469 DNM65469 DXI65469 EHE65469 ERA65469 FAW65469 FKS65469 FUO65469 GEK65469 GOG65469 GYC65469 HHY65469 HRU65469 IBQ65469 ILM65469 IVI65469 JFE65469 JPA65469 JYW65469 KIS65469 KSO65469 LCK65469 LMG65469 LWC65469 MFY65469 MPU65469 MZQ65469 NJM65469 NTI65469 ODE65469 ONA65469 OWW65469 PGS65469 PQO65469 QAK65469 QKG65469 QUC65469 RDY65469 RNU65469 RXQ65469 SHM65469 SRI65469 TBE65469 TLA65469 TUW65469 UES65469 UOO65469 UYK65469 VIG65469 VSC65469 WBY65469 WLU65469 WVQ65469 K130919 JE131005 TA131005 ACW131005 AMS131005 AWO131005 BGK131005 BQG131005 CAC131005 CJY131005 CTU131005 DDQ131005 DNM131005 DXI131005 EHE131005 ERA131005 FAW131005 FKS131005 FUO131005 GEK131005 GOG131005 GYC131005 HHY131005 HRU131005 IBQ131005 ILM131005 IVI131005 JFE131005 JPA131005 JYW131005 KIS131005 KSO131005 LCK131005 LMG131005 LWC131005 MFY131005 MPU131005 MZQ131005 NJM131005 NTI131005 ODE131005 ONA131005 OWW131005 PGS131005 PQO131005 QAK131005 QKG131005 QUC131005 RDY131005 RNU131005 RXQ131005 SHM131005 SRI131005 TBE131005 TLA131005 TUW131005 UES131005 UOO131005 UYK131005 VIG131005 VSC131005 WBY131005 WLU131005 WVQ131005 K196455 JE196541 TA196541 ACW196541 AMS196541 AWO196541 BGK196541 BQG196541 CAC196541 CJY196541 CTU196541 DDQ196541 DNM196541 DXI196541 EHE196541 ERA196541 FAW196541 FKS196541 FUO196541 GEK196541 GOG196541 GYC196541 HHY196541 HRU196541 IBQ196541 ILM196541 IVI196541 JFE196541 JPA196541 JYW196541 KIS196541 KSO196541 LCK196541 LMG196541 LWC196541 MFY196541 MPU196541 MZQ196541 NJM196541 NTI196541 ODE196541 ONA196541 OWW196541 PGS196541 PQO196541 QAK196541 QKG196541 QUC196541 RDY196541 RNU196541 RXQ196541 SHM196541 SRI196541 TBE196541 TLA196541 TUW196541 UES196541 UOO196541 UYK196541 VIG196541 VSC196541 WBY196541 WLU196541 WVQ196541 K261991 JE262077 TA262077 ACW262077 AMS262077 AWO262077 BGK262077 BQG262077 CAC262077 CJY262077 CTU262077 DDQ262077 DNM262077 DXI262077 EHE262077 ERA262077 FAW262077 FKS262077 FUO262077 GEK262077 GOG262077 GYC262077 HHY262077 HRU262077 IBQ262077 ILM262077 IVI262077 JFE262077 JPA262077 JYW262077 KIS262077 KSO262077 LCK262077 LMG262077 LWC262077 MFY262077 MPU262077 MZQ262077 NJM262077 NTI262077 ODE262077 ONA262077 OWW262077 PGS262077 PQO262077 QAK262077 QKG262077 QUC262077 RDY262077 RNU262077 RXQ262077 SHM262077 SRI262077 TBE262077 TLA262077 TUW262077 UES262077 UOO262077 UYK262077 VIG262077 VSC262077 WBY262077 WLU262077 WVQ262077 K327527 JE327613 TA327613 ACW327613 AMS327613 AWO327613 BGK327613 BQG327613 CAC327613 CJY327613 CTU327613 DDQ327613 DNM327613 DXI327613 EHE327613 ERA327613 FAW327613 FKS327613 FUO327613 GEK327613 GOG327613 GYC327613 HHY327613 HRU327613 IBQ327613 ILM327613 IVI327613 JFE327613 JPA327613 JYW327613 KIS327613 KSO327613 LCK327613 LMG327613 LWC327613 MFY327613 MPU327613 MZQ327613 NJM327613 NTI327613 ODE327613 ONA327613 OWW327613 PGS327613 PQO327613 QAK327613 QKG327613 QUC327613 RDY327613 RNU327613 RXQ327613 SHM327613 SRI327613 TBE327613 TLA327613 TUW327613 UES327613 UOO327613 UYK327613 VIG327613 VSC327613 WBY327613 WLU327613 WVQ327613 K393063 JE393149 TA393149 ACW393149 AMS393149 AWO393149 BGK393149 BQG393149 CAC393149 CJY393149 CTU393149 DDQ393149 DNM393149 DXI393149 EHE393149 ERA393149 FAW393149 FKS393149 FUO393149 GEK393149 GOG393149 GYC393149 HHY393149 HRU393149 IBQ393149 ILM393149 IVI393149 JFE393149 JPA393149 JYW393149 KIS393149 KSO393149 LCK393149 LMG393149 LWC393149 MFY393149 MPU393149 MZQ393149 NJM393149 NTI393149 ODE393149 ONA393149 OWW393149 PGS393149 PQO393149 QAK393149 QKG393149 QUC393149 RDY393149 RNU393149 RXQ393149 SHM393149 SRI393149 TBE393149 TLA393149 TUW393149 UES393149 UOO393149 UYK393149 VIG393149 VSC393149 WBY393149 WLU393149 WVQ393149 K458599 JE458685 TA458685 ACW458685 AMS458685 AWO458685 BGK458685 BQG458685 CAC458685 CJY458685 CTU458685 DDQ458685 DNM458685 DXI458685 EHE458685 ERA458685 FAW458685 FKS458685 FUO458685 GEK458685 GOG458685 GYC458685 HHY458685 HRU458685 IBQ458685 ILM458685 IVI458685 JFE458685 JPA458685 JYW458685 KIS458685 KSO458685 LCK458685 LMG458685 LWC458685 MFY458685 MPU458685 MZQ458685 NJM458685 NTI458685 ODE458685 ONA458685 OWW458685 PGS458685 PQO458685 QAK458685 QKG458685 QUC458685 RDY458685 RNU458685 RXQ458685 SHM458685 SRI458685 TBE458685 TLA458685 TUW458685 UES458685 UOO458685 UYK458685 VIG458685 VSC458685 WBY458685 WLU458685 WVQ458685 K524135 JE524221 TA524221 ACW524221 AMS524221 AWO524221 BGK524221 BQG524221 CAC524221 CJY524221 CTU524221 DDQ524221 DNM524221 DXI524221 EHE524221 ERA524221 FAW524221 FKS524221 FUO524221 GEK524221 GOG524221 GYC524221 HHY524221 HRU524221 IBQ524221 ILM524221 IVI524221 JFE524221 JPA524221 JYW524221 KIS524221 KSO524221 LCK524221 LMG524221 LWC524221 MFY524221 MPU524221 MZQ524221 NJM524221 NTI524221 ODE524221 ONA524221 OWW524221 PGS524221 PQO524221 QAK524221 QKG524221 QUC524221 RDY524221 RNU524221 RXQ524221 SHM524221 SRI524221 TBE524221 TLA524221 TUW524221 UES524221 UOO524221 UYK524221 VIG524221 VSC524221 WBY524221 WLU524221 WVQ524221 K589671 JE589757 TA589757 ACW589757 AMS589757 AWO589757 BGK589757 BQG589757 CAC589757 CJY589757 CTU589757 DDQ589757 DNM589757 DXI589757 EHE589757 ERA589757 FAW589757 FKS589757 FUO589757 GEK589757 GOG589757 GYC589757 HHY589757 HRU589757 IBQ589757 ILM589757 IVI589757 JFE589757 JPA589757 JYW589757 KIS589757 KSO589757 LCK589757 LMG589757 LWC589757 MFY589757 MPU589757 MZQ589757 NJM589757 NTI589757 ODE589757 ONA589757 OWW589757 PGS589757 PQO589757 QAK589757 QKG589757 QUC589757 RDY589757 RNU589757 RXQ589757 SHM589757 SRI589757 TBE589757 TLA589757 TUW589757 UES589757 UOO589757 UYK589757 VIG589757 VSC589757 WBY589757 WLU589757 WVQ589757 K655207 JE655293 TA655293 ACW655293 AMS655293 AWO655293 BGK655293 BQG655293 CAC655293 CJY655293 CTU655293 DDQ655293 DNM655293 DXI655293 EHE655293 ERA655293 FAW655293 FKS655293 FUO655293 GEK655293 GOG655293 GYC655293 HHY655293 HRU655293 IBQ655293 ILM655293 IVI655293 JFE655293 JPA655293 JYW655293 KIS655293 KSO655293 LCK655293 LMG655293 LWC655293 MFY655293 MPU655293 MZQ655293 NJM655293 NTI655293 ODE655293 ONA655293 OWW655293 PGS655293 PQO655293 QAK655293 QKG655293 QUC655293 RDY655293 RNU655293 RXQ655293 SHM655293 SRI655293 TBE655293 TLA655293 TUW655293 UES655293 UOO655293 UYK655293 VIG655293 VSC655293 WBY655293 WLU655293 WVQ655293 K720743 JE720829 TA720829 ACW720829 AMS720829 AWO720829 BGK720829 BQG720829 CAC720829 CJY720829 CTU720829 DDQ720829 DNM720829 DXI720829 EHE720829 ERA720829 FAW720829 FKS720829 FUO720829 GEK720829 GOG720829 GYC720829 HHY720829 HRU720829 IBQ720829 ILM720829 IVI720829 JFE720829 JPA720829 JYW720829 KIS720829 KSO720829 LCK720829 LMG720829 LWC720829 MFY720829 MPU720829 MZQ720829 NJM720829 NTI720829 ODE720829 ONA720829 OWW720829 PGS720829 PQO720829 QAK720829 QKG720829 QUC720829 RDY720829 RNU720829 RXQ720829 SHM720829 SRI720829 TBE720829 TLA720829 TUW720829 UES720829 UOO720829 UYK720829 VIG720829 VSC720829 WBY720829 WLU720829 WVQ720829 K786279 JE786365 TA786365 ACW786365 AMS786365 AWO786365 BGK786365 BQG786365 CAC786365 CJY786365 CTU786365 DDQ786365 DNM786365 DXI786365 EHE786365 ERA786365 FAW786365 FKS786365 FUO786365 GEK786365 GOG786365 GYC786365 HHY786365 HRU786365 IBQ786365 ILM786365 IVI786365 JFE786365 JPA786365 JYW786365 KIS786365 KSO786365 LCK786365 LMG786365 LWC786365 MFY786365 MPU786365 MZQ786365 NJM786365 NTI786365 ODE786365 ONA786365 OWW786365 PGS786365 PQO786365 QAK786365 QKG786365 QUC786365 RDY786365 RNU786365 RXQ786365 SHM786365 SRI786365 TBE786365 TLA786365 TUW786365 UES786365 UOO786365 UYK786365 VIG786365 VSC786365 WBY786365 WLU786365 WVQ786365 K851815 JE851901 TA851901 ACW851901 AMS851901 AWO851901 BGK851901 BQG851901 CAC851901 CJY851901 CTU851901 DDQ851901 DNM851901 DXI851901 EHE851901 ERA851901 FAW851901 FKS851901 FUO851901 GEK851901 GOG851901 GYC851901 HHY851901 HRU851901 IBQ851901 ILM851901 IVI851901 JFE851901 JPA851901 JYW851901 KIS851901 KSO851901 LCK851901 LMG851901 LWC851901 MFY851901 MPU851901 MZQ851901 NJM851901 NTI851901 ODE851901 ONA851901 OWW851901 PGS851901 PQO851901 QAK851901 QKG851901 QUC851901 RDY851901 RNU851901 RXQ851901 SHM851901 SRI851901 TBE851901 TLA851901 TUW851901 UES851901 UOO851901 UYK851901 VIG851901 VSC851901 WBY851901 WLU851901 WVQ851901 K917351 JE917437 TA917437 ACW917437 AMS917437 AWO917437 BGK917437 BQG917437 CAC917437 CJY917437 CTU917437 DDQ917437 DNM917437 DXI917437 EHE917437 ERA917437 FAW917437 FKS917437 FUO917437 GEK917437 GOG917437 GYC917437 HHY917437 HRU917437 IBQ917437 ILM917437 IVI917437 JFE917437 JPA917437 JYW917437 KIS917437 KSO917437 LCK917437 LMG917437 LWC917437 MFY917437 MPU917437 MZQ917437 NJM917437 NTI917437 ODE917437 ONA917437 OWW917437 PGS917437 PQO917437 QAK917437 QKG917437 QUC917437 RDY917437 RNU917437 RXQ917437 SHM917437 SRI917437 TBE917437 TLA917437 TUW917437 UES917437 UOO917437 UYK917437 VIG917437 VSC917437 WBY917437 WLU917437 WVQ917437 K982887 JE982973 TA982973 ACW982973 AMS982973 AWO982973 BGK982973 BQG982973 CAC982973 CJY982973 CTU982973 DDQ982973 DNM982973 DXI982973 EHE982973 ERA982973 FAW982973 FKS982973 FUO982973 GEK982973 GOG982973 GYC982973 HHY982973 HRU982973 IBQ982973 ILM982973 IVI982973 JFE982973 JPA982973 JYW982973 KIS982973 KSO982973 LCK982973 LMG982973 LWC982973 MFY982973 MPU982973 MZQ982973 NJM982973 NTI982973 ODE982973 ONA982973 OWW982973 PGS982973 PQO982973 QAK982973 QKG982973 QUC982973 RDY982973 RNU982973 RXQ982973 SHM982973 SRI982973 TBE982973 TLA982973 TUW982973 UES982973 UOO982973 UYK982973 VIG982973 VSC982973 WBY982973 WLU982973 WVQ982973" xr:uid="{5543378C-D3F6-4436-9369-F3573D8FDBAD}">
      <formula1>$R$10:$R$34</formula1>
    </dataValidation>
    <dataValidation type="list" allowBlank="1" showInputMessage="1" showErrorMessage="1" sqref="K18 JE12 TA12 ACW12 AMS12 AWO12 BGK12 BQG12 CAC12 CJY12 CTU12 DDQ12 DNM12 DXI12 EHE12 ERA12 FAW12 FKS12 FUO12 GEK12 GOG12 GYC12 HHY12 HRU12 IBQ12 ILM12 IVI12 JFE12 JPA12 JYW12 KIS12 KSO12 LCK12 LMG12 LWC12 MFY12 MPU12 MZQ12 NJM12 NTI12 ODE12 ONA12 OWW12 PGS12 PQO12 QAK12 QKG12 QUC12 RDY12 RNU12 RXQ12 SHM12 SRI12 TBE12 TLA12 TUW12 UES12 UOO12 UYK12 VIG12 VSC12 WBY12 WLU12 WVQ12 K65379 JE65465 TA65465 ACW65465 AMS65465 AWO65465 BGK65465 BQG65465 CAC65465 CJY65465 CTU65465 DDQ65465 DNM65465 DXI65465 EHE65465 ERA65465 FAW65465 FKS65465 FUO65465 GEK65465 GOG65465 GYC65465 HHY65465 HRU65465 IBQ65465 ILM65465 IVI65465 JFE65465 JPA65465 JYW65465 KIS65465 KSO65465 LCK65465 LMG65465 LWC65465 MFY65465 MPU65465 MZQ65465 NJM65465 NTI65465 ODE65465 ONA65465 OWW65465 PGS65465 PQO65465 QAK65465 QKG65465 QUC65465 RDY65465 RNU65465 RXQ65465 SHM65465 SRI65465 TBE65465 TLA65465 TUW65465 UES65465 UOO65465 UYK65465 VIG65465 VSC65465 WBY65465 WLU65465 WVQ65465 K130915 JE131001 TA131001 ACW131001 AMS131001 AWO131001 BGK131001 BQG131001 CAC131001 CJY131001 CTU131001 DDQ131001 DNM131001 DXI131001 EHE131001 ERA131001 FAW131001 FKS131001 FUO131001 GEK131001 GOG131001 GYC131001 HHY131001 HRU131001 IBQ131001 ILM131001 IVI131001 JFE131001 JPA131001 JYW131001 KIS131001 KSO131001 LCK131001 LMG131001 LWC131001 MFY131001 MPU131001 MZQ131001 NJM131001 NTI131001 ODE131001 ONA131001 OWW131001 PGS131001 PQO131001 QAK131001 QKG131001 QUC131001 RDY131001 RNU131001 RXQ131001 SHM131001 SRI131001 TBE131001 TLA131001 TUW131001 UES131001 UOO131001 UYK131001 VIG131001 VSC131001 WBY131001 WLU131001 WVQ131001 K196451 JE196537 TA196537 ACW196537 AMS196537 AWO196537 BGK196537 BQG196537 CAC196537 CJY196537 CTU196537 DDQ196537 DNM196537 DXI196537 EHE196537 ERA196537 FAW196537 FKS196537 FUO196537 GEK196537 GOG196537 GYC196537 HHY196537 HRU196537 IBQ196537 ILM196537 IVI196537 JFE196537 JPA196537 JYW196537 KIS196537 KSO196537 LCK196537 LMG196537 LWC196537 MFY196537 MPU196537 MZQ196537 NJM196537 NTI196537 ODE196537 ONA196537 OWW196537 PGS196537 PQO196537 QAK196537 QKG196537 QUC196537 RDY196537 RNU196537 RXQ196537 SHM196537 SRI196537 TBE196537 TLA196537 TUW196537 UES196537 UOO196537 UYK196537 VIG196537 VSC196537 WBY196537 WLU196537 WVQ196537 K261987 JE262073 TA262073 ACW262073 AMS262073 AWO262073 BGK262073 BQG262073 CAC262073 CJY262073 CTU262073 DDQ262073 DNM262073 DXI262073 EHE262073 ERA262073 FAW262073 FKS262073 FUO262073 GEK262073 GOG262073 GYC262073 HHY262073 HRU262073 IBQ262073 ILM262073 IVI262073 JFE262073 JPA262073 JYW262073 KIS262073 KSO262073 LCK262073 LMG262073 LWC262073 MFY262073 MPU262073 MZQ262073 NJM262073 NTI262073 ODE262073 ONA262073 OWW262073 PGS262073 PQO262073 QAK262073 QKG262073 QUC262073 RDY262073 RNU262073 RXQ262073 SHM262073 SRI262073 TBE262073 TLA262073 TUW262073 UES262073 UOO262073 UYK262073 VIG262073 VSC262073 WBY262073 WLU262073 WVQ262073 K327523 JE327609 TA327609 ACW327609 AMS327609 AWO327609 BGK327609 BQG327609 CAC327609 CJY327609 CTU327609 DDQ327609 DNM327609 DXI327609 EHE327609 ERA327609 FAW327609 FKS327609 FUO327609 GEK327609 GOG327609 GYC327609 HHY327609 HRU327609 IBQ327609 ILM327609 IVI327609 JFE327609 JPA327609 JYW327609 KIS327609 KSO327609 LCK327609 LMG327609 LWC327609 MFY327609 MPU327609 MZQ327609 NJM327609 NTI327609 ODE327609 ONA327609 OWW327609 PGS327609 PQO327609 QAK327609 QKG327609 QUC327609 RDY327609 RNU327609 RXQ327609 SHM327609 SRI327609 TBE327609 TLA327609 TUW327609 UES327609 UOO327609 UYK327609 VIG327609 VSC327609 WBY327609 WLU327609 WVQ327609 K393059 JE393145 TA393145 ACW393145 AMS393145 AWO393145 BGK393145 BQG393145 CAC393145 CJY393145 CTU393145 DDQ393145 DNM393145 DXI393145 EHE393145 ERA393145 FAW393145 FKS393145 FUO393145 GEK393145 GOG393145 GYC393145 HHY393145 HRU393145 IBQ393145 ILM393145 IVI393145 JFE393145 JPA393145 JYW393145 KIS393145 KSO393145 LCK393145 LMG393145 LWC393145 MFY393145 MPU393145 MZQ393145 NJM393145 NTI393145 ODE393145 ONA393145 OWW393145 PGS393145 PQO393145 QAK393145 QKG393145 QUC393145 RDY393145 RNU393145 RXQ393145 SHM393145 SRI393145 TBE393145 TLA393145 TUW393145 UES393145 UOO393145 UYK393145 VIG393145 VSC393145 WBY393145 WLU393145 WVQ393145 K458595 JE458681 TA458681 ACW458681 AMS458681 AWO458681 BGK458681 BQG458681 CAC458681 CJY458681 CTU458681 DDQ458681 DNM458681 DXI458681 EHE458681 ERA458681 FAW458681 FKS458681 FUO458681 GEK458681 GOG458681 GYC458681 HHY458681 HRU458681 IBQ458681 ILM458681 IVI458681 JFE458681 JPA458681 JYW458681 KIS458681 KSO458681 LCK458681 LMG458681 LWC458681 MFY458681 MPU458681 MZQ458681 NJM458681 NTI458681 ODE458681 ONA458681 OWW458681 PGS458681 PQO458681 QAK458681 QKG458681 QUC458681 RDY458681 RNU458681 RXQ458681 SHM458681 SRI458681 TBE458681 TLA458681 TUW458681 UES458681 UOO458681 UYK458681 VIG458681 VSC458681 WBY458681 WLU458681 WVQ458681 K524131 JE524217 TA524217 ACW524217 AMS524217 AWO524217 BGK524217 BQG524217 CAC524217 CJY524217 CTU524217 DDQ524217 DNM524217 DXI524217 EHE524217 ERA524217 FAW524217 FKS524217 FUO524217 GEK524217 GOG524217 GYC524217 HHY524217 HRU524217 IBQ524217 ILM524217 IVI524217 JFE524217 JPA524217 JYW524217 KIS524217 KSO524217 LCK524217 LMG524217 LWC524217 MFY524217 MPU524217 MZQ524217 NJM524217 NTI524217 ODE524217 ONA524217 OWW524217 PGS524217 PQO524217 QAK524217 QKG524217 QUC524217 RDY524217 RNU524217 RXQ524217 SHM524217 SRI524217 TBE524217 TLA524217 TUW524217 UES524217 UOO524217 UYK524217 VIG524217 VSC524217 WBY524217 WLU524217 WVQ524217 K589667 JE589753 TA589753 ACW589753 AMS589753 AWO589753 BGK589753 BQG589753 CAC589753 CJY589753 CTU589753 DDQ589753 DNM589753 DXI589753 EHE589753 ERA589753 FAW589753 FKS589753 FUO589753 GEK589753 GOG589753 GYC589753 HHY589753 HRU589753 IBQ589753 ILM589753 IVI589753 JFE589753 JPA589753 JYW589753 KIS589753 KSO589753 LCK589753 LMG589753 LWC589753 MFY589753 MPU589753 MZQ589753 NJM589753 NTI589753 ODE589753 ONA589753 OWW589753 PGS589753 PQO589753 QAK589753 QKG589753 QUC589753 RDY589753 RNU589753 RXQ589753 SHM589753 SRI589753 TBE589753 TLA589753 TUW589753 UES589753 UOO589753 UYK589753 VIG589753 VSC589753 WBY589753 WLU589753 WVQ589753 K655203 JE655289 TA655289 ACW655289 AMS655289 AWO655289 BGK655289 BQG655289 CAC655289 CJY655289 CTU655289 DDQ655289 DNM655289 DXI655289 EHE655289 ERA655289 FAW655289 FKS655289 FUO655289 GEK655289 GOG655289 GYC655289 HHY655289 HRU655289 IBQ655289 ILM655289 IVI655289 JFE655289 JPA655289 JYW655289 KIS655289 KSO655289 LCK655289 LMG655289 LWC655289 MFY655289 MPU655289 MZQ655289 NJM655289 NTI655289 ODE655289 ONA655289 OWW655289 PGS655289 PQO655289 QAK655289 QKG655289 QUC655289 RDY655289 RNU655289 RXQ655289 SHM655289 SRI655289 TBE655289 TLA655289 TUW655289 UES655289 UOO655289 UYK655289 VIG655289 VSC655289 WBY655289 WLU655289 WVQ655289 K720739 JE720825 TA720825 ACW720825 AMS720825 AWO720825 BGK720825 BQG720825 CAC720825 CJY720825 CTU720825 DDQ720825 DNM720825 DXI720825 EHE720825 ERA720825 FAW720825 FKS720825 FUO720825 GEK720825 GOG720825 GYC720825 HHY720825 HRU720825 IBQ720825 ILM720825 IVI720825 JFE720825 JPA720825 JYW720825 KIS720825 KSO720825 LCK720825 LMG720825 LWC720825 MFY720825 MPU720825 MZQ720825 NJM720825 NTI720825 ODE720825 ONA720825 OWW720825 PGS720825 PQO720825 QAK720825 QKG720825 QUC720825 RDY720825 RNU720825 RXQ720825 SHM720825 SRI720825 TBE720825 TLA720825 TUW720825 UES720825 UOO720825 UYK720825 VIG720825 VSC720825 WBY720825 WLU720825 WVQ720825 K786275 JE786361 TA786361 ACW786361 AMS786361 AWO786361 BGK786361 BQG786361 CAC786361 CJY786361 CTU786361 DDQ786361 DNM786361 DXI786361 EHE786361 ERA786361 FAW786361 FKS786361 FUO786361 GEK786361 GOG786361 GYC786361 HHY786361 HRU786361 IBQ786361 ILM786361 IVI786361 JFE786361 JPA786361 JYW786361 KIS786361 KSO786361 LCK786361 LMG786361 LWC786361 MFY786361 MPU786361 MZQ786361 NJM786361 NTI786361 ODE786361 ONA786361 OWW786361 PGS786361 PQO786361 QAK786361 QKG786361 QUC786361 RDY786361 RNU786361 RXQ786361 SHM786361 SRI786361 TBE786361 TLA786361 TUW786361 UES786361 UOO786361 UYK786361 VIG786361 VSC786361 WBY786361 WLU786361 WVQ786361 K851811 JE851897 TA851897 ACW851897 AMS851897 AWO851897 BGK851897 BQG851897 CAC851897 CJY851897 CTU851897 DDQ851897 DNM851897 DXI851897 EHE851897 ERA851897 FAW851897 FKS851897 FUO851897 GEK851897 GOG851897 GYC851897 HHY851897 HRU851897 IBQ851897 ILM851897 IVI851897 JFE851897 JPA851897 JYW851897 KIS851897 KSO851897 LCK851897 LMG851897 LWC851897 MFY851897 MPU851897 MZQ851897 NJM851897 NTI851897 ODE851897 ONA851897 OWW851897 PGS851897 PQO851897 QAK851897 QKG851897 QUC851897 RDY851897 RNU851897 RXQ851897 SHM851897 SRI851897 TBE851897 TLA851897 TUW851897 UES851897 UOO851897 UYK851897 VIG851897 VSC851897 WBY851897 WLU851897 WVQ851897 K917347 JE917433 TA917433 ACW917433 AMS917433 AWO917433 BGK917433 BQG917433 CAC917433 CJY917433 CTU917433 DDQ917433 DNM917433 DXI917433 EHE917433 ERA917433 FAW917433 FKS917433 FUO917433 GEK917433 GOG917433 GYC917433 HHY917433 HRU917433 IBQ917433 ILM917433 IVI917433 JFE917433 JPA917433 JYW917433 KIS917433 KSO917433 LCK917433 LMG917433 LWC917433 MFY917433 MPU917433 MZQ917433 NJM917433 NTI917433 ODE917433 ONA917433 OWW917433 PGS917433 PQO917433 QAK917433 QKG917433 QUC917433 RDY917433 RNU917433 RXQ917433 SHM917433 SRI917433 TBE917433 TLA917433 TUW917433 UES917433 UOO917433 UYK917433 VIG917433 VSC917433 WBY917433 WLU917433 WVQ917433 K982883 JE982969 TA982969 ACW982969 AMS982969 AWO982969 BGK982969 BQG982969 CAC982969 CJY982969 CTU982969 DDQ982969 DNM982969 DXI982969 EHE982969 ERA982969 FAW982969 FKS982969 FUO982969 GEK982969 GOG982969 GYC982969 HHY982969 HRU982969 IBQ982969 ILM982969 IVI982969 JFE982969 JPA982969 JYW982969 KIS982969 KSO982969 LCK982969 LMG982969 LWC982969 MFY982969 MPU982969 MZQ982969 NJM982969 NTI982969 ODE982969 ONA982969 OWW982969 PGS982969 PQO982969 QAK982969 QKG982969 QUC982969 RDY982969 RNU982969 RXQ982969 SHM982969 SRI982969 TBE982969 TLA982969 TUW982969 UES982969 UOO982969 UYK982969 VIG982969 VSC982969 WBY982969 WLU982969 WVQ982969" xr:uid="{F8B003D9-A0EE-4D3C-85D8-1138A97080B4}">
      <formula1>$P$10:$P$34</formula1>
    </dataValidation>
    <dataValidation type="list" allowBlank="1" showInputMessage="1" showErrorMessage="1" sqref="K19 JE13 TA13 ACW13 AMS13 AWO13 BGK13 BQG13 CAC13 CJY13 CTU13 DDQ13 DNM13 DXI13 EHE13 ERA13 FAW13 FKS13 FUO13 GEK13 GOG13 GYC13 HHY13 HRU13 IBQ13 ILM13 IVI13 JFE13 JPA13 JYW13 KIS13 KSO13 LCK13 LMG13 LWC13 MFY13 MPU13 MZQ13 NJM13 NTI13 ODE13 ONA13 OWW13 PGS13 PQO13 QAK13 QKG13 QUC13 RDY13 RNU13 RXQ13 SHM13 SRI13 TBE13 TLA13 TUW13 UES13 UOO13 UYK13 VIG13 VSC13 WBY13 WLU13 WVQ13 K65380 JE65466 TA65466 ACW65466 AMS65466 AWO65466 BGK65466 BQG65466 CAC65466 CJY65466 CTU65466 DDQ65466 DNM65466 DXI65466 EHE65466 ERA65466 FAW65466 FKS65466 FUO65466 GEK65466 GOG65466 GYC65466 HHY65466 HRU65466 IBQ65466 ILM65466 IVI65466 JFE65466 JPA65466 JYW65466 KIS65466 KSO65466 LCK65466 LMG65466 LWC65466 MFY65466 MPU65466 MZQ65466 NJM65466 NTI65466 ODE65466 ONA65466 OWW65466 PGS65466 PQO65466 QAK65466 QKG65466 QUC65466 RDY65466 RNU65466 RXQ65466 SHM65466 SRI65466 TBE65466 TLA65466 TUW65466 UES65466 UOO65466 UYK65466 VIG65466 VSC65466 WBY65466 WLU65466 WVQ65466 K130916 JE131002 TA131002 ACW131002 AMS131002 AWO131002 BGK131002 BQG131002 CAC131002 CJY131002 CTU131002 DDQ131002 DNM131002 DXI131002 EHE131002 ERA131002 FAW131002 FKS131002 FUO131002 GEK131002 GOG131002 GYC131002 HHY131002 HRU131002 IBQ131002 ILM131002 IVI131002 JFE131002 JPA131002 JYW131002 KIS131002 KSO131002 LCK131002 LMG131002 LWC131002 MFY131002 MPU131002 MZQ131002 NJM131002 NTI131002 ODE131002 ONA131002 OWW131002 PGS131002 PQO131002 QAK131002 QKG131002 QUC131002 RDY131002 RNU131002 RXQ131002 SHM131002 SRI131002 TBE131002 TLA131002 TUW131002 UES131002 UOO131002 UYK131002 VIG131002 VSC131002 WBY131002 WLU131002 WVQ131002 K196452 JE196538 TA196538 ACW196538 AMS196538 AWO196538 BGK196538 BQG196538 CAC196538 CJY196538 CTU196538 DDQ196538 DNM196538 DXI196538 EHE196538 ERA196538 FAW196538 FKS196538 FUO196538 GEK196538 GOG196538 GYC196538 HHY196538 HRU196538 IBQ196538 ILM196538 IVI196538 JFE196538 JPA196538 JYW196538 KIS196538 KSO196538 LCK196538 LMG196538 LWC196538 MFY196538 MPU196538 MZQ196538 NJM196538 NTI196538 ODE196538 ONA196538 OWW196538 PGS196538 PQO196538 QAK196538 QKG196538 QUC196538 RDY196538 RNU196538 RXQ196538 SHM196538 SRI196538 TBE196538 TLA196538 TUW196538 UES196538 UOO196538 UYK196538 VIG196538 VSC196538 WBY196538 WLU196538 WVQ196538 K261988 JE262074 TA262074 ACW262074 AMS262074 AWO262074 BGK262074 BQG262074 CAC262074 CJY262074 CTU262074 DDQ262074 DNM262074 DXI262074 EHE262074 ERA262074 FAW262074 FKS262074 FUO262074 GEK262074 GOG262074 GYC262074 HHY262074 HRU262074 IBQ262074 ILM262074 IVI262074 JFE262074 JPA262074 JYW262074 KIS262074 KSO262074 LCK262074 LMG262074 LWC262074 MFY262074 MPU262074 MZQ262074 NJM262074 NTI262074 ODE262074 ONA262074 OWW262074 PGS262074 PQO262074 QAK262074 QKG262074 QUC262074 RDY262074 RNU262074 RXQ262074 SHM262074 SRI262074 TBE262074 TLA262074 TUW262074 UES262074 UOO262074 UYK262074 VIG262074 VSC262074 WBY262074 WLU262074 WVQ262074 K327524 JE327610 TA327610 ACW327610 AMS327610 AWO327610 BGK327610 BQG327610 CAC327610 CJY327610 CTU327610 DDQ327610 DNM327610 DXI327610 EHE327610 ERA327610 FAW327610 FKS327610 FUO327610 GEK327610 GOG327610 GYC327610 HHY327610 HRU327610 IBQ327610 ILM327610 IVI327610 JFE327610 JPA327610 JYW327610 KIS327610 KSO327610 LCK327610 LMG327610 LWC327610 MFY327610 MPU327610 MZQ327610 NJM327610 NTI327610 ODE327610 ONA327610 OWW327610 PGS327610 PQO327610 QAK327610 QKG327610 QUC327610 RDY327610 RNU327610 RXQ327610 SHM327610 SRI327610 TBE327610 TLA327610 TUW327610 UES327610 UOO327610 UYK327610 VIG327610 VSC327610 WBY327610 WLU327610 WVQ327610 K393060 JE393146 TA393146 ACW393146 AMS393146 AWO393146 BGK393146 BQG393146 CAC393146 CJY393146 CTU393146 DDQ393146 DNM393146 DXI393146 EHE393146 ERA393146 FAW393146 FKS393146 FUO393146 GEK393146 GOG393146 GYC393146 HHY393146 HRU393146 IBQ393146 ILM393146 IVI393146 JFE393146 JPA393146 JYW393146 KIS393146 KSO393146 LCK393146 LMG393146 LWC393146 MFY393146 MPU393146 MZQ393146 NJM393146 NTI393146 ODE393146 ONA393146 OWW393146 PGS393146 PQO393146 QAK393146 QKG393146 QUC393146 RDY393146 RNU393146 RXQ393146 SHM393146 SRI393146 TBE393146 TLA393146 TUW393146 UES393146 UOO393146 UYK393146 VIG393146 VSC393146 WBY393146 WLU393146 WVQ393146 K458596 JE458682 TA458682 ACW458682 AMS458682 AWO458682 BGK458682 BQG458682 CAC458682 CJY458682 CTU458682 DDQ458682 DNM458682 DXI458682 EHE458682 ERA458682 FAW458682 FKS458682 FUO458682 GEK458682 GOG458682 GYC458682 HHY458682 HRU458682 IBQ458682 ILM458682 IVI458682 JFE458682 JPA458682 JYW458682 KIS458682 KSO458682 LCK458682 LMG458682 LWC458682 MFY458682 MPU458682 MZQ458682 NJM458682 NTI458682 ODE458682 ONA458682 OWW458682 PGS458682 PQO458682 QAK458682 QKG458682 QUC458682 RDY458682 RNU458682 RXQ458682 SHM458682 SRI458682 TBE458682 TLA458682 TUW458682 UES458682 UOO458682 UYK458682 VIG458682 VSC458682 WBY458682 WLU458682 WVQ458682 K524132 JE524218 TA524218 ACW524218 AMS524218 AWO524218 BGK524218 BQG524218 CAC524218 CJY524218 CTU524218 DDQ524218 DNM524218 DXI524218 EHE524218 ERA524218 FAW524218 FKS524218 FUO524218 GEK524218 GOG524218 GYC524218 HHY524218 HRU524218 IBQ524218 ILM524218 IVI524218 JFE524218 JPA524218 JYW524218 KIS524218 KSO524218 LCK524218 LMG524218 LWC524218 MFY524218 MPU524218 MZQ524218 NJM524218 NTI524218 ODE524218 ONA524218 OWW524218 PGS524218 PQO524218 QAK524218 QKG524218 QUC524218 RDY524218 RNU524218 RXQ524218 SHM524218 SRI524218 TBE524218 TLA524218 TUW524218 UES524218 UOO524218 UYK524218 VIG524218 VSC524218 WBY524218 WLU524218 WVQ524218 K589668 JE589754 TA589754 ACW589754 AMS589754 AWO589754 BGK589754 BQG589754 CAC589754 CJY589754 CTU589754 DDQ589754 DNM589754 DXI589754 EHE589754 ERA589754 FAW589754 FKS589754 FUO589754 GEK589754 GOG589754 GYC589754 HHY589754 HRU589754 IBQ589754 ILM589754 IVI589754 JFE589754 JPA589754 JYW589754 KIS589754 KSO589754 LCK589754 LMG589754 LWC589754 MFY589754 MPU589754 MZQ589754 NJM589754 NTI589754 ODE589754 ONA589754 OWW589754 PGS589754 PQO589754 QAK589754 QKG589754 QUC589754 RDY589754 RNU589754 RXQ589754 SHM589754 SRI589754 TBE589754 TLA589754 TUW589754 UES589754 UOO589754 UYK589754 VIG589754 VSC589754 WBY589754 WLU589754 WVQ589754 K655204 JE655290 TA655290 ACW655290 AMS655290 AWO655290 BGK655290 BQG655290 CAC655290 CJY655290 CTU655290 DDQ655290 DNM655290 DXI655290 EHE655290 ERA655290 FAW655290 FKS655290 FUO655290 GEK655290 GOG655290 GYC655290 HHY655290 HRU655290 IBQ655290 ILM655290 IVI655290 JFE655290 JPA655290 JYW655290 KIS655290 KSO655290 LCK655290 LMG655290 LWC655290 MFY655290 MPU655290 MZQ655290 NJM655290 NTI655290 ODE655290 ONA655290 OWW655290 PGS655290 PQO655290 QAK655290 QKG655290 QUC655290 RDY655290 RNU655290 RXQ655290 SHM655290 SRI655290 TBE655290 TLA655290 TUW655290 UES655290 UOO655290 UYK655290 VIG655290 VSC655290 WBY655290 WLU655290 WVQ655290 K720740 JE720826 TA720826 ACW720826 AMS720826 AWO720826 BGK720826 BQG720826 CAC720826 CJY720826 CTU720826 DDQ720826 DNM720826 DXI720826 EHE720826 ERA720826 FAW720826 FKS720826 FUO720826 GEK720826 GOG720826 GYC720826 HHY720826 HRU720826 IBQ720826 ILM720826 IVI720826 JFE720826 JPA720826 JYW720826 KIS720826 KSO720826 LCK720826 LMG720826 LWC720826 MFY720826 MPU720826 MZQ720826 NJM720826 NTI720826 ODE720826 ONA720826 OWW720826 PGS720826 PQO720826 QAK720826 QKG720826 QUC720826 RDY720826 RNU720826 RXQ720826 SHM720826 SRI720826 TBE720826 TLA720826 TUW720826 UES720826 UOO720826 UYK720826 VIG720826 VSC720826 WBY720826 WLU720826 WVQ720826 K786276 JE786362 TA786362 ACW786362 AMS786362 AWO786362 BGK786362 BQG786362 CAC786362 CJY786362 CTU786362 DDQ786362 DNM786362 DXI786362 EHE786362 ERA786362 FAW786362 FKS786362 FUO786362 GEK786362 GOG786362 GYC786362 HHY786362 HRU786362 IBQ786362 ILM786362 IVI786362 JFE786362 JPA786362 JYW786362 KIS786362 KSO786362 LCK786362 LMG786362 LWC786362 MFY786362 MPU786362 MZQ786362 NJM786362 NTI786362 ODE786362 ONA786362 OWW786362 PGS786362 PQO786362 QAK786362 QKG786362 QUC786362 RDY786362 RNU786362 RXQ786362 SHM786362 SRI786362 TBE786362 TLA786362 TUW786362 UES786362 UOO786362 UYK786362 VIG786362 VSC786362 WBY786362 WLU786362 WVQ786362 K851812 JE851898 TA851898 ACW851898 AMS851898 AWO851898 BGK851898 BQG851898 CAC851898 CJY851898 CTU851898 DDQ851898 DNM851898 DXI851898 EHE851898 ERA851898 FAW851898 FKS851898 FUO851898 GEK851898 GOG851898 GYC851898 HHY851898 HRU851898 IBQ851898 ILM851898 IVI851898 JFE851898 JPA851898 JYW851898 KIS851898 KSO851898 LCK851898 LMG851898 LWC851898 MFY851898 MPU851898 MZQ851898 NJM851898 NTI851898 ODE851898 ONA851898 OWW851898 PGS851898 PQO851898 QAK851898 QKG851898 QUC851898 RDY851898 RNU851898 RXQ851898 SHM851898 SRI851898 TBE851898 TLA851898 TUW851898 UES851898 UOO851898 UYK851898 VIG851898 VSC851898 WBY851898 WLU851898 WVQ851898 K917348 JE917434 TA917434 ACW917434 AMS917434 AWO917434 BGK917434 BQG917434 CAC917434 CJY917434 CTU917434 DDQ917434 DNM917434 DXI917434 EHE917434 ERA917434 FAW917434 FKS917434 FUO917434 GEK917434 GOG917434 GYC917434 HHY917434 HRU917434 IBQ917434 ILM917434 IVI917434 JFE917434 JPA917434 JYW917434 KIS917434 KSO917434 LCK917434 LMG917434 LWC917434 MFY917434 MPU917434 MZQ917434 NJM917434 NTI917434 ODE917434 ONA917434 OWW917434 PGS917434 PQO917434 QAK917434 QKG917434 QUC917434 RDY917434 RNU917434 RXQ917434 SHM917434 SRI917434 TBE917434 TLA917434 TUW917434 UES917434 UOO917434 UYK917434 VIG917434 VSC917434 WBY917434 WLU917434 WVQ917434 K982884 JE982970 TA982970 ACW982970 AMS982970 AWO982970 BGK982970 BQG982970 CAC982970 CJY982970 CTU982970 DDQ982970 DNM982970 DXI982970 EHE982970 ERA982970 FAW982970 FKS982970 FUO982970 GEK982970 GOG982970 GYC982970 HHY982970 HRU982970 IBQ982970 ILM982970 IVI982970 JFE982970 JPA982970 JYW982970 KIS982970 KSO982970 LCK982970 LMG982970 LWC982970 MFY982970 MPU982970 MZQ982970 NJM982970 NTI982970 ODE982970 ONA982970 OWW982970 PGS982970 PQO982970 QAK982970 QKG982970 QUC982970 RDY982970 RNU982970 RXQ982970 SHM982970 SRI982970 TBE982970 TLA982970 TUW982970 UES982970 UOO982970 UYK982970 VIG982970 VSC982970 WBY982970 WLU982970 WVQ982970" xr:uid="{09902BF7-E5CD-422E-9280-1DB8284E856F}">
      <formula1>$Q$10:$Q$34</formula1>
    </dataValidation>
    <dataValidation type="list" allowBlank="1" showInputMessage="1" showErrorMessage="1" sqref="K15" xr:uid="{1E8C1D58-4F74-41C1-83BC-2F1ED4D5E28E}">
      <formula1>$N$9:$N$43</formula1>
    </dataValidation>
    <dataValidation type="list" allowBlank="1" showInputMessage="1" showErrorMessage="1" sqref="WVQ982961 WLU982961 WBY982961 VSC982961 VIG982961 UYK982961 UOO982961 UES982961 TUW982961 TLA982961 TBE982961 SRI982961 SHM982961 RXQ982961 RNU982961 RDY982961 QUC982961 QKG982961 QAK982961 PQO982961 PGS982961 OWW982961 ONA982961 ODE982961 NTI982961 NJM982961 MZQ982961 MPU982961 MFY982961 LWC982961 LMG982961 LCK982961 KSO982961 KIS982961 JYW982961 JPA982961 JFE982961 IVI982961 ILM982961 IBQ982961 HRU982961 HHY982961 GYC982961 GOG982961 GEK982961 FUO982961 FKS982961 FAW982961 ERA982961 EHE982961 DXI982961 DNM982961 DDQ982961 CTU982961 CJY982961 CAC982961 BQG982961 BGK982961 AWO982961 AMS982961 ACW982961 TA982961 JE982961 K982875 WVQ917425 WLU917425 WBY917425 VSC917425 VIG917425 UYK917425 UOO917425 UES917425 TUW917425 TLA917425 TBE917425 SRI917425 SHM917425 RXQ917425 RNU917425 RDY917425 QUC917425 QKG917425 QAK917425 PQO917425 PGS917425 OWW917425 ONA917425 ODE917425 NTI917425 NJM917425 MZQ917425 MPU917425 MFY917425 LWC917425 LMG917425 LCK917425 KSO917425 KIS917425 JYW917425 JPA917425 JFE917425 IVI917425 ILM917425 IBQ917425 HRU917425 HHY917425 GYC917425 GOG917425 GEK917425 FUO917425 FKS917425 FAW917425 ERA917425 EHE917425 DXI917425 DNM917425 DDQ917425 CTU917425 CJY917425 CAC917425 BQG917425 BGK917425 AWO917425 AMS917425 ACW917425 TA917425 JE917425 K917339 WVQ851889 WLU851889 WBY851889 VSC851889 VIG851889 UYK851889 UOO851889 UES851889 TUW851889 TLA851889 TBE851889 SRI851889 SHM851889 RXQ851889 RNU851889 RDY851889 QUC851889 QKG851889 QAK851889 PQO851889 PGS851889 OWW851889 ONA851889 ODE851889 NTI851889 NJM851889 MZQ851889 MPU851889 MFY851889 LWC851889 LMG851889 LCK851889 KSO851889 KIS851889 JYW851889 JPA851889 JFE851889 IVI851889 ILM851889 IBQ851889 HRU851889 HHY851889 GYC851889 GOG851889 GEK851889 FUO851889 FKS851889 FAW851889 ERA851889 EHE851889 DXI851889 DNM851889 DDQ851889 CTU851889 CJY851889 CAC851889 BQG851889 BGK851889 AWO851889 AMS851889 ACW851889 TA851889 JE851889 K851803 WVQ786353 WLU786353 WBY786353 VSC786353 VIG786353 UYK786353 UOO786353 UES786353 TUW786353 TLA786353 TBE786353 SRI786353 SHM786353 RXQ786353 RNU786353 RDY786353 QUC786353 QKG786353 QAK786353 PQO786353 PGS786353 OWW786353 ONA786353 ODE786353 NTI786353 NJM786353 MZQ786353 MPU786353 MFY786353 LWC786353 LMG786353 LCK786353 KSO786353 KIS786353 JYW786353 JPA786353 JFE786353 IVI786353 ILM786353 IBQ786353 HRU786353 HHY786353 GYC786353 GOG786353 GEK786353 FUO786353 FKS786353 FAW786353 ERA786353 EHE786353 DXI786353 DNM786353 DDQ786353 CTU786353 CJY786353 CAC786353 BQG786353 BGK786353 AWO786353 AMS786353 ACW786353 TA786353 JE786353 K786267 WVQ720817 WLU720817 WBY720817 VSC720817 VIG720817 UYK720817 UOO720817 UES720817 TUW720817 TLA720817 TBE720817 SRI720817 SHM720817 RXQ720817 RNU720817 RDY720817 QUC720817 QKG720817 QAK720817 PQO720817 PGS720817 OWW720817 ONA720817 ODE720817 NTI720817 NJM720817 MZQ720817 MPU720817 MFY720817 LWC720817 LMG720817 LCK720817 KSO720817 KIS720817 JYW720817 JPA720817 JFE720817 IVI720817 ILM720817 IBQ720817 HRU720817 HHY720817 GYC720817 GOG720817 GEK720817 FUO720817 FKS720817 FAW720817 ERA720817 EHE720817 DXI720817 DNM720817 DDQ720817 CTU720817 CJY720817 CAC720817 BQG720817 BGK720817 AWO720817 AMS720817 ACW720817 TA720817 JE720817 K720731 WVQ655281 WLU655281 WBY655281 VSC655281 VIG655281 UYK655281 UOO655281 UES655281 TUW655281 TLA655281 TBE655281 SRI655281 SHM655281 RXQ655281 RNU655281 RDY655281 QUC655281 QKG655281 QAK655281 PQO655281 PGS655281 OWW655281 ONA655281 ODE655281 NTI655281 NJM655281 MZQ655281 MPU655281 MFY655281 LWC655281 LMG655281 LCK655281 KSO655281 KIS655281 JYW655281 JPA655281 JFE655281 IVI655281 ILM655281 IBQ655281 HRU655281 HHY655281 GYC655281 GOG655281 GEK655281 FUO655281 FKS655281 FAW655281 ERA655281 EHE655281 DXI655281 DNM655281 DDQ655281 CTU655281 CJY655281 CAC655281 BQG655281 BGK655281 AWO655281 AMS655281 ACW655281 TA655281 JE655281 K655195 WVQ589745 WLU589745 WBY589745 VSC589745 VIG589745 UYK589745 UOO589745 UES589745 TUW589745 TLA589745 TBE589745 SRI589745 SHM589745 RXQ589745 RNU589745 RDY589745 QUC589745 QKG589745 QAK589745 PQO589745 PGS589745 OWW589745 ONA589745 ODE589745 NTI589745 NJM589745 MZQ589745 MPU589745 MFY589745 LWC589745 LMG589745 LCK589745 KSO589745 KIS589745 JYW589745 JPA589745 JFE589745 IVI589745 ILM589745 IBQ589745 HRU589745 HHY589745 GYC589745 GOG589745 GEK589745 FUO589745 FKS589745 FAW589745 ERA589745 EHE589745 DXI589745 DNM589745 DDQ589745 CTU589745 CJY589745 CAC589745 BQG589745 BGK589745 AWO589745 AMS589745 ACW589745 TA589745 JE589745 K589659 WVQ524209 WLU524209 WBY524209 VSC524209 VIG524209 UYK524209 UOO524209 UES524209 TUW524209 TLA524209 TBE524209 SRI524209 SHM524209 RXQ524209 RNU524209 RDY524209 QUC524209 QKG524209 QAK524209 PQO524209 PGS524209 OWW524209 ONA524209 ODE524209 NTI524209 NJM524209 MZQ524209 MPU524209 MFY524209 LWC524209 LMG524209 LCK524209 KSO524209 KIS524209 JYW524209 JPA524209 JFE524209 IVI524209 ILM524209 IBQ524209 HRU524209 HHY524209 GYC524209 GOG524209 GEK524209 FUO524209 FKS524209 FAW524209 ERA524209 EHE524209 DXI524209 DNM524209 DDQ524209 CTU524209 CJY524209 CAC524209 BQG524209 BGK524209 AWO524209 AMS524209 ACW524209 TA524209 JE524209 K524123 WVQ458673 WLU458673 WBY458673 VSC458673 VIG458673 UYK458673 UOO458673 UES458673 TUW458673 TLA458673 TBE458673 SRI458673 SHM458673 RXQ458673 RNU458673 RDY458673 QUC458673 QKG458673 QAK458673 PQO458673 PGS458673 OWW458673 ONA458673 ODE458673 NTI458673 NJM458673 MZQ458673 MPU458673 MFY458673 LWC458673 LMG458673 LCK458673 KSO458673 KIS458673 JYW458673 JPA458673 JFE458673 IVI458673 ILM458673 IBQ458673 HRU458673 HHY458673 GYC458673 GOG458673 GEK458673 FUO458673 FKS458673 FAW458673 ERA458673 EHE458673 DXI458673 DNM458673 DDQ458673 CTU458673 CJY458673 CAC458673 BQG458673 BGK458673 AWO458673 AMS458673 ACW458673 TA458673 JE458673 K458587 WVQ393137 WLU393137 WBY393137 VSC393137 VIG393137 UYK393137 UOO393137 UES393137 TUW393137 TLA393137 TBE393137 SRI393137 SHM393137 RXQ393137 RNU393137 RDY393137 QUC393137 QKG393137 QAK393137 PQO393137 PGS393137 OWW393137 ONA393137 ODE393137 NTI393137 NJM393137 MZQ393137 MPU393137 MFY393137 LWC393137 LMG393137 LCK393137 KSO393137 KIS393137 JYW393137 JPA393137 JFE393137 IVI393137 ILM393137 IBQ393137 HRU393137 HHY393137 GYC393137 GOG393137 GEK393137 FUO393137 FKS393137 FAW393137 ERA393137 EHE393137 DXI393137 DNM393137 DDQ393137 CTU393137 CJY393137 CAC393137 BQG393137 BGK393137 AWO393137 AMS393137 ACW393137 TA393137 JE393137 K393051 WVQ327601 WLU327601 WBY327601 VSC327601 VIG327601 UYK327601 UOO327601 UES327601 TUW327601 TLA327601 TBE327601 SRI327601 SHM327601 RXQ327601 RNU327601 RDY327601 QUC327601 QKG327601 QAK327601 PQO327601 PGS327601 OWW327601 ONA327601 ODE327601 NTI327601 NJM327601 MZQ327601 MPU327601 MFY327601 LWC327601 LMG327601 LCK327601 KSO327601 KIS327601 JYW327601 JPA327601 JFE327601 IVI327601 ILM327601 IBQ327601 HRU327601 HHY327601 GYC327601 GOG327601 GEK327601 FUO327601 FKS327601 FAW327601 ERA327601 EHE327601 DXI327601 DNM327601 DDQ327601 CTU327601 CJY327601 CAC327601 BQG327601 BGK327601 AWO327601 AMS327601 ACW327601 TA327601 JE327601 K327515 WVQ262065 WLU262065 WBY262065 VSC262065 VIG262065 UYK262065 UOO262065 UES262065 TUW262065 TLA262065 TBE262065 SRI262065 SHM262065 RXQ262065 RNU262065 RDY262065 QUC262065 QKG262065 QAK262065 PQO262065 PGS262065 OWW262065 ONA262065 ODE262065 NTI262065 NJM262065 MZQ262065 MPU262065 MFY262065 LWC262065 LMG262065 LCK262065 KSO262065 KIS262065 JYW262065 JPA262065 JFE262065 IVI262065 ILM262065 IBQ262065 HRU262065 HHY262065 GYC262065 GOG262065 GEK262065 FUO262065 FKS262065 FAW262065 ERA262065 EHE262065 DXI262065 DNM262065 DDQ262065 CTU262065 CJY262065 CAC262065 BQG262065 BGK262065 AWO262065 AMS262065 ACW262065 TA262065 JE262065 K261979 WVQ196529 WLU196529 WBY196529 VSC196529 VIG196529 UYK196529 UOO196529 UES196529 TUW196529 TLA196529 TBE196529 SRI196529 SHM196529 RXQ196529 RNU196529 RDY196529 QUC196529 QKG196529 QAK196529 PQO196529 PGS196529 OWW196529 ONA196529 ODE196529 NTI196529 NJM196529 MZQ196529 MPU196529 MFY196529 LWC196529 LMG196529 LCK196529 KSO196529 KIS196529 JYW196529 JPA196529 JFE196529 IVI196529 ILM196529 IBQ196529 HRU196529 HHY196529 GYC196529 GOG196529 GEK196529 FUO196529 FKS196529 FAW196529 ERA196529 EHE196529 DXI196529 DNM196529 DDQ196529 CTU196529 CJY196529 CAC196529 BQG196529 BGK196529 AWO196529 AMS196529 ACW196529 TA196529 JE196529 K196443 WVQ130993 WLU130993 WBY130993 VSC130993 VIG130993 UYK130993 UOO130993 UES130993 TUW130993 TLA130993 TBE130993 SRI130993 SHM130993 RXQ130993 RNU130993 RDY130993 QUC130993 QKG130993 QAK130993 PQO130993 PGS130993 OWW130993 ONA130993 ODE130993 NTI130993 NJM130993 MZQ130993 MPU130993 MFY130993 LWC130993 LMG130993 LCK130993 KSO130993 KIS130993 JYW130993 JPA130993 JFE130993 IVI130993 ILM130993 IBQ130993 HRU130993 HHY130993 GYC130993 GOG130993 GEK130993 FUO130993 FKS130993 FAW130993 ERA130993 EHE130993 DXI130993 DNM130993 DDQ130993 CTU130993 CJY130993 CAC130993 BQG130993 BGK130993 AWO130993 AMS130993 ACW130993 TA130993 JE130993 K130907 WVQ65457 WLU65457 WBY65457 VSC65457 VIG65457 UYK65457 UOO65457 UES65457 TUW65457 TLA65457 TBE65457 SRI65457 SHM65457 RXQ65457 RNU65457 RDY65457 QUC65457 QKG65457 QAK65457 PQO65457 PGS65457 OWW65457 ONA65457 ODE65457 NTI65457 NJM65457 MZQ65457 MPU65457 MFY65457 LWC65457 LMG65457 LCK65457 KSO65457 KIS65457 JYW65457 JPA65457 JFE65457 IVI65457 ILM65457 IBQ65457 HRU65457 HHY65457 GYC65457 GOG65457 GEK65457 FUO65457 FKS65457 FAW65457 ERA65457 EHE65457 DXI65457 DNM65457 DDQ65457 CTU65457 CJY65457 CAC65457 BQG65457 BGK65457 AWO65457 AMS65457 ACW65457 TA65457 JE65457 K65371" xr:uid="{C42328CC-4A0D-4427-923D-E5847421E011}">
      <formula1>$N$9:$N$9</formula1>
    </dataValidation>
    <dataValidation type="list" allowBlank="1" showInputMessage="1" showErrorMessage="1" sqref="JE9 TA9 ACW9 AMS9 AWO9 BGK9 BQG9 CAC9 CJY9 CTU9 DDQ9 DNM9 DXI9 EHE9 ERA9 FAW9 FKS9 FUO9 GEK9 GOG9 GYC9 HHY9 HRU9 IBQ9 ILM9 IVI9 JFE9 JPA9 JYW9 KIS9 KSO9 LCK9 LMG9 LWC9 MFY9 MPU9 MZQ9 NJM9 NTI9 ODE9 ONA9 OWW9 PGS9 PQO9 QAK9 QKG9 QUC9 RDY9 RNU9 RXQ9 SHM9 SRI9 TBE9 TLA9 TUW9 UES9 UOO9 UYK9 VIG9 VSC9 WBY9 WLU9 WVQ9 K65376 JE65462 TA65462 ACW65462 AMS65462 AWO65462 BGK65462 BQG65462 CAC65462 CJY65462 CTU65462 DDQ65462 DNM65462 DXI65462 EHE65462 ERA65462 FAW65462 FKS65462 FUO65462 GEK65462 GOG65462 GYC65462 HHY65462 HRU65462 IBQ65462 ILM65462 IVI65462 JFE65462 JPA65462 JYW65462 KIS65462 KSO65462 LCK65462 LMG65462 LWC65462 MFY65462 MPU65462 MZQ65462 NJM65462 NTI65462 ODE65462 ONA65462 OWW65462 PGS65462 PQO65462 QAK65462 QKG65462 QUC65462 RDY65462 RNU65462 RXQ65462 SHM65462 SRI65462 TBE65462 TLA65462 TUW65462 UES65462 UOO65462 UYK65462 VIG65462 VSC65462 WBY65462 WLU65462 WVQ65462 K130912 JE130998 TA130998 ACW130998 AMS130998 AWO130998 BGK130998 BQG130998 CAC130998 CJY130998 CTU130998 DDQ130998 DNM130998 DXI130998 EHE130998 ERA130998 FAW130998 FKS130998 FUO130998 GEK130998 GOG130998 GYC130998 HHY130998 HRU130998 IBQ130998 ILM130998 IVI130998 JFE130998 JPA130998 JYW130998 KIS130998 KSO130998 LCK130998 LMG130998 LWC130998 MFY130998 MPU130998 MZQ130998 NJM130998 NTI130998 ODE130998 ONA130998 OWW130998 PGS130998 PQO130998 QAK130998 QKG130998 QUC130998 RDY130998 RNU130998 RXQ130998 SHM130998 SRI130998 TBE130998 TLA130998 TUW130998 UES130998 UOO130998 UYK130998 VIG130998 VSC130998 WBY130998 WLU130998 WVQ130998 K196448 JE196534 TA196534 ACW196534 AMS196534 AWO196534 BGK196534 BQG196534 CAC196534 CJY196534 CTU196534 DDQ196534 DNM196534 DXI196534 EHE196534 ERA196534 FAW196534 FKS196534 FUO196534 GEK196534 GOG196534 GYC196534 HHY196534 HRU196534 IBQ196534 ILM196534 IVI196534 JFE196534 JPA196534 JYW196534 KIS196534 KSO196534 LCK196534 LMG196534 LWC196534 MFY196534 MPU196534 MZQ196534 NJM196534 NTI196534 ODE196534 ONA196534 OWW196534 PGS196534 PQO196534 QAK196534 QKG196534 QUC196534 RDY196534 RNU196534 RXQ196534 SHM196534 SRI196534 TBE196534 TLA196534 TUW196534 UES196534 UOO196534 UYK196534 VIG196534 VSC196534 WBY196534 WLU196534 WVQ196534 K261984 JE262070 TA262070 ACW262070 AMS262070 AWO262070 BGK262070 BQG262070 CAC262070 CJY262070 CTU262070 DDQ262070 DNM262070 DXI262070 EHE262070 ERA262070 FAW262070 FKS262070 FUO262070 GEK262070 GOG262070 GYC262070 HHY262070 HRU262070 IBQ262070 ILM262070 IVI262070 JFE262070 JPA262070 JYW262070 KIS262070 KSO262070 LCK262070 LMG262070 LWC262070 MFY262070 MPU262070 MZQ262070 NJM262070 NTI262070 ODE262070 ONA262070 OWW262070 PGS262070 PQO262070 QAK262070 QKG262070 QUC262070 RDY262070 RNU262070 RXQ262070 SHM262070 SRI262070 TBE262070 TLA262070 TUW262070 UES262070 UOO262070 UYK262070 VIG262070 VSC262070 WBY262070 WLU262070 WVQ262070 K327520 JE327606 TA327606 ACW327606 AMS327606 AWO327606 BGK327606 BQG327606 CAC327606 CJY327606 CTU327606 DDQ327606 DNM327606 DXI327606 EHE327606 ERA327606 FAW327606 FKS327606 FUO327606 GEK327606 GOG327606 GYC327606 HHY327606 HRU327606 IBQ327606 ILM327606 IVI327606 JFE327606 JPA327606 JYW327606 KIS327606 KSO327606 LCK327606 LMG327606 LWC327606 MFY327606 MPU327606 MZQ327606 NJM327606 NTI327606 ODE327606 ONA327606 OWW327606 PGS327606 PQO327606 QAK327606 QKG327606 QUC327606 RDY327606 RNU327606 RXQ327606 SHM327606 SRI327606 TBE327606 TLA327606 TUW327606 UES327606 UOO327606 UYK327606 VIG327606 VSC327606 WBY327606 WLU327606 WVQ327606 K393056 JE393142 TA393142 ACW393142 AMS393142 AWO393142 BGK393142 BQG393142 CAC393142 CJY393142 CTU393142 DDQ393142 DNM393142 DXI393142 EHE393142 ERA393142 FAW393142 FKS393142 FUO393142 GEK393142 GOG393142 GYC393142 HHY393142 HRU393142 IBQ393142 ILM393142 IVI393142 JFE393142 JPA393142 JYW393142 KIS393142 KSO393142 LCK393142 LMG393142 LWC393142 MFY393142 MPU393142 MZQ393142 NJM393142 NTI393142 ODE393142 ONA393142 OWW393142 PGS393142 PQO393142 QAK393142 QKG393142 QUC393142 RDY393142 RNU393142 RXQ393142 SHM393142 SRI393142 TBE393142 TLA393142 TUW393142 UES393142 UOO393142 UYK393142 VIG393142 VSC393142 WBY393142 WLU393142 WVQ393142 K458592 JE458678 TA458678 ACW458678 AMS458678 AWO458678 BGK458678 BQG458678 CAC458678 CJY458678 CTU458678 DDQ458678 DNM458678 DXI458678 EHE458678 ERA458678 FAW458678 FKS458678 FUO458678 GEK458678 GOG458678 GYC458678 HHY458678 HRU458678 IBQ458678 ILM458678 IVI458678 JFE458678 JPA458678 JYW458678 KIS458678 KSO458678 LCK458678 LMG458678 LWC458678 MFY458678 MPU458678 MZQ458678 NJM458678 NTI458678 ODE458678 ONA458678 OWW458678 PGS458678 PQO458678 QAK458678 QKG458678 QUC458678 RDY458678 RNU458678 RXQ458678 SHM458678 SRI458678 TBE458678 TLA458678 TUW458678 UES458678 UOO458678 UYK458678 VIG458678 VSC458678 WBY458678 WLU458678 WVQ458678 K524128 JE524214 TA524214 ACW524214 AMS524214 AWO524214 BGK524214 BQG524214 CAC524214 CJY524214 CTU524214 DDQ524214 DNM524214 DXI524214 EHE524214 ERA524214 FAW524214 FKS524214 FUO524214 GEK524214 GOG524214 GYC524214 HHY524214 HRU524214 IBQ524214 ILM524214 IVI524214 JFE524214 JPA524214 JYW524214 KIS524214 KSO524214 LCK524214 LMG524214 LWC524214 MFY524214 MPU524214 MZQ524214 NJM524214 NTI524214 ODE524214 ONA524214 OWW524214 PGS524214 PQO524214 QAK524214 QKG524214 QUC524214 RDY524214 RNU524214 RXQ524214 SHM524214 SRI524214 TBE524214 TLA524214 TUW524214 UES524214 UOO524214 UYK524214 VIG524214 VSC524214 WBY524214 WLU524214 WVQ524214 K589664 JE589750 TA589750 ACW589750 AMS589750 AWO589750 BGK589750 BQG589750 CAC589750 CJY589750 CTU589750 DDQ589750 DNM589750 DXI589750 EHE589750 ERA589750 FAW589750 FKS589750 FUO589750 GEK589750 GOG589750 GYC589750 HHY589750 HRU589750 IBQ589750 ILM589750 IVI589750 JFE589750 JPA589750 JYW589750 KIS589750 KSO589750 LCK589750 LMG589750 LWC589750 MFY589750 MPU589750 MZQ589750 NJM589750 NTI589750 ODE589750 ONA589750 OWW589750 PGS589750 PQO589750 QAK589750 QKG589750 QUC589750 RDY589750 RNU589750 RXQ589750 SHM589750 SRI589750 TBE589750 TLA589750 TUW589750 UES589750 UOO589750 UYK589750 VIG589750 VSC589750 WBY589750 WLU589750 WVQ589750 K655200 JE655286 TA655286 ACW655286 AMS655286 AWO655286 BGK655286 BQG655286 CAC655286 CJY655286 CTU655286 DDQ655286 DNM655286 DXI655286 EHE655286 ERA655286 FAW655286 FKS655286 FUO655286 GEK655286 GOG655286 GYC655286 HHY655286 HRU655286 IBQ655286 ILM655286 IVI655286 JFE655286 JPA655286 JYW655286 KIS655286 KSO655286 LCK655286 LMG655286 LWC655286 MFY655286 MPU655286 MZQ655286 NJM655286 NTI655286 ODE655286 ONA655286 OWW655286 PGS655286 PQO655286 QAK655286 QKG655286 QUC655286 RDY655286 RNU655286 RXQ655286 SHM655286 SRI655286 TBE655286 TLA655286 TUW655286 UES655286 UOO655286 UYK655286 VIG655286 VSC655286 WBY655286 WLU655286 WVQ655286 K720736 JE720822 TA720822 ACW720822 AMS720822 AWO720822 BGK720822 BQG720822 CAC720822 CJY720822 CTU720822 DDQ720822 DNM720822 DXI720822 EHE720822 ERA720822 FAW720822 FKS720822 FUO720822 GEK720822 GOG720822 GYC720822 HHY720822 HRU720822 IBQ720822 ILM720822 IVI720822 JFE720822 JPA720822 JYW720822 KIS720822 KSO720822 LCK720822 LMG720822 LWC720822 MFY720822 MPU720822 MZQ720822 NJM720822 NTI720822 ODE720822 ONA720822 OWW720822 PGS720822 PQO720822 QAK720822 QKG720822 QUC720822 RDY720822 RNU720822 RXQ720822 SHM720822 SRI720822 TBE720822 TLA720822 TUW720822 UES720822 UOO720822 UYK720822 VIG720822 VSC720822 WBY720822 WLU720822 WVQ720822 K786272 JE786358 TA786358 ACW786358 AMS786358 AWO786358 BGK786358 BQG786358 CAC786358 CJY786358 CTU786358 DDQ786358 DNM786358 DXI786358 EHE786358 ERA786358 FAW786358 FKS786358 FUO786358 GEK786358 GOG786358 GYC786358 HHY786358 HRU786358 IBQ786358 ILM786358 IVI786358 JFE786358 JPA786358 JYW786358 KIS786358 KSO786358 LCK786358 LMG786358 LWC786358 MFY786358 MPU786358 MZQ786358 NJM786358 NTI786358 ODE786358 ONA786358 OWW786358 PGS786358 PQO786358 QAK786358 QKG786358 QUC786358 RDY786358 RNU786358 RXQ786358 SHM786358 SRI786358 TBE786358 TLA786358 TUW786358 UES786358 UOO786358 UYK786358 VIG786358 VSC786358 WBY786358 WLU786358 WVQ786358 K851808 JE851894 TA851894 ACW851894 AMS851894 AWO851894 BGK851894 BQG851894 CAC851894 CJY851894 CTU851894 DDQ851894 DNM851894 DXI851894 EHE851894 ERA851894 FAW851894 FKS851894 FUO851894 GEK851894 GOG851894 GYC851894 HHY851894 HRU851894 IBQ851894 ILM851894 IVI851894 JFE851894 JPA851894 JYW851894 KIS851894 KSO851894 LCK851894 LMG851894 LWC851894 MFY851894 MPU851894 MZQ851894 NJM851894 NTI851894 ODE851894 ONA851894 OWW851894 PGS851894 PQO851894 QAK851894 QKG851894 QUC851894 RDY851894 RNU851894 RXQ851894 SHM851894 SRI851894 TBE851894 TLA851894 TUW851894 UES851894 UOO851894 UYK851894 VIG851894 VSC851894 WBY851894 WLU851894 WVQ851894 K917344 JE917430 TA917430 ACW917430 AMS917430 AWO917430 BGK917430 BQG917430 CAC917430 CJY917430 CTU917430 DDQ917430 DNM917430 DXI917430 EHE917430 ERA917430 FAW917430 FKS917430 FUO917430 GEK917430 GOG917430 GYC917430 HHY917430 HRU917430 IBQ917430 ILM917430 IVI917430 JFE917430 JPA917430 JYW917430 KIS917430 KSO917430 LCK917430 LMG917430 LWC917430 MFY917430 MPU917430 MZQ917430 NJM917430 NTI917430 ODE917430 ONA917430 OWW917430 PGS917430 PQO917430 QAK917430 QKG917430 QUC917430 RDY917430 RNU917430 RXQ917430 SHM917430 SRI917430 TBE917430 TLA917430 TUW917430 UES917430 UOO917430 UYK917430 VIG917430 VSC917430 WBY917430 WLU917430 WVQ917430 K982880 JE982966 TA982966 ACW982966 AMS982966 AWO982966 BGK982966 BQG982966 CAC982966 CJY982966 CTU982966 DDQ982966 DNM982966 DXI982966 EHE982966 ERA982966 FAW982966 FKS982966 FUO982966 GEK982966 GOG982966 GYC982966 HHY982966 HRU982966 IBQ982966 ILM982966 IVI982966 JFE982966 JPA982966 JYW982966 KIS982966 KSO982966 LCK982966 LMG982966 LWC982966 MFY982966 MPU982966 MZQ982966 NJM982966 NTI982966 ODE982966 ONA982966 OWW982966 PGS982966 PQO982966 QAK982966 QKG982966 QUC982966 RDY982966 RNU982966 RXQ982966 SHM982966 SRI982966 TBE982966 TLA982966 TUW982966 UES982966 UOO982966 UYK982966 VIG982966 VSC982966 WBY982966 WLU982966 WVQ982966" xr:uid="{ACA93B8F-B328-4A0C-8855-ED71DB2F3CF6}">
      <formula1>$N$11:$N$22</formula1>
    </dataValidation>
    <dataValidation type="list" allowBlank="1" showInputMessage="1" showErrorMessage="1" sqref="K11 JE5 TA5 ACW5 AMS5 AWO5 BGK5 BQG5 CAC5 CJY5 CTU5 DDQ5 DNM5 DXI5 EHE5 ERA5 FAW5 FKS5 FUO5 GEK5 GOG5 GYC5 HHY5 HRU5 IBQ5 ILM5 IVI5 JFE5 JPA5 JYW5 KIS5 KSO5 LCK5 LMG5 LWC5 MFY5 MPU5 MZQ5 NJM5 NTI5 ODE5 ONA5 OWW5 PGS5 PQO5 QAK5 QKG5 QUC5 RDY5 RNU5 RXQ5 SHM5 SRI5 TBE5 TLA5 TUW5 UES5 UOO5 UYK5 VIG5 VSC5 WBY5 WLU5 WVQ5 K65372 JE65458 TA65458 ACW65458 AMS65458 AWO65458 BGK65458 BQG65458 CAC65458 CJY65458 CTU65458 DDQ65458 DNM65458 DXI65458 EHE65458 ERA65458 FAW65458 FKS65458 FUO65458 GEK65458 GOG65458 GYC65458 HHY65458 HRU65458 IBQ65458 ILM65458 IVI65458 JFE65458 JPA65458 JYW65458 KIS65458 KSO65458 LCK65458 LMG65458 LWC65458 MFY65458 MPU65458 MZQ65458 NJM65458 NTI65458 ODE65458 ONA65458 OWW65458 PGS65458 PQO65458 QAK65458 QKG65458 QUC65458 RDY65458 RNU65458 RXQ65458 SHM65458 SRI65458 TBE65458 TLA65458 TUW65458 UES65458 UOO65458 UYK65458 VIG65458 VSC65458 WBY65458 WLU65458 WVQ65458 K130908 JE130994 TA130994 ACW130994 AMS130994 AWO130994 BGK130994 BQG130994 CAC130994 CJY130994 CTU130994 DDQ130994 DNM130994 DXI130994 EHE130994 ERA130994 FAW130994 FKS130994 FUO130994 GEK130994 GOG130994 GYC130994 HHY130994 HRU130994 IBQ130994 ILM130994 IVI130994 JFE130994 JPA130994 JYW130994 KIS130994 KSO130994 LCK130994 LMG130994 LWC130994 MFY130994 MPU130994 MZQ130994 NJM130994 NTI130994 ODE130994 ONA130994 OWW130994 PGS130994 PQO130994 QAK130994 QKG130994 QUC130994 RDY130994 RNU130994 RXQ130994 SHM130994 SRI130994 TBE130994 TLA130994 TUW130994 UES130994 UOO130994 UYK130994 VIG130994 VSC130994 WBY130994 WLU130994 WVQ130994 K196444 JE196530 TA196530 ACW196530 AMS196530 AWO196530 BGK196530 BQG196530 CAC196530 CJY196530 CTU196530 DDQ196530 DNM196530 DXI196530 EHE196530 ERA196530 FAW196530 FKS196530 FUO196530 GEK196530 GOG196530 GYC196530 HHY196530 HRU196530 IBQ196530 ILM196530 IVI196530 JFE196530 JPA196530 JYW196530 KIS196530 KSO196530 LCK196530 LMG196530 LWC196530 MFY196530 MPU196530 MZQ196530 NJM196530 NTI196530 ODE196530 ONA196530 OWW196530 PGS196530 PQO196530 QAK196530 QKG196530 QUC196530 RDY196530 RNU196530 RXQ196530 SHM196530 SRI196530 TBE196530 TLA196530 TUW196530 UES196530 UOO196530 UYK196530 VIG196530 VSC196530 WBY196530 WLU196530 WVQ196530 K261980 JE262066 TA262066 ACW262066 AMS262066 AWO262066 BGK262066 BQG262066 CAC262066 CJY262066 CTU262066 DDQ262066 DNM262066 DXI262066 EHE262066 ERA262066 FAW262066 FKS262066 FUO262066 GEK262066 GOG262066 GYC262066 HHY262066 HRU262066 IBQ262066 ILM262066 IVI262066 JFE262066 JPA262066 JYW262066 KIS262066 KSO262066 LCK262066 LMG262066 LWC262066 MFY262066 MPU262066 MZQ262066 NJM262066 NTI262066 ODE262066 ONA262066 OWW262066 PGS262066 PQO262066 QAK262066 QKG262066 QUC262066 RDY262066 RNU262066 RXQ262066 SHM262066 SRI262066 TBE262066 TLA262066 TUW262066 UES262066 UOO262066 UYK262066 VIG262066 VSC262066 WBY262066 WLU262066 WVQ262066 K327516 JE327602 TA327602 ACW327602 AMS327602 AWO327602 BGK327602 BQG327602 CAC327602 CJY327602 CTU327602 DDQ327602 DNM327602 DXI327602 EHE327602 ERA327602 FAW327602 FKS327602 FUO327602 GEK327602 GOG327602 GYC327602 HHY327602 HRU327602 IBQ327602 ILM327602 IVI327602 JFE327602 JPA327602 JYW327602 KIS327602 KSO327602 LCK327602 LMG327602 LWC327602 MFY327602 MPU327602 MZQ327602 NJM327602 NTI327602 ODE327602 ONA327602 OWW327602 PGS327602 PQO327602 QAK327602 QKG327602 QUC327602 RDY327602 RNU327602 RXQ327602 SHM327602 SRI327602 TBE327602 TLA327602 TUW327602 UES327602 UOO327602 UYK327602 VIG327602 VSC327602 WBY327602 WLU327602 WVQ327602 K393052 JE393138 TA393138 ACW393138 AMS393138 AWO393138 BGK393138 BQG393138 CAC393138 CJY393138 CTU393138 DDQ393138 DNM393138 DXI393138 EHE393138 ERA393138 FAW393138 FKS393138 FUO393138 GEK393138 GOG393138 GYC393138 HHY393138 HRU393138 IBQ393138 ILM393138 IVI393138 JFE393138 JPA393138 JYW393138 KIS393138 KSO393138 LCK393138 LMG393138 LWC393138 MFY393138 MPU393138 MZQ393138 NJM393138 NTI393138 ODE393138 ONA393138 OWW393138 PGS393138 PQO393138 QAK393138 QKG393138 QUC393138 RDY393138 RNU393138 RXQ393138 SHM393138 SRI393138 TBE393138 TLA393138 TUW393138 UES393138 UOO393138 UYK393138 VIG393138 VSC393138 WBY393138 WLU393138 WVQ393138 K458588 JE458674 TA458674 ACW458674 AMS458674 AWO458674 BGK458674 BQG458674 CAC458674 CJY458674 CTU458674 DDQ458674 DNM458674 DXI458674 EHE458674 ERA458674 FAW458674 FKS458674 FUO458674 GEK458674 GOG458674 GYC458674 HHY458674 HRU458674 IBQ458674 ILM458674 IVI458674 JFE458674 JPA458674 JYW458674 KIS458674 KSO458674 LCK458674 LMG458674 LWC458674 MFY458674 MPU458674 MZQ458674 NJM458674 NTI458674 ODE458674 ONA458674 OWW458674 PGS458674 PQO458674 QAK458674 QKG458674 QUC458674 RDY458674 RNU458674 RXQ458674 SHM458674 SRI458674 TBE458674 TLA458674 TUW458674 UES458674 UOO458674 UYK458674 VIG458674 VSC458674 WBY458674 WLU458674 WVQ458674 K524124 JE524210 TA524210 ACW524210 AMS524210 AWO524210 BGK524210 BQG524210 CAC524210 CJY524210 CTU524210 DDQ524210 DNM524210 DXI524210 EHE524210 ERA524210 FAW524210 FKS524210 FUO524210 GEK524210 GOG524210 GYC524210 HHY524210 HRU524210 IBQ524210 ILM524210 IVI524210 JFE524210 JPA524210 JYW524210 KIS524210 KSO524210 LCK524210 LMG524210 LWC524210 MFY524210 MPU524210 MZQ524210 NJM524210 NTI524210 ODE524210 ONA524210 OWW524210 PGS524210 PQO524210 QAK524210 QKG524210 QUC524210 RDY524210 RNU524210 RXQ524210 SHM524210 SRI524210 TBE524210 TLA524210 TUW524210 UES524210 UOO524210 UYK524210 VIG524210 VSC524210 WBY524210 WLU524210 WVQ524210 K589660 JE589746 TA589746 ACW589746 AMS589746 AWO589746 BGK589746 BQG589746 CAC589746 CJY589746 CTU589746 DDQ589746 DNM589746 DXI589746 EHE589746 ERA589746 FAW589746 FKS589746 FUO589746 GEK589746 GOG589746 GYC589746 HHY589746 HRU589746 IBQ589746 ILM589746 IVI589746 JFE589746 JPA589746 JYW589746 KIS589746 KSO589746 LCK589746 LMG589746 LWC589746 MFY589746 MPU589746 MZQ589746 NJM589746 NTI589746 ODE589746 ONA589746 OWW589746 PGS589746 PQO589746 QAK589746 QKG589746 QUC589746 RDY589746 RNU589746 RXQ589746 SHM589746 SRI589746 TBE589746 TLA589746 TUW589746 UES589746 UOO589746 UYK589746 VIG589746 VSC589746 WBY589746 WLU589746 WVQ589746 K655196 JE655282 TA655282 ACW655282 AMS655282 AWO655282 BGK655282 BQG655282 CAC655282 CJY655282 CTU655282 DDQ655282 DNM655282 DXI655282 EHE655282 ERA655282 FAW655282 FKS655282 FUO655282 GEK655282 GOG655282 GYC655282 HHY655282 HRU655282 IBQ655282 ILM655282 IVI655282 JFE655282 JPA655282 JYW655282 KIS655282 KSO655282 LCK655282 LMG655282 LWC655282 MFY655282 MPU655282 MZQ655282 NJM655282 NTI655282 ODE655282 ONA655282 OWW655282 PGS655282 PQO655282 QAK655282 QKG655282 QUC655282 RDY655282 RNU655282 RXQ655282 SHM655282 SRI655282 TBE655282 TLA655282 TUW655282 UES655282 UOO655282 UYK655282 VIG655282 VSC655282 WBY655282 WLU655282 WVQ655282 K720732 JE720818 TA720818 ACW720818 AMS720818 AWO720818 BGK720818 BQG720818 CAC720818 CJY720818 CTU720818 DDQ720818 DNM720818 DXI720818 EHE720818 ERA720818 FAW720818 FKS720818 FUO720818 GEK720818 GOG720818 GYC720818 HHY720818 HRU720818 IBQ720818 ILM720818 IVI720818 JFE720818 JPA720818 JYW720818 KIS720818 KSO720818 LCK720818 LMG720818 LWC720818 MFY720818 MPU720818 MZQ720818 NJM720818 NTI720818 ODE720818 ONA720818 OWW720818 PGS720818 PQO720818 QAK720818 QKG720818 QUC720818 RDY720818 RNU720818 RXQ720818 SHM720818 SRI720818 TBE720818 TLA720818 TUW720818 UES720818 UOO720818 UYK720818 VIG720818 VSC720818 WBY720818 WLU720818 WVQ720818 K786268 JE786354 TA786354 ACW786354 AMS786354 AWO786354 BGK786354 BQG786354 CAC786354 CJY786354 CTU786354 DDQ786354 DNM786354 DXI786354 EHE786354 ERA786354 FAW786354 FKS786354 FUO786354 GEK786354 GOG786354 GYC786354 HHY786354 HRU786354 IBQ786354 ILM786354 IVI786354 JFE786354 JPA786354 JYW786354 KIS786354 KSO786354 LCK786354 LMG786354 LWC786354 MFY786354 MPU786354 MZQ786354 NJM786354 NTI786354 ODE786354 ONA786354 OWW786354 PGS786354 PQO786354 QAK786354 QKG786354 QUC786354 RDY786354 RNU786354 RXQ786354 SHM786354 SRI786354 TBE786354 TLA786354 TUW786354 UES786354 UOO786354 UYK786354 VIG786354 VSC786354 WBY786354 WLU786354 WVQ786354 K851804 JE851890 TA851890 ACW851890 AMS851890 AWO851890 BGK851890 BQG851890 CAC851890 CJY851890 CTU851890 DDQ851890 DNM851890 DXI851890 EHE851890 ERA851890 FAW851890 FKS851890 FUO851890 GEK851890 GOG851890 GYC851890 HHY851890 HRU851890 IBQ851890 ILM851890 IVI851890 JFE851890 JPA851890 JYW851890 KIS851890 KSO851890 LCK851890 LMG851890 LWC851890 MFY851890 MPU851890 MZQ851890 NJM851890 NTI851890 ODE851890 ONA851890 OWW851890 PGS851890 PQO851890 QAK851890 QKG851890 QUC851890 RDY851890 RNU851890 RXQ851890 SHM851890 SRI851890 TBE851890 TLA851890 TUW851890 UES851890 UOO851890 UYK851890 VIG851890 VSC851890 WBY851890 WLU851890 WVQ851890 K917340 JE917426 TA917426 ACW917426 AMS917426 AWO917426 BGK917426 BQG917426 CAC917426 CJY917426 CTU917426 DDQ917426 DNM917426 DXI917426 EHE917426 ERA917426 FAW917426 FKS917426 FUO917426 GEK917426 GOG917426 GYC917426 HHY917426 HRU917426 IBQ917426 ILM917426 IVI917426 JFE917426 JPA917426 JYW917426 KIS917426 KSO917426 LCK917426 LMG917426 LWC917426 MFY917426 MPU917426 MZQ917426 NJM917426 NTI917426 ODE917426 ONA917426 OWW917426 PGS917426 PQO917426 QAK917426 QKG917426 QUC917426 RDY917426 RNU917426 RXQ917426 SHM917426 SRI917426 TBE917426 TLA917426 TUW917426 UES917426 UOO917426 UYK917426 VIG917426 VSC917426 WBY917426 WLU917426 WVQ917426 K982876 JE982962 TA982962 ACW982962 AMS982962 AWO982962 BGK982962 BQG982962 CAC982962 CJY982962 CTU982962 DDQ982962 DNM982962 DXI982962 EHE982962 ERA982962 FAW982962 FKS982962 FUO982962 GEK982962 GOG982962 GYC982962 HHY982962 HRU982962 IBQ982962 ILM982962 IVI982962 JFE982962 JPA982962 JYW982962 KIS982962 KSO982962 LCK982962 LMG982962 LWC982962 MFY982962 MPU982962 MZQ982962 NJM982962 NTI982962 ODE982962 ONA982962 OWW982962 PGS982962 PQO982962 QAK982962 QKG982962 QUC982962 RDY982962 RNU982962 RXQ982962 SHM982962 SRI982962 TBE982962 TLA982962 TUW982962 UES982962 UOO982962 UYK982962 VIG982962 VSC982962 WBY982962 WLU982962 WVQ982962" xr:uid="{5A98C18C-8FBB-45FD-BEEE-FF0BDF3D21DD}">
      <formula1>$M$11:$M$22</formula1>
    </dataValidation>
    <dataValidation type="list" allowBlank="1" showInputMessage="1" showErrorMessage="1" sqref="K10" xr:uid="{E1BEB18D-33FC-483C-880A-351BC661862A}">
      <formula1>"2019, 2020, 2021, 2022, 2023"</formula1>
    </dataValidation>
  </dataValidations>
  <hyperlinks>
    <hyperlink ref="P8:S8" r:id="rId1" display="Posted Price" xr:uid="{6BA7911D-2C65-455A-BA29-C3DE6285D4DF}"/>
  </hyperlinks>
  <printOptions horizontalCentered="1"/>
  <pageMargins left="0.25" right="0.25" top="0.75" bottom="0.75" header="0.3" footer="0.3"/>
  <pageSetup scale="54" orientation="landscape" horizontalDpi="4294967295" r:id="rId2"/>
  <rowBreaks count="4" manualBreakCount="4">
    <brk id="30" min="1" max="7" man="1"/>
    <brk id="55" min="1" max="7" man="1"/>
    <brk id="79" min="1" max="7" man="1"/>
    <brk id="91" min="1" max="7"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9E2A73-094D-4EE0-A8F7-7345361DEF0C}">
  <dimension ref="B1:W130"/>
  <sheetViews>
    <sheetView showGridLines="0" showRowColHeaders="0" zoomScale="80" zoomScaleNormal="80" workbookViewId="0">
      <selection activeCell="C4" sqref="C4:E4"/>
    </sheetView>
  </sheetViews>
  <sheetFormatPr defaultRowHeight="12.5" x14ac:dyDescent="0.25"/>
  <cols>
    <col min="1" max="1" width="8.7265625" style="5"/>
    <col min="2" max="2" width="25.453125" style="5" customWidth="1"/>
    <col min="3" max="3" width="32.90625" style="5" customWidth="1"/>
    <col min="4" max="4" width="17.36328125" style="5" customWidth="1"/>
    <col min="5" max="5" width="17.08984375" style="5" customWidth="1"/>
    <col min="6" max="6" width="23.90625" style="5" customWidth="1"/>
    <col min="7" max="7" width="25.36328125" style="5" customWidth="1"/>
    <col min="8" max="8" width="19" style="5" customWidth="1"/>
    <col min="9" max="9" width="6.54296875" style="88" customWidth="1"/>
    <col min="10" max="10" width="33.6328125" style="4" hidden="1" customWidth="1"/>
    <col min="11" max="11" width="20.36328125" style="4" hidden="1" customWidth="1"/>
    <col min="12" max="12" width="4.08984375" style="4" hidden="1" customWidth="1"/>
    <col min="13" max="13" width="22" style="5" hidden="1" customWidth="1"/>
    <col min="14" max="14" width="22.08984375" style="5" hidden="1" customWidth="1"/>
    <col min="15" max="15" width="4.08984375" style="5" hidden="1" customWidth="1"/>
    <col min="16" max="17" width="18.90625" style="6" hidden="1" customWidth="1"/>
    <col min="18" max="18" width="20.453125" style="6" hidden="1" customWidth="1"/>
    <col min="19" max="19" width="17.36328125" style="6" hidden="1" customWidth="1"/>
    <col min="20" max="20" width="4.08984375" style="5" hidden="1" customWidth="1"/>
    <col min="21" max="21" width="4" style="5" hidden="1" customWidth="1"/>
    <col min="22" max="22" width="13.90625" style="5" customWidth="1"/>
    <col min="23" max="51" width="9.08984375" style="5" customWidth="1"/>
    <col min="52" max="255" width="8.7265625" style="5"/>
    <col min="256" max="256" width="25.453125" style="5" customWidth="1"/>
    <col min="257" max="257" width="32.90625" style="5" customWidth="1"/>
    <col min="258" max="258" width="17.36328125" style="5" customWidth="1"/>
    <col min="259" max="259" width="17.08984375" style="5" customWidth="1"/>
    <col min="260" max="260" width="23.90625" style="5" customWidth="1"/>
    <col min="261" max="261" width="25.36328125" style="5" customWidth="1"/>
    <col min="262" max="262" width="19" style="5" customWidth="1"/>
    <col min="263" max="263" width="6.54296875" style="5" customWidth="1"/>
    <col min="264" max="279" width="0" style="5" hidden="1" customWidth="1"/>
    <col min="280" max="511" width="8.7265625" style="5"/>
    <col min="512" max="512" width="25.453125" style="5" customWidth="1"/>
    <col min="513" max="513" width="32.90625" style="5" customWidth="1"/>
    <col min="514" max="514" width="17.36328125" style="5" customWidth="1"/>
    <col min="515" max="515" width="17.08984375" style="5" customWidth="1"/>
    <col min="516" max="516" width="23.90625" style="5" customWidth="1"/>
    <col min="517" max="517" width="25.36328125" style="5" customWidth="1"/>
    <col min="518" max="518" width="19" style="5" customWidth="1"/>
    <col min="519" max="519" width="6.54296875" style="5" customWidth="1"/>
    <col min="520" max="535" width="0" style="5" hidden="1" customWidth="1"/>
    <col min="536" max="767" width="8.7265625" style="5"/>
    <col min="768" max="768" width="25.453125" style="5" customWidth="1"/>
    <col min="769" max="769" width="32.90625" style="5" customWidth="1"/>
    <col min="770" max="770" width="17.36328125" style="5" customWidth="1"/>
    <col min="771" max="771" width="17.08984375" style="5" customWidth="1"/>
    <col min="772" max="772" width="23.90625" style="5" customWidth="1"/>
    <col min="773" max="773" width="25.36328125" style="5" customWidth="1"/>
    <col min="774" max="774" width="19" style="5" customWidth="1"/>
    <col min="775" max="775" width="6.54296875" style="5" customWidth="1"/>
    <col min="776" max="791" width="0" style="5" hidden="1" customWidth="1"/>
    <col min="792" max="1023" width="8.7265625" style="5"/>
    <col min="1024" max="1024" width="25.453125" style="5" customWidth="1"/>
    <col min="1025" max="1025" width="32.90625" style="5" customWidth="1"/>
    <col min="1026" max="1026" width="17.36328125" style="5" customWidth="1"/>
    <col min="1027" max="1027" width="17.08984375" style="5" customWidth="1"/>
    <col min="1028" max="1028" width="23.90625" style="5" customWidth="1"/>
    <col min="1029" max="1029" width="25.36328125" style="5" customWidth="1"/>
    <col min="1030" max="1030" width="19" style="5" customWidth="1"/>
    <col min="1031" max="1031" width="6.54296875" style="5" customWidth="1"/>
    <col min="1032" max="1047" width="0" style="5" hidden="1" customWidth="1"/>
    <col min="1048" max="1279" width="8.7265625" style="5"/>
    <col min="1280" max="1280" width="25.453125" style="5" customWidth="1"/>
    <col min="1281" max="1281" width="32.90625" style="5" customWidth="1"/>
    <col min="1282" max="1282" width="17.36328125" style="5" customWidth="1"/>
    <col min="1283" max="1283" width="17.08984375" style="5" customWidth="1"/>
    <col min="1284" max="1284" width="23.90625" style="5" customWidth="1"/>
    <col min="1285" max="1285" width="25.36328125" style="5" customWidth="1"/>
    <col min="1286" max="1286" width="19" style="5" customWidth="1"/>
    <col min="1287" max="1287" width="6.54296875" style="5" customWidth="1"/>
    <col min="1288" max="1303" width="0" style="5" hidden="1" customWidth="1"/>
    <col min="1304" max="1535" width="8.7265625" style="5"/>
    <col min="1536" max="1536" width="25.453125" style="5" customWidth="1"/>
    <col min="1537" max="1537" width="32.90625" style="5" customWidth="1"/>
    <col min="1538" max="1538" width="17.36328125" style="5" customWidth="1"/>
    <col min="1539" max="1539" width="17.08984375" style="5" customWidth="1"/>
    <col min="1540" max="1540" width="23.90625" style="5" customWidth="1"/>
    <col min="1541" max="1541" width="25.36328125" style="5" customWidth="1"/>
    <col min="1542" max="1542" width="19" style="5" customWidth="1"/>
    <col min="1543" max="1543" width="6.54296875" style="5" customWidth="1"/>
    <col min="1544" max="1559" width="0" style="5" hidden="1" customWidth="1"/>
    <col min="1560" max="1791" width="8.7265625" style="5"/>
    <col min="1792" max="1792" width="25.453125" style="5" customWidth="1"/>
    <col min="1793" max="1793" width="32.90625" style="5" customWidth="1"/>
    <col min="1794" max="1794" width="17.36328125" style="5" customWidth="1"/>
    <col min="1795" max="1795" width="17.08984375" style="5" customWidth="1"/>
    <col min="1796" max="1796" width="23.90625" style="5" customWidth="1"/>
    <col min="1797" max="1797" width="25.36328125" style="5" customWidth="1"/>
    <col min="1798" max="1798" width="19" style="5" customWidth="1"/>
    <col min="1799" max="1799" width="6.54296875" style="5" customWidth="1"/>
    <col min="1800" max="1815" width="0" style="5" hidden="1" customWidth="1"/>
    <col min="1816" max="2047" width="8.7265625" style="5"/>
    <col min="2048" max="2048" width="25.453125" style="5" customWidth="1"/>
    <col min="2049" max="2049" width="32.90625" style="5" customWidth="1"/>
    <col min="2050" max="2050" width="17.36328125" style="5" customWidth="1"/>
    <col min="2051" max="2051" width="17.08984375" style="5" customWidth="1"/>
    <col min="2052" max="2052" width="23.90625" style="5" customWidth="1"/>
    <col min="2053" max="2053" width="25.36328125" style="5" customWidth="1"/>
    <col min="2054" max="2054" width="19" style="5" customWidth="1"/>
    <col min="2055" max="2055" width="6.54296875" style="5" customWidth="1"/>
    <col min="2056" max="2071" width="0" style="5" hidden="1" customWidth="1"/>
    <col min="2072" max="2303" width="8.7265625" style="5"/>
    <col min="2304" max="2304" width="25.453125" style="5" customWidth="1"/>
    <col min="2305" max="2305" width="32.90625" style="5" customWidth="1"/>
    <col min="2306" max="2306" width="17.36328125" style="5" customWidth="1"/>
    <col min="2307" max="2307" width="17.08984375" style="5" customWidth="1"/>
    <col min="2308" max="2308" width="23.90625" style="5" customWidth="1"/>
    <col min="2309" max="2309" width="25.36328125" style="5" customWidth="1"/>
    <col min="2310" max="2310" width="19" style="5" customWidth="1"/>
    <col min="2311" max="2311" width="6.54296875" style="5" customWidth="1"/>
    <col min="2312" max="2327" width="0" style="5" hidden="1" customWidth="1"/>
    <col min="2328" max="2559" width="8.7265625" style="5"/>
    <col min="2560" max="2560" width="25.453125" style="5" customWidth="1"/>
    <col min="2561" max="2561" width="32.90625" style="5" customWidth="1"/>
    <col min="2562" max="2562" width="17.36328125" style="5" customWidth="1"/>
    <col min="2563" max="2563" width="17.08984375" style="5" customWidth="1"/>
    <col min="2564" max="2564" width="23.90625" style="5" customWidth="1"/>
    <col min="2565" max="2565" width="25.36328125" style="5" customWidth="1"/>
    <col min="2566" max="2566" width="19" style="5" customWidth="1"/>
    <col min="2567" max="2567" width="6.54296875" style="5" customWidth="1"/>
    <col min="2568" max="2583" width="0" style="5" hidden="1" customWidth="1"/>
    <col min="2584" max="2815" width="8.7265625" style="5"/>
    <col min="2816" max="2816" width="25.453125" style="5" customWidth="1"/>
    <col min="2817" max="2817" width="32.90625" style="5" customWidth="1"/>
    <col min="2818" max="2818" width="17.36328125" style="5" customWidth="1"/>
    <col min="2819" max="2819" width="17.08984375" style="5" customWidth="1"/>
    <col min="2820" max="2820" width="23.90625" style="5" customWidth="1"/>
    <col min="2821" max="2821" width="25.36328125" style="5" customWidth="1"/>
    <col min="2822" max="2822" width="19" style="5" customWidth="1"/>
    <col min="2823" max="2823" width="6.54296875" style="5" customWidth="1"/>
    <col min="2824" max="2839" width="0" style="5" hidden="1" customWidth="1"/>
    <col min="2840" max="3071" width="8.7265625" style="5"/>
    <col min="3072" max="3072" width="25.453125" style="5" customWidth="1"/>
    <col min="3073" max="3073" width="32.90625" style="5" customWidth="1"/>
    <col min="3074" max="3074" width="17.36328125" style="5" customWidth="1"/>
    <col min="3075" max="3075" width="17.08984375" style="5" customWidth="1"/>
    <col min="3076" max="3076" width="23.90625" style="5" customWidth="1"/>
    <col min="3077" max="3077" width="25.36328125" style="5" customWidth="1"/>
    <col min="3078" max="3078" width="19" style="5" customWidth="1"/>
    <col min="3079" max="3079" width="6.54296875" style="5" customWidth="1"/>
    <col min="3080" max="3095" width="0" style="5" hidden="1" customWidth="1"/>
    <col min="3096" max="3327" width="8.7265625" style="5"/>
    <col min="3328" max="3328" width="25.453125" style="5" customWidth="1"/>
    <col min="3329" max="3329" width="32.90625" style="5" customWidth="1"/>
    <col min="3330" max="3330" width="17.36328125" style="5" customWidth="1"/>
    <col min="3331" max="3331" width="17.08984375" style="5" customWidth="1"/>
    <col min="3332" max="3332" width="23.90625" style="5" customWidth="1"/>
    <col min="3333" max="3333" width="25.36328125" style="5" customWidth="1"/>
    <col min="3334" max="3334" width="19" style="5" customWidth="1"/>
    <col min="3335" max="3335" width="6.54296875" style="5" customWidth="1"/>
    <col min="3336" max="3351" width="0" style="5" hidden="1" customWidth="1"/>
    <col min="3352" max="3583" width="8.7265625" style="5"/>
    <col min="3584" max="3584" width="25.453125" style="5" customWidth="1"/>
    <col min="3585" max="3585" width="32.90625" style="5" customWidth="1"/>
    <col min="3586" max="3586" width="17.36328125" style="5" customWidth="1"/>
    <col min="3587" max="3587" width="17.08984375" style="5" customWidth="1"/>
    <col min="3588" max="3588" width="23.90625" style="5" customWidth="1"/>
    <col min="3589" max="3589" width="25.36328125" style="5" customWidth="1"/>
    <col min="3590" max="3590" width="19" style="5" customWidth="1"/>
    <col min="3591" max="3591" width="6.54296875" style="5" customWidth="1"/>
    <col min="3592" max="3607" width="0" style="5" hidden="1" customWidth="1"/>
    <col min="3608" max="3839" width="8.7265625" style="5"/>
    <col min="3840" max="3840" width="25.453125" style="5" customWidth="1"/>
    <col min="3841" max="3841" width="32.90625" style="5" customWidth="1"/>
    <col min="3842" max="3842" width="17.36328125" style="5" customWidth="1"/>
    <col min="3843" max="3843" width="17.08984375" style="5" customWidth="1"/>
    <col min="3844" max="3844" width="23.90625" style="5" customWidth="1"/>
    <col min="3845" max="3845" width="25.36328125" style="5" customWidth="1"/>
    <col min="3846" max="3846" width="19" style="5" customWidth="1"/>
    <col min="3847" max="3847" width="6.54296875" style="5" customWidth="1"/>
    <col min="3848" max="3863" width="0" style="5" hidden="1" customWidth="1"/>
    <col min="3864" max="4095" width="8.7265625" style="5"/>
    <col min="4096" max="4096" width="25.453125" style="5" customWidth="1"/>
    <col min="4097" max="4097" width="32.90625" style="5" customWidth="1"/>
    <col min="4098" max="4098" width="17.36328125" style="5" customWidth="1"/>
    <col min="4099" max="4099" width="17.08984375" style="5" customWidth="1"/>
    <col min="4100" max="4100" width="23.90625" style="5" customWidth="1"/>
    <col min="4101" max="4101" width="25.36328125" style="5" customWidth="1"/>
    <col min="4102" max="4102" width="19" style="5" customWidth="1"/>
    <col min="4103" max="4103" width="6.54296875" style="5" customWidth="1"/>
    <col min="4104" max="4119" width="0" style="5" hidden="1" customWidth="1"/>
    <col min="4120" max="4351" width="8.7265625" style="5"/>
    <col min="4352" max="4352" width="25.453125" style="5" customWidth="1"/>
    <col min="4353" max="4353" width="32.90625" style="5" customWidth="1"/>
    <col min="4354" max="4354" width="17.36328125" style="5" customWidth="1"/>
    <col min="4355" max="4355" width="17.08984375" style="5" customWidth="1"/>
    <col min="4356" max="4356" width="23.90625" style="5" customWidth="1"/>
    <col min="4357" max="4357" width="25.36328125" style="5" customWidth="1"/>
    <col min="4358" max="4358" width="19" style="5" customWidth="1"/>
    <col min="4359" max="4359" width="6.54296875" style="5" customWidth="1"/>
    <col min="4360" max="4375" width="0" style="5" hidden="1" customWidth="1"/>
    <col min="4376" max="4607" width="8.7265625" style="5"/>
    <col min="4608" max="4608" width="25.453125" style="5" customWidth="1"/>
    <col min="4609" max="4609" width="32.90625" style="5" customWidth="1"/>
    <col min="4610" max="4610" width="17.36328125" style="5" customWidth="1"/>
    <col min="4611" max="4611" width="17.08984375" style="5" customWidth="1"/>
    <col min="4612" max="4612" width="23.90625" style="5" customWidth="1"/>
    <col min="4613" max="4613" width="25.36328125" style="5" customWidth="1"/>
    <col min="4614" max="4614" width="19" style="5" customWidth="1"/>
    <col min="4615" max="4615" width="6.54296875" style="5" customWidth="1"/>
    <col min="4616" max="4631" width="0" style="5" hidden="1" customWidth="1"/>
    <col min="4632" max="4863" width="8.7265625" style="5"/>
    <col min="4864" max="4864" width="25.453125" style="5" customWidth="1"/>
    <col min="4865" max="4865" width="32.90625" style="5" customWidth="1"/>
    <col min="4866" max="4866" width="17.36328125" style="5" customWidth="1"/>
    <col min="4867" max="4867" width="17.08984375" style="5" customWidth="1"/>
    <col min="4868" max="4868" width="23.90625" style="5" customWidth="1"/>
    <col min="4869" max="4869" width="25.36328125" style="5" customWidth="1"/>
    <col min="4870" max="4870" width="19" style="5" customWidth="1"/>
    <col min="4871" max="4871" width="6.54296875" style="5" customWidth="1"/>
    <col min="4872" max="4887" width="0" style="5" hidden="1" customWidth="1"/>
    <col min="4888" max="5119" width="8.7265625" style="5"/>
    <col min="5120" max="5120" width="25.453125" style="5" customWidth="1"/>
    <col min="5121" max="5121" width="32.90625" style="5" customWidth="1"/>
    <col min="5122" max="5122" width="17.36328125" style="5" customWidth="1"/>
    <col min="5123" max="5123" width="17.08984375" style="5" customWidth="1"/>
    <col min="5124" max="5124" width="23.90625" style="5" customWidth="1"/>
    <col min="5125" max="5125" width="25.36328125" style="5" customWidth="1"/>
    <col min="5126" max="5126" width="19" style="5" customWidth="1"/>
    <col min="5127" max="5127" width="6.54296875" style="5" customWidth="1"/>
    <col min="5128" max="5143" width="0" style="5" hidden="1" customWidth="1"/>
    <col min="5144" max="5375" width="8.7265625" style="5"/>
    <col min="5376" max="5376" width="25.453125" style="5" customWidth="1"/>
    <col min="5377" max="5377" width="32.90625" style="5" customWidth="1"/>
    <col min="5378" max="5378" width="17.36328125" style="5" customWidth="1"/>
    <col min="5379" max="5379" width="17.08984375" style="5" customWidth="1"/>
    <col min="5380" max="5380" width="23.90625" style="5" customWidth="1"/>
    <col min="5381" max="5381" width="25.36328125" style="5" customWidth="1"/>
    <col min="5382" max="5382" width="19" style="5" customWidth="1"/>
    <col min="5383" max="5383" width="6.54296875" style="5" customWidth="1"/>
    <col min="5384" max="5399" width="0" style="5" hidden="1" customWidth="1"/>
    <col min="5400" max="5631" width="8.7265625" style="5"/>
    <col min="5632" max="5632" width="25.453125" style="5" customWidth="1"/>
    <col min="5633" max="5633" width="32.90625" style="5" customWidth="1"/>
    <col min="5634" max="5634" width="17.36328125" style="5" customWidth="1"/>
    <col min="5635" max="5635" width="17.08984375" style="5" customWidth="1"/>
    <col min="5636" max="5636" width="23.90625" style="5" customWidth="1"/>
    <col min="5637" max="5637" width="25.36328125" style="5" customWidth="1"/>
    <col min="5638" max="5638" width="19" style="5" customWidth="1"/>
    <col min="5639" max="5639" width="6.54296875" style="5" customWidth="1"/>
    <col min="5640" max="5655" width="0" style="5" hidden="1" customWidth="1"/>
    <col min="5656" max="5887" width="8.7265625" style="5"/>
    <col min="5888" max="5888" width="25.453125" style="5" customWidth="1"/>
    <col min="5889" max="5889" width="32.90625" style="5" customWidth="1"/>
    <col min="5890" max="5890" width="17.36328125" style="5" customWidth="1"/>
    <col min="5891" max="5891" width="17.08984375" style="5" customWidth="1"/>
    <col min="5892" max="5892" width="23.90625" style="5" customWidth="1"/>
    <col min="5893" max="5893" width="25.36328125" style="5" customWidth="1"/>
    <col min="5894" max="5894" width="19" style="5" customWidth="1"/>
    <col min="5895" max="5895" width="6.54296875" style="5" customWidth="1"/>
    <col min="5896" max="5911" width="0" style="5" hidden="1" customWidth="1"/>
    <col min="5912" max="6143" width="8.7265625" style="5"/>
    <col min="6144" max="6144" width="25.453125" style="5" customWidth="1"/>
    <col min="6145" max="6145" width="32.90625" style="5" customWidth="1"/>
    <col min="6146" max="6146" width="17.36328125" style="5" customWidth="1"/>
    <col min="6147" max="6147" width="17.08984375" style="5" customWidth="1"/>
    <col min="6148" max="6148" width="23.90625" style="5" customWidth="1"/>
    <col min="6149" max="6149" width="25.36328125" style="5" customWidth="1"/>
    <col min="6150" max="6150" width="19" style="5" customWidth="1"/>
    <col min="6151" max="6151" width="6.54296875" style="5" customWidth="1"/>
    <col min="6152" max="6167" width="0" style="5" hidden="1" customWidth="1"/>
    <col min="6168" max="6399" width="8.7265625" style="5"/>
    <col min="6400" max="6400" width="25.453125" style="5" customWidth="1"/>
    <col min="6401" max="6401" width="32.90625" style="5" customWidth="1"/>
    <col min="6402" max="6402" width="17.36328125" style="5" customWidth="1"/>
    <col min="6403" max="6403" width="17.08984375" style="5" customWidth="1"/>
    <col min="6404" max="6404" width="23.90625" style="5" customWidth="1"/>
    <col min="6405" max="6405" width="25.36328125" style="5" customWidth="1"/>
    <col min="6406" max="6406" width="19" style="5" customWidth="1"/>
    <col min="6407" max="6407" width="6.54296875" style="5" customWidth="1"/>
    <col min="6408" max="6423" width="0" style="5" hidden="1" customWidth="1"/>
    <col min="6424" max="6655" width="8.7265625" style="5"/>
    <col min="6656" max="6656" width="25.453125" style="5" customWidth="1"/>
    <col min="6657" max="6657" width="32.90625" style="5" customWidth="1"/>
    <col min="6658" max="6658" width="17.36328125" style="5" customWidth="1"/>
    <col min="6659" max="6659" width="17.08984375" style="5" customWidth="1"/>
    <col min="6660" max="6660" width="23.90625" style="5" customWidth="1"/>
    <col min="6661" max="6661" width="25.36328125" style="5" customWidth="1"/>
    <col min="6662" max="6662" width="19" style="5" customWidth="1"/>
    <col min="6663" max="6663" width="6.54296875" style="5" customWidth="1"/>
    <col min="6664" max="6679" width="0" style="5" hidden="1" customWidth="1"/>
    <col min="6680" max="6911" width="8.7265625" style="5"/>
    <col min="6912" max="6912" width="25.453125" style="5" customWidth="1"/>
    <col min="6913" max="6913" width="32.90625" style="5" customWidth="1"/>
    <col min="6914" max="6914" width="17.36328125" style="5" customWidth="1"/>
    <col min="6915" max="6915" width="17.08984375" style="5" customWidth="1"/>
    <col min="6916" max="6916" width="23.90625" style="5" customWidth="1"/>
    <col min="6917" max="6917" width="25.36328125" style="5" customWidth="1"/>
    <col min="6918" max="6918" width="19" style="5" customWidth="1"/>
    <col min="6919" max="6919" width="6.54296875" style="5" customWidth="1"/>
    <col min="6920" max="6935" width="0" style="5" hidden="1" customWidth="1"/>
    <col min="6936" max="7167" width="8.7265625" style="5"/>
    <col min="7168" max="7168" width="25.453125" style="5" customWidth="1"/>
    <col min="7169" max="7169" width="32.90625" style="5" customWidth="1"/>
    <col min="7170" max="7170" width="17.36328125" style="5" customWidth="1"/>
    <col min="7171" max="7171" width="17.08984375" style="5" customWidth="1"/>
    <col min="7172" max="7172" width="23.90625" style="5" customWidth="1"/>
    <col min="7173" max="7173" width="25.36328125" style="5" customWidth="1"/>
    <col min="7174" max="7174" width="19" style="5" customWidth="1"/>
    <col min="7175" max="7175" width="6.54296875" style="5" customWidth="1"/>
    <col min="7176" max="7191" width="0" style="5" hidden="1" customWidth="1"/>
    <col min="7192" max="7423" width="8.7265625" style="5"/>
    <col min="7424" max="7424" width="25.453125" style="5" customWidth="1"/>
    <col min="7425" max="7425" width="32.90625" style="5" customWidth="1"/>
    <col min="7426" max="7426" width="17.36328125" style="5" customWidth="1"/>
    <col min="7427" max="7427" width="17.08984375" style="5" customWidth="1"/>
    <col min="7428" max="7428" width="23.90625" style="5" customWidth="1"/>
    <col min="7429" max="7429" width="25.36328125" style="5" customWidth="1"/>
    <col min="7430" max="7430" width="19" style="5" customWidth="1"/>
    <col min="7431" max="7431" width="6.54296875" style="5" customWidth="1"/>
    <col min="7432" max="7447" width="0" style="5" hidden="1" customWidth="1"/>
    <col min="7448" max="7679" width="8.7265625" style="5"/>
    <col min="7680" max="7680" width="25.453125" style="5" customWidth="1"/>
    <col min="7681" max="7681" width="32.90625" style="5" customWidth="1"/>
    <col min="7682" max="7682" width="17.36328125" style="5" customWidth="1"/>
    <col min="7683" max="7683" width="17.08984375" style="5" customWidth="1"/>
    <col min="7684" max="7684" width="23.90625" style="5" customWidth="1"/>
    <col min="7685" max="7685" width="25.36328125" style="5" customWidth="1"/>
    <col min="7686" max="7686" width="19" style="5" customWidth="1"/>
    <col min="7687" max="7687" width="6.54296875" style="5" customWidth="1"/>
    <col min="7688" max="7703" width="0" style="5" hidden="1" customWidth="1"/>
    <col min="7704" max="7935" width="8.7265625" style="5"/>
    <col min="7936" max="7936" width="25.453125" style="5" customWidth="1"/>
    <col min="7937" max="7937" width="32.90625" style="5" customWidth="1"/>
    <col min="7938" max="7938" width="17.36328125" style="5" customWidth="1"/>
    <col min="7939" max="7939" width="17.08984375" style="5" customWidth="1"/>
    <col min="7940" max="7940" width="23.90625" style="5" customWidth="1"/>
    <col min="7941" max="7941" width="25.36328125" style="5" customWidth="1"/>
    <col min="7942" max="7942" width="19" style="5" customWidth="1"/>
    <col min="7943" max="7943" width="6.54296875" style="5" customWidth="1"/>
    <col min="7944" max="7959" width="0" style="5" hidden="1" customWidth="1"/>
    <col min="7960" max="8191" width="8.7265625" style="5"/>
    <col min="8192" max="8192" width="25.453125" style="5" customWidth="1"/>
    <col min="8193" max="8193" width="32.90625" style="5" customWidth="1"/>
    <col min="8194" max="8194" width="17.36328125" style="5" customWidth="1"/>
    <col min="8195" max="8195" width="17.08984375" style="5" customWidth="1"/>
    <col min="8196" max="8196" width="23.90625" style="5" customWidth="1"/>
    <col min="8197" max="8197" width="25.36328125" style="5" customWidth="1"/>
    <col min="8198" max="8198" width="19" style="5" customWidth="1"/>
    <col min="8199" max="8199" width="6.54296875" style="5" customWidth="1"/>
    <col min="8200" max="8215" width="0" style="5" hidden="1" customWidth="1"/>
    <col min="8216" max="8447" width="8.7265625" style="5"/>
    <col min="8448" max="8448" width="25.453125" style="5" customWidth="1"/>
    <col min="8449" max="8449" width="32.90625" style="5" customWidth="1"/>
    <col min="8450" max="8450" width="17.36328125" style="5" customWidth="1"/>
    <col min="8451" max="8451" width="17.08984375" style="5" customWidth="1"/>
    <col min="8452" max="8452" width="23.90625" style="5" customWidth="1"/>
    <col min="8453" max="8453" width="25.36328125" style="5" customWidth="1"/>
    <col min="8454" max="8454" width="19" style="5" customWidth="1"/>
    <col min="8455" max="8455" width="6.54296875" style="5" customWidth="1"/>
    <col min="8456" max="8471" width="0" style="5" hidden="1" customWidth="1"/>
    <col min="8472" max="8703" width="8.7265625" style="5"/>
    <col min="8704" max="8704" width="25.453125" style="5" customWidth="1"/>
    <col min="8705" max="8705" width="32.90625" style="5" customWidth="1"/>
    <col min="8706" max="8706" width="17.36328125" style="5" customWidth="1"/>
    <col min="8707" max="8707" width="17.08984375" style="5" customWidth="1"/>
    <col min="8708" max="8708" width="23.90625" style="5" customWidth="1"/>
    <col min="8709" max="8709" width="25.36328125" style="5" customWidth="1"/>
    <col min="8710" max="8710" width="19" style="5" customWidth="1"/>
    <col min="8711" max="8711" width="6.54296875" style="5" customWidth="1"/>
    <col min="8712" max="8727" width="0" style="5" hidden="1" customWidth="1"/>
    <col min="8728" max="8959" width="8.7265625" style="5"/>
    <col min="8960" max="8960" width="25.453125" style="5" customWidth="1"/>
    <col min="8961" max="8961" width="32.90625" style="5" customWidth="1"/>
    <col min="8962" max="8962" width="17.36328125" style="5" customWidth="1"/>
    <col min="8963" max="8963" width="17.08984375" style="5" customWidth="1"/>
    <col min="8964" max="8964" width="23.90625" style="5" customWidth="1"/>
    <col min="8965" max="8965" width="25.36328125" style="5" customWidth="1"/>
    <col min="8966" max="8966" width="19" style="5" customWidth="1"/>
    <col min="8967" max="8967" width="6.54296875" style="5" customWidth="1"/>
    <col min="8968" max="8983" width="0" style="5" hidden="1" customWidth="1"/>
    <col min="8984" max="9215" width="8.7265625" style="5"/>
    <col min="9216" max="9216" width="25.453125" style="5" customWidth="1"/>
    <col min="9217" max="9217" width="32.90625" style="5" customWidth="1"/>
    <col min="9218" max="9218" width="17.36328125" style="5" customWidth="1"/>
    <col min="9219" max="9219" width="17.08984375" style="5" customWidth="1"/>
    <col min="9220" max="9220" width="23.90625" style="5" customWidth="1"/>
    <col min="9221" max="9221" width="25.36328125" style="5" customWidth="1"/>
    <col min="9222" max="9222" width="19" style="5" customWidth="1"/>
    <col min="9223" max="9223" width="6.54296875" style="5" customWidth="1"/>
    <col min="9224" max="9239" width="0" style="5" hidden="1" customWidth="1"/>
    <col min="9240" max="9471" width="8.7265625" style="5"/>
    <col min="9472" max="9472" width="25.453125" style="5" customWidth="1"/>
    <col min="9473" max="9473" width="32.90625" style="5" customWidth="1"/>
    <col min="9474" max="9474" width="17.36328125" style="5" customWidth="1"/>
    <col min="9475" max="9475" width="17.08984375" style="5" customWidth="1"/>
    <col min="9476" max="9476" width="23.90625" style="5" customWidth="1"/>
    <col min="9477" max="9477" width="25.36328125" style="5" customWidth="1"/>
    <col min="9478" max="9478" width="19" style="5" customWidth="1"/>
    <col min="9479" max="9479" width="6.54296875" style="5" customWidth="1"/>
    <col min="9480" max="9495" width="0" style="5" hidden="1" customWidth="1"/>
    <col min="9496" max="9727" width="8.7265625" style="5"/>
    <col min="9728" max="9728" width="25.453125" style="5" customWidth="1"/>
    <col min="9729" max="9729" width="32.90625" style="5" customWidth="1"/>
    <col min="9730" max="9730" width="17.36328125" style="5" customWidth="1"/>
    <col min="9731" max="9731" width="17.08984375" style="5" customWidth="1"/>
    <col min="9732" max="9732" width="23.90625" style="5" customWidth="1"/>
    <col min="9733" max="9733" width="25.36328125" style="5" customWidth="1"/>
    <col min="9734" max="9734" width="19" style="5" customWidth="1"/>
    <col min="9735" max="9735" width="6.54296875" style="5" customWidth="1"/>
    <col min="9736" max="9751" width="0" style="5" hidden="1" customWidth="1"/>
    <col min="9752" max="9983" width="8.7265625" style="5"/>
    <col min="9984" max="9984" width="25.453125" style="5" customWidth="1"/>
    <col min="9985" max="9985" width="32.90625" style="5" customWidth="1"/>
    <col min="9986" max="9986" width="17.36328125" style="5" customWidth="1"/>
    <col min="9987" max="9987" width="17.08984375" style="5" customWidth="1"/>
    <col min="9988" max="9988" width="23.90625" style="5" customWidth="1"/>
    <col min="9989" max="9989" width="25.36328125" style="5" customWidth="1"/>
    <col min="9990" max="9990" width="19" style="5" customWidth="1"/>
    <col min="9991" max="9991" width="6.54296875" style="5" customWidth="1"/>
    <col min="9992" max="10007" width="0" style="5" hidden="1" customWidth="1"/>
    <col min="10008" max="10239" width="8.7265625" style="5"/>
    <col min="10240" max="10240" width="25.453125" style="5" customWidth="1"/>
    <col min="10241" max="10241" width="32.90625" style="5" customWidth="1"/>
    <col min="10242" max="10242" width="17.36328125" style="5" customWidth="1"/>
    <col min="10243" max="10243" width="17.08984375" style="5" customWidth="1"/>
    <col min="10244" max="10244" width="23.90625" style="5" customWidth="1"/>
    <col min="10245" max="10245" width="25.36328125" style="5" customWidth="1"/>
    <col min="10246" max="10246" width="19" style="5" customWidth="1"/>
    <col min="10247" max="10247" width="6.54296875" style="5" customWidth="1"/>
    <col min="10248" max="10263" width="0" style="5" hidden="1" customWidth="1"/>
    <col min="10264" max="10495" width="8.7265625" style="5"/>
    <col min="10496" max="10496" width="25.453125" style="5" customWidth="1"/>
    <col min="10497" max="10497" width="32.90625" style="5" customWidth="1"/>
    <col min="10498" max="10498" width="17.36328125" style="5" customWidth="1"/>
    <col min="10499" max="10499" width="17.08984375" style="5" customWidth="1"/>
    <col min="10500" max="10500" width="23.90625" style="5" customWidth="1"/>
    <col min="10501" max="10501" width="25.36328125" style="5" customWidth="1"/>
    <col min="10502" max="10502" width="19" style="5" customWidth="1"/>
    <col min="10503" max="10503" width="6.54296875" style="5" customWidth="1"/>
    <col min="10504" max="10519" width="0" style="5" hidden="1" customWidth="1"/>
    <col min="10520" max="10751" width="8.7265625" style="5"/>
    <col min="10752" max="10752" width="25.453125" style="5" customWidth="1"/>
    <col min="10753" max="10753" width="32.90625" style="5" customWidth="1"/>
    <col min="10754" max="10754" width="17.36328125" style="5" customWidth="1"/>
    <col min="10755" max="10755" width="17.08984375" style="5" customWidth="1"/>
    <col min="10756" max="10756" width="23.90625" style="5" customWidth="1"/>
    <col min="10757" max="10757" width="25.36328125" style="5" customWidth="1"/>
    <col min="10758" max="10758" width="19" style="5" customWidth="1"/>
    <col min="10759" max="10759" width="6.54296875" style="5" customWidth="1"/>
    <col min="10760" max="10775" width="0" style="5" hidden="1" customWidth="1"/>
    <col min="10776" max="11007" width="8.7265625" style="5"/>
    <col min="11008" max="11008" width="25.453125" style="5" customWidth="1"/>
    <col min="11009" max="11009" width="32.90625" style="5" customWidth="1"/>
    <col min="11010" max="11010" width="17.36328125" style="5" customWidth="1"/>
    <col min="11011" max="11011" width="17.08984375" style="5" customWidth="1"/>
    <col min="11012" max="11012" width="23.90625" style="5" customWidth="1"/>
    <col min="11013" max="11013" width="25.36328125" style="5" customWidth="1"/>
    <col min="11014" max="11014" width="19" style="5" customWidth="1"/>
    <col min="11015" max="11015" width="6.54296875" style="5" customWidth="1"/>
    <col min="11016" max="11031" width="0" style="5" hidden="1" customWidth="1"/>
    <col min="11032" max="11263" width="8.7265625" style="5"/>
    <col min="11264" max="11264" width="25.453125" style="5" customWidth="1"/>
    <col min="11265" max="11265" width="32.90625" style="5" customWidth="1"/>
    <col min="11266" max="11266" width="17.36328125" style="5" customWidth="1"/>
    <col min="11267" max="11267" width="17.08984375" style="5" customWidth="1"/>
    <col min="11268" max="11268" width="23.90625" style="5" customWidth="1"/>
    <col min="11269" max="11269" width="25.36328125" style="5" customWidth="1"/>
    <col min="11270" max="11270" width="19" style="5" customWidth="1"/>
    <col min="11271" max="11271" width="6.54296875" style="5" customWidth="1"/>
    <col min="11272" max="11287" width="0" style="5" hidden="1" customWidth="1"/>
    <col min="11288" max="11519" width="8.7265625" style="5"/>
    <col min="11520" max="11520" width="25.453125" style="5" customWidth="1"/>
    <col min="11521" max="11521" width="32.90625" style="5" customWidth="1"/>
    <col min="11522" max="11522" width="17.36328125" style="5" customWidth="1"/>
    <col min="11523" max="11523" width="17.08984375" style="5" customWidth="1"/>
    <col min="11524" max="11524" width="23.90625" style="5" customWidth="1"/>
    <col min="11525" max="11525" width="25.36328125" style="5" customWidth="1"/>
    <col min="11526" max="11526" width="19" style="5" customWidth="1"/>
    <col min="11527" max="11527" width="6.54296875" style="5" customWidth="1"/>
    <col min="11528" max="11543" width="0" style="5" hidden="1" customWidth="1"/>
    <col min="11544" max="11775" width="8.7265625" style="5"/>
    <col min="11776" max="11776" width="25.453125" style="5" customWidth="1"/>
    <col min="11777" max="11777" width="32.90625" style="5" customWidth="1"/>
    <col min="11778" max="11778" width="17.36328125" style="5" customWidth="1"/>
    <col min="11779" max="11779" width="17.08984375" style="5" customWidth="1"/>
    <col min="11780" max="11780" width="23.90625" style="5" customWidth="1"/>
    <col min="11781" max="11781" width="25.36328125" style="5" customWidth="1"/>
    <col min="11782" max="11782" width="19" style="5" customWidth="1"/>
    <col min="11783" max="11783" width="6.54296875" style="5" customWidth="1"/>
    <col min="11784" max="11799" width="0" style="5" hidden="1" customWidth="1"/>
    <col min="11800" max="12031" width="8.7265625" style="5"/>
    <col min="12032" max="12032" width="25.453125" style="5" customWidth="1"/>
    <col min="12033" max="12033" width="32.90625" style="5" customWidth="1"/>
    <col min="12034" max="12034" width="17.36328125" style="5" customWidth="1"/>
    <col min="12035" max="12035" width="17.08984375" style="5" customWidth="1"/>
    <col min="12036" max="12036" width="23.90625" style="5" customWidth="1"/>
    <col min="12037" max="12037" width="25.36328125" style="5" customWidth="1"/>
    <col min="12038" max="12038" width="19" style="5" customWidth="1"/>
    <col min="12039" max="12039" width="6.54296875" style="5" customWidth="1"/>
    <col min="12040" max="12055" width="0" style="5" hidden="1" customWidth="1"/>
    <col min="12056" max="12287" width="8.7265625" style="5"/>
    <col min="12288" max="12288" width="25.453125" style="5" customWidth="1"/>
    <col min="12289" max="12289" width="32.90625" style="5" customWidth="1"/>
    <col min="12290" max="12290" width="17.36328125" style="5" customWidth="1"/>
    <col min="12291" max="12291" width="17.08984375" style="5" customWidth="1"/>
    <col min="12292" max="12292" width="23.90625" style="5" customWidth="1"/>
    <col min="12293" max="12293" width="25.36328125" style="5" customWidth="1"/>
    <col min="12294" max="12294" width="19" style="5" customWidth="1"/>
    <col min="12295" max="12295" width="6.54296875" style="5" customWidth="1"/>
    <col min="12296" max="12311" width="0" style="5" hidden="1" customWidth="1"/>
    <col min="12312" max="12543" width="8.7265625" style="5"/>
    <col min="12544" max="12544" width="25.453125" style="5" customWidth="1"/>
    <col min="12545" max="12545" width="32.90625" style="5" customWidth="1"/>
    <col min="12546" max="12546" width="17.36328125" style="5" customWidth="1"/>
    <col min="12547" max="12547" width="17.08984375" style="5" customWidth="1"/>
    <col min="12548" max="12548" width="23.90625" style="5" customWidth="1"/>
    <col min="12549" max="12549" width="25.36328125" style="5" customWidth="1"/>
    <col min="12550" max="12550" width="19" style="5" customWidth="1"/>
    <col min="12551" max="12551" width="6.54296875" style="5" customWidth="1"/>
    <col min="12552" max="12567" width="0" style="5" hidden="1" customWidth="1"/>
    <col min="12568" max="12799" width="8.7265625" style="5"/>
    <col min="12800" max="12800" width="25.453125" style="5" customWidth="1"/>
    <col min="12801" max="12801" width="32.90625" style="5" customWidth="1"/>
    <col min="12802" max="12802" width="17.36328125" style="5" customWidth="1"/>
    <col min="12803" max="12803" width="17.08984375" style="5" customWidth="1"/>
    <col min="12804" max="12804" width="23.90625" style="5" customWidth="1"/>
    <col min="12805" max="12805" width="25.36328125" style="5" customWidth="1"/>
    <col min="12806" max="12806" width="19" style="5" customWidth="1"/>
    <col min="12807" max="12807" width="6.54296875" style="5" customWidth="1"/>
    <col min="12808" max="12823" width="0" style="5" hidden="1" customWidth="1"/>
    <col min="12824" max="13055" width="8.7265625" style="5"/>
    <col min="13056" max="13056" width="25.453125" style="5" customWidth="1"/>
    <col min="13057" max="13057" width="32.90625" style="5" customWidth="1"/>
    <col min="13058" max="13058" width="17.36328125" style="5" customWidth="1"/>
    <col min="13059" max="13059" width="17.08984375" style="5" customWidth="1"/>
    <col min="13060" max="13060" width="23.90625" style="5" customWidth="1"/>
    <col min="13061" max="13061" width="25.36328125" style="5" customWidth="1"/>
    <col min="13062" max="13062" width="19" style="5" customWidth="1"/>
    <col min="13063" max="13063" width="6.54296875" style="5" customWidth="1"/>
    <col min="13064" max="13079" width="0" style="5" hidden="1" customWidth="1"/>
    <col min="13080" max="13311" width="8.7265625" style="5"/>
    <col min="13312" max="13312" width="25.453125" style="5" customWidth="1"/>
    <col min="13313" max="13313" width="32.90625" style="5" customWidth="1"/>
    <col min="13314" max="13314" width="17.36328125" style="5" customWidth="1"/>
    <col min="13315" max="13315" width="17.08984375" style="5" customWidth="1"/>
    <col min="13316" max="13316" width="23.90625" style="5" customWidth="1"/>
    <col min="13317" max="13317" width="25.36328125" style="5" customWidth="1"/>
    <col min="13318" max="13318" width="19" style="5" customWidth="1"/>
    <col min="13319" max="13319" width="6.54296875" style="5" customWidth="1"/>
    <col min="13320" max="13335" width="0" style="5" hidden="1" customWidth="1"/>
    <col min="13336" max="13567" width="8.7265625" style="5"/>
    <col min="13568" max="13568" width="25.453125" style="5" customWidth="1"/>
    <col min="13569" max="13569" width="32.90625" style="5" customWidth="1"/>
    <col min="13570" max="13570" width="17.36328125" style="5" customWidth="1"/>
    <col min="13571" max="13571" width="17.08984375" style="5" customWidth="1"/>
    <col min="13572" max="13572" width="23.90625" style="5" customWidth="1"/>
    <col min="13573" max="13573" width="25.36328125" style="5" customWidth="1"/>
    <col min="13574" max="13574" width="19" style="5" customWidth="1"/>
    <col min="13575" max="13575" width="6.54296875" style="5" customWidth="1"/>
    <col min="13576" max="13591" width="0" style="5" hidden="1" customWidth="1"/>
    <col min="13592" max="13823" width="8.7265625" style="5"/>
    <col min="13824" max="13824" width="25.453125" style="5" customWidth="1"/>
    <col min="13825" max="13825" width="32.90625" style="5" customWidth="1"/>
    <col min="13826" max="13826" width="17.36328125" style="5" customWidth="1"/>
    <col min="13827" max="13827" width="17.08984375" style="5" customWidth="1"/>
    <col min="13828" max="13828" width="23.90625" style="5" customWidth="1"/>
    <col min="13829" max="13829" width="25.36328125" style="5" customWidth="1"/>
    <col min="13830" max="13830" width="19" style="5" customWidth="1"/>
    <col min="13831" max="13831" width="6.54296875" style="5" customWidth="1"/>
    <col min="13832" max="13847" width="0" style="5" hidden="1" customWidth="1"/>
    <col min="13848" max="14079" width="8.7265625" style="5"/>
    <col min="14080" max="14080" width="25.453125" style="5" customWidth="1"/>
    <col min="14081" max="14081" width="32.90625" style="5" customWidth="1"/>
    <col min="14082" max="14082" width="17.36328125" style="5" customWidth="1"/>
    <col min="14083" max="14083" width="17.08984375" style="5" customWidth="1"/>
    <col min="14084" max="14084" width="23.90625" style="5" customWidth="1"/>
    <col min="14085" max="14085" width="25.36328125" style="5" customWidth="1"/>
    <col min="14086" max="14086" width="19" style="5" customWidth="1"/>
    <col min="14087" max="14087" width="6.54296875" style="5" customWidth="1"/>
    <col min="14088" max="14103" width="0" style="5" hidden="1" customWidth="1"/>
    <col min="14104" max="14335" width="8.7265625" style="5"/>
    <col min="14336" max="14336" width="25.453125" style="5" customWidth="1"/>
    <col min="14337" max="14337" width="32.90625" style="5" customWidth="1"/>
    <col min="14338" max="14338" width="17.36328125" style="5" customWidth="1"/>
    <col min="14339" max="14339" width="17.08984375" style="5" customWidth="1"/>
    <col min="14340" max="14340" width="23.90625" style="5" customWidth="1"/>
    <col min="14341" max="14341" width="25.36328125" style="5" customWidth="1"/>
    <col min="14342" max="14342" width="19" style="5" customWidth="1"/>
    <col min="14343" max="14343" width="6.54296875" style="5" customWidth="1"/>
    <col min="14344" max="14359" width="0" style="5" hidden="1" customWidth="1"/>
    <col min="14360" max="14591" width="8.7265625" style="5"/>
    <col min="14592" max="14592" width="25.453125" style="5" customWidth="1"/>
    <col min="14593" max="14593" width="32.90625" style="5" customWidth="1"/>
    <col min="14594" max="14594" width="17.36328125" style="5" customWidth="1"/>
    <col min="14595" max="14595" width="17.08984375" style="5" customWidth="1"/>
    <col min="14596" max="14596" width="23.90625" style="5" customWidth="1"/>
    <col min="14597" max="14597" width="25.36328125" style="5" customWidth="1"/>
    <col min="14598" max="14598" width="19" style="5" customWidth="1"/>
    <col min="14599" max="14599" width="6.54296875" style="5" customWidth="1"/>
    <col min="14600" max="14615" width="0" style="5" hidden="1" customWidth="1"/>
    <col min="14616" max="14847" width="8.7265625" style="5"/>
    <col min="14848" max="14848" width="25.453125" style="5" customWidth="1"/>
    <col min="14849" max="14849" width="32.90625" style="5" customWidth="1"/>
    <col min="14850" max="14850" width="17.36328125" style="5" customWidth="1"/>
    <col min="14851" max="14851" width="17.08984375" style="5" customWidth="1"/>
    <col min="14852" max="14852" width="23.90625" style="5" customWidth="1"/>
    <col min="14853" max="14853" width="25.36328125" style="5" customWidth="1"/>
    <col min="14854" max="14854" width="19" style="5" customWidth="1"/>
    <col min="14855" max="14855" width="6.54296875" style="5" customWidth="1"/>
    <col min="14856" max="14871" width="0" style="5" hidden="1" customWidth="1"/>
    <col min="14872" max="15103" width="8.7265625" style="5"/>
    <col min="15104" max="15104" width="25.453125" style="5" customWidth="1"/>
    <col min="15105" max="15105" width="32.90625" style="5" customWidth="1"/>
    <col min="15106" max="15106" width="17.36328125" style="5" customWidth="1"/>
    <col min="15107" max="15107" width="17.08984375" style="5" customWidth="1"/>
    <col min="15108" max="15108" width="23.90625" style="5" customWidth="1"/>
    <col min="15109" max="15109" width="25.36328125" style="5" customWidth="1"/>
    <col min="15110" max="15110" width="19" style="5" customWidth="1"/>
    <col min="15111" max="15111" width="6.54296875" style="5" customWidth="1"/>
    <col min="15112" max="15127" width="0" style="5" hidden="1" customWidth="1"/>
    <col min="15128" max="15359" width="8.7265625" style="5"/>
    <col min="15360" max="15360" width="25.453125" style="5" customWidth="1"/>
    <col min="15361" max="15361" width="32.90625" style="5" customWidth="1"/>
    <col min="15362" max="15362" width="17.36328125" style="5" customWidth="1"/>
    <col min="15363" max="15363" width="17.08984375" style="5" customWidth="1"/>
    <col min="15364" max="15364" width="23.90625" style="5" customWidth="1"/>
    <col min="15365" max="15365" width="25.36328125" style="5" customWidth="1"/>
    <col min="15366" max="15366" width="19" style="5" customWidth="1"/>
    <col min="15367" max="15367" width="6.54296875" style="5" customWidth="1"/>
    <col min="15368" max="15383" width="0" style="5" hidden="1" customWidth="1"/>
    <col min="15384" max="15615" width="8.7265625" style="5"/>
    <col min="15616" max="15616" width="25.453125" style="5" customWidth="1"/>
    <col min="15617" max="15617" width="32.90625" style="5" customWidth="1"/>
    <col min="15618" max="15618" width="17.36328125" style="5" customWidth="1"/>
    <col min="15619" max="15619" width="17.08984375" style="5" customWidth="1"/>
    <col min="15620" max="15620" width="23.90625" style="5" customWidth="1"/>
    <col min="15621" max="15621" width="25.36328125" style="5" customWidth="1"/>
    <col min="15622" max="15622" width="19" style="5" customWidth="1"/>
    <col min="15623" max="15623" width="6.54296875" style="5" customWidth="1"/>
    <col min="15624" max="15639" width="0" style="5" hidden="1" customWidth="1"/>
    <col min="15640" max="15871" width="8.7265625" style="5"/>
    <col min="15872" max="15872" width="25.453125" style="5" customWidth="1"/>
    <col min="15873" max="15873" width="32.90625" style="5" customWidth="1"/>
    <col min="15874" max="15874" width="17.36328125" style="5" customWidth="1"/>
    <col min="15875" max="15875" width="17.08984375" style="5" customWidth="1"/>
    <col min="15876" max="15876" width="23.90625" style="5" customWidth="1"/>
    <col min="15877" max="15877" width="25.36328125" style="5" customWidth="1"/>
    <col min="15878" max="15878" width="19" style="5" customWidth="1"/>
    <col min="15879" max="15879" width="6.54296875" style="5" customWidth="1"/>
    <col min="15880" max="15895" width="0" style="5" hidden="1" customWidth="1"/>
    <col min="15896" max="16127" width="8.7265625" style="5"/>
    <col min="16128" max="16128" width="25.453125" style="5" customWidth="1"/>
    <col min="16129" max="16129" width="32.90625" style="5" customWidth="1"/>
    <col min="16130" max="16130" width="17.36328125" style="5" customWidth="1"/>
    <col min="16131" max="16131" width="17.08984375" style="5" customWidth="1"/>
    <col min="16132" max="16132" width="23.90625" style="5" customWidth="1"/>
    <col min="16133" max="16133" width="25.36328125" style="5" customWidth="1"/>
    <col min="16134" max="16134" width="19" style="5" customWidth="1"/>
    <col min="16135" max="16135" width="6.54296875" style="5" customWidth="1"/>
    <col min="16136" max="16151" width="0" style="5" hidden="1" customWidth="1"/>
    <col min="16152" max="16384" width="8.7265625" style="5"/>
  </cols>
  <sheetData>
    <row r="1" spans="2:23" ht="42.75" customHeight="1" thickBot="1" x14ac:dyDescent="0.3">
      <c r="B1" s="314" t="s">
        <v>0</v>
      </c>
      <c r="C1" s="315"/>
      <c r="D1" s="315"/>
      <c r="E1" s="1" t="s">
        <v>1</v>
      </c>
      <c r="F1" s="2" t="str">
        <f>K98</f>
        <v>August</v>
      </c>
      <c r="G1" s="2">
        <f>K97</f>
        <v>2021</v>
      </c>
      <c r="H1" s="3"/>
      <c r="I1" s="107"/>
      <c r="J1" s="101" t="s">
        <v>117</v>
      </c>
      <c r="K1" s="101"/>
      <c r="L1" s="101"/>
      <c r="M1" s="102"/>
      <c r="N1" s="102"/>
      <c r="O1" s="102"/>
      <c r="P1" s="103"/>
      <c r="Q1" s="103"/>
      <c r="R1" s="103"/>
      <c r="S1" s="103"/>
      <c r="T1" s="102"/>
      <c r="U1" s="102"/>
    </row>
    <row r="2" spans="2:23" ht="8.25" customHeight="1" thickBot="1" x14ac:dyDescent="0.3">
      <c r="B2" s="7"/>
      <c r="C2" s="8"/>
      <c r="D2" s="8"/>
      <c r="E2" s="8"/>
      <c r="F2" s="8"/>
      <c r="G2" s="8"/>
      <c r="H2" s="8"/>
      <c r="I2" s="108"/>
    </row>
    <row r="3" spans="2:23" ht="20.25" customHeight="1" x14ac:dyDescent="0.25">
      <c r="B3" s="9" t="s">
        <v>2</v>
      </c>
      <c r="C3" s="316" t="s">
        <v>3</v>
      </c>
      <c r="D3" s="316"/>
      <c r="E3" s="316"/>
      <c r="F3" s="10" t="s">
        <v>4</v>
      </c>
      <c r="G3" s="316" t="s">
        <v>5</v>
      </c>
      <c r="H3" s="317"/>
      <c r="I3" s="108"/>
    </row>
    <row r="4" spans="2:23" ht="62.25" customHeight="1" thickBot="1" x14ac:dyDescent="0.3">
      <c r="B4" s="11" t="s">
        <v>7</v>
      </c>
      <c r="C4" s="318" t="s">
        <v>118</v>
      </c>
      <c r="D4" s="319"/>
      <c r="E4" s="319"/>
      <c r="F4" s="154" t="s">
        <v>119</v>
      </c>
      <c r="G4" s="319" t="s">
        <v>120</v>
      </c>
      <c r="H4" s="320"/>
      <c r="I4" s="109"/>
    </row>
    <row r="5" spans="2:23" ht="20.25" customHeight="1" x14ac:dyDescent="0.25">
      <c r="B5" s="8"/>
      <c r="C5" s="8"/>
      <c r="D5" s="8"/>
      <c r="E5" s="8"/>
      <c r="F5" s="8"/>
      <c r="G5" s="8"/>
      <c r="H5" s="8"/>
      <c r="I5" s="108"/>
    </row>
    <row r="6" spans="2:23" ht="24" customHeight="1" x14ac:dyDescent="0.25">
      <c r="B6" s="321" t="s">
        <v>22</v>
      </c>
      <c r="C6" s="321"/>
      <c r="D6" s="321"/>
      <c r="E6" s="321"/>
      <c r="F6" s="322" t="str">
        <f>CONCATENATE(F1," 1, ",G1)</f>
        <v>August 1, 2021</v>
      </c>
      <c r="G6" s="322" t="e">
        <f>CONCATENATE(#REF!," 1, ",#REF!)</f>
        <v>#REF!</v>
      </c>
      <c r="H6" s="23"/>
      <c r="I6" s="108"/>
    </row>
    <row r="7" spans="2:23" ht="24" customHeight="1" x14ac:dyDescent="0.25">
      <c r="B7" s="308" t="s">
        <v>121</v>
      </c>
      <c r="C7" s="308"/>
      <c r="D7" s="308"/>
      <c r="E7" s="308"/>
      <c r="F7" s="28">
        <f>K101</f>
        <v>471</v>
      </c>
      <c r="G7" s="29" t="s">
        <v>25</v>
      </c>
      <c r="H7" s="29"/>
      <c r="I7" s="110"/>
    </row>
    <row r="8" spans="2:23" ht="24" customHeight="1" x14ac:dyDescent="0.25">
      <c r="B8" s="257" t="s">
        <v>122</v>
      </c>
      <c r="C8" s="257"/>
      <c r="D8" s="257"/>
      <c r="E8" s="257"/>
      <c r="F8" s="257"/>
      <c r="G8" s="257"/>
      <c r="H8" s="257"/>
      <c r="I8" s="111"/>
    </row>
    <row r="9" spans="2:23" ht="24" customHeight="1" x14ac:dyDescent="0.25">
      <c r="B9" s="257" t="s">
        <v>31</v>
      </c>
      <c r="C9" s="257"/>
      <c r="D9" s="257"/>
      <c r="E9" s="257"/>
      <c r="F9" s="257"/>
      <c r="G9" s="257"/>
      <c r="H9" s="257"/>
      <c r="I9" s="111"/>
    </row>
    <row r="10" spans="2:23" ht="24" customHeight="1" x14ac:dyDescent="0.25">
      <c r="B10" s="275" t="s">
        <v>34</v>
      </c>
      <c r="C10" s="275"/>
      <c r="D10" s="292" t="str">
        <f>CONCATENATE("The ",F1," ",G1," Average is")</f>
        <v>The August 2021 Average is</v>
      </c>
      <c r="E10" s="292"/>
      <c r="F10" s="292"/>
      <c r="G10" s="34">
        <f>K102</f>
        <v>573</v>
      </c>
      <c r="H10" s="35" t="s">
        <v>35</v>
      </c>
      <c r="I10" s="112"/>
    </row>
    <row r="11" spans="2:23" ht="24" customHeight="1" x14ac:dyDescent="0.25">
      <c r="B11" s="296" t="s">
        <v>37</v>
      </c>
      <c r="C11" s="296"/>
      <c r="D11" s="296"/>
      <c r="E11" s="296"/>
      <c r="F11" s="296"/>
      <c r="G11" s="296"/>
      <c r="H11" s="296"/>
      <c r="I11" s="113"/>
      <c r="V11" s="36"/>
      <c r="W11" s="36"/>
    </row>
    <row r="12" spans="2:23" ht="24" customHeight="1" x14ac:dyDescent="0.25">
      <c r="B12" s="257" t="s">
        <v>124</v>
      </c>
      <c r="C12" s="257"/>
      <c r="D12" s="257"/>
      <c r="E12" s="257"/>
      <c r="F12" s="28">
        <f>K101</f>
        <v>471</v>
      </c>
      <c r="G12" s="29" t="s">
        <v>25</v>
      </c>
      <c r="I12" s="110"/>
      <c r="V12" s="36"/>
      <c r="W12" s="36"/>
    </row>
    <row r="13" spans="2:23" ht="24" customHeight="1" x14ac:dyDescent="0.25">
      <c r="B13" s="257" t="s">
        <v>42</v>
      </c>
      <c r="C13" s="257"/>
      <c r="D13" s="257"/>
      <c r="E13" s="257"/>
      <c r="F13" s="257"/>
      <c r="G13" s="257"/>
      <c r="H13" s="257"/>
      <c r="I13" s="111"/>
      <c r="V13" s="36"/>
      <c r="W13" s="36"/>
    </row>
    <row r="14" spans="2:23" ht="24" customHeight="1" x14ac:dyDescent="0.25">
      <c r="B14" s="257" t="s">
        <v>45</v>
      </c>
      <c r="C14" s="257"/>
      <c r="D14" s="257"/>
      <c r="E14" s="257"/>
      <c r="F14" s="257"/>
      <c r="G14" s="257"/>
      <c r="H14" s="257"/>
      <c r="I14" s="111"/>
      <c r="V14" s="36"/>
      <c r="W14" s="36"/>
    </row>
    <row r="15" spans="2:23" ht="24" customHeight="1" x14ac:dyDescent="0.25">
      <c r="B15" s="284" t="s">
        <v>48</v>
      </c>
      <c r="C15" s="285"/>
      <c r="D15" s="285"/>
      <c r="E15" s="285"/>
      <c r="F15" s="285"/>
      <c r="G15" s="285"/>
      <c r="H15" s="285"/>
      <c r="I15" s="114"/>
      <c r="V15" s="36"/>
      <c r="W15" s="36"/>
    </row>
    <row r="16" spans="2:23" ht="24" customHeight="1" thickBot="1" x14ac:dyDescent="0.3">
      <c r="B16" s="286" t="s">
        <v>51</v>
      </c>
      <c r="C16" s="285"/>
      <c r="D16" s="285"/>
      <c r="E16" s="285"/>
      <c r="F16" s="285"/>
      <c r="G16" s="285"/>
      <c r="H16" s="285"/>
      <c r="I16" s="115"/>
      <c r="V16" s="36"/>
      <c r="W16" s="36"/>
    </row>
    <row r="17" spans="2:23" ht="43.5" customHeight="1" thickBot="1" x14ac:dyDescent="0.3">
      <c r="B17" s="263" t="s">
        <v>131</v>
      </c>
      <c r="C17" s="264"/>
      <c r="D17" s="264"/>
      <c r="E17" s="264"/>
      <c r="F17" s="264"/>
      <c r="G17" s="264"/>
      <c r="H17" s="265"/>
      <c r="I17" s="116"/>
      <c r="V17" s="36"/>
      <c r="W17" s="36"/>
    </row>
    <row r="18" spans="2:23" ht="40.5" customHeight="1" thickBot="1" x14ac:dyDescent="0.3">
      <c r="B18" s="266" t="s">
        <v>133</v>
      </c>
      <c r="C18" s="267"/>
      <c r="D18" s="267"/>
      <c r="E18" s="267"/>
      <c r="F18" s="267"/>
      <c r="G18" s="267"/>
      <c r="H18" s="268"/>
      <c r="I18" s="108"/>
      <c r="V18" s="36"/>
      <c r="W18" s="36"/>
    </row>
    <row r="19" spans="2:23" ht="56.25" customHeight="1" thickBot="1" x14ac:dyDescent="0.3">
      <c r="B19" s="46" t="s">
        <v>55</v>
      </c>
      <c r="C19" s="47" t="s">
        <v>56</v>
      </c>
      <c r="D19" s="48" t="s">
        <v>57</v>
      </c>
      <c r="E19" s="48" t="s">
        <v>58</v>
      </c>
      <c r="F19" s="48" t="s">
        <v>59</v>
      </c>
      <c r="G19" s="280" t="s">
        <v>60</v>
      </c>
      <c r="H19" s="281"/>
      <c r="I19" s="117"/>
      <c r="V19" s="36"/>
      <c r="W19" s="36"/>
    </row>
    <row r="20" spans="2:23" ht="21.75" customHeight="1" x14ac:dyDescent="0.3">
      <c r="B20" s="49">
        <v>302.01</v>
      </c>
      <c r="C20" s="50" t="s">
        <v>61</v>
      </c>
      <c r="D20" s="51">
        <v>3.75</v>
      </c>
      <c r="E20" s="52">
        <v>0</v>
      </c>
      <c r="F20" s="53">
        <f t="shared" ref="F20:F30" si="0">D20+E20</f>
        <v>3.75</v>
      </c>
      <c r="G20" s="282">
        <f t="shared" ref="G20:G30" si="1">IF((ABS(($K$102-$K$101)*F20/100))&gt;0.1, ($K$102-$K$101)*F20/100, 0)</f>
        <v>3.8250000000000002</v>
      </c>
      <c r="H20" s="283" t="e">
        <f>IF((ABS((J102-J101)*E20/100))&gt;0.1, (J102-J101)*E20/100, 0)</f>
        <v>#VALUE!</v>
      </c>
      <c r="I20" s="118"/>
      <c r="V20" s="36"/>
      <c r="W20" s="36"/>
    </row>
    <row r="21" spans="2:23" ht="21.75" customHeight="1" x14ac:dyDescent="0.3">
      <c r="B21" s="54" t="s">
        <v>62</v>
      </c>
      <c r="C21" s="55" t="s">
        <v>111</v>
      </c>
      <c r="D21" s="56">
        <v>6.85</v>
      </c>
      <c r="E21" s="56">
        <v>1</v>
      </c>
      <c r="F21" s="57">
        <f t="shared" si="0"/>
        <v>7.85</v>
      </c>
      <c r="G21" s="276">
        <f t="shared" si="1"/>
        <v>8.0069999999999997</v>
      </c>
      <c r="H21" s="277" t="e">
        <f>IF((ABS((#REF!-J102)*E21/100))&gt;0.1, (#REF!-J102)*E21/100, 0)</f>
        <v>#REF!</v>
      </c>
      <c r="I21" s="118"/>
    </row>
    <row r="22" spans="2:23" ht="21.75" customHeight="1" x14ac:dyDescent="0.3">
      <c r="B22" s="54" t="s">
        <v>64</v>
      </c>
      <c r="C22" s="55" t="s">
        <v>112</v>
      </c>
      <c r="D22" s="56">
        <v>6.85</v>
      </c>
      <c r="E22" s="56">
        <v>1</v>
      </c>
      <c r="F22" s="57">
        <f t="shared" si="0"/>
        <v>7.85</v>
      </c>
      <c r="G22" s="276">
        <f t="shared" si="1"/>
        <v>8.0069999999999997</v>
      </c>
      <c r="H22" s="277" t="e">
        <f>IF((ABS((#REF!-#REF!)*E22/100))&gt;0.1, (#REF!-#REF!)*E22/100, 0)</f>
        <v>#REF!</v>
      </c>
      <c r="I22" s="118"/>
    </row>
    <row r="23" spans="2:23" ht="21.75" customHeight="1" x14ac:dyDescent="0.3">
      <c r="B23" s="54" t="s">
        <v>66</v>
      </c>
      <c r="C23" s="55" t="s">
        <v>113</v>
      </c>
      <c r="D23" s="56">
        <v>6.85</v>
      </c>
      <c r="E23" s="56">
        <v>1</v>
      </c>
      <c r="F23" s="57">
        <f t="shared" si="0"/>
        <v>7.85</v>
      </c>
      <c r="G23" s="276">
        <f t="shared" si="1"/>
        <v>8.0069999999999997</v>
      </c>
      <c r="H23" s="277" t="e">
        <f>IF((ABS((#REF!-#REF!)*E23/100))&gt;0.1, (#REF!-#REF!)*E23/100, 0)</f>
        <v>#REF!</v>
      </c>
      <c r="I23" s="118"/>
    </row>
    <row r="24" spans="2:23" ht="21.75" customHeight="1" x14ac:dyDescent="0.3">
      <c r="B24" s="54" t="s">
        <v>68</v>
      </c>
      <c r="C24" s="55" t="s">
        <v>114</v>
      </c>
      <c r="D24" s="56">
        <v>6.85</v>
      </c>
      <c r="E24" s="56">
        <v>1</v>
      </c>
      <c r="F24" s="57">
        <f t="shared" si="0"/>
        <v>7.85</v>
      </c>
      <c r="G24" s="276">
        <f t="shared" si="1"/>
        <v>8.0069999999999997</v>
      </c>
      <c r="H24" s="277" t="e">
        <f>IF((ABS((#REF!-#REF!)*E24/100))&gt;0.1, (#REF!-#REF!)*E24/100, 0)</f>
        <v>#REF!</v>
      </c>
      <c r="I24" s="118"/>
    </row>
    <row r="25" spans="2:23" ht="21.75" customHeight="1" x14ac:dyDescent="0.3">
      <c r="B25" s="54" t="s">
        <v>125</v>
      </c>
      <c r="C25" s="55" t="s">
        <v>115</v>
      </c>
      <c r="D25" s="56">
        <v>8.25</v>
      </c>
      <c r="E25" s="56">
        <v>1</v>
      </c>
      <c r="F25" s="58">
        <f t="shared" si="0"/>
        <v>9.25</v>
      </c>
      <c r="G25" s="276">
        <f t="shared" si="1"/>
        <v>9.4350000000000005</v>
      </c>
      <c r="H25" s="277" t="e">
        <f>IF((ABS((#REF!-#REF!)*E25/100))&gt;0.1, (#REF!-#REF!)*E25/100, 0)</f>
        <v>#REF!</v>
      </c>
      <c r="I25" s="118"/>
    </row>
    <row r="26" spans="2:23" ht="21.75" customHeight="1" x14ac:dyDescent="0.3">
      <c r="B26" s="54" t="s">
        <v>126</v>
      </c>
      <c r="C26" s="55" t="s">
        <v>71</v>
      </c>
      <c r="D26" s="56">
        <v>6.2</v>
      </c>
      <c r="E26" s="56">
        <v>1</v>
      </c>
      <c r="F26" s="58">
        <f t="shared" si="0"/>
        <v>7.2</v>
      </c>
      <c r="G26" s="276">
        <f t="shared" si="1"/>
        <v>7.3440000000000003</v>
      </c>
      <c r="H26" s="277" t="e">
        <f>IF((ABS((#REF!-#REF!)*E26/100))&gt;0.1, (#REF!-#REF!)*E26/100, 0)</f>
        <v>#REF!</v>
      </c>
      <c r="I26" s="118"/>
    </row>
    <row r="27" spans="2:23" ht="21.75" customHeight="1" x14ac:dyDescent="0.3">
      <c r="B27" s="54" t="s">
        <v>127</v>
      </c>
      <c r="C27" s="55" t="s">
        <v>72</v>
      </c>
      <c r="D27" s="56">
        <v>5.5</v>
      </c>
      <c r="E27" s="56">
        <v>1</v>
      </c>
      <c r="F27" s="57">
        <f t="shared" si="0"/>
        <v>6.5</v>
      </c>
      <c r="G27" s="276">
        <f t="shared" si="1"/>
        <v>6.63</v>
      </c>
      <c r="H27" s="277" t="e">
        <f>IF((ABS((#REF!-#REF!)*E27/100))&gt;0.1, (#REF!-#REF!)*E27/100, 0)</f>
        <v>#REF!</v>
      </c>
      <c r="I27" s="118"/>
      <c r="J27" s="5"/>
      <c r="K27" s="5"/>
      <c r="L27" s="5"/>
      <c r="P27" s="5"/>
      <c r="Q27" s="5"/>
      <c r="R27" s="5"/>
      <c r="S27" s="5"/>
    </row>
    <row r="28" spans="2:23" ht="21.75" customHeight="1" x14ac:dyDescent="0.3">
      <c r="B28" s="54" t="s">
        <v>128</v>
      </c>
      <c r="C28" s="55" t="s">
        <v>73</v>
      </c>
      <c r="D28" s="56">
        <v>4.9000000000000004</v>
      </c>
      <c r="E28" s="56">
        <v>1</v>
      </c>
      <c r="F28" s="57">
        <f t="shared" si="0"/>
        <v>5.9</v>
      </c>
      <c r="G28" s="276">
        <f t="shared" si="1"/>
        <v>6.0179999999999998</v>
      </c>
      <c r="H28" s="277" t="e">
        <f>IF((ABS((#REF!-#REF!)*E28/100))&gt;0.1, (#REF!-#REF!)*E28/100, 0)</f>
        <v>#REF!</v>
      </c>
      <c r="I28" s="118"/>
      <c r="J28" s="5"/>
      <c r="K28" s="5"/>
      <c r="L28" s="5"/>
      <c r="P28" s="5"/>
      <c r="Q28" s="5"/>
      <c r="R28" s="5"/>
      <c r="S28" s="5"/>
    </row>
    <row r="29" spans="2:23" ht="21.75" customHeight="1" x14ac:dyDescent="0.3">
      <c r="B29" s="54" t="s">
        <v>129</v>
      </c>
      <c r="C29" s="55" t="s">
        <v>74</v>
      </c>
      <c r="D29" s="56">
        <v>4.5</v>
      </c>
      <c r="E29" s="60">
        <v>1</v>
      </c>
      <c r="F29" s="57">
        <f t="shared" si="0"/>
        <v>5.5</v>
      </c>
      <c r="G29" s="276">
        <f t="shared" si="1"/>
        <v>5.61</v>
      </c>
      <c r="H29" s="277" t="e">
        <f>IF((ABS((#REF!-#REF!)*E29/100))&gt;0.1, (#REF!-#REF!)*E29/100, 0)</f>
        <v>#REF!</v>
      </c>
      <c r="I29" s="118"/>
      <c r="J29" s="5"/>
      <c r="K29" s="5"/>
      <c r="L29" s="5"/>
      <c r="P29" s="5"/>
      <c r="Q29" s="5"/>
      <c r="R29" s="5"/>
      <c r="S29" s="5"/>
    </row>
    <row r="30" spans="2:23" ht="21.75" customHeight="1" thickBot="1" x14ac:dyDescent="0.35">
      <c r="B30" s="61" t="s">
        <v>130</v>
      </c>
      <c r="C30" s="62" t="s">
        <v>75</v>
      </c>
      <c r="D30" s="63">
        <v>6.7</v>
      </c>
      <c r="E30" s="64">
        <v>1</v>
      </c>
      <c r="F30" s="65">
        <f t="shared" si="0"/>
        <v>7.7</v>
      </c>
      <c r="G30" s="278">
        <f t="shared" si="1"/>
        <v>7.8540000000000001</v>
      </c>
      <c r="H30" s="279" t="e">
        <f>IF((ABS((#REF!-#REF!)*E30/100))&gt;0.1, (#REF!-#REF!)*E30/100, 0)</f>
        <v>#REF!</v>
      </c>
      <c r="I30" s="118"/>
      <c r="J30" s="5"/>
      <c r="K30" s="5"/>
      <c r="L30" s="5"/>
      <c r="P30" s="5"/>
      <c r="Q30" s="5"/>
      <c r="R30" s="5"/>
      <c r="S30" s="5"/>
    </row>
    <row r="31" spans="2:23" ht="21.75" customHeight="1" x14ac:dyDescent="0.3">
      <c r="B31" s="66"/>
      <c r="C31" s="67"/>
      <c r="D31" s="68"/>
      <c r="E31" s="69"/>
      <c r="F31" s="70"/>
      <c r="G31" s="132"/>
      <c r="H31" s="132"/>
      <c r="I31" s="118"/>
      <c r="J31" s="5"/>
      <c r="K31" s="5"/>
      <c r="L31" s="5"/>
      <c r="P31" s="5"/>
      <c r="Q31" s="5"/>
      <c r="R31" s="5"/>
      <c r="S31" s="5"/>
    </row>
    <row r="32" spans="2:23" ht="21.75" customHeight="1" x14ac:dyDescent="0.3">
      <c r="B32" s="275" t="s">
        <v>140</v>
      </c>
      <c r="C32" s="275"/>
      <c r="D32" s="275"/>
      <c r="E32" s="275"/>
      <c r="F32" s="275"/>
      <c r="G32" s="275"/>
      <c r="H32" s="275"/>
      <c r="I32" s="118"/>
      <c r="J32" s="5"/>
      <c r="K32" s="5"/>
      <c r="L32" s="5"/>
      <c r="P32" s="5"/>
      <c r="Q32" s="5"/>
      <c r="R32" s="5"/>
      <c r="S32" s="5"/>
    </row>
    <row r="33" spans="2:22" ht="21.75" customHeight="1" x14ac:dyDescent="0.3">
      <c r="B33" s="257" t="s">
        <v>77</v>
      </c>
      <c r="C33" s="257"/>
      <c r="D33" s="257"/>
      <c r="E33" s="257"/>
      <c r="F33" s="257"/>
      <c r="G33" s="257"/>
      <c r="H33" s="257"/>
      <c r="I33" s="118"/>
      <c r="J33" s="5"/>
      <c r="K33" s="5"/>
      <c r="L33" s="5"/>
      <c r="P33" s="5"/>
      <c r="Q33" s="5"/>
      <c r="R33" s="5"/>
      <c r="S33" s="5"/>
    </row>
    <row r="34" spans="2:22" ht="21.75" customHeight="1" x14ac:dyDescent="0.3">
      <c r="B34" s="257" t="s">
        <v>78</v>
      </c>
      <c r="C34" s="257"/>
      <c r="D34" s="257"/>
      <c r="E34" s="257"/>
      <c r="F34" s="257"/>
      <c r="G34" s="257"/>
      <c r="H34" s="257"/>
      <c r="I34" s="118"/>
      <c r="J34" s="5"/>
      <c r="K34" s="5"/>
      <c r="L34" s="5"/>
      <c r="P34" s="5"/>
      <c r="Q34" s="5"/>
      <c r="R34" s="5"/>
      <c r="S34" s="5"/>
    </row>
    <row r="35" spans="2:22" ht="21.75" customHeight="1" x14ac:dyDescent="0.3">
      <c r="B35" s="257" t="s">
        <v>79</v>
      </c>
      <c r="C35" s="257"/>
      <c r="D35" s="257"/>
      <c r="E35" s="257"/>
      <c r="F35" s="257"/>
      <c r="G35" s="257"/>
      <c r="H35" s="257"/>
      <c r="I35" s="118"/>
      <c r="J35" s="5"/>
      <c r="K35" s="5"/>
      <c r="L35" s="5"/>
      <c r="P35" s="5"/>
      <c r="Q35" s="5"/>
      <c r="R35" s="5"/>
      <c r="S35" s="5"/>
    </row>
    <row r="36" spans="2:22" ht="21.75" customHeight="1" x14ac:dyDescent="0.3">
      <c r="B36" s="257" t="s">
        <v>80</v>
      </c>
      <c r="C36" s="257"/>
      <c r="D36" s="257"/>
      <c r="E36" s="257"/>
      <c r="F36" s="257"/>
      <c r="G36" s="257"/>
      <c r="H36" s="257"/>
      <c r="I36" s="118"/>
      <c r="J36" s="5"/>
      <c r="K36" s="5"/>
      <c r="L36" s="5"/>
      <c r="P36" s="5"/>
      <c r="Q36" s="5"/>
      <c r="R36" s="5"/>
      <c r="S36" s="5"/>
    </row>
    <row r="37" spans="2:22" ht="21.75" customHeight="1" x14ac:dyDescent="0.3">
      <c r="B37" s="71" t="s">
        <v>81</v>
      </c>
      <c r="C37" s="72" t="str">
        <f>K107</f>
        <v>September 2020</v>
      </c>
      <c r="D37" s="258" t="s">
        <v>82</v>
      </c>
      <c r="E37" s="258"/>
      <c r="F37" s="73">
        <f>K108</f>
        <v>326.3</v>
      </c>
      <c r="G37" s="71"/>
      <c r="H37" s="71"/>
      <c r="I37" s="118"/>
      <c r="J37" s="5"/>
      <c r="K37" s="5"/>
      <c r="L37" s="5"/>
      <c r="P37" s="5"/>
      <c r="Q37" s="5"/>
      <c r="R37" s="5"/>
      <c r="S37" s="5"/>
    </row>
    <row r="38" spans="2:22" ht="21.75" customHeight="1" x14ac:dyDescent="0.3">
      <c r="B38" s="71"/>
      <c r="C38" s="72"/>
      <c r="D38" s="153"/>
      <c r="E38" s="153"/>
      <c r="F38" s="73"/>
      <c r="G38" s="71"/>
      <c r="H38" s="71"/>
      <c r="I38" s="118"/>
      <c r="J38" s="5"/>
      <c r="K38" s="5"/>
      <c r="L38" s="5"/>
      <c r="P38" s="5"/>
      <c r="Q38" s="5"/>
      <c r="R38" s="5"/>
      <c r="S38" s="5"/>
    </row>
    <row r="39" spans="2:22" ht="21.75" customHeight="1" x14ac:dyDescent="0.3">
      <c r="B39" s="259" t="s">
        <v>83</v>
      </c>
      <c r="C39" s="259"/>
      <c r="D39" s="259"/>
      <c r="E39" s="124">
        <f>K105</f>
        <v>44317</v>
      </c>
      <c r="F39" s="74" t="s">
        <v>84</v>
      </c>
      <c r="G39" s="104">
        <f>K106</f>
        <v>338.9</v>
      </c>
      <c r="H39" s="71"/>
      <c r="I39" s="118"/>
      <c r="J39" s="5"/>
      <c r="K39" s="5"/>
      <c r="L39" s="5"/>
      <c r="P39" s="5"/>
      <c r="Q39" s="5"/>
      <c r="R39" s="5"/>
      <c r="S39" s="5"/>
    </row>
    <row r="40" spans="2:22" ht="21.75" customHeight="1" thickBot="1" x14ac:dyDescent="0.35">
      <c r="B40" s="71"/>
      <c r="C40" s="71"/>
      <c r="D40" s="71"/>
      <c r="E40" s="71"/>
      <c r="F40" s="71"/>
      <c r="G40" s="71"/>
      <c r="H40" s="71"/>
      <c r="I40" s="118"/>
      <c r="J40" s="5"/>
      <c r="K40" s="5"/>
      <c r="L40" s="5"/>
      <c r="P40" s="5"/>
      <c r="Q40" s="5"/>
      <c r="R40" s="5"/>
      <c r="S40" s="5"/>
    </row>
    <row r="41" spans="2:22" ht="40.5" customHeight="1" thickBot="1" x14ac:dyDescent="0.3">
      <c r="B41" s="260" t="s">
        <v>139</v>
      </c>
      <c r="C41" s="261"/>
      <c r="D41" s="261"/>
      <c r="E41" s="261"/>
      <c r="F41" s="261"/>
      <c r="G41" s="261"/>
      <c r="H41" s="262"/>
      <c r="I41" s="108"/>
      <c r="J41" s="5"/>
      <c r="K41" s="5"/>
      <c r="L41" s="5"/>
      <c r="P41" s="5"/>
      <c r="Q41" s="5"/>
      <c r="R41" s="5"/>
      <c r="S41" s="5"/>
    </row>
    <row r="42" spans="2:22" ht="62.5" thickBot="1" x14ac:dyDescent="0.3">
      <c r="B42" s="156" t="s">
        <v>55</v>
      </c>
      <c r="C42" s="157" t="s">
        <v>56</v>
      </c>
      <c r="D42" s="158" t="s">
        <v>57</v>
      </c>
      <c r="E42" s="158" t="s">
        <v>85</v>
      </c>
      <c r="F42" s="158" t="s">
        <v>59</v>
      </c>
      <c r="G42" s="159" t="s">
        <v>86</v>
      </c>
      <c r="H42" s="155" t="s">
        <v>87</v>
      </c>
      <c r="I42" s="117"/>
      <c r="J42" s="5"/>
      <c r="K42" s="5"/>
      <c r="L42" s="5"/>
      <c r="P42" s="5"/>
      <c r="Q42" s="5"/>
      <c r="R42" s="5"/>
      <c r="S42" s="5"/>
    </row>
    <row r="43" spans="2:22" ht="21.75" customHeight="1" x14ac:dyDescent="0.3">
      <c r="B43" s="160">
        <v>302.01</v>
      </c>
      <c r="C43" s="161" t="s">
        <v>61</v>
      </c>
      <c r="D43" s="162">
        <v>3.75</v>
      </c>
      <c r="E43" s="163">
        <v>0</v>
      </c>
      <c r="F43" s="164">
        <f>D43+E43</f>
        <v>3.75</v>
      </c>
      <c r="G43" s="165">
        <v>0.96250000000000002</v>
      </c>
      <c r="H43" s="166">
        <f t="shared" ref="H43:H53" si="2">(($K$106-$K$108)/$K$108)</f>
        <v>3.8600000000000002E-2</v>
      </c>
      <c r="I43" s="119"/>
      <c r="J43" s="78"/>
      <c r="K43" s="5"/>
      <c r="L43" s="5"/>
      <c r="P43" s="5"/>
      <c r="Q43" s="5"/>
      <c r="R43" s="5"/>
      <c r="S43" s="5"/>
    </row>
    <row r="44" spans="2:22" ht="21.75" customHeight="1" x14ac:dyDescent="0.3">
      <c r="B44" s="54" t="s">
        <v>62</v>
      </c>
      <c r="C44" s="79" t="s">
        <v>63</v>
      </c>
      <c r="D44" s="56">
        <v>6.85</v>
      </c>
      <c r="E44" s="56">
        <v>1</v>
      </c>
      <c r="F44" s="57">
        <f t="shared" ref="F44:F53" si="3">D44+E44</f>
        <v>7.85</v>
      </c>
      <c r="G44" s="80">
        <v>0.92149999999999999</v>
      </c>
      <c r="H44" s="167">
        <f t="shared" si="2"/>
        <v>3.8600000000000002E-2</v>
      </c>
      <c r="I44" s="119"/>
      <c r="J44" s="5"/>
      <c r="K44" s="5"/>
      <c r="L44" s="5"/>
      <c r="P44" s="5"/>
      <c r="Q44" s="5"/>
      <c r="R44" s="5"/>
      <c r="S44" s="5"/>
      <c r="U44" s="81"/>
      <c r="V44" s="81"/>
    </row>
    <row r="45" spans="2:22" ht="21.75" customHeight="1" x14ac:dyDescent="0.3">
      <c r="B45" s="54" t="s">
        <v>64</v>
      </c>
      <c r="C45" s="79" t="s">
        <v>65</v>
      </c>
      <c r="D45" s="56">
        <v>6.85</v>
      </c>
      <c r="E45" s="56">
        <v>1</v>
      </c>
      <c r="F45" s="57">
        <f t="shared" si="3"/>
        <v>7.85</v>
      </c>
      <c r="G45" s="80">
        <v>0.92149999999999999</v>
      </c>
      <c r="H45" s="167">
        <f t="shared" si="2"/>
        <v>3.8600000000000002E-2</v>
      </c>
      <c r="I45" s="119"/>
      <c r="J45" s="5"/>
      <c r="K45" s="5"/>
      <c r="L45" s="5"/>
      <c r="P45" s="5"/>
      <c r="Q45" s="5"/>
      <c r="R45" s="5"/>
      <c r="S45" s="5"/>
    </row>
    <row r="46" spans="2:22" ht="21.75" customHeight="1" x14ac:dyDescent="0.3">
      <c r="B46" s="54" t="s">
        <v>66</v>
      </c>
      <c r="C46" s="79" t="s">
        <v>67</v>
      </c>
      <c r="D46" s="56">
        <v>6.85</v>
      </c>
      <c r="E46" s="56">
        <v>1</v>
      </c>
      <c r="F46" s="57">
        <f t="shared" si="3"/>
        <v>7.85</v>
      </c>
      <c r="G46" s="80">
        <v>0.92149999999999999</v>
      </c>
      <c r="H46" s="167">
        <f t="shared" si="2"/>
        <v>3.8600000000000002E-2</v>
      </c>
      <c r="I46" s="119"/>
      <c r="J46" s="5"/>
      <c r="K46" s="5"/>
      <c r="L46" s="5"/>
      <c r="P46" s="5"/>
      <c r="Q46" s="5"/>
      <c r="R46" s="5"/>
      <c r="S46" s="5"/>
    </row>
    <row r="47" spans="2:22" ht="21.75" customHeight="1" x14ac:dyDescent="0.3">
      <c r="B47" s="54" t="s">
        <v>68</v>
      </c>
      <c r="C47" s="79" t="s">
        <v>69</v>
      </c>
      <c r="D47" s="56">
        <v>6.85</v>
      </c>
      <c r="E47" s="56">
        <v>1</v>
      </c>
      <c r="F47" s="57">
        <f t="shared" si="3"/>
        <v>7.85</v>
      </c>
      <c r="G47" s="80">
        <v>0.92149999999999999</v>
      </c>
      <c r="H47" s="167">
        <f t="shared" si="2"/>
        <v>3.8600000000000002E-2</v>
      </c>
      <c r="I47" s="119"/>
      <c r="J47" s="5"/>
      <c r="K47" s="5"/>
      <c r="L47" s="5"/>
      <c r="P47" s="5"/>
      <c r="Q47" s="5"/>
      <c r="R47" s="5"/>
      <c r="S47" s="5"/>
    </row>
    <row r="48" spans="2:22" ht="21.75" customHeight="1" x14ac:dyDescent="0.3">
      <c r="B48" s="54" t="s">
        <v>125</v>
      </c>
      <c r="C48" s="79" t="s">
        <v>70</v>
      </c>
      <c r="D48" s="56">
        <v>8.25</v>
      </c>
      <c r="E48" s="56">
        <v>1</v>
      </c>
      <c r="F48" s="58">
        <f t="shared" si="3"/>
        <v>9.25</v>
      </c>
      <c r="G48" s="80">
        <v>0.90749999999999997</v>
      </c>
      <c r="H48" s="167">
        <f t="shared" si="2"/>
        <v>3.8600000000000002E-2</v>
      </c>
      <c r="I48" s="119"/>
      <c r="J48" s="5" t="s">
        <v>88</v>
      </c>
      <c r="K48" s="5"/>
      <c r="L48" s="5"/>
      <c r="P48" s="5"/>
      <c r="Q48" s="5"/>
      <c r="R48" s="5"/>
      <c r="S48" s="5"/>
    </row>
    <row r="49" spans="2:23" ht="21.75" customHeight="1" x14ac:dyDescent="0.3">
      <c r="B49" s="54" t="s">
        <v>126</v>
      </c>
      <c r="C49" s="79" t="s">
        <v>71</v>
      </c>
      <c r="D49" s="56">
        <v>6.2</v>
      </c>
      <c r="E49" s="56">
        <v>1</v>
      </c>
      <c r="F49" s="58">
        <f t="shared" si="3"/>
        <v>7.2</v>
      </c>
      <c r="G49" s="80">
        <v>0.92800000000000005</v>
      </c>
      <c r="H49" s="167">
        <f t="shared" si="2"/>
        <v>3.8600000000000002E-2</v>
      </c>
      <c r="I49" s="119"/>
      <c r="J49" s="5"/>
      <c r="K49" s="5"/>
      <c r="L49" s="5"/>
      <c r="P49" s="5"/>
      <c r="Q49" s="5"/>
      <c r="R49" s="5"/>
      <c r="S49" s="5"/>
    </row>
    <row r="50" spans="2:23" ht="21.75" customHeight="1" x14ac:dyDescent="0.3">
      <c r="B50" s="54" t="s">
        <v>127</v>
      </c>
      <c r="C50" s="79" t="s">
        <v>72</v>
      </c>
      <c r="D50" s="56">
        <v>5.5</v>
      </c>
      <c r="E50" s="56">
        <v>1</v>
      </c>
      <c r="F50" s="57">
        <f t="shared" si="3"/>
        <v>6.5</v>
      </c>
      <c r="G50" s="80">
        <v>0.93500000000000005</v>
      </c>
      <c r="H50" s="167">
        <f t="shared" si="2"/>
        <v>3.8600000000000002E-2</v>
      </c>
      <c r="I50" s="119"/>
      <c r="J50" s="5"/>
      <c r="K50" s="5"/>
      <c r="L50" s="5"/>
      <c r="P50" s="5"/>
      <c r="Q50" s="5"/>
      <c r="R50" s="5"/>
      <c r="S50" s="5"/>
    </row>
    <row r="51" spans="2:23" ht="21.75" customHeight="1" x14ac:dyDescent="0.3">
      <c r="B51" s="54" t="s">
        <v>128</v>
      </c>
      <c r="C51" s="79" t="s">
        <v>73</v>
      </c>
      <c r="D51" s="56">
        <v>4.9000000000000004</v>
      </c>
      <c r="E51" s="56">
        <v>1</v>
      </c>
      <c r="F51" s="57">
        <f t="shared" si="3"/>
        <v>5.9</v>
      </c>
      <c r="G51" s="80">
        <v>0.94099999999999995</v>
      </c>
      <c r="H51" s="167">
        <f t="shared" si="2"/>
        <v>3.8600000000000002E-2</v>
      </c>
      <c r="I51" s="119"/>
      <c r="J51" s="5"/>
      <c r="K51" s="5"/>
      <c r="L51" s="5"/>
      <c r="P51" s="5"/>
      <c r="Q51" s="5"/>
      <c r="R51" s="5"/>
      <c r="S51" s="5"/>
      <c r="U51" s="36"/>
      <c r="V51" s="36"/>
    </row>
    <row r="52" spans="2:23" ht="21.75" customHeight="1" x14ac:dyDescent="0.3">
      <c r="B52" s="54" t="s">
        <v>129</v>
      </c>
      <c r="C52" s="79" t="s">
        <v>74</v>
      </c>
      <c r="D52" s="56">
        <v>4.5</v>
      </c>
      <c r="E52" s="60">
        <v>1</v>
      </c>
      <c r="F52" s="57">
        <f t="shared" si="3"/>
        <v>5.5</v>
      </c>
      <c r="G52" s="80">
        <v>0.94499999999999995</v>
      </c>
      <c r="H52" s="167">
        <f t="shared" si="2"/>
        <v>3.8600000000000002E-2</v>
      </c>
      <c r="I52" s="119"/>
      <c r="J52" s="5"/>
      <c r="K52" s="5"/>
      <c r="L52" s="5"/>
      <c r="P52" s="5"/>
      <c r="Q52" s="5"/>
      <c r="R52" s="5"/>
      <c r="S52" s="5"/>
      <c r="U52" s="36"/>
      <c r="V52" s="36"/>
    </row>
    <row r="53" spans="2:23" ht="21.75" customHeight="1" thickBot="1" x14ac:dyDescent="0.35">
      <c r="B53" s="61" t="s">
        <v>130</v>
      </c>
      <c r="C53" s="82" t="s">
        <v>75</v>
      </c>
      <c r="D53" s="63">
        <v>6.7</v>
      </c>
      <c r="E53" s="64">
        <v>1</v>
      </c>
      <c r="F53" s="65">
        <f t="shared" si="3"/>
        <v>7.7</v>
      </c>
      <c r="G53" s="83">
        <v>0.92300000000000004</v>
      </c>
      <c r="H53" s="168">
        <f t="shared" si="2"/>
        <v>3.8600000000000002E-2</v>
      </c>
      <c r="I53" s="119"/>
      <c r="J53" s="5"/>
      <c r="K53" s="5"/>
      <c r="L53" s="5"/>
      <c r="P53" s="5"/>
      <c r="Q53" s="5"/>
      <c r="R53" s="5"/>
      <c r="S53" s="5"/>
      <c r="U53" s="36"/>
      <c r="V53" s="36"/>
    </row>
    <row r="54" spans="2:23" x14ac:dyDescent="0.25">
      <c r="B54" s="87"/>
      <c r="C54" s="86"/>
      <c r="D54" s="86"/>
      <c r="E54" s="86"/>
      <c r="F54" s="86"/>
      <c r="G54" s="86"/>
      <c r="H54" s="86"/>
      <c r="I54" s="120"/>
      <c r="J54" s="5"/>
      <c r="K54" s="5"/>
      <c r="L54" s="5"/>
      <c r="P54" s="5"/>
      <c r="Q54" s="5"/>
      <c r="R54" s="5"/>
      <c r="S54" s="5"/>
      <c r="U54" s="36"/>
      <c r="V54" s="36"/>
    </row>
    <row r="55" spans="2:23" ht="21" customHeight="1" thickBot="1" x14ac:dyDescent="0.3">
      <c r="B55" s="87"/>
      <c r="C55" s="86"/>
      <c r="D55" s="86"/>
      <c r="E55" s="86"/>
      <c r="F55" s="86"/>
      <c r="G55" s="86"/>
      <c r="H55" s="86"/>
      <c r="I55" s="120"/>
      <c r="J55" s="5"/>
      <c r="K55" s="5"/>
      <c r="L55" s="5"/>
      <c r="P55" s="5"/>
      <c r="Q55" s="5"/>
      <c r="R55" s="5"/>
      <c r="S55" s="5"/>
      <c r="U55" s="36"/>
      <c r="V55" s="36"/>
    </row>
    <row r="56" spans="2:23" ht="41.25" customHeight="1" thickBot="1" x14ac:dyDescent="0.3">
      <c r="B56" s="263" t="s">
        <v>131</v>
      </c>
      <c r="C56" s="264"/>
      <c r="D56" s="264"/>
      <c r="E56" s="264"/>
      <c r="F56" s="264"/>
      <c r="G56" s="264"/>
      <c r="H56" s="265"/>
      <c r="I56" s="121"/>
      <c r="V56" s="36"/>
    </row>
    <row r="57" spans="2:23" ht="40.5" customHeight="1" thickBot="1" x14ac:dyDescent="0.3">
      <c r="B57" s="266" t="s">
        <v>134</v>
      </c>
      <c r="C57" s="267"/>
      <c r="D57" s="267"/>
      <c r="E57" s="267"/>
      <c r="F57" s="267"/>
      <c r="G57" s="267"/>
      <c r="H57" s="268"/>
      <c r="I57" s="108"/>
      <c r="V57" s="81"/>
    </row>
    <row r="58" spans="2:23" ht="47" thickBot="1" x14ac:dyDescent="0.3">
      <c r="B58" s="46" t="s">
        <v>55</v>
      </c>
      <c r="C58" s="47" t="s">
        <v>56</v>
      </c>
      <c r="D58" s="48" t="s">
        <v>57</v>
      </c>
      <c r="E58" s="48" t="s">
        <v>85</v>
      </c>
      <c r="F58" s="48" t="s">
        <v>59</v>
      </c>
      <c r="G58" s="249" t="s">
        <v>60</v>
      </c>
      <c r="H58" s="250"/>
      <c r="I58" s="117"/>
      <c r="V58" s="81"/>
    </row>
    <row r="59" spans="2:23" ht="21.75" customHeight="1" x14ac:dyDescent="0.3">
      <c r="B59" s="49" t="s">
        <v>89</v>
      </c>
      <c r="C59" s="89" t="s">
        <v>90</v>
      </c>
      <c r="D59" s="51">
        <v>6</v>
      </c>
      <c r="E59" s="51">
        <v>1</v>
      </c>
      <c r="F59" s="51">
        <f>D59+E59</f>
        <v>7</v>
      </c>
      <c r="G59" s="251">
        <f>IF((ABS(($K$102-$K$101)*F59/100))&gt;0.1, ($K$102-$K$101)*F59/100, 0)</f>
        <v>7.14</v>
      </c>
      <c r="H59" s="252" t="e">
        <f>IF((ABS((#REF!-#REF!)*E59/100))&gt;0.1, (#REF!-#REF!)*E59/100, 0)</f>
        <v>#REF!</v>
      </c>
      <c r="I59" s="118"/>
      <c r="V59" s="81"/>
    </row>
    <row r="60" spans="2:23" ht="21.75" customHeight="1" x14ac:dyDescent="0.3">
      <c r="B60" s="54" t="s">
        <v>91</v>
      </c>
      <c r="C60" s="90" t="s">
        <v>92</v>
      </c>
      <c r="D60" s="56">
        <v>6</v>
      </c>
      <c r="E60" s="56">
        <v>1</v>
      </c>
      <c r="F60" s="56">
        <f>D60+E60</f>
        <v>7</v>
      </c>
      <c r="G60" s="253">
        <f>IF((ABS(($K$102-$K$101)*F60/100))&gt;0.1, ($K$102-$K$101)*F60/100, 0)</f>
        <v>7.14</v>
      </c>
      <c r="H60" s="254" t="e">
        <f>IF((ABS((#REF!-#REF!)*E60/100))&gt;0.1, (#REF!-#REF!)*E60/100, 0)</f>
        <v>#REF!</v>
      </c>
      <c r="I60" s="118"/>
    </row>
    <row r="61" spans="2:23" ht="21" customHeight="1" thickBot="1" x14ac:dyDescent="0.35">
      <c r="B61" s="61" t="s">
        <v>93</v>
      </c>
      <c r="C61" s="91" t="s">
        <v>94</v>
      </c>
      <c r="D61" s="63">
        <v>6</v>
      </c>
      <c r="E61" s="63">
        <v>1</v>
      </c>
      <c r="F61" s="63">
        <f>D61+E61</f>
        <v>7</v>
      </c>
      <c r="G61" s="255">
        <f>IF((ABS(($K$102-$K$101)*F61/100))&gt;0.1, ($K$102-$K$101)*F61/100, 0)</f>
        <v>7.14</v>
      </c>
      <c r="H61" s="256" t="e">
        <f>IF((ABS((#REF!-#REF!)*E61/100))&gt;0.1, (#REF!-#REF!)*E61/100, 0)</f>
        <v>#REF!</v>
      </c>
      <c r="I61" s="118"/>
    </row>
    <row r="62" spans="2:23" ht="61.5" customHeight="1" thickBot="1" x14ac:dyDescent="0.3">
      <c r="I62" s="121"/>
      <c r="V62" s="92"/>
    </row>
    <row r="63" spans="2:23" ht="43.5" customHeight="1" thickBot="1" x14ac:dyDescent="0.3">
      <c r="B63" s="245" t="s">
        <v>95</v>
      </c>
      <c r="C63" s="246"/>
      <c r="D63" s="246"/>
      <c r="E63" s="246"/>
      <c r="F63" s="246"/>
      <c r="G63" s="246"/>
      <c r="H63" s="247"/>
      <c r="I63" s="121"/>
    </row>
    <row r="64" spans="2:23" s="4" customFormat="1" ht="15" customHeight="1" x14ac:dyDescent="0.25">
      <c r="B64" s="243"/>
      <c r="C64" s="243"/>
      <c r="D64" s="243"/>
      <c r="E64" s="243"/>
      <c r="F64" s="243"/>
      <c r="G64" s="243"/>
      <c r="H64" s="243"/>
      <c r="I64" s="121"/>
      <c r="M64" s="5"/>
      <c r="N64" s="5"/>
      <c r="O64" s="5"/>
      <c r="P64" s="6"/>
      <c r="Q64" s="6"/>
      <c r="R64" s="6"/>
      <c r="S64" s="6"/>
      <c r="T64" s="5"/>
      <c r="U64" s="5"/>
      <c r="V64" s="5"/>
      <c r="W64" s="5"/>
    </row>
    <row r="65" spans="2:23" s="4" customFormat="1" ht="21.75" customHeight="1" x14ac:dyDescent="0.25">
      <c r="B65" s="248" t="s">
        <v>96</v>
      </c>
      <c r="C65" s="248"/>
      <c r="D65" s="248"/>
      <c r="E65" s="248"/>
      <c r="F65" s="248"/>
      <c r="G65" s="248"/>
      <c r="H65" s="248"/>
      <c r="I65" s="121"/>
      <c r="M65" s="5"/>
      <c r="N65" s="5"/>
      <c r="O65" s="5"/>
      <c r="P65" s="6"/>
      <c r="Q65" s="6"/>
      <c r="R65" s="6"/>
      <c r="S65" s="6"/>
      <c r="T65" s="5"/>
      <c r="U65" s="5"/>
      <c r="V65" s="5"/>
      <c r="W65" s="5"/>
    </row>
    <row r="66" spans="2:23" s="4" customFormat="1" ht="14.25" customHeight="1" thickBot="1" x14ac:dyDescent="0.3">
      <c r="B66" s="243"/>
      <c r="C66" s="243"/>
      <c r="D66" s="243"/>
      <c r="E66" s="243"/>
      <c r="F66" s="243"/>
      <c r="G66" s="243"/>
      <c r="H66" s="243"/>
      <c r="I66" s="121"/>
      <c r="M66" s="5"/>
      <c r="N66" s="5"/>
      <c r="O66" s="5"/>
      <c r="P66" s="6"/>
      <c r="Q66" s="6"/>
      <c r="R66" s="6"/>
      <c r="S66" s="6"/>
      <c r="T66" s="5"/>
      <c r="U66" s="5"/>
      <c r="V66" s="5"/>
      <c r="W66" s="5"/>
    </row>
    <row r="67" spans="2:23" s="4" customFormat="1" ht="46.5" customHeight="1" x14ac:dyDescent="0.25">
      <c r="B67" s="235" t="s">
        <v>97</v>
      </c>
      <c r="C67" s="237" t="s">
        <v>98</v>
      </c>
      <c r="D67" s="239" t="s">
        <v>99</v>
      </c>
      <c r="E67" s="237" t="s">
        <v>100</v>
      </c>
      <c r="F67" s="237"/>
      <c r="G67" s="237" t="s">
        <v>101</v>
      </c>
      <c r="H67" s="241"/>
      <c r="I67" s="121"/>
      <c r="M67" s="5"/>
      <c r="N67" s="5"/>
      <c r="O67" s="5"/>
      <c r="P67" s="6"/>
      <c r="Q67" s="6"/>
      <c r="R67" s="6"/>
      <c r="S67" s="6"/>
      <c r="T67" s="5"/>
      <c r="U67" s="5"/>
      <c r="V67" s="5"/>
      <c r="W67" s="5"/>
    </row>
    <row r="68" spans="2:23" s="4" customFormat="1" ht="46.5" customHeight="1" thickBot="1" x14ac:dyDescent="0.3">
      <c r="B68" s="236"/>
      <c r="C68" s="238"/>
      <c r="D68" s="240"/>
      <c r="E68" s="238"/>
      <c r="F68" s="238"/>
      <c r="G68" s="238"/>
      <c r="H68" s="242"/>
      <c r="I68" s="121"/>
      <c r="M68" s="5"/>
      <c r="N68" s="5"/>
      <c r="O68" s="5"/>
      <c r="P68" s="6"/>
      <c r="Q68" s="6"/>
      <c r="R68" s="6"/>
      <c r="S68" s="6"/>
      <c r="T68" s="5"/>
      <c r="U68" s="5"/>
      <c r="V68" s="5"/>
      <c r="W68" s="5"/>
    </row>
    <row r="69" spans="2:23" s="4" customFormat="1" ht="18.75" customHeight="1" x14ac:dyDescent="0.25">
      <c r="B69" s="243"/>
      <c r="C69" s="243"/>
      <c r="D69" s="243"/>
      <c r="E69" s="243"/>
      <c r="F69" s="243"/>
      <c r="G69" s="243"/>
      <c r="H69" s="243"/>
      <c r="I69" s="121"/>
      <c r="M69" s="5"/>
      <c r="N69" s="5"/>
      <c r="O69" s="5"/>
      <c r="P69" s="6"/>
      <c r="Q69" s="6"/>
      <c r="R69" s="6"/>
      <c r="S69" s="6"/>
      <c r="T69" s="5"/>
      <c r="U69" s="5"/>
      <c r="V69" s="5"/>
      <c r="W69" s="5"/>
    </row>
    <row r="70" spans="2:23" s="4" customFormat="1" ht="21.75" customHeight="1" x14ac:dyDescent="0.25">
      <c r="B70" s="248" t="s">
        <v>102</v>
      </c>
      <c r="C70" s="248"/>
      <c r="D70" s="248"/>
      <c r="E70" s="248"/>
      <c r="F70" s="248"/>
      <c r="G70" s="248"/>
      <c r="H70" s="248"/>
      <c r="I70" s="121"/>
      <c r="M70" s="5"/>
      <c r="N70" s="5"/>
      <c r="O70" s="5"/>
      <c r="P70" s="6"/>
      <c r="Q70" s="6"/>
      <c r="R70" s="6"/>
      <c r="S70" s="6"/>
      <c r="T70" s="5"/>
      <c r="U70" s="5"/>
      <c r="V70" s="5"/>
      <c r="W70" s="5"/>
    </row>
    <row r="71" spans="2:23" s="4" customFormat="1" ht="15.75" customHeight="1" x14ac:dyDescent="0.25">
      <c r="B71" s="243"/>
      <c r="C71" s="243"/>
      <c r="D71" s="243"/>
      <c r="E71" s="243"/>
      <c r="F71" s="243"/>
      <c r="G71" s="243"/>
      <c r="H71" s="243"/>
      <c r="I71" s="121"/>
      <c r="M71" s="5"/>
      <c r="N71" s="5"/>
      <c r="O71" s="5"/>
      <c r="P71" s="6"/>
      <c r="Q71" s="6"/>
      <c r="R71" s="6"/>
      <c r="S71" s="6"/>
      <c r="T71" s="5"/>
      <c r="U71" s="5"/>
      <c r="V71" s="5"/>
      <c r="W71" s="5"/>
    </row>
    <row r="72" spans="2:23" s="4" customFormat="1" ht="33" customHeight="1" x14ac:dyDescent="0.25">
      <c r="B72" s="232" t="s">
        <v>103</v>
      </c>
      <c r="C72" s="232"/>
      <c r="D72" s="232"/>
      <c r="E72" s="232"/>
      <c r="F72" s="232"/>
      <c r="G72" s="232"/>
      <c r="H72" s="232"/>
      <c r="I72" s="121"/>
      <c r="M72" s="5"/>
      <c r="N72" s="5"/>
      <c r="O72" s="5"/>
      <c r="P72" s="6"/>
      <c r="Q72" s="6"/>
      <c r="R72" s="6"/>
      <c r="S72" s="6"/>
      <c r="T72" s="5"/>
      <c r="U72" s="5"/>
      <c r="V72" s="5"/>
      <c r="W72" s="5"/>
    </row>
    <row r="73" spans="2:23" s="93" customFormat="1" ht="33" customHeight="1" x14ac:dyDescent="0.35">
      <c r="B73" s="233" t="s">
        <v>104</v>
      </c>
      <c r="C73" s="233"/>
      <c r="E73" s="94"/>
      <c r="F73" s="94"/>
      <c r="G73" s="94"/>
      <c r="H73" s="94"/>
      <c r="I73" s="122"/>
    </row>
    <row r="74" spans="2:23" s="93" customFormat="1" ht="33" customHeight="1" x14ac:dyDescent="0.35">
      <c r="C74" s="100" t="str">
        <f>CONCATENATE(" $45.000"," + ($",G20,") =")</f>
        <v xml:space="preserve"> $45.000 + ($3.825) =</v>
      </c>
      <c r="D74" s="95">
        <f>(45+G20)</f>
        <v>48.825000000000003</v>
      </c>
      <c r="E74" s="29"/>
      <c r="F74" s="29"/>
      <c r="G74" s="29"/>
      <c r="H74" s="29"/>
      <c r="I74" s="122"/>
    </row>
    <row r="75" spans="2:23" s="93" customFormat="1" ht="33" customHeight="1" x14ac:dyDescent="0.35">
      <c r="B75" s="233" t="s">
        <v>105</v>
      </c>
      <c r="C75" s="233"/>
      <c r="D75" s="96"/>
      <c r="E75" s="29"/>
      <c r="F75" s="29"/>
      <c r="G75" s="29"/>
      <c r="H75" s="29"/>
      <c r="I75" s="122"/>
    </row>
    <row r="76" spans="2:23" s="93" customFormat="1" ht="33" customHeight="1" x14ac:dyDescent="0.35">
      <c r="C76" s="105" t="str">
        <f>CONCATENATE(" $45.000"," x ",H43, " =")</f>
        <v xml:space="preserve"> $45.000 x 0.0386 =</v>
      </c>
      <c r="D76" s="106">
        <f>(45*H43)</f>
        <v>1.7370000000000001</v>
      </c>
      <c r="E76" s="29"/>
      <c r="F76" s="29"/>
      <c r="G76" s="29"/>
      <c r="H76" s="29"/>
      <c r="I76" s="122"/>
    </row>
    <row r="77" spans="2:23" s="93" customFormat="1" ht="33" customHeight="1" x14ac:dyDescent="0.35">
      <c r="C77" s="244" t="str">
        <f>CONCATENATE("$",D76," x 96.25% (Difference of 100% Material Minus Total % Asphalt + Fuel Allowance) =")</f>
        <v>$1.737 x 96.25% (Difference of 100% Material Minus Total % Asphalt + Fuel Allowance) =</v>
      </c>
      <c r="D77" s="244"/>
      <c r="E77" s="244"/>
      <c r="F77" s="244"/>
      <c r="G77" s="244"/>
      <c r="H77" s="95">
        <f>D76*96.25/100</f>
        <v>1.6719999999999999</v>
      </c>
      <c r="I77" s="122"/>
    </row>
    <row r="78" spans="2:23" s="93" customFormat="1" ht="33" customHeight="1" x14ac:dyDescent="0.35">
      <c r="B78" s="233" t="s">
        <v>106</v>
      </c>
      <c r="C78" s="233"/>
      <c r="D78" s="233"/>
      <c r="E78" s="233"/>
      <c r="F78" s="233"/>
      <c r="G78" s="29"/>
      <c r="H78" s="29"/>
      <c r="I78" s="122"/>
    </row>
    <row r="79" spans="2:23" s="93" customFormat="1" ht="33" customHeight="1" x14ac:dyDescent="0.35">
      <c r="C79" s="152" t="str">
        <f>CONCATENATE("$",D74," + $",H77, "  =")</f>
        <v>$48.825 + $1.672  =</v>
      </c>
      <c r="D79" s="97">
        <f>D74+H77</f>
        <v>50.497</v>
      </c>
      <c r="E79" s="29"/>
      <c r="F79" s="29"/>
      <c r="G79" s="29"/>
      <c r="H79" s="29"/>
      <c r="I79" s="122"/>
    </row>
    <row r="80" spans="2:23" ht="29.25" customHeight="1" thickBot="1" x14ac:dyDescent="0.3">
      <c r="I80" s="121"/>
    </row>
    <row r="81" spans="2:22" ht="43.5" customHeight="1" thickBot="1" x14ac:dyDescent="0.3">
      <c r="B81" s="245" t="s">
        <v>107</v>
      </c>
      <c r="C81" s="246"/>
      <c r="D81" s="246"/>
      <c r="E81" s="246"/>
      <c r="F81" s="246"/>
      <c r="G81" s="246"/>
      <c r="H81" s="247"/>
      <c r="I81" s="121"/>
    </row>
    <row r="82" spans="2:22" ht="21.75" customHeight="1" x14ac:dyDescent="0.25">
      <c r="B82" s="243"/>
      <c r="C82" s="243"/>
      <c r="D82" s="243"/>
      <c r="E82" s="243"/>
      <c r="F82" s="243"/>
      <c r="G82" s="243"/>
      <c r="H82" s="243"/>
      <c r="I82" s="121"/>
    </row>
    <row r="83" spans="2:22" ht="21.75" customHeight="1" x14ac:dyDescent="0.25">
      <c r="B83" s="248" t="s">
        <v>108</v>
      </c>
      <c r="C83" s="248"/>
      <c r="D83" s="248"/>
      <c r="E83" s="248"/>
      <c r="F83" s="248"/>
      <c r="G83" s="248"/>
      <c r="H83" s="248"/>
      <c r="I83" s="121"/>
    </row>
    <row r="84" spans="2:22" ht="14.25" customHeight="1" thickBot="1" x14ac:dyDescent="0.3">
      <c r="B84" s="243"/>
      <c r="C84" s="243"/>
      <c r="D84" s="243"/>
      <c r="E84" s="243"/>
      <c r="F84" s="243"/>
      <c r="G84" s="243"/>
      <c r="H84" s="243"/>
      <c r="I84" s="121"/>
    </row>
    <row r="85" spans="2:22" ht="46.5" customHeight="1" x14ac:dyDescent="0.25">
      <c r="B85" s="235" t="s">
        <v>97</v>
      </c>
      <c r="C85" s="237" t="s">
        <v>98</v>
      </c>
      <c r="D85" s="239" t="s">
        <v>99</v>
      </c>
      <c r="E85" s="237" t="s">
        <v>100</v>
      </c>
      <c r="F85" s="237"/>
      <c r="G85" s="237" t="s">
        <v>101</v>
      </c>
      <c r="H85" s="241"/>
      <c r="I85" s="121"/>
    </row>
    <row r="86" spans="2:22" ht="46.5" customHeight="1" thickBot="1" x14ac:dyDescent="0.3">
      <c r="B86" s="236"/>
      <c r="C86" s="238"/>
      <c r="D86" s="240"/>
      <c r="E86" s="238"/>
      <c r="F86" s="238"/>
      <c r="G86" s="238"/>
      <c r="H86" s="242"/>
      <c r="I86" s="121"/>
    </row>
    <row r="87" spans="2:22" ht="18.75" customHeight="1" x14ac:dyDescent="0.25">
      <c r="B87" s="243"/>
      <c r="C87" s="243"/>
      <c r="D87" s="243"/>
      <c r="E87" s="243"/>
      <c r="F87" s="243"/>
      <c r="G87" s="243"/>
      <c r="H87" s="243"/>
      <c r="I87" s="121"/>
    </row>
    <row r="88" spans="2:22" ht="33" customHeight="1" x14ac:dyDescent="0.25">
      <c r="B88" s="232" t="s">
        <v>109</v>
      </c>
      <c r="C88" s="232"/>
      <c r="D88" s="232"/>
      <c r="E88" s="232"/>
      <c r="F88" s="232"/>
      <c r="G88" s="232"/>
      <c r="H88" s="232"/>
      <c r="I88" s="121"/>
    </row>
    <row r="89" spans="2:22" s="93" customFormat="1" ht="33" customHeight="1" x14ac:dyDescent="0.35">
      <c r="B89" s="233" t="s">
        <v>104</v>
      </c>
      <c r="C89" s="233"/>
      <c r="E89" s="94"/>
      <c r="F89" s="94"/>
      <c r="G89" s="94"/>
      <c r="H89" s="94"/>
      <c r="I89" s="122"/>
    </row>
    <row r="90" spans="2:22" s="93" customFormat="1" ht="33" customHeight="1" x14ac:dyDescent="0.35">
      <c r="C90" s="100" t="str">
        <f>CONCATENATE(" $45.000"," + ($",G59,") =")</f>
        <v xml:space="preserve"> $45.000 + ($7.14) =</v>
      </c>
      <c r="D90" s="95">
        <f>(45+G59)</f>
        <v>52.14</v>
      </c>
      <c r="E90" s="29"/>
      <c r="F90" s="29"/>
      <c r="G90" s="29"/>
      <c r="H90" s="29"/>
      <c r="I90" s="122"/>
    </row>
    <row r="91" spans="2:22" s="93" customFormat="1" ht="40.5" customHeight="1" x14ac:dyDescent="0.4">
      <c r="B91" s="234" t="s">
        <v>110</v>
      </c>
      <c r="C91" s="234"/>
      <c r="D91" s="98">
        <f>D90</f>
        <v>52.14</v>
      </c>
      <c r="E91" s="29"/>
      <c r="F91" s="29"/>
      <c r="G91" s="29"/>
      <c r="H91" s="29"/>
      <c r="I91" s="122"/>
    </row>
    <row r="92" spans="2:22" s="93" customFormat="1" ht="33" customHeight="1" thickBot="1" x14ac:dyDescent="0.4">
      <c r="D92" s="95"/>
      <c r="E92" s="29"/>
      <c r="F92" s="29"/>
      <c r="G92" s="29"/>
      <c r="H92" s="29"/>
    </row>
    <row r="93" spans="2:22" ht="15.5" x14ac:dyDescent="0.35">
      <c r="M93" s="297" t="s">
        <v>116</v>
      </c>
      <c r="N93" s="241"/>
      <c r="P93" s="302" t="s">
        <v>6</v>
      </c>
      <c r="Q93" s="303"/>
      <c r="R93" s="303"/>
      <c r="S93" s="304"/>
      <c r="V93" s="93"/>
    </row>
    <row r="94" spans="2:22" ht="13" thickBot="1" x14ac:dyDescent="0.3">
      <c r="M94" s="298"/>
      <c r="N94" s="299"/>
      <c r="P94" s="305"/>
      <c r="Q94" s="306"/>
      <c r="R94" s="306"/>
      <c r="S94" s="307"/>
    </row>
    <row r="95" spans="2:22" ht="50.25" customHeight="1" thickBot="1" x14ac:dyDescent="0.3">
      <c r="M95" s="300"/>
      <c r="N95" s="301"/>
      <c r="P95" s="309" t="s">
        <v>9</v>
      </c>
      <c r="Q95" s="310"/>
      <c r="R95" s="310"/>
      <c r="S95" s="311"/>
      <c r="U95" s="12" t="s">
        <v>10</v>
      </c>
    </row>
    <row r="96" spans="2:22" ht="56.25" customHeight="1" thickBot="1" x14ac:dyDescent="0.3">
      <c r="J96" s="312" t="s">
        <v>8</v>
      </c>
      <c r="K96" s="313"/>
      <c r="L96" s="15"/>
      <c r="M96" s="16" t="s">
        <v>9</v>
      </c>
      <c r="N96" s="17">
        <v>2021</v>
      </c>
      <c r="P96" s="18" t="s">
        <v>12</v>
      </c>
      <c r="Q96" s="19" t="s">
        <v>13</v>
      </c>
      <c r="R96" s="19" t="s">
        <v>14</v>
      </c>
      <c r="S96" s="19" t="s">
        <v>15</v>
      </c>
      <c r="U96" s="20" t="s">
        <v>16</v>
      </c>
    </row>
    <row r="97" spans="10:21" ht="18" customHeight="1" thickBot="1" x14ac:dyDescent="0.3">
      <c r="J97" s="13" t="s">
        <v>11</v>
      </c>
      <c r="K97" s="14">
        <v>2021</v>
      </c>
      <c r="M97" s="21" t="s">
        <v>19</v>
      </c>
      <c r="N97" s="17" t="s">
        <v>20</v>
      </c>
      <c r="P97" s="269">
        <v>44317</v>
      </c>
      <c r="Q97" s="272">
        <v>338.9</v>
      </c>
      <c r="R97" s="99">
        <v>44378</v>
      </c>
      <c r="S97" s="293">
        <v>44075</v>
      </c>
      <c r="U97" s="22" t="s">
        <v>21</v>
      </c>
    </row>
    <row r="98" spans="10:21" ht="18" customHeight="1" thickBot="1" x14ac:dyDescent="0.3">
      <c r="J98" s="13" t="s">
        <v>17</v>
      </c>
      <c r="K98" s="14" t="s">
        <v>44</v>
      </c>
      <c r="M98" s="21" t="s">
        <v>23</v>
      </c>
      <c r="N98" s="26" t="s">
        <v>99</v>
      </c>
      <c r="P98" s="270"/>
      <c r="Q98" s="273"/>
      <c r="R98" s="27">
        <v>44409</v>
      </c>
      <c r="S98" s="294"/>
      <c r="U98" s="22" t="s">
        <v>24</v>
      </c>
    </row>
    <row r="99" spans="10:21" ht="18" customHeight="1" thickBot="1" x14ac:dyDescent="0.3">
      <c r="J99" s="24"/>
      <c r="K99" s="25"/>
      <c r="M99" s="21" t="s">
        <v>26</v>
      </c>
      <c r="N99" s="26" t="s">
        <v>99</v>
      </c>
      <c r="P99" s="271"/>
      <c r="Q99" s="274"/>
      <c r="R99" s="27">
        <v>44440</v>
      </c>
      <c r="S99" s="294"/>
      <c r="U99" s="22" t="s">
        <v>27</v>
      </c>
    </row>
    <row r="100" spans="10:21" ht="18" customHeight="1" thickBot="1" x14ac:dyDescent="0.3">
      <c r="J100" s="290" t="s">
        <v>0</v>
      </c>
      <c r="K100" s="291"/>
      <c r="M100" s="21" t="s">
        <v>29</v>
      </c>
      <c r="N100" s="26" t="s">
        <v>99</v>
      </c>
      <c r="P100" s="269">
        <v>44409</v>
      </c>
      <c r="Q100" s="272" t="s">
        <v>88</v>
      </c>
      <c r="R100" s="99">
        <v>44470</v>
      </c>
      <c r="S100" s="294"/>
      <c r="U100" s="31" t="s">
        <v>30</v>
      </c>
    </row>
    <row r="101" spans="10:21" ht="18" customHeight="1" thickBot="1" x14ac:dyDescent="0.3">
      <c r="J101" s="13" t="s">
        <v>28</v>
      </c>
      <c r="K101" s="30">
        <v>471</v>
      </c>
      <c r="M101" s="21" t="s">
        <v>33</v>
      </c>
      <c r="N101" s="26">
        <v>518</v>
      </c>
      <c r="P101" s="270"/>
      <c r="Q101" s="273"/>
      <c r="R101" s="27">
        <v>44501</v>
      </c>
      <c r="S101" s="294"/>
    </row>
    <row r="102" spans="10:21" ht="18" customHeight="1" thickBot="1" x14ac:dyDescent="0.3">
      <c r="J102" s="32" t="s">
        <v>32</v>
      </c>
      <c r="K102" s="33">
        <v>573</v>
      </c>
      <c r="M102" s="21" t="s">
        <v>36</v>
      </c>
      <c r="N102" s="26">
        <v>546</v>
      </c>
      <c r="P102" s="271"/>
      <c r="Q102" s="274"/>
      <c r="R102" s="27">
        <v>44531</v>
      </c>
      <c r="S102" s="294"/>
    </row>
    <row r="103" spans="10:21" ht="18" customHeight="1" thickBot="1" x14ac:dyDescent="0.3">
      <c r="J103" s="24"/>
      <c r="K103" s="25"/>
      <c r="M103" s="21" t="s">
        <v>18</v>
      </c>
      <c r="N103" s="26">
        <v>552</v>
      </c>
      <c r="P103" s="269">
        <v>44501</v>
      </c>
      <c r="Q103" s="272" t="s">
        <v>88</v>
      </c>
      <c r="R103" s="99">
        <v>44562</v>
      </c>
      <c r="S103" s="294"/>
      <c r="U103" s="36"/>
    </row>
    <row r="104" spans="10:21" ht="18" customHeight="1" thickBot="1" x14ac:dyDescent="0.3">
      <c r="J104" s="290" t="s">
        <v>38</v>
      </c>
      <c r="K104" s="291"/>
      <c r="M104" s="21" t="s">
        <v>41</v>
      </c>
      <c r="N104" s="26">
        <v>568</v>
      </c>
      <c r="P104" s="270"/>
      <c r="Q104" s="273"/>
      <c r="R104" s="27">
        <v>44593</v>
      </c>
      <c r="S104" s="294"/>
      <c r="U104" s="36"/>
    </row>
    <row r="105" spans="10:21" ht="18" customHeight="1" thickBot="1" x14ac:dyDescent="0.3">
      <c r="J105" s="37" t="s">
        <v>39</v>
      </c>
      <c r="K105" s="123">
        <v>44317</v>
      </c>
      <c r="M105" s="21" t="s">
        <v>44</v>
      </c>
      <c r="N105" s="26">
        <v>573</v>
      </c>
      <c r="P105" s="271"/>
      <c r="Q105" s="274"/>
      <c r="R105" s="27">
        <v>44621</v>
      </c>
      <c r="S105" s="294"/>
      <c r="U105" s="36"/>
    </row>
    <row r="106" spans="10:21" ht="18" customHeight="1" thickBot="1" x14ac:dyDescent="0.3">
      <c r="J106" s="38" t="s">
        <v>43</v>
      </c>
      <c r="K106" s="39">
        <v>338.9</v>
      </c>
      <c r="M106" s="21" t="s">
        <v>47</v>
      </c>
      <c r="N106" s="26"/>
      <c r="P106" s="269">
        <v>44593</v>
      </c>
      <c r="Q106" s="272" t="s">
        <v>88</v>
      </c>
      <c r="R106" s="99">
        <v>44652</v>
      </c>
      <c r="S106" s="294"/>
      <c r="U106" s="36"/>
    </row>
    <row r="107" spans="10:21" ht="18" customHeight="1" thickBot="1" x14ac:dyDescent="0.3">
      <c r="J107" s="40" t="s">
        <v>46</v>
      </c>
      <c r="K107" s="41" t="s">
        <v>123</v>
      </c>
      <c r="M107" s="21" t="s">
        <v>50</v>
      </c>
      <c r="N107" s="26"/>
      <c r="P107" s="270"/>
      <c r="Q107" s="273"/>
      <c r="R107" s="27">
        <v>44682</v>
      </c>
      <c r="S107" s="294"/>
      <c r="U107" s="36"/>
    </row>
    <row r="108" spans="10:21" ht="18" customHeight="1" thickBot="1" x14ac:dyDescent="0.3">
      <c r="J108" s="40" t="s">
        <v>49</v>
      </c>
      <c r="K108" s="42">
        <v>326.3</v>
      </c>
      <c r="M108" s="21" t="s">
        <v>53</v>
      </c>
      <c r="N108" s="26"/>
      <c r="P108" s="271"/>
      <c r="Q108" s="274"/>
      <c r="R108" s="27">
        <v>44713</v>
      </c>
      <c r="S108" s="294"/>
      <c r="U108" s="36"/>
    </row>
    <row r="109" spans="10:21" ht="18" customHeight="1" thickBot="1" x14ac:dyDescent="0.3">
      <c r="J109" s="43" t="s">
        <v>52</v>
      </c>
      <c r="K109" s="44">
        <v>44378</v>
      </c>
      <c r="L109" s="5"/>
      <c r="M109" s="45" t="s">
        <v>54</v>
      </c>
      <c r="N109" s="126"/>
      <c r="P109" s="269">
        <v>44682</v>
      </c>
      <c r="Q109" s="272" t="s">
        <v>88</v>
      </c>
      <c r="R109" s="99">
        <v>44743</v>
      </c>
      <c r="S109" s="294"/>
      <c r="U109" s="36"/>
    </row>
    <row r="110" spans="10:21" ht="18" customHeight="1" thickBot="1" x14ac:dyDescent="0.3">
      <c r="K110" s="5"/>
      <c r="L110" s="5"/>
      <c r="M110" s="16"/>
      <c r="N110" s="125">
        <v>2022</v>
      </c>
      <c r="P110" s="270"/>
      <c r="Q110" s="273"/>
      <c r="R110" s="27">
        <v>44774</v>
      </c>
      <c r="S110" s="294"/>
      <c r="U110" s="36"/>
    </row>
    <row r="111" spans="10:21" ht="18" customHeight="1" thickBot="1" x14ac:dyDescent="0.3">
      <c r="J111" s="5"/>
      <c r="K111" s="5"/>
      <c r="L111" s="5"/>
      <c r="M111" s="21" t="s">
        <v>19</v>
      </c>
      <c r="N111" s="17" t="s">
        <v>20</v>
      </c>
      <c r="P111" s="271"/>
      <c r="Q111" s="274"/>
      <c r="R111" s="27">
        <v>44805</v>
      </c>
      <c r="S111" s="294"/>
      <c r="U111" s="36"/>
    </row>
    <row r="112" spans="10:21" ht="18" customHeight="1" thickBot="1" x14ac:dyDescent="0.3">
      <c r="J112" s="5"/>
      <c r="K112" s="5"/>
      <c r="L112" s="5"/>
      <c r="M112" s="21" t="s">
        <v>23</v>
      </c>
      <c r="N112" s="26"/>
      <c r="P112" s="269">
        <v>44774</v>
      </c>
      <c r="Q112" s="272" t="s">
        <v>88</v>
      </c>
      <c r="R112" s="99">
        <v>44835</v>
      </c>
      <c r="S112" s="294"/>
      <c r="U112" s="36"/>
    </row>
    <row r="113" spans="10:19" ht="18" customHeight="1" thickBot="1" x14ac:dyDescent="0.3">
      <c r="J113" s="5"/>
      <c r="K113" s="5"/>
      <c r="L113" s="5"/>
      <c r="M113" s="21" t="s">
        <v>26</v>
      </c>
      <c r="N113" s="26"/>
      <c r="P113" s="270"/>
      <c r="Q113" s="273"/>
      <c r="R113" s="27">
        <v>44866</v>
      </c>
      <c r="S113" s="294"/>
    </row>
    <row r="114" spans="10:19" ht="18" customHeight="1" thickBot="1" x14ac:dyDescent="0.3">
      <c r="J114" s="5"/>
      <c r="K114" s="5"/>
      <c r="L114" s="5"/>
      <c r="M114" s="21" t="s">
        <v>29</v>
      </c>
      <c r="N114" s="26"/>
      <c r="P114" s="271"/>
      <c r="Q114" s="274"/>
      <c r="R114" s="27">
        <v>44896</v>
      </c>
      <c r="S114" s="294"/>
    </row>
    <row r="115" spans="10:19" ht="18" customHeight="1" thickBot="1" x14ac:dyDescent="0.3">
      <c r="J115" s="5"/>
      <c r="K115" s="5"/>
      <c r="L115" s="5"/>
      <c r="M115" s="21" t="s">
        <v>33</v>
      </c>
      <c r="N115" s="26"/>
      <c r="P115" s="269">
        <v>44866</v>
      </c>
      <c r="Q115" s="272" t="s">
        <v>88</v>
      </c>
      <c r="R115" s="99">
        <v>44927</v>
      </c>
      <c r="S115" s="294"/>
    </row>
    <row r="116" spans="10:19" ht="18" customHeight="1" thickBot="1" x14ac:dyDescent="0.3">
      <c r="J116" s="5"/>
      <c r="K116" s="5"/>
      <c r="L116" s="5"/>
      <c r="M116" s="21" t="s">
        <v>36</v>
      </c>
      <c r="N116" s="26"/>
      <c r="P116" s="270"/>
      <c r="Q116" s="273"/>
      <c r="R116" s="27">
        <v>44958</v>
      </c>
      <c r="S116" s="294"/>
    </row>
    <row r="117" spans="10:19" ht="18" customHeight="1" thickBot="1" x14ac:dyDescent="0.3">
      <c r="J117" s="5"/>
      <c r="K117" s="5"/>
      <c r="L117" s="5"/>
      <c r="M117" s="21" t="s">
        <v>18</v>
      </c>
      <c r="N117" s="26"/>
      <c r="P117" s="271"/>
      <c r="Q117" s="274"/>
      <c r="R117" s="27">
        <v>44986</v>
      </c>
      <c r="S117" s="295"/>
    </row>
    <row r="118" spans="10:19" ht="18" customHeight="1" thickBot="1" x14ac:dyDescent="0.3">
      <c r="J118" s="5"/>
      <c r="K118" s="5"/>
      <c r="L118" s="5"/>
      <c r="M118" s="21" t="s">
        <v>41</v>
      </c>
      <c r="N118" s="26"/>
      <c r="P118" s="269">
        <v>44978</v>
      </c>
      <c r="Q118" s="272" t="s">
        <v>88</v>
      </c>
      <c r="R118" s="99">
        <v>45017</v>
      </c>
      <c r="S118" s="5"/>
    </row>
    <row r="119" spans="10:19" ht="16" thickBot="1" x14ac:dyDescent="0.3">
      <c r="J119" s="5"/>
      <c r="K119" s="5"/>
      <c r="M119" s="21" t="s">
        <v>44</v>
      </c>
      <c r="N119" s="26"/>
      <c r="P119" s="270"/>
      <c r="Q119" s="273"/>
      <c r="R119" s="27">
        <v>45047</v>
      </c>
    </row>
    <row r="120" spans="10:19" ht="16" thickBot="1" x14ac:dyDescent="0.3">
      <c r="M120" s="21" t="s">
        <v>47</v>
      </c>
      <c r="N120" s="26"/>
      <c r="P120" s="271"/>
      <c r="Q120" s="274"/>
      <c r="R120" s="27">
        <v>45078</v>
      </c>
    </row>
    <row r="121" spans="10:19" ht="15.5" x14ac:dyDescent="0.25">
      <c r="M121" s="21" t="s">
        <v>50</v>
      </c>
      <c r="N121" s="26"/>
      <c r="P121" s="5" t="s">
        <v>40</v>
      </c>
      <c r="Q121" s="59">
        <v>326.3</v>
      </c>
      <c r="R121" s="5" t="s">
        <v>40</v>
      </c>
    </row>
    <row r="122" spans="10:19" ht="15.5" x14ac:dyDescent="0.25">
      <c r="M122" s="21" t="s">
        <v>53</v>
      </c>
      <c r="N122" s="26"/>
    </row>
    <row r="123" spans="10:19" ht="16" thickBot="1" x14ac:dyDescent="0.3">
      <c r="M123" s="45" t="s">
        <v>54</v>
      </c>
      <c r="N123" s="126"/>
    </row>
    <row r="124" spans="10:19" ht="15.5" x14ac:dyDescent="0.25">
      <c r="M124" s="16"/>
      <c r="N124" s="125">
        <v>2023</v>
      </c>
    </row>
    <row r="125" spans="10:19" ht="15.5" x14ac:dyDescent="0.25">
      <c r="M125" s="21" t="s">
        <v>19</v>
      </c>
      <c r="N125" s="17" t="s">
        <v>20</v>
      </c>
    </row>
    <row r="126" spans="10:19" ht="15.5" x14ac:dyDescent="0.25">
      <c r="M126" s="21" t="s">
        <v>23</v>
      </c>
      <c r="N126" s="26"/>
    </row>
    <row r="127" spans="10:19" ht="15.5" x14ac:dyDescent="0.25">
      <c r="M127" s="21" t="s">
        <v>26</v>
      </c>
      <c r="N127" s="26"/>
    </row>
    <row r="128" spans="10:19" ht="15.5" x14ac:dyDescent="0.25">
      <c r="M128" s="21" t="s">
        <v>29</v>
      </c>
      <c r="N128" s="26"/>
    </row>
    <row r="129" spans="13:14" ht="15.5" x14ac:dyDescent="0.25">
      <c r="M129" s="21" t="s">
        <v>33</v>
      </c>
      <c r="N129" s="26"/>
    </row>
    <row r="130" spans="13:14" ht="16" thickBot="1" x14ac:dyDescent="0.3">
      <c r="M130" s="45" t="s">
        <v>36</v>
      </c>
      <c r="N130" s="126"/>
    </row>
  </sheetData>
  <sheetProtection algorithmName="SHA-512" hashValue="PmWyXaGAs6s/IzIptCsC4UC74X1TsQteti+c0s5LdNVbYpmqKAzgg2/n4sij7NM2YcCcF0siUIvDeKi5J8Rzvg==" saltValue="eplKuSAQ0gvs83tEcGOYWw==" spinCount="100000" sheet="1" formatColumns="0" formatRows="0"/>
  <mergeCells count="99">
    <mergeCell ref="B11:H11"/>
    <mergeCell ref="B1:D1"/>
    <mergeCell ref="C3:E3"/>
    <mergeCell ref="G3:H3"/>
    <mergeCell ref="C4:E4"/>
    <mergeCell ref="G4:H4"/>
    <mergeCell ref="B6:E6"/>
    <mergeCell ref="F6:G6"/>
    <mergeCell ref="B7:E7"/>
    <mergeCell ref="B8:H8"/>
    <mergeCell ref="B9:H9"/>
    <mergeCell ref="B10:C10"/>
    <mergeCell ref="D10:F10"/>
    <mergeCell ref="G23:H23"/>
    <mergeCell ref="B12:E12"/>
    <mergeCell ref="B13:H13"/>
    <mergeCell ref="B14:H14"/>
    <mergeCell ref="B15:H15"/>
    <mergeCell ref="B16:H16"/>
    <mergeCell ref="B17:H17"/>
    <mergeCell ref="B18:H18"/>
    <mergeCell ref="G19:H19"/>
    <mergeCell ref="G20:H20"/>
    <mergeCell ref="G21:H21"/>
    <mergeCell ref="G22:H22"/>
    <mergeCell ref="B36:H36"/>
    <mergeCell ref="G24:H24"/>
    <mergeCell ref="G25:H25"/>
    <mergeCell ref="G26:H26"/>
    <mergeCell ref="G27:H27"/>
    <mergeCell ref="G28:H28"/>
    <mergeCell ref="G29:H29"/>
    <mergeCell ref="G30:H30"/>
    <mergeCell ref="B32:H32"/>
    <mergeCell ref="B33:H33"/>
    <mergeCell ref="B34:H34"/>
    <mergeCell ref="B35:H35"/>
    <mergeCell ref="B65:H65"/>
    <mergeCell ref="D37:E37"/>
    <mergeCell ref="B39:D39"/>
    <mergeCell ref="B41:H41"/>
    <mergeCell ref="B56:H56"/>
    <mergeCell ref="B57:H57"/>
    <mergeCell ref="G58:H58"/>
    <mergeCell ref="G59:H59"/>
    <mergeCell ref="G60:H60"/>
    <mergeCell ref="G61:H61"/>
    <mergeCell ref="B63:H63"/>
    <mergeCell ref="B64:H64"/>
    <mergeCell ref="B75:C75"/>
    <mergeCell ref="B66:H66"/>
    <mergeCell ref="B67:B68"/>
    <mergeCell ref="C67:C68"/>
    <mergeCell ref="D67:D68"/>
    <mergeCell ref="E67:F68"/>
    <mergeCell ref="G67:H68"/>
    <mergeCell ref="B69:H69"/>
    <mergeCell ref="B70:H70"/>
    <mergeCell ref="B71:H71"/>
    <mergeCell ref="B72:H72"/>
    <mergeCell ref="B73:C73"/>
    <mergeCell ref="B87:H87"/>
    <mergeCell ref="C77:G77"/>
    <mergeCell ref="B78:F78"/>
    <mergeCell ref="B81:H81"/>
    <mergeCell ref="B82:H82"/>
    <mergeCell ref="B83:H83"/>
    <mergeCell ref="B84:H84"/>
    <mergeCell ref="B85:B86"/>
    <mergeCell ref="C85:C86"/>
    <mergeCell ref="D85:D86"/>
    <mergeCell ref="E85:F86"/>
    <mergeCell ref="G85:H86"/>
    <mergeCell ref="B88:H88"/>
    <mergeCell ref="B89:C89"/>
    <mergeCell ref="B91:C91"/>
    <mergeCell ref="M93:N95"/>
    <mergeCell ref="P93:S94"/>
    <mergeCell ref="P95:S95"/>
    <mergeCell ref="J96:K96"/>
    <mergeCell ref="P97:P99"/>
    <mergeCell ref="Q97:Q99"/>
    <mergeCell ref="S97:S117"/>
    <mergeCell ref="J100:K100"/>
    <mergeCell ref="P100:P102"/>
    <mergeCell ref="Q100:Q102"/>
    <mergeCell ref="P103:P105"/>
    <mergeCell ref="Q103:Q105"/>
    <mergeCell ref="J104:K104"/>
    <mergeCell ref="P115:P117"/>
    <mergeCell ref="Q115:Q117"/>
    <mergeCell ref="P118:P120"/>
    <mergeCell ref="Q118:Q120"/>
    <mergeCell ref="P106:P108"/>
    <mergeCell ref="Q106:Q108"/>
    <mergeCell ref="P109:P111"/>
    <mergeCell ref="Q109:Q111"/>
    <mergeCell ref="P112:P114"/>
    <mergeCell ref="Q112:Q114"/>
  </mergeCells>
  <dataValidations count="8">
    <dataValidation type="list" allowBlank="1" showInputMessage="1" showErrorMessage="1" sqref="K109 WVQ982973 WLU982973 WBY982973 VSC982973 VIG982973 UYK982973 UOO982973 UES982973 TUW982973 TLA982973 TBE982973 SRI982973 SHM982973 RXQ982973 RNU982973 RDY982973 QUC982973 QKG982973 QAK982973 PQO982973 PGS982973 OWW982973 ONA982973 ODE982973 NTI982973 NJM982973 MZQ982973 MPU982973 MFY982973 LWC982973 LMG982973 LCK982973 KSO982973 KIS982973 JYW982973 JPA982973 JFE982973 IVI982973 ILM982973 IBQ982973 HRU982973 HHY982973 GYC982973 GOG982973 GEK982973 FUO982973 FKS982973 FAW982973 ERA982973 EHE982973 DXI982973 DNM982973 DDQ982973 CTU982973 CJY982973 CAC982973 BQG982973 BGK982973 AWO982973 AMS982973 ACW982973 TA982973 JE982973 K982974 WVQ917437 WLU917437 WBY917437 VSC917437 VIG917437 UYK917437 UOO917437 UES917437 TUW917437 TLA917437 TBE917437 SRI917437 SHM917437 RXQ917437 RNU917437 RDY917437 QUC917437 QKG917437 QAK917437 PQO917437 PGS917437 OWW917437 ONA917437 ODE917437 NTI917437 NJM917437 MZQ917437 MPU917437 MFY917437 LWC917437 LMG917437 LCK917437 KSO917437 KIS917437 JYW917437 JPA917437 JFE917437 IVI917437 ILM917437 IBQ917437 HRU917437 HHY917437 GYC917437 GOG917437 GEK917437 FUO917437 FKS917437 FAW917437 ERA917437 EHE917437 DXI917437 DNM917437 DDQ917437 CTU917437 CJY917437 CAC917437 BQG917437 BGK917437 AWO917437 AMS917437 ACW917437 TA917437 JE917437 K917438 WVQ851901 WLU851901 WBY851901 VSC851901 VIG851901 UYK851901 UOO851901 UES851901 TUW851901 TLA851901 TBE851901 SRI851901 SHM851901 RXQ851901 RNU851901 RDY851901 QUC851901 QKG851901 QAK851901 PQO851901 PGS851901 OWW851901 ONA851901 ODE851901 NTI851901 NJM851901 MZQ851901 MPU851901 MFY851901 LWC851901 LMG851901 LCK851901 KSO851901 KIS851901 JYW851901 JPA851901 JFE851901 IVI851901 ILM851901 IBQ851901 HRU851901 HHY851901 GYC851901 GOG851901 GEK851901 FUO851901 FKS851901 FAW851901 ERA851901 EHE851901 DXI851901 DNM851901 DDQ851901 CTU851901 CJY851901 CAC851901 BQG851901 BGK851901 AWO851901 AMS851901 ACW851901 TA851901 JE851901 K851902 WVQ786365 WLU786365 WBY786365 VSC786365 VIG786365 UYK786365 UOO786365 UES786365 TUW786365 TLA786365 TBE786365 SRI786365 SHM786365 RXQ786365 RNU786365 RDY786365 QUC786365 QKG786365 QAK786365 PQO786365 PGS786365 OWW786365 ONA786365 ODE786365 NTI786365 NJM786365 MZQ786365 MPU786365 MFY786365 LWC786365 LMG786365 LCK786365 KSO786365 KIS786365 JYW786365 JPA786365 JFE786365 IVI786365 ILM786365 IBQ786365 HRU786365 HHY786365 GYC786365 GOG786365 GEK786365 FUO786365 FKS786365 FAW786365 ERA786365 EHE786365 DXI786365 DNM786365 DDQ786365 CTU786365 CJY786365 CAC786365 BQG786365 BGK786365 AWO786365 AMS786365 ACW786365 TA786365 JE786365 K786366 WVQ720829 WLU720829 WBY720829 VSC720829 VIG720829 UYK720829 UOO720829 UES720829 TUW720829 TLA720829 TBE720829 SRI720829 SHM720829 RXQ720829 RNU720829 RDY720829 QUC720829 QKG720829 QAK720829 PQO720829 PGS720829 OWW720829 ONA720829 ODE720829 NTI720829 NJM720829 MZQ720829 MPU720829 MFY720829 LWC720829 LMG720829 LCK720829 KSO720829 KIS720829 JYW720829 JPA720829 JFE720829 IVI720829 ILM720829 IBQ720829 HRU720829 HHY720829 GYC720829 GOG720829 GEK720829 FUO720829 FKS720829 FAW720829 ERA720829 EHE720829 DXI720829 DNM720829 DDQ720829 CTU720829 CJY720829 CAC720829 BQG720829 BGK720829 AWO720829 AMS720829 ACW720829 TA720829 JE720829 K720830 WVQ655293 WLU655293 WBY655293 VSC655293 VIG655293 UYK655293 UOO655293 UES655293 TUW655293 TLA655293 TBE655293 SRI655293 SHM655293 RXQ655293 RNU655293 RDY655293 QUC655293 QKG655293 QAK655293 PQO655293 PGS655293 OWW655293 ONA655293 ODE655293 NTI655293 NJM655293 MZQ655293 MPU655293 MFY655293 LWC655293 LMG655293 LCK655293 KSO655293 KIS655293 JYW655293 JPA655293 JFE655293 IVI655293 ILM655293 IBQ655293 HRU655293 HHY655293 GYC655293 GOG655293 GEK655293 FUO655293 FKS655293 FAW655293 ERA655293 EHE655293 DXI655293 DNM655293 DDQ655293 CTU655293 CJY655293 CAC655293 BQG655293 BGK655293 AWO655293 AMS655293 ACW655293 TA655293 JE655293 K655294 WVQ589757 WLU589757 WBY589757 VSC589757 VIG589757 UYK589757 UOO589757 UES589757 TUW589757 TLA589757 TBE589757 SRI589757 SHM589757 RXQ589757 RNU589757 RDY589757 QUC589757 QKG589757 QAK589757 PQO589757 PGS589757 OWW589757 ONA589757 ODE589757 NTI589757 NJM589757 MZQ589757 MPU589757 MFY589757 LWC589757 LMG589757 LCK589757 KSO589757 KIS589757 JYW589757 JPA589757 JFE589757 IVI589757 ILM589757 IBQ589757 HRU589757 HHY589757 GYC589757 GOG589757 GEK589757 FUO589757 FKS589757 FAW589757 ERA589757 EHE589757 DXI589757 DNM589757 DDQ589757 CTU589757 CJY589757 CAC589757 BQG589757 BGK589757 AWO589757 AMS589757 ACW589757 TA589757 JE589757 K589758 WVQ524221 WLU524221 WBY524221 VSC524221 VIG524221 UYK524221 UOO524221 UES524221 TUW524221 TLA524221 TBE524221 SRI524221 SHM524221 RXQ524221 RNU524221 RDY524221 QUC524221 QKG524221 QAK524221 PQO524221 PGS524221 OWW524221 ONA524221 ODE524221 NTI524221 NJM524221 MZQ524221 MPU524221 MFY524221 LWC524221 LMG524221 LCK524221 KSO524221 KIS524221 JYW524221 JPA524221 JFE524221 IVI524221 ILM524221 IBQ524221 HRU524221 HHY524221 GYC524221 GOG524221 GEK524221 FUO524221 FKS524221 FAW524221 ERA524221 EHE524221 DXI524221 DNM524221 DDQ524221 CTU524221 CJY524221 CAC524221 BQG524221 BGK524221 AWO524221 AMS524221 ACW524221 TA524221 JE524221 K524222 WVQ458685 WLU458685 WBY458685 VSC458685 VIG458685 UYK458685 UOO458685 UES458685 TUW458685 TLA458685 TBE458685 SRI458685 SHM458685 RXQ458685 RNU458685 RDY458685 QUC458685 QKG458685 QAK458685 PQO458685 PGS458685 OWW458685 ONA458685 ODE458685 NTI458685 NJM458685 MZQ458685 MPU458685 MFY458685 LWC458685 LMG458685 LCK458685 KSO458685 KIS458685 JYW458685 JPA458685 JFE458685 IVI458685 ILM458685 IBQ458685 HRU458685 HHY458685 GYC458685 GOG458685 GEK458685 FUO458685 FKS458685 FAW458685 ERA458685 EHE458685 DXI458685 DNM458685 DDQ458685 CTU458685 CJY458685 CAC458685 BQG458685 BGK458685 AWO458685 AMS458685 ACW458685 TA458685 JE458685 K458686 WVQ393149 WLU393149 WBY393149 VSC393149 VIG393149 UYK393149 UOO393149 UES393149 TUW393149 TLA393149 TBE393149 SRI393149 SHM393149 RXQ393149 RNU393149 RDY393149 QUC393149 QKG393149 QAK393149 PQO393149 PGS393149 OWW393149 ONA393149 ODE393149 NTI393149 NJM393149 MZQ393149 MPU393149 MFY393149 LWC393149 LMG393149 LCK393149 KSO393149 KIS393149 JYW393149 JPA393149 JFE393149 IVI393149 ILM393149 IBQ393149 HRU393149 HHY393149 GYC393149 GOG393149 GEK393149 FUO393149 FKS393149 FAW393149 ERA393149 EHE393149 DXI393149 DNM393149 DDQ393149 CTU393149 CJY393149 CAC393149 BQG393149 BGK393149 AWO393149 AMS393149 ACW393149 TA393149 JE393149 K393150 WVQ327613 WLU327613 WBY327613 VSC327613 VIG327613 UYK327613 UOO327613 UES327613 TUW327613 TLA327613 TBE327613 SRI327613 SHM327613 RXQ327613 RNU327613 RDY327613 QUC327613 QKG327613 QAK327613 PQO327613 PGS327613 OWW327613 ONA327613 ODE327613 NTI327613 NJM327613 MZQ327613 MPU327613 MFY327613 LWC327613 LMG327613 LCK327613 KSO327613 KIS327613 JYW327613 JPA327613 JFE327613 IVI327613 ILM327613 IBQ327613 HRU327613 HHY327613 GYC327613 GOG327613 GEK327613 FUO327613 FKS327613 FAW327613 ERA327613 EHE327613 DXI327613 DNM327613 DDQ327613 CTU327613 CJY327613 CAC327613 BQG327613 BGK327613 AWO327613 AMS327613 ACW327613 TA327613 JE327613 K327614 WVQ262077 WLU262077 WBY262077 VSC262077 VIG262077 UYK262077 UOO262077 UES262077 TUW262077 TLA262077 TBE262077 SRI262077 SHM262077 RXQ262077 RNU262077 RDY262077 QUC262077 QKG262077 QAK262077 PQO262077 PGS262077 OWW262077 ONA262077 ODE262077 NTI262077 NJM262077 MZQ262077 MPU262077 MFY262077 LWC262077 LMG262077 LCK262077 KSO262077 KIS262077 JYW262077 JPA262077 JFE262077 IVI262077 ILM262077 IBQ262077 HRU262077 HHY262077 GYC262077 GOG262077 GEK262077 FUO262077 FKS262077 FAW262077 ERA262077 EHE262077 DXI262077 DNM262077 DDQ262077 CTU262077 CJY262077 CAC262077 BQG262077 BGK262077 AWO262077 AMS262077 ACW262077 TA262077 JE262077 K262078 WVQ196541 WLU196541 WBY196541 VSC196541 VIG196541 UYK196541 UOO196541 UES196541 TUW196541 TLA196541 TBE196541 SRI196541 SHM196541 RXQ196541 RNU196541 RDY196541 QUC196541 QKG196541 QAK196541 PQO196541 PGS196541 OWW196541 ONA196541 ODE196541 NTI196541 NJM196541 MZQ196541 MPU196541 MFY196541 LWC196541 LMG196541 LCK196541 KSO196541 KIS196541 JYW196541 JPA196541 JFE196541 IVI196541 ILM196541 IBQ196541 HRU196541 HHY196541 GYC196541 GOG196541 GEK196541 FUO196541 FKS196541 FAW196541 ERA196541 EHE196541 DXI196541 DNM196541 DDQ196541 CTU196541 CJY196541 CAC196541 BQG196541 BGK196541 AWO196541 AMS196541 ACW196541 TA196541 JE196541 K196542 WVQ131005 WLU131005 WBY131005 VSC131005 VIG131005 UYK131005 UOO131005 UES131005 TUW131005 TLA131005 TBE131005 SRI131005 SHM131005 RXQ131005 RNU131005 RDY131005 QUC131005 QKG131005 QAK131005 PQO131005 PGS131005 OWW131005 ONA131005 ODE131005 NTI131005 NJM131005 MZQ131005 MPU131005 MFY131005 LWC131005 LMG131005 LCK131005 KSO131005 KIS131005 JYW131005 JPA131005 JFE131005 IVI131005 ILM131005 IBQ131005 HRU131005 HHY131005 GYC131005 GOG131005 GEK131005 FUO131005 FKS131005 FAW131005 ERA131005 EHE131005 DXI131005 DNM131005 DDQ131005 CTU131005 CJY131005 CAC131005 BQG131005 BGK131005 AWO131005 AMS131005 ACW131005 TA131005 JE131005 K131006 WVQ65469 WLU65469 WBY65469 VSC65469 VIG65469 UYK65469 UOO65469 UES65469 TUW65469 TLA65469 TBE65469 SRI65469 SHM65469 RXQ65469 RNU65469 RDY65469 QUC65469 QKG65469 QAK65469 PQO65469 PGS65469 OWW65469 ONA65469 ODE65469 NTI65469 NJM65469 MZQ65469 MPU65469 MFY65469 LWC65469 LMG65469 LCK65469 KSO65469 KIS65469 JYW65469 JPA65469 JFE65469 IVI65469 ILM65469 IBQ65469 HRU65469 HHY65469 GYC65469 GOG65469 GEK65469 FUO65469 FKS65469 FAW65469 ERA65469 EHE65469 DXI65469 DNM65469 DDQ65469 CTU65469 CJY65469 CAC65469 BQG65469 BGK65469 AWO65469 AMS65469 ACW65469 TA65469 JE65469 K65470 WVQ16 WLU16 WBY16 VSC16 VIG16 UYK16 UOO16 UES16 TUW16 TLA16 TBE16 SRI16 SHM16 RXQ16 RNU16 RDY16 QUC16 QKG16 QAK16 PQO16 PGS16 OWW16 ONA16 ODE16 NTI16 NJM16 MZQ16 MPU16 MFY16 LWC16 LMG16 LCK16 KSO16 KIS16 JYW16 JPA16 JFE16 IVI16 ILM16 IBQ16 HRU16 HHY16 GYC16 GOG16 GEK16 FUO16 FKS16 FAW16 ERA16 EHE16 DXI16 DNM16 DDQ16 CTU16 CJY16 CAC16 BQG16 BGK16 AWO16 AMS16 ACW16 TA16 JE16" xr:uid="{1987B5D3-1777-4CBD-B874-B174E7F9B8E5}">
      <formula1>$R$97:$R$121</formula1>
    </dataValidation>
    <dataValidation type="list" allowBlank="1" showInputMessage="1" showErrorMessage="1" sqref="K105 WVQ982969 WLU982969 WBY982969 VSC982969 VIG982969 UYK982969 UOO982969 UES982969 TUW982969 TLA982969 TBE982969 SRI982969 SHM982969 RXQ982969 RNU982969 RDY982969 QUC982969 QKG982969 QAK982969 PQO982969 PGS982969 OWW982969 ONA982969 ODE982969 NTI982969 NJM982969 MZQ982969 MPU982969 MFY982969 LWC982969 LMG982969 LCK982969 KSO982969 KIS982969 JYW982969 JPA982969 JFE982969 IVI982969 ILM982969 IBQ982969 HRU982969 HHY982969 GYC982969 GOG982969 GEK982969 FUO982969 FKS982969 FAW982969 ERA982969 EHE982969 DXI982969 DNM982969 DDQ982969 CTU982969 CJY982969 CAC982969 BQG982969 BGK982969 AWO982969 AMS982969 ACW982969 TA982969 JE982969 K982970 WVQ917433 WLU917433 WBY917433 VSC917433 VIG917433 UYK917433 UOO917433 UES917433 TUW917433 TLA917433 TBE917433 SRI917433 SHM917433 RXQ917433 RNU917433 RDY917433 QUC917433 QKG917433 QAK917433 PQO917433 PGS917433 OWW917433 ONA917433 ODE917433 NTI917433 NJM917433 MZQ917433 MPU917433 MFY917433 LWC917433 LMG917433 LCK917433 KSO917433 KIS917433 JYW917433 JPA917433 JFE917433 IVI917433 ILM917433 IBQ917433 HRU917433 HHY917433 GYC917433 GOG917433 GEK917433 FUO917433 FKS917433 FAW917433 ERA917433 EHE917433 DXI917433 DNM917433 DDQ917433 CTU917433 CJY917433 CAC917433 BQG917433 BGK917433 AWO917433 AMS917433 ACW917433 TA917433 JE917433 K917434 WVQ851897 WLU851897 WBY851897 VSC851897 VIG851897 UYK851897 UOO851897 UES851897 TUW851897 TLA851897 TBE851897 SRI851897 SHM851897 RXQ851897 RNU851897 RDY851897 QUC851897 QKG851897 QAK851897 PQO851897 PGS851897 OWW851897 ONA851897 ODE851897 NTI851897 NJM851897 MZQ851897 MPU851897 MFY851897 LWC851897 LMG851897 LCK851897 KSO851897 KIS851897 JYW851897 JPA851897 JFE851897 IVI851897 ILM851897 IBQ851897 HRU851897 HHY851897 GYC851897 GOG851897 GEK851897 FUO851897 FKS851897 FAW851897 ERA851897 EHE851897 DXI851897 DNM851897 DDQ851897 CTU851897 CJY851897 CAC851897 BQG851897 BGK851897 AWO851897 AMS851897 ACW851897 TA851897 JE851897 K851898 WVQ786361 WLU786361 WBY786361 VSC786361 VIG786361 UYK786361 UOO786361 UES786361 TUW786361 TLA786361 TBE786361 SRI786361 SHM786361 RXQ786361 RNU786361 RDY786361 QUC786361 QKG786361 QAK786361 PQO786361 PGS786361 OWW786361 ONA786361 ODE786361 NTI786361 NJM786361 MZQ786361 MPU786361 MFY786361 LWC786361 LMG786361 LCK786361 KSO786361 KIS786361 JYW786361 JPA786361 JFE786361 IVI786361 ILM786361 IBQ786361 HRU786361 HHY786361 GYC786361 GOG786361 GEK786361 FUO786361 FKS786361 FAW786361 ERA786361 EHE786361 DXI786361 DNM786361 DDQ786361 CTU786361 CJY786361 CAC786361 BQG786361 BGK786361 AWO786361 AMS786361 ACW786361 TA786361 JE786361 K786362 WVQ720825 WLU720825 WBY720825 VSC720825 VIG720825 UYK720825 UOO720825 UES720825 TUW720825 TLA720825 TBE720825 SRI720825 SHM720825 RXQ720825 RNU720825 RDY720825 QUC720825 QKG720825 QAK720825 PQO720825 PGS720825 OWW720825 ONA720825 ODE720825 NTI720825 NJM720825 MZQ720825 MPU720825 MFY720825 LWC720825 LMG720825 LCK720825 KSO720825 KIS720825 JYW720825 JPA720825 JFE720825 IVI720825 ILM720825 IBQ720825 HRU720825 HHY720825 GYC720825 GOG720825 GEK720825 FUO720825 FKS720825 FAW720825 ERA720825 EHE720825 DXI720825 DNM720825 DDQ720825 CTU720825 CJY720825 CAC720825 BQG720825 BGK720825 AWO720825 AMS720825 ACW720825 TA720825 JE720825 K720826 WVQ655289 WLU655289 WBY655289 VSC655289 VIG655289 UYK655289 UOO655289 UES655289 TUW655289 TLA655289 TBE655289 SRI655289 SHM655289 RXQ655289 RNU655289 RDY655289 QUC655289 QKG655289 QAK655289 PQO655289 PGS655289 OWW655289 ONA655289 ODE655289 NTI655289 NJM655289 MZQ655289 MPU655289 MFY655289 LWC655289 LMG655289 LCK655289 KSO655289 KIS655289 JYW655289 JPA655289 JFE655289 IVI655289 ILM655289 IBQ655289 HRU655289 HHY655289 GYC655289 GOG655289 GEK655289 FUO655289 FKS655289 FAW655289 ERA655289 EHE655289 DXI655289 DNM655289 DDQ655289 CTU655289 CJY655289 CAC655289 BQG655289 BGK655289 AWO655289 AMS655289 ACW655289 TA655289 JE655289 K655290 WVQ589753 WLU589753 WBY589753 VSC589753 VIG589753 UYK589753 UOO589753 UES589753 TUW589753 TLA589753 TBE589753 SRI589753 SHM589753 RXQ589753 RNU589753 RDY589753 QUC589753 QKG589753 QAK589753 PQO589753 PGS589753 OWW589753 ONA589753 ODE589753 NTI589753 NJM589753 MZQ589753 MPU589753 MFY589753 LWC589753 LMG589753 LCK589753 KSO589753 KIS589753 JYW589753 JPA589753 JFE589753 IVI589753 ILM589753 IBQ589753 HRU589753 HHY589753 GYC589753 GOG589753 GEK589753 FUO589753 FKS589753 FAW589753 ERA589753 EHE589753 DXI589753 DNM589753 DDQ589753 CTU589753 CJY589753 CAC589753 BQG589753 BGK589753 AWO589753 AMS589753 ACW589753 TA589753 JE589753 K589754 WVQ524217 WLU524217 WBY524217 VSC524217 VIG524217 UYK524217 UOO524217 UES524217 TUW524217 TLA524217 TBE524217 SRI524217 SHM524217 RXQ524217 RNU524217 RDY524217 QUC524217 QKG524217 QAK524217 PQO524217 PGS524217 OWW524217 ONA524217 ODE524217 NTI524217 NJM524217 MZQ524217 MPU524217 MFY524217 LWC524217 LMG524217 LCK524217 KSO524217 KIS524217 JYW524217 JPA524217 JFE524217 IVI524217 ILM524217 IBQ524217 HRU524217 HHY524217 GYC524217 GOG524217 GEK524217 FUO524217 FKS524217 FAW524217 ERA524217 EHE524217 DXI524217 DNM524217 DDQ524217 CTU524217 CJY524217 CAC524217 BQG524217 BGK524217 AWO524217 AMS524217 ACW524217 TA524217 JE524217 K524218 WVQ458681 WLU458681 WBY458681 VSC458681 VIG458681 UYK458681 UOO458681 UES458681 TUW458681 TLA458681 TBE458681 SRI458681 SHM458681 RXQ458681 RNU458681 RDY458681 QUC458681 QKG458681 QAK458681 PQO458681 PGS458681 OWW458681 ONA458681 ODE458681 NTI458681 NJM458681 MZQ458681 MPU458681 MFY458681 LWC458681 LMG458681 LCK458681 KSO458681 KIS458681 JYW458681 JPA458681 JFE458681 IVI458681 ILM458681 IBQ458681 HRU458681 HHY458681 GYC458681 GOG458681 GEK458681 FUO458681 FKS458681 FAW458681 ERA458681 EHE458681 DXI458681 DNM458681 DDQ458681 CTU458681 CJY458681 CAC458681 BQG458681 BGK458681 AWO458681 AMS458681 ACW458681 TA458681 JE458681 K458682 WVQ393145 WLU393145 WBY393145 VSC393145 VIG393145 UYK393145 UOO393145 UES393145 TUW393145 TLA393145 TBE393145 SRI393145 SHM393145 RXQ393145 RNU393145 RDY393145 QUC393145 QKG393145 QAK393145 PQO393145 PGS393145 OWW393145 ONA393145 ODE393145 NTI393145 NJM393145 MZQ393145 MPU393145 MFY393145 LWC393145 LMG393145 LCK393145 KSO393145 KIS393145 JYW393145 JPA393145 JFE393145 IVI393145 ILM393145 IBQ393145 HRU393145 HHY393145 GYC393145 GOG393145 GEK393145 FUO393145 FKS393145 FAW393145 ERA393145 EHE393145 DXI393145 DNM393145 DDQ393145 CTU393145 CJY393145 CAC393145 BQG393145 BGK393145 AWO393145 AMS393145 ACW393145 TA393145 JE393145 K393146 WVQ327609 WLU327609 WBY327609 VSC327609 VIG327609 UYK327609 UOO327609 UES327609 TUW327609 TLA327609 TBE327609 SRI327609 SHM327609 RXQ327609 RNU327609 RDY327609 QUC327609 QKG327609 QAK327609 PQO327609 PGS327609 OWW327609 ONA327609 ODE327609 NTI327609 NJM327609 MZQ327609 MPU327609 MFY327609 LWC327609 LMG327609 LCK327609 KSO327609 KIS327609 JYW327609 JPA327609 JFE327609 IVI327609 ILM327609 IBQ327609 HRU327609 HHY327609 GYC327609 GOG327609 GEK327609 FUO327609 FKS327609 FAW327609 ERA327609 EHE327609 DXI327609 DNM327609 DDQ327609 CTU327609 CJY327609 CAC327609 BQG327609 BGK327609 AWO327609 AMS327609 ACW327609 TA327609 JE327609 K327610 WVQ262073 WLU262073 WBY262073 VSC262073 VIG262073 UYK262073 UOO262073 UES262073 TUW262073 TLA262073 TBE262073 SRI262073 SHM262073 RXQ262073 RNU262073 RDY262073 QUC262073 QKG262073 QAK262073 PQO262073 PGS262073 OWW262073 ONA262073 ODE262073 NTI262073 NJM262073 MZQ262073 MPU262073 MFY262073 LWC262073 LMG262073 LCK262073 KSO262073 KIS262073 JYW262073 JPA262073 JFE262073 IVI262073 ILM262073 IBQ262073 HRU262073 HHY262073 GYC262073 GOG262073 GEK262073 FUO262073 FKS262073 FAW262073 ERA262073 EHE262073 DXI262073 DNM262073 DDQ262073 CTU262073 CJY262073 CAC262073 BQG262073 BGK262073 AWO262073 AMS262073 ACW262073 TA262073 JE262073 K262074 WVQ196537 WLU196537 WBY196537 VSC196537 VIG196537 UYK196537 UOO196537 UES196537 TUW196537 TLA196537 TBE196537 SRI196537 SHM196537 RXQ196537 RNU196537 RDY196537 QUC196537 QKG196537 QAK196537 PQO196537 PGS196537 OWW196537 ONA196537 ODE196537 NTI196537 NJM196537 MZQ196537 MPU196537 MFY196537 LWC196537 LMG196537 LCK196537 KSO196537 KIS196537 JYW196537 JPA196537 JFE196537 IVI196537 ILM196537 IBQ196537 HRU196537 HHY196537 GYC196537 GOG196537 GEK196537 FUO196537 FKS196537 FAW196537 ERA196537 EHE196537 DXI196537 DNM196537 DDQ196537 CTU196537 CJY196537 CAC196537 BQG196537 BGK196537 AWO196537 AMS196537 ACW196537 TA196537 JE196537 K196538 WVQ131001 WLU131001 WBY131001 VSC131001 VIG131001 UYK131001 UOO131001 UES131001 TUW131001 TLA131001 TBE131001 SRI131001 SHM131001 RXQ131001 RNU131001 RDY131001 QUC131001 QKG131001 QAK131001 PQO131001 PGS131001 OWW131001 ONA131001 ODE131001 NTI131001 NJM131001 MZQ131001 MPU131001 MFY131001 LWC131001 LMG131001 LCK131001 KSO131001 KIS131001 JYW131001 JPA131001 JFE131001 IVI131001 ILM131001 IBQ131001 HRU131001 HHY131001 GYC131001 GOG131001 GEK131001 FUO131001 FKS131001 FAW131001 ERA131001 EHE131001 DXI131001 DNM131001 DDQ131001 CTU131001 CJY131001 CAC131001 BQG131001 BGK131001 AWO131001 AMS131001 ACW131001 TA131001 JE131001 K131002 WVQ65465 WLU65465 WBY65465 VSC65465 VIG65465 UYK65465 UOO65465 UES65465 TUW65465 TLA65465 TBE65465 SRI65465 SHM65465 RXQ65465 RNU65465 RDY65465 QUC65465 QKG65465 QAK65465 PQO65465 PGS65465 OWW65465 ONA65465 ODE65465 NTI65465 NJM65465 MZQ65465 MPU65465 MFY65465 LWC65465 LMG65465 LCK65465 KSO65465 KIS65465 JYW65465 JPA65465 JFE65465 IVI65465 ILM65465 IBQ65465 HRU65465 HHY65465 GYC65465 GOG65465 GEK65465 FUO65465 FKS65465 FAW65465 ERA65465 EHE65465 DXI65465 DNM65465 DDQ65465 CTU65465 CJY65465 CAC65465 BQG65465 BGK65465 AWO65465 AMS65465 ACW65465 TA65465 JE65465 K65466 WVQ12 WLU12 WBY12 VSC12 VIG12 UYK12 UOO12 UES12 TUW12 TLA12 TBE12 SRI12 SHM12 RXQ12 RNU12 RDY12 QUC12 QKG12 QAK12 PQO12 PGS12 OWW12 ONA12 ODE12 NTI12 NJM12 MZQ12 MPU12 MFY12 LWC12 LMG12 LCK12 KSO12 KIS12 JYW12 JPA12 JFE12 IVI12 ILM12 IBQ12 HRU12 HHY12 GYC12 GOG12 GEK12 FUO12 FKS12 FAW12 ERA12 EHE12 DXI12 DNM12 DDQ12 CTU12 CJY12 CAC12 BQG12 BGK12 AWO12 AMS12 ACW12 TA12 JE12" xr:uid="{20DE1B29-0AF1-40EE-989D-5B720B8651BD}">
      <formula1>$P$97:$P$121</formula1>
    </dataValidation>
    <dataValidation type="list" allowBlank="1" showInputMessage="1" showErrorMessage="1" sqref="K106 WVQ982970 WLU982970 WBY982970 VSC982970 VIG982970 UYK982970 UOO982970 UES982970 TUW982970 TLA982970 TBE982970 SRI982970 SHM982970 RXQ982970 RNU982970 RDY982970 QUC982970 QKG982970 QAK982970 PQO982970 PGS982970 OWW982970 ONA982970 ODE982970 NTI982970 NJM982970 MZQ982970 MPU982970 MFY982970 LWC982970 LMG982970 LCK982970 KSO982970 KIS982970 JYW982970 JPA982970 JFE982970 IVI982970 ILM982970 IBQ982970 HRU982970 HHY982970 GYC982970 GOG982970 GEK982970 FUO982970 FKS982970 FAW982970 ERA982970 EHE982970 DXI982970 DNM982970 DDQ982970 CTU982970 CJY982970 CAC982970 BQG982970 BGK982970 AWO982970 AMS982970 ACW982970 TA982970 JE982970 K982971 WVQ917434 WLU917434 WBY917434 VSC917434 VIG917434 UYK917434 UOO917434 UES917434 TUW917434 TLA917434 TBE917434 SRI917434 SHM917434 RXQ917434 RNU917434 RDY917434 QUC917434 QKG917434 QAK917434 PQO917434 PGS917434 OWW917434 ONA917434 ODE917434 NTI917434 NJM917434 MZQ917434 MPU917434 MFY917434 LWC917434 LMG917434 LCK917434 KSO917434 KIS917434 JYW917434 JPA917434 JFE917434 IVI917434 ILM917434 IBQ917434 HRU917434 HHY917434 GYC917434 GOG917434 GEK917434 FUO917434 FKS917434 FAW917434 ERA917434 EHE917434 DXI917434 DNM917434 DDQ917434 CTU917434 CJY917434 CAC917434 BQG917434 BGK917434 AWO917434 AMS917434 ACW917434 TA917434 JE917434 K917435 WVQ851898 WLU851898 WBY851898 VSC851898 VIG851898 UYK851898 UOO851898 UES851898 TUW851898 TLA851898 TBE851898 SRI851898 SHM851898 RXQ851898 RNU851898 RDY851898 QUC851898 QKG851898 QAK851898 PQO851898 PGS851898 OWW851898 ONA851898 ODE851898 NTI851898 NJM851898 MZQ851898 MPU851898 MFY851898 LWC851898 LMG851898 LCK851898 KSO851898 KIS851898 JYW851898 JPA851898 JFE851898 IVI851898 ILM851898 IBQ851898 HRU851898 HHY851898 GYC851898 GOG851898 GEK851898 FUO851898 FKS851898 FAW851898 ERA851898 EHE851898 DXI851898 DNM851898 DDQ851898 CTU851898 CJY851898 CAC851898 BQG851898 BGK851898 AWO851898 AMS851898 ACW851898 TA851898 JE851898 K851899 WVQ786362 WLU786362 WBY786362 VSC786362 VIG786362 UYK786362 UOO786362 UES786362 TUW786362 TLA786362 TBE786362 SRI786362 SHM786362 RXQ786362 RNU786362 RDY786362 QUC786362 QKG786362 QAK786362 PQO786362 PGS786362 OWW786362 ONA786362 ODE786362 NTI786362 NJM786362 MZQ786362 MPU786362 MFY786362 LWC786362 LMG786362 LCK786362 KSO786362 KIS786362 JYW786362 JPA786362 JFE786362 IVI786362 ILM786362 IBQ786362 HRU786362 HHY786362 GYC786362 GOG786362 GEK786362 FUO786362 FKS786362 FAW786362 ERA786362 EHE786362 DXI786362 DNM786362 DDQ786362 CTU786362 CJY786362 CAC786362 BQG786362 BGK786362 AWO786362 AMS786362 ACW786362 TA786362 JE786362 K786363 WVQ720826 WLU720826 WBY720826 VSC720826 VIG720826 UYK720826 UOO720826 UES720826 TUW720826 TLA720826 TBE720826 SRI720826 SHM720826 RXQ720826 RNU720826 RDY720826 QUC720826 QKG720826 QAK720826 PQO720826 PGS720826 OWW720826 ONA720826 ODE720826 NTI720826 NJM720826 MZQ720826 MPU720826 MFY720826 LWC720826 LMG720826 LCK720826 KSO720826 KIS720826 JYW720826 JPA720826 JFE720826 IVI720826 ILM720826 IBQ720826 HRU720826 HHY720826 GYC720826 GOG720826 GEK720826 FUO720826 FKS720826 FAW720826 ERA720826 EHE720826 DXI720826 DNM720826 DDQ720826 CTU720826 CJY720826 CAC720826 BQG720826 BGK720826 AWO720826 AMS720826 ACW720826 TA720826 JE720826 K720827 WVQ655290 WLU655290 WBY655290 VSC655290 VIG655290 UYK655290 UOO655290 UES655290 TUW655290 TLA655290 TBE655290 SRI655290 SHM655290 RXQ655290 RNU655290 RDY655290 QUC655290 QKG655290 QAK655290 PQO655290 PGS655290 OWW655290 ONA655290 ODE655290 NTI655290 NJM655290 MZQ655290 MPU655290 MFY655290 LWC655290 LMG655290 LCK655290 KSO655290 KIS655290 JYW655290 JPA655290 JFE655290 IVI655290 ILM655290 IBQ655290 HRU655290 HHY655290 GYC655290 GOG655290 GEK655290 FUO655290 FKS655290 FAW655290 ERA655290 EHE655290 DXI655290 DNM655290 DDQ655290 CTU655290 CJY655290 CAC655290 BQG655290 BGK655290 AWO655290 AMS655290 ACW655290 TA655290 JE655290 K655291 WVQ589754 WLU589754 WBY589754 VSC589754 VIG589754 UYK589754 UOO589754 UES589754 TUW589754 TLA589754 TBE589754 SRI589754 SHM589754 RXQ589754 RNU589754 RDY589754 QUC589754 QKG589754 QAK589754 PQO589754 PGS589754 OWW589754 ONA589754 ODE589754 NTI589754 NJM589754 MZQ589754 MPU589754 MFY589754 LWC589754 LMG589754 LCK589754 KSO589754 KIS589754 JYW589754 JPA589754 JFE589754 IVI589754 ILM589754 IBQ589754 HRU589754 HHY589754 GYC589754 GOG589754 GEK589754 FUO589754 FKS589754 FAW589754 ERA589754 EHE589754 DXI589754 DNM589754 DDQ589754 CTU589754 CJY589754 CAC589754 BQG589754 BGK589754 AWO589754 AMS589754 ACW589754 TA589754 JE589754 K589755 WVQ524218 WLU524218 WBY524218 VSC524218 VIG524218 UYK524218 UOO524218 UES524218 TUW524218 TLA524218 TBE524218 SRI524218 SHM524218 RXQ524218 RNU524218 RDY524218 QUC524218 QKG524218 QAK524218 PQO524218 PGS524218 OWW524218 ONA524218 ODE524218 NTI524218 NJM524218 MZQ524218 MPU524218 MFY524218 LWC524218 LMG524218 LCK524218 KSO524218 KIS524218 JYW524218 JPA524218 JFE524218 IVI524218 ILM524218 IBQ524218 HRU524218 HHY524218 GYC524218 GOG524218 GEK524218 FUO524218 FKS524218 FAW524218 ERA524218 EHE524218 DXI524218 DNM524218 DDQ524218 CTU524218 CJY524218 CAC524218 BQG524218 BGK524218 AWO524218 AMS524218 ACW524218 TA524218 JE524218 K524219 WVQ458682 WLU458682 WBY458682 VSC458682 VIG458682 UYK458682 UOO458682 UES458682 TUW458682 TLA458682 TBE458682 SRI458682 SHM458682 RXQ458682 RNU458682 RDY458682 QUC458682 QKG458682 QAK458682 PQO458682 PGS458682 OWW458682 ONA458682 ODE458682 NTI458682 NJM458682 MZQ458682 MPU458682 MFY458682 LWC458682 LMG458682 LCK458682 KSO458682 KIS458682 JYW458682 JPA458682 JFE458682 IVI458682 ILM458682 IBQ458682 HRU458682 HHY458682 GYC458682 GOG458682 GEK458682 FUO458682 FKS458682 FAW458682 ERA458682 EHE458682 DXI458682 DNM458682 DDQ458682 CTU458682 CJY458682 CAC458682 BQG458682 BGK458682 AWO458682 AMS458682 ACW458682 TA458682 JE458682 K458683 WVQ393146 WLU393146 WBY393146 VSC393146 VIG393146 UYK393146 UOO393146 UES393146 TUW393146 TLA393146 TBE393146 SRI393146 SHM393146 RXQ393146 RNU393146 RDY393146 QUC393146 QKG393146 QAK393146 PQO393146 PGS393146 OWW393146 ONA393146 ODE393146 NTI393146 NJM393146 MZQ393146 MPU393146 MFY393146 LWC393146 LMG393146 LCK393146 KSO393146 KIS393146 JYW393146 JPA393146 JFE393146 IVI393146 ILM393146 IBQ393146 HRU393146 HHY393146 GYC393146 GOG393146 GEK393146 FUO393146 FKS393146 FAW393146 ERA393146 EHE393146 DXI393146 DNM393146 DDQ393146 CTU393146 CJY393146 CAC393146 BQG393146 BGK393146 AWO393146 AMS393146 ACW393146 TA393146 JE393146 K393147 WVQ327610 WLU327610 WBY327610 VSC327610 VIG327610 UYK327610 UOO327610 UES327610 TUW327610 TLA327610 TBE327610 SRI327610 SHM327610 RXQ327610 RNU327610 RDY327610 QUC327610 QKG327610 QAK327610 PQO327610 PGS327610 OWW327610 ONA327610 ODE327610 NTI327610 NJM327610 MZQ327610 MPU327610 MFY327610 LWC327610 LMG327610 LCK327610 KSO327610 KIS327610 JYW327610 JPA327610 JFE327610 IVI327610 ILM327610 IBQ327610 HRU327610 HHY327610 GYC327610 GOG327610 GEK327610 FUO327610 FKS327610 FAW327610 ERA327610 EHE327610 DXI327610 DNM327610 DDQ327610 CTU327610 CJY327610 CAC327610 BQG327610 BGK327610 AWO327610 AMS327610 ACW327610 TA327610 JE327610 K327611 WVQ262074 WLU262074 WBY262074 VSC262074 VIG262074 UYK262074 UOO262074 UES262074 TUW262074 TLA262074 TBE262074 SRI262074 SHM262074 RXQ262074 RNU262074 RDY262074 QUC262074 QKG262074 QAK262074 PQO262074 PGS262074 OWW262074 ONA262074 ODE262074 NTI262074 NJM262074 MZQ262074 MPU262074 MFY262074 LWC262074 LMG262074 LCK262074 KSO262074 KIS262074 JYW262074 JPA262074 JFE262074 IVI262074 ILM262074 IBQ262074 HRU262074 HHY262074 GYC262074 GOG262074 GEK262074 FUO262074 FKS262074 FAW262074 ERA262074 EHE262074 DXI262074 DNM262074 DDQ262074 CTU262074 CJY262074 CAC262074 BQG262074 BGK262074 AWO262074 AMS262074 ACW262074 TA262074 JE262074 K262075 WVQ196538 WLU196538 WBY196538 VSC196538 VIG196538 UYK196538 UOO196538 UES196538 TUW196538 TLA196538 TBE196538 SRI196538 SHM196538 RXQ196538 RNU196538 RDY196538 QUC196538 QKG196538 QAK196538 PQO196538 PGS196538 OWW196538 ONA196538 ODE196538 NTI196538 NJM196538 MZQ196538 MPU196538 MFY196538 LWC196538 LMG196538 LCK196538 KSO196538 KIS196538 JYW196538 JPA196538 JFE196538 IVI196538 ILM196538 IBQ196538 HRU196538 HHY196538 GYC196538 GOG196538 GEK196538 FUO196538 FKS196538 FAW196538 ERA196538 EHE196538 DXI196538 DNM196538 DDQ196538 CTU196538 CJY196538 CAC196538 BQG196538 BGK196538 AWO196538 AMS196538 ACW196538 TA196538 JE196538 K196539 WVQ131002 WLU131002 WBY131002 VSC131002 VIG131002 UYK131002 UOO131002 UES131002 TUW131002 TLA131002 TBE131002 SRI131002 SHM131002 RXQ131002 RNU131002 RDY131002 QUC131002 QKG131002 QAK131002 PQO131002 PGS131002 OWW131002 ONA131002 ODE131002 NTI131002 NJM131002 MZQ131002 MPU131002 MFY131002 LWC131002 LMG131002 LCK131002 KSO131002 KIS131002 JYW131002 JPA131002 JFE131002 IVI131002 ILM131002 IBQ131002 HRU131002 HHY131002 GYC131002 GOG131002 GEK131002 FUO131002 FKS131002 FAW131002 ERA131002 EHE131002 DXI131002 DNM131002 DDQ131002 CTU131002 CJY131002 CAC131002 BQG131002 BGK131002 AWO131002 AMS131002 ACW131002 TA131002 JE131002 K131003 WVQ65466 WLU65466 WBY65466 VSC65466 VIG65466 UYK65466 UOO65466 UES65466 TUW65466 TLA65466 TBE65466 SRI65466 SHM65466 RXQ65466 RNU65466 RDY65466 QUC65466 QKG65466 QAK65466 PQO65466 PGS65466 OWW65466 ONA65466 ODE65466 NTI65466 NJM65466 MZQ65466 MPU65466 MFY65466 LWC65466 LMG65466 LCK65466 KSO65466 KIS65466 JYW65466 JPA65466 JFE65466 IVI65466 ILM65466 IBQ65466 HRU65466 HHY65466 GYC65466 GOG65466 GEK65466 FUO65466 FKS65466 FAW65466 ERA65466 EHE65466 DXI65466 DNM65466 DDQ65466 CTU65466 CJY65466 CAC65466 BQG65466 BGK65466 AWO65466 AMS65466 ACW65466 TA65466 JE65466 K65467 WVQ13 WLU13 WBY13 VSC13 VIG13 UYK13 UOO13 UES13 TUW13 TLA13 TBE13 SRI13 SHM13 RXQ13 RNU13 RDY13 QUC13 QKG13 QAK13 PQO13 PGS13 OWW13 ONA13 ODE13 NTI13 NJM13 MZQ13 MPU13 MFY13 LWC13 LMG13 LCK13 KSO13 KIS13 JYW13 JPA13 JFE13 IVI13 ILM13 IBQ13 HRU13 HHY13 GYC13 GOG13 GEK13 FUO13 FKS13 FAW13 ERA13 EHE13 DXI13 DNM13 DDQ13 CTU13 CJY13 CAC13 BQG13 BGK13 AWO13 AMS13 ACW13 TA13 JE13" xr:uid="{2EE00687-0150-4479-B1CF-E0042BB5A5BB}">
      <formula1>$Q$97:$Q$121</formula1>
    </dataValidation>
    <dataValidation type="list" allowBlank="1" showInputMessage="1" showErrorMessage="1" sqref="K102" xr:uid="{6A4E7EB7-6414-4666-A69A-0F1D8B262B64}">
      <formula1>$N$96:$N$130</formula1>
    </dataValidation>
    <dataValidation type="list" allowBlank="1" showInputMessage="1" showErrorMessage="1" sqref="WVQ982961 K65458 JE65457 TA65457 ACW65457 AMS65457 AWO65457 BGK65457 BQG65457 CAC65457 CJY65457 CTU65457 DDQ65457 DNM65457 DXI65457 EHE65457 ERA65457 FAW65457 FKS65457 FUO65457 GEK65457 GOG65457 GYC65457 HHY65457 HRU65457 IBQ65457 ILM65457 IVI65457 JFE65457 JPA65457 JYW65457 KIS65457 KSO65457 LCK65457 LMG65457 LWC65457 MFY65457 MPU65457 MZQ65457 NJM65457 NTI65457 ODE65457 ONA65457 OWW65457 PGS65457 PQO65457 QAK65457 QKG65457 QUC65457 RDY65457 RNU65457 RXQ65457 SHM65457 SRI65457 TBE65457 TLA65457 TUW65457 UES65457 UOO65457 UYK65457 VIG65457 VSC65457 WBY65457 WLU65457 WVQ65457 K130994 JE130993 TA130993 ACW130993 AMS130993 AWO130993 BGK130993 BQG130993 CAC130993 CJY130993 CTU130993 DDQ130993 DNM130993 DXI130993 EHE130993 ERA130993 FAW130993 FKS130993 FUO130993 GEK130993 GOG130993 GYC130993 HHY130993 HRU130993 IBQ130993 ILM130993 IVI130993 JFE130993 JPA130993 JYW130993 KIS130993 KSO130993 LCK130993 LMG130993 LWC130993 MFY130993 MPU130993 MZQ130993 NJM130993 NTI130993 ODE130993 ONA130993 OWW130993 PGS130993 PQO130993 QAK130993 QKG130993 QUC130993 RDY130993 RNU130993 RXQ130993 SHM130993 SRI130993 TBE130993 TLA130993 TUW130993 UES130993 UOO130993 UYK130993 VIG130993 VSC130993 WBY130993 WLU130993 WVQ130993 K196530 JE196529 TA196529 ACW196529 AMS196529 AWO196529 BGK196529 BQG196529 CAC196529 CJY196529 CTU196529 DDQ196529 DNM196529 DXI196529 EHE196529 ERA196529 FAW196529 FKS196529 FUO196529 GEK196529 GOG196529 GYC196529 HHY196529 HRU196529 IBQ196529 ILM196529 IVI196529 JFE196529 JPA196529 JYW196529 KIS196529 KSO196529 LCK196529 LMG196529 LWC196529 MFY196529 MPU196529 MZQ196529 NJM196529 NTI196529 ODE196529 ONA196529 OWW196529 PGS196529 PQO196529 QAK196529 QKG196529 QUC196529 RDY196529 RNU196529 RXQ196529 SHM196529 SRI196529 TBE196529 TLA196529 TUW196529 UES196529 UOO196529 UYK196529 VIG196529 VSC196529 WBY196529 WLU196529 WVQ196529 K262066 JE262065 TA262065 ACW262065 AMS262065 AWO262065 BGK262065 BQG262065 CAC262065 CJY262065 CTU262065 DDQ262065 DNM262065 DXI262065 EHE262065 ERA262065 FAW262065 FKS262065 FUO262065 GEK262065 GOG262065 GYC262065 HHY262065 HRU262065 IBQ262065 ILM262065 IVI262065 JFE262065 JPA262065 JYW262065 KIS262065 KSO262065 LCK262065 LMG262065 LWC262065 MFY262065 MPU262065 MZQ262065 NJM262065 NTI262065 ODE262065 ONA262065 OWW262065 PGS262065 PQO262065 QAK262065 QKG262065 QUC262065 RDY262065 RNU262065 RXQ262065 SHM262065 SRI262065 TBE262065 TLA262065 TUW262065 UES262065 UOO262065 UYK262065 VIG262065 VSC262065 WBY262065 WLU262065 WVQ262065 K327602 JE327601 TA327601 ACW327601 AMS327601 AWO327601 BGK327601 BQG327601 CAC327601 CJY327601 CTU327601 DDQ327601 DNM327601 DXI327601 EHE327601 ERA327601 FAW327601 FKS327601 FUO327601 GEK327601 GOG327601 GYC327601 HHY327601 HRU327601 IBQ327601 ILM327601 IVI327601 JFE327601 JPA327601 JYW327601 KIS327601 KSO327601 LCK327601 LMG327601 LWC327601 MFY327601 MPU327601 MZQ327601 NJM327601 NTI327601 ODE327601 ONA327601 OWW327601 PGS327601 PQO327601 QAK327601 QKG327601 QUC327601 RDY327601 RNU327601 RXQ327601 SHM327601 SRI327601 TBE327601 TLA327601 TUW327601 UES327601 UOO327601 UYK327601 VIG327601 VSC327601 WBY327601 WLU327601 WVQ327601 K393138 JE393137 TA393137 ACW393137 AMS393137 AWO393137 BGK393137 BQG393137 CAC393137 CJY393137 CTU393137 DDQ393137 DNM393137 DXI393137 EHE393137 ERA393137 FAW393137 FKS393137 FUO393137 GEK393137 GOG393137 GYC393137 HHY393137 HRU393137 IBQ393137 ILM393137 IVI393137 JFE393137 JPA393137 JYW393137 KIS393137 KSO393137 LCK393137 LMG393137 LWC393137 MFY393137 MPU393137 MZQ393137 NJM393137 NTI393137 ODE393137 ONA393137 OWW393137 PGS393137 PQO393137 QAK393137 QKG393137 QUC393137 RDY393137 RNU393137 RXQ393137 SHM393137 SRI393137 TBE393137 TLA393137 TUW393137 UES393137 UOO393137 UYK393137 VIG393137 VSC393137 WBY393137 WLU393137 WVQ393137 K458674 JE458673 TA458673 ACW458673 AMS458673 AWO458673 BGK458673 BQG458673 CAC458673 CJY458673 CTU458673 DDQ458673 DNM458673 DXI458673 EHE458673 ERA458673 FAW458673 FKS458673 FUO458673 GEK458673 GOG458673 GYC458673 HHY458673 HRU458673 IBQ458673 ILM458673 IVI458673 JFE458673 JPA458673 JYW458673 KIS458673 KSO458673 LCK458673 LMG458673 LWC458673 MFY458673 MPU458673 MZQ458673 NJM458673 NTI458673 ODE458673 ONA458673 OWW458673 PGS458673 PQO458673 QAK458673 QKG458673 QUC458673 RDY458673 RNU458673 RXQ458673 SHM458673 SRI458673 TBE458673 TLA458673 TUW458673 UES458673 UOO458673 UYK458673 VIG458673 VSC458673 WBY458673 WLU458673 WVQ458673 K524210 JE524209 TA524209 ACW524209 AMS524209 AWO524209 BGK524209 BQG524209 CAC524209 CJY524209 CTU524209 DDQ524209 DNM524209 DXI524209 EHE524209 ERA524209 FAW524209 FKS524209 FUO524209 GEK524209 GOG524209 GYC524209 HHY524209 HRU524209 IBQ524209 ILM524209 IVI524209 JFE524209 JPA524209 JYW524209 KIS524209 KSO524209 LCK524209 LMG524209 LWC524209 MFY524209 MPU524209 MZQ524209 NJM524209 NTI524209 ODE524209 ONA524209 OWW524209 PGS524209 PQO524209 QAK524209 QKG524209 QUC524209 RDY524209 RNU524209 RXQ524209 SHM524209 SRI524209 TBE524209 TLA524209 TUW524209 UES524209 UOO524209 UYK524209 VIG524209 VSC524209 WBY524209 WLU524209 WVQ524209 K589746 JE589745 TA589745 ACW589745 AMS589745 AWO589745 BGK589745 BQG589745 CAC589745 CJY589745 CTU589745 DDQ589745 DNM589745 DXI589745 EHE589745 ERA589745 FAW589745 FKS589745 FUO589745 GEK589745 GOG589745 GYC589745 HHY589745 HRU589745 IBQ589745 ILM589745 IVI589745 JFE589745 JPA589745 JYW589745 KIS589745 KSO589745 LCK589745 LMG589745 LWC589745 MFY589745 MPU589745 MZQ589745 NJM589745 NTI589745 ODE589745 ONA589745 OWW589745 PGS589745 PQO589745 QAK589745 QKG589745 QUC589745 RDY589745 RNU589745 RXQ589745 SHM589745 SRI589745 TBE589745 TLA589745 TUW589745 UES589745 UOO589745 UYK589745 VIG589745 VSC589745 WBY589745 WLU589745 WVQ589745 K655282 JE655281 TA655281 ACW655281 AMS655281 AWO655281 BGK655281 BQG655281 CAC655281 CJY655281 CTU655281 DDQ655281 DNM655281 DXI655281 EHE655281 ERA655281 FAW655281 FKS655281 FUO655281 GEK655281 GOG655281 GYC655281 HHY655281 HRU655281 IBQ655281 ILM655281 IVI655281 JFE655281 JPA655281 JYW655281 KIS655281 KSO655281 LCK655281 LMG655281 LWC655281 MFY655281 MPU655281 MZQ655281 NJM655281 NTI655281 ODE655281 ONA655281 OWW655281 PGS655281 PQO655281 QAK655281 QKG655281 QUC655281 RDY655281 RNU655281 RXQ655281 SHM655281 SRI655281 TBE655281 TLA655281 TUW655281 UES655281 UOO655281 UYK655281 VIG655281 VSC655281 WBY655281 WLU655281 WVQ655281 K720818 JE720817 TA720817 ACW720817 AMS720817 AWO720817 BGK720817 BQG720817 CAC720817 CJY720817 CTU720817 DDQ720817 DNM720817 DXI720817 EHE720817 ERA720817 FAW720817 FKS720817 FUO720817 GEK720817 GOG720817 GYC720817 HHY720817 HRU720817 IBQ720817 ILM720817 IVI720817 JFE720817 JPA720817 JYW720817 KIS720817 KSO720817 LCK720817 LMG720817 LWC720817 MFY720817 MPU720817 MZQ720817 NJM720817 NTI720817 ODE720817 ONA720817 OWW720817 PGS720817 PQO720817 QAK720817 QKG720817 QUC720817 RDY720817 RNU720817 RXQ720817 SHM720817 SRI720817 TBE720817 TLA720817 TUW720817 UES720817 UOO720817 UYK720817 VIG720817 VSC720817 WBY720817 WLU720817 WVQ720817 K786354 JE786353 TA786353 ACW786353 AMS786353 AWO786353 BGK786353 BQG786353 CAC786353 CJY786353 CTU786353 DDQ786353 DNM786353 DXI786353 EHE786353 ERA786353 FAW786353 FKS786353 FUO786353 GEK786353 GOG786353 GYC786353 HHY786353 HRU786353 IBQ786353 ILM786353 IVI786353 JFE786353 JPA786353 JYW786353 KIS786353 KSO786353 LCK786353 LMG786353 LWC786353 MFY786353 MPU786353 MZQ786353 NJM786353 NTI786353 ODE786353 ONA786353 OWW786353 PGS786353 PQO786353 QAK786353 QKG786353 QUC786353 RDY786353 RNU786353 RXQ786353 SHM786353 SRI786353 TBE786353 TLA786353 TUW786353 UES786353 UOO786353 UYK786353 VIG786353 VSC786353 WBY786353 WLU786353 WVQ786353 K851890 JE851889 TA851889 ACW851889 AMS851889 AWO851889 BGK851889 BQG851889 CAC851889 CJY851889 CTU851889 DDQ851889 DNM851889 DXI851889 EHE851889 ERA851889 FAW851889 FKS851889 FUO851889 GEK851889 GOG851889 GYC851889 HHY851889 HRU851889 IBQ851889 ILM851889 IVI851889 JFE851889 JPA851889 JYW851889 KIS851889 KSO851889 LCK851889 LMG851889 LWC851889 MFY851889 MPU851889 MZQ851889 NJM851889 NTI851889 ODE851889 ONA851889 OWW851889 PGS851889 PQO851889 QAK851889 QKG851889 QUC851889 RDY851889 RNU851889 RXQ851889 SHM851889 SRI851889 TBE851889 TLA851889 TUW851889 UES851889 UOO851889 UYK851889 VIG851889 VSC851889 WBY851889 WLU851889 WVQ851889 K917426 JE917425 TA917425 ACW917425 AMS917425 AWO917425 BGK917425 BQG917425 CAC917425 CJY917425 CTU917425 DDQ917425 DNM917425 DXI917425 EHE917425 ERA917425 FAW917425 FKS917425 FUO917425 GEK917425 GOG917425 GYC917425 HHY917425 HRU917425 IBQ917425 ILM917425 IVI917425 JFE917425 JPA917425 JYW917425 KIS917425 KSO917425 LCK917425 LMG917425 LWC917425 MFY917425 MPU917425 MZQ917425 NJM917425 NTI917425 ODE917425 ONA917425 OWW917425 PGS917425 PQO917425 QAK917425 QKG917425 QUC917425 RDY917425 RNU917425 RXQ917425 SHM917425 SRI917425 TBE917425 TLA917425 TUW917425 UES917425 UOO917425 UYK917425 VIG917425 VSC917425 WBY917425 WLU917425 WVQ917425 K982962 JE982961 TA982961 ACW982961 AMS982961 AWO982961 BGK982961 BQG982961 CAC982961 CJY982961 CTU982961 DDQ982961 DNM982961 DXI982961 EHE982961 ERA982961 FAW982961 FKS982961 FUO982961 GEK982961 GOG982961 GYC982961 HHY982961 HRU982961 IBQ982961 ILM982961 IVI982961 JFE982961 JPA982961 JYW982961 KIS982961 KSO982961 LCK982961 LMG982961 LWC982961 MFY982961 MPU982961 MZQ982961 NJM982961 NTI982961 ODE982961 ONA982961 OWW982961 PGS982961 PQO982961 QAK982961 QKG982961 QUC982961 RDY982961 RNU982961 RXQ982961 SHM982961 SRI982961 TBE982961 TLA982961 TUW982961 UES982961 UOO982961 UYK982961 VIG982961 VSC982961 WBY982961 WLU982961" xr:uid="{E85265AD-A9FE-42DD-B6FD-E903616894F2}">
      <formula1>$N$96:$N$96</formula1>
    </dataValidation>
    <dataValidation type="list" allowBlank="1" showInputMessage="1" showErrorMessage="1" sqref="JE9 WVQ982966 WLU982966 WBY982966 VSC982966 VIG982966 UYK982966 UOO982966 UES982966 TUW982966 TLA982966 TBE982966 SRI982966 SHM982966 RXQ982966 RNU982966 RDY982966 QUC982966 QKG982966 QAK982966 PQO982966 PGS982966 OWW982966 ONA982966 ODE982966 NTI982966 NJM982966 MZQ982966 MPU982966 MFY982966 LWC982966 LMG982966 LCK982966 KSO982966 KIS982966 JYW982966 JPA982966 JFE982966 IVI982966 ILM982966 IBQ982966 HRU982966 HHY982966 GYC982966 GOG982966 GEK982966 FUO982966 FKS982966 FAW982966 ERA982966 EHE982966 DXI982966 DNM982966 DDQ982966 CTU982966 CJY982966 CAC982966 BQG982966 BGK982966 AWO982966 AMS982966 ACW982966 TA982966 JE982966 K982967 WVQ917430 WLU917430 WBY917430 VSC917430 VIG917430 UYK917430 UOO917430 UES917430 TUW917430 TLA917430 TBE917430 SRI917430 SHM917430 RXQ917430 RNU917430 RDY917430 QUC917430 QKG917430 QAK917430 PQO917430 PGS917430 OWW917430 ONA917430 ODE917430 NTI917430 NJM917430 MZQ917430 MPU917430 MFY917430 LWC917430 LMG917430 LCK917430 KSO917430 KIS917430 JYW917430 JPA917430 JFE917430 IVI917430 ILM917430 IBQ917430 HRU917430 HHY917430 GYC917430 GOG917430 GEK917430 FUO917430 FKS917430 FAW917430 ERA917430 EHE917430 DXI917430 DNM917430 DDQ917430 CTU917430 CJY917430 CAC917430 BQG917430 BGK917430 AWO917430 AMS917430 ACW917430 TA917430 JE917430 K917431 WVQ851894 WLU851894 WBY851894 VSC851894 VIG851894 UYK851894 UOO851894 UES851894 TUW851894 TLA851894 TBE851894 SRI851894 SHM851894 RXQ851894 RNU851894 RDY851894 QUC851894 QKG851894 QAK851894 PQO851894 PGS851894 OWW851894 ONA851894 ODE851894 NTI851894 NJM851894 MZQ851894 MPU851894 MFY851894 LWC851894 LMG851894 LCK851894 KSO851894 KIS851894 JYW851894 JPA851894 JFE851894 IVI851894 ILM851894 IBQ851894 HRU851894 HHY851894 GYC851894 GOG851894 GEK851894 FUO851894 FKS851894 FAW851894 ERA851894 EHE851894 DXI851894 DNM851894 DDQ851894 CTU851894 CJY851894 CAC851894 BQG851894 BGK851894 AWO851894 AMS851894 ACW851894 TA851894 JE851894 K851895 WVQ786358 WLU786358 WBY786358 VSC786358 VIG786358 UYK786358 UOO786358 UES786358 TUW786358 TLA786358 TBE786358 SRI786358 SHM786358 RXQ786358 RNU786358 RDY786358 QUC786358 QKG786358 QAK786358 PQO786358 PGS786358 OWW786358 ONA786358 ODE786358 NTI786358 NJM786358 MZQ786358 MPU786358 MFY786358 LWC786358 LMG786358 LCK786358 KSO786358 KIS786358 JYW786358 JPA786358 JFE786358 IVI786358 ILM786358 IBQ786358 HRU786358 HHY786358 GYC786358 GOG786358 GEK786358 FUO786358 FKS786358 FAW786358 ERA786358 EHE786358 DXI786358 DNM786358 DDQ786358 CTU786358 CJY786358 CAC786358 BQG786358 BGK786358 AWO786358 AMS786358 ACW786358 TA786358 JE786358 K786359 WVQ720822 WLU720822 WBY720822 VSC720822 VIG720822 UYK720822 UOO720822 UES720822 TUW720822 TLA720822 TBE720822 SRI720822 SHM720822 RXQ720822 RNU720822 RDY720822 QUC720822 QKG720822 QAK720822 PQO720822 PGS720822 OWW720822 ONA720822 ODE720822 NTI720822 NJM720822 MZQ720822 MPU720822 MFY720822 LWC720822 LMG720822 LCK720822 KSO720822 KIS720822 JYW720822 JPA720822 JFE720822 IVI720822 ILM720822 IBQ720822 HRU720822 HHY720822 GYC720822 GOG720822 GEK720822 FUO720822 FKS720822 FAW720822 ERA720822 EHE720822 DXI720822 DNM720822 DDQ720822 CTU720822 CJY720822 CAC720822 BQG720822 BGK720822 AWO720822 AMS720822 ACW720822 TA720822 JE720822 K720823 WVQ655286 WLU655286 WBY655286 VSC655286 VIG655286 UYK655286 UOO655286 UES655286 TUW655286 TLA655286 TBE655286 SRI655286 SHM655286 RXQ655286 RNU655286 RDY655286 QUC655286 QKG655286 QAK655286 PQO655286 PGS655286 OWW655286 ONA655286 ODE655286 NTI655286 NJM655286 MZQ655286 MPU655286 MFY655286 LWC655286 LMG655286 LCK655286 KSO655286 KIS655286 JYW655286 JPA655286 JFE655286 IVI655286 ILM655286 IBQ655286 HRU655286 HHY655286 GYC655286 GOG655286 GEK655286 FUO655286 FKS655286 FAW655286 ERA655286 EHE655286 DXI655286 DNM655286 DDQ655286 CTU655286 CJY655286 CAC655286 BQG655286 BGK655286 AWO655286 AMS655286 ACW655286 TA655286 JE655286 K655287 WVQ589750 WLU589750 WBY589750 VSC589750 VIG589750 UYK589750 UOO589750 UES589750 TUW589750 TLA589750 TBE589750 SRI589750 SHM589750 RXQ589750 RNU589750 RDY589750 QUC589750 QKG589750 QAK589750 PQO589750 PGS589750 OWW589750 ONA589750 ODE589750 NTI589750 NJM589750 MZQ589750 MPU589750 MFY589750 LWC589750 LMG589750 LCK589750 KSO589750 KIS589750 JYW589750 JPA589750 JFE589750 IVI589750 ILM589750 IBQ589750 HRU589750 HHY589750 GYC589750 GOG589750 GEK589750 FUO589750 FKS589750 FAW589750 ERA589750 EHE589750 DXI589750 DNM589750 DDQ589750 CTU589750 CJY589750 CAC589750 BQG589750 BGK589750 AWO589750 AMS589750 ACW589750 TA589750 JE589750 K589751 WVQ524214 WLU524214 WBY524214 VSC524214 VIG524214 UYK524214 UOO524214 UES524214 TUW524214 TLA524214 TBE524214 SRI524214 SHM524214 RXQ524214 RNU524214 RDY524214 QUC524214 QKG524214 QAK524214 PQO524214 PGS524214 OWW524214 ONA524214 ODE524214 NTI524214 NJM524214 MZQ524214 MPU524214 MFY524214 LWC524214 LMG524214 LCK524214 KSO524214 KIS524214 JYW524214 JPA524214 JFE524214 IVI524214 ILM524214 IBQ524214 HRU524214 HHY524214 GYC524214 GOG524214 GEK524214 FUO524214 FKS524214 FAW524214 ERA524214 EHE524214 DXI524214 DNM524214 DDQ524214 CTU524214 CJY524214 CAC524214 BQG524214 BGK524214 AWO524214 AMS524214 ACW524214 TA524214 JE524214 K524215 WVQ458678 WLU458678 WBY458678 VSC458678 VIG458678 UYK458678 UOO458678 UES458678 TUW458678 TLA458678 TBE458678 SRI458678 SHM458678 RXQ458678 RNU458678 RDY458678 QUC458678 QKG458678 QAK458678 PQO458678 PGS458678 OWW458678 ONA458678 ODE458678 NTI458678 NJM458678 MZQ458678 MPU458678 MFY458678 LWC458678 LMG458678 LCK458678 KSO458678 KIS458678 JYW458678 JPA458678 JFE458678 IVI458678 ILM458678 IBQ458678 HRU458678 HHY458678 GYC458678 GOG458678 GEK458678 FUO458678 FKS458678 FAW458678 ERA458678 EHE458678 DXI458678 DNM458678 DDQ458678 CTU458678 CJY458678 CAC458678 BQG458678 BGK458678 AWO458678 AMS458678 ACW458678 TA458678 JE458678 K458679 WVQ393142 WLU393142 WBY393142 VSC393142 VIG393142 UYK393142 UOO393142 UES393142 TUW393142 TLA393142 TBE393142 SRI393142 SHM393142 RXQ393142 RNU393142 RDY393142 QUC393142 QKG393142 QAK393142 PQO393142 PGS393142 OWW393142 ONA393142 ODE393142 NTI393142 NJM393142 MZQ393142 MPU393142 MFY393142 LWC393142 LMG393142 LCK393142 KSO393142 KIS393142 JYW393142 JPA393142 JFE393142 IVI393142 ILM393142 IBQ393142 HRU393142 HHY393142 GYC393142 GOG393142 GEK393142 FUO393142 FKS393142 FAW393142 ERA393142 EHE393142 DXI393142 DNM393142 DDQ393142 CTU393142 CJY393142 CAC393142 BQG393142 BGK393142 AWO393142 AMS393142 ACW393142 TA393142 JE393142 K393143 WVQ327606 WLU327606 WBY327606 VSC327606 VIG327606 UYK327606 UOO327606 UES327606 TUW327606 TLA327606 TBE327606 SRI327606 SHM327606 RXQ327606 RNU327606 RDY327606 QUC327606 QKG327606 QAK327606 PQO327606 PGS327606 OWW327606 ONA327606 ODE327606 NTI327606 NJM327606 MZQ327606 MPU327606 MFY327606 LWC327606 LMG327606 LCK327606 KSO327606 KIS327606 JYW327606 JPA327606 JFE327606 IVI327606 ILM327606 IBQ327606 HRU327606 HHY327606 GYC327606 GOG327606 GEK327606 FUO327606 FKS327606 FAW327606 ERA327606 EHE327606 DXI327606 DNM327606 DDQ327606 CTU327606 CJY327606 CAC327606 BQG327606 BGK327606 AWO327606 AMS327606 ACW327606 TA327606 JE327606 K327607 WVQ262070 WLU262070 WBY262070 VSC262070 VIG262070 UYK262070 UOO262070 UES262070 TUW262070 TLA262070 TBE262070 SRI262070 SHM262070 RXQ262070 RNU262070 RDY262070 QUC262070 QKG262070 QAK262070 PQO262070 PGS262070 OWW262070 ONA262070 ODE262070 NTI262070 NJM262070 MZQ262070 MPU262070 MFY262070 LWC262070 LMG262070 LCK262070 KSO262070 KIS262070 JYW262070 JPA262070 JFE262070 IVI262070 ILM262070 IBQ262070 HRU262070 HHY262070 GYC262070 GOG262070 GEK262070 FUO262070 FKS262070 FAW262070 ERA262070 EHE262070 DXI262070 DNM262070 DDQ262070 CTU262070 CJY262070 CAC262070 BQG262070 BGK262070 AWO262070 AMS262070 ACW262070 TA262070 JE262070 K262071 WVQ196534 WLU196534 WBY196534 VSC196534 VIG196534 UYK196534 UOO196534 UES196534 TUW196534 TLA196534 TBE196534 SRI196534 SHM196534 RXQ196534 RNU196534 RDY196534 QUC196534 QKG196534 QAK196534 PQO196534 PGS196534 OWW196534 ONA196534 ODE196534 NTI196534 NJM196534 MZQ196534 MPU196534 MFY196534 LWC196534 LMG196534 LCK196534 KSO196534 KIS196534 JYW196534 JPA196534 JFE196534 IVI196534 ILM196534 IBQ196534 HRU196534 HHY196534 GYC196534 GOG196534 GEK196534 FUO196534 FKS196534 FAW196534 ERA196534 EHE196534 DXI196534 DNM196534 DDQ196534 CTU196534 CJY196534 CAC196534 BQG196534 BGK196534 AWO196534 AMS196534 ACW196534 TA196534 JE196534 K196535 WVQ130998 WLU130998 WBY130998 VSC130998 VIG130998 UYK130998 UOO130998 UES130998 TUW130998 TLA130998 TBE130998 SRI130998 SHM130998 RXQ130998 RNU130998 RDY130998 QUC130998 QKG130998 QAK130998 PQO130998 PGS130998 OWW130998 ONA130998 ODE130998 NTI130998 NJM130998 MZQ130998 MPU130998 MFY130998 LWC130998 LMG130998 LCK130998 KSO130998 KIS130998 JYW130998 JPA130998 JFE130998 IVI130998 ILM130998 IBQ130998 HRU130998 HHY130998 GYC130998 GOG130998 GEK130998 FUO130998 FKS130998 FAW130998 ERA130998 EHE130998 DXI130998 DNM130998 DDQ130998 CTU130998 CJY130998 CAC130998 BQG130998 BGK130998 AWO130998 AMS130998 ACW130998 TA130998 JE130998 K130999 WVQ65462 WLU65462 WBY65462 VSC65462 VIG65462 UYK65462 UOO65462 UES65462 TUW65462 TLA65462 TBE65462 SRI65462 SHM65462 RXQ65462 RNU65462 RDY65462 QUC65462 QKG65462 QAK65462 PQO65462 PGS65462 OWW65462 ONA65462 ODE65462 NTI65462 NJM65462 MZQ65462 MPU65462 MFY65462 LWC65462 LMG65462 LCK65462 KSO65462 KIS65462 JYW65462 JPA65462 JFE65462 IVI65462 ILM65462 IBQ65462 HRU65462 HHY65462 GYC65462 GOG65462 GEK65462 FUO65462 FKS65462 FAW65462 ERA65462 EHE65462 DXI65462 DNM65462 DDQ65462 CTU65462 CJY65462 CAC65462 BQG65462 BGK65462 AWO65462 AMS65462 ACW65462 TA65462 JE65462 K65463 WVQ9 WLU9 WBY9 VSC9 VIG9 UYK9 UOO9 UES9 TUW9 TLA9 TBE9 SRI9 SHM9 RXQ9 RNU9 RDY9 QUC9 QKG9 QAK9 PQO9 PGS9 OWW9 ONA9 ODE9 NTI9 NJM9 MZQ9 MPU9 MFY9 LWC9 LMG9 LCK9 KSO9 KIS9 JYW9 JPA9 JFE9 IVI9 ILM9 IBQ9 HRU9 HHY9 GYC9 GOG9 GEK9 FUO9 FKS9 FAW9 ERA9 EHE9 DXI9 DNM9 DDQ9 CTU9 CJY9 CAC9 BQG9 BGK9 AWO9 AMS9 ACW9 TA9" xr:uid="{A6E7158E-ECFD-4CB9-88C0-91065716189B}">
      <formula1>$N$98:$N$109</formula1>
    </dataValidation>
    <dataValidation type="list" allowBlank="1" showInputMessage="1" showErrorMessage="1" sqref="K98 WVQ982962 WLU982962 WBY982962 VSC982962 VIG982962 UYK982962 UOO982962 UES982962 TUW982962 TLA982962 TBE982962 SRI982962 SHM982962 RXQ982962 RNU982962 RDY982962 QUC982962 QKG982962 QAK982962 PQO982962 PGS982962 OWW982962 ONA982962 ODE982962 NTI982962 NJM982962 MZQ982962 MPU982962 MFY982962 LWC982962 LMG982962 LCK982962 KSO982962 KIS982962 JYW982962 JPA982962 JFE982962 IVI982962 ILM982962 IBQ982962 HRU982962 HHY982962 GYC982962 GOG982962 GEK982962 FUO982962 FKS982962 FAW982962 ERA982962 EHE982962 DXI982962 DNM982962 DDQ982962 CTU982962 CJY982962 CAC982962 BQG982962 BGK982962 AWO982962 AMS982962 ACW982962 TA982962 JE982962 K982963 WVQ917426 WLU917426 WBY917426 VSC917426 VIG917426 UYK917426 UOO917426 UES917426 TUW917426 TLA917426 TBE917426 SRI917426 SHM917426 RXQ917426 RNU917426 RDY917426 QUC917426 QKG917426 QAK917426 PQO917426 PGS917426 OWW917426 ONA917426 ODE917426 NTI917426 NJM917426 MZQ917426 MPU917426 MFY917426 LWC917426 LMG917426 LCK917426 KSO917426 KIS917426 JYW917426 JPA917426 JFE917426 IVI917426 ILM917426 IBQ917426 HRU917426 HHY917426 GYC917426 GOG917426 GEK917426 FUO917426 FKS917426 FAW917426 ERA917426 EHE917426 DXI917426 DNM917426 DDQ917426 CTU917426 CJY917426 CAC917426 BQG917426 BGK917426 AWO917426 AMS917426 ACW917426 TA917426 JE917426 K917427 WVQ851890 WLU851890 WBY851890 VSC851890 VIG851890 UYK851890 UOO851890 UES851890 TUW851890 TLA851890 TBE851890 SRI851890 SHM851890 RXQ851890 RNU851890 RDY851890 QUC851890 QKG851890 QAK851890 PQO851890 PGS851890 OWW851890 ONA851890 ODE851890 NTI851890 NJM851890 MZQ851890 MPU851890 MFY851890 LWC851890 LMG851890 LCK851890 KSO851890 KIS851890 JYW851890 JPA851890 JFE851890 IVI851890 ILM851890 IBQ851890 HRU851890 HHY851890 GYC851890 GOG851890 GEK851890 FUO851890 FKS851890 FAW851890 ERA851890 EHE851890 DXI851890 DNM851890 DDQ851890 CTU851890 CJY851890 CAC851890 BQG851890 BGK851890 AWO851890 AMS851890 ACW851890 TA851890 JE851890 K851891 WVQ786354 WLU786354 WBY786354 VSC786354 VIG786354 UYK786354 UOO786354 UES786354 TUW786354 TLA786354 TBE786354 SRI786354 SHM786354 RXQ786354 RNU786354 RDY786354 QUC786354 QKG786354 QAK786354 PQO786354 PGS786354 OWW786354 ONA786354 ODE786354 NTI786354 NJM786354 MZQ786354 MPU786354 MFY786354 LWC786354 LMG786354 LCK786354 KSO786354 KIS786354 JYW786354 JPA786354 JFE786354 IVI786354 ILM786354 IBQ786354 HRU786354 HHY786354 GYC786354 GOG786354 GEK786354 FUO786354 FKS786354 FAW786354 ERA786354 EHE786354 DXI786354 DNM786354 DDQ786354 CTU786354 CJY786354 CAC786354 BQG786354 BGK786354 AWO786354 AMS786354 ACW786354 TA786354 JE786354 K786355 WVQ720818 WLU720818 WBY720818 VSC720818 VIG720818 UYK720818 UOO720818 UES720818 TUW720818 TLA720818 TBE720818 SRI720818 SHM720818 RXQ720818 RNU720818 RDY720818 QUC720818 QKG720818 QAK720818 PQO720818 PGS720818 OWW720818 ONA720818 ODE720818 NTI720818 NJM720818 MZQ720818 MPU720818 MFY720818 LWC720818 LMG720818 LCK720818 KSO720818 KIS720818 JYW720818 JPA720818 JFE720818 IVI720818 ILM720818 IBQ720818 HRU720818 HHY720818 GYC720818 GOG720818 GEK720818 FUO720818 FKS720818 FAW720818 ERA720818 EHE720818 DXI720818 DNM720818 DDQ720818 CTU720818 CJY720818 CAC720818 BQG720818 BGK720818 AWO720818 AMS720818 ACW720818 TA720818 JE720818 K720819 WVQ655282 WLU655282 WBY655282 VSC655282 VIG655282 UYK655282 UOO655282 UES655282 TUW655282 TLA655282 TBE655282 SRI655282 SHM655282 RXQ655282 RNU655282 RDY655282 QUC655282 QKG655282 QAK655282 PQO655282 PGS655282 OWW655282 ONA655282 ODE655282 NTI655282 NJM655282 MZQ655282 MPU655282 MFY655282 LWC655282 LMG655282 LCK655282 KSO655282 KIS655282 JYW655282 JPA655282 JFE655282 IVI655282 ILM655282 IBQ655282 HRU655282 HHY655282 GYC655282 GOG655282 GEK655282 FUO655282 FKS655282 FAW655282 ERA655282 EHE655282 DXI655282 DNM655282 DDQ655282 CTU655282 CJY655282 CAC655282 BQG655282 BGK655282 AWO655282 AMS655282 ACW655282 TA655282 JE655282 K655283 WVQ589746 WLU589746 WBY589746 VSC589746 VIG589746 UYK589746 UOO589746 UES589746 TUW589746 TLA589746 TBE589746 SRI589746 SHM589746 RXQ589746 RNU589746 RDY589746 QUC589746 QKG589746 QAK589746 PQO589746 PGS589746 OWW589746 ONA589746 ODE589746 NTI589746 NJM589746 MZQ589746 MPU589746 MFY589746 LWC589746 LMG589746 LCK589746 KSO589746 KIS589746 JYW589746 JPA589746 JFE589746 IVI589746 ILM589746 IBQ589746 HRU589746 HHY589746 GYC589746 GOG589746 GEK589746 FUO589746 FKS589746 FAW589746 ERA589746 EHE589746 DXI589746 DNM589746 DDQ589746 CTU589746 CJY589746 CAC589746 BQG589746 BGK589746 AWO589746 AMS589746 ACW589746 TA589746 JE589746 K589747 WVQ524210 WLU524210 WBY524210 VSC524210 VIG524210 UYK524210 UOO524210 UES524210 TUW524210 TLA524210 TBE524210 SRI524210 SHM524210 RXQ524210 RNU524210 RDY524210 QUC524210 QKG524210 QAK524210 PQO524210 PGS524210 OWW524210 ONA524210 ODE524210 NTI524210 NJM524210 MZQ524210 MPU524210 MFY524210 LWC524210 LMG524210 LCK524210 KSO524210 KIS524210 JYW524210 JPA524210 JFE524210 IVI524210 ILM524210 IBQ524210 HRU524210 HHY524210 GYC524210 GOG524210 GEK524210 FUO524210 FKS524210 FAW524210 ERA524210 EHE524210 DXI524210 DNM524210 DDQ524210 CTU524210 CJY524210 CAC524210 BQG524210 BGK524210 AWO524210 AMS524210 ACW524210 TA524210 JE524210 K524211 WVQ458674 WLU458674 WBY458674 VSC458674 VIG458674 UYK458674 UOO458674 UES458674 TUW458674 TLA458674 TBE458674 SRI458674 SHM458674 RXQ458674 RNU458674 RDY458674 QUC458674 QKG458674 QAK458674 PQO458674 PGS458674 OWW458674 ONA458674 ODE458674 NTI458674 NJM458674 MZQ458674 MPU458674 MFY458674 LWC458674 LMG458674 LCK458674 KSO458674 KIS458674 JYW458674 JPA458674 JFE458674 IVI458674 ILM458674 IBQ458674 HRU458674 HHY458674 GYC458674 GOG458674 GEK458674 FUO458674 FKS458674 FAW458674 ERA458674 EHE458674 DXI458674 DNM458674 DDQ458674 CTU458674 CJY458674 CAC458674 BQG458674 BGK458674 AWO458674 AMS458674 ACW458674 TA458674 JE458674 K458675 WVQ393138 WLU393138 WBY393138 VSC393138 VIG393138 UYK393138 UOO393138 UES393138 TUW393138 TLA393138 TBE393138 SRI393138 SHM393138 RXQ393138 RNU393138 RDY393138 QUC393138 QKG393138 QAK393138 PQO393138 PGS393138 OWW393138 ONA393138 ODE393138 NTI393138 NJM393138 MZQ393138 MPU393138 MFY393138 LWC393138 LMG393138 LCK393138 KSO393138 KIS393138 JYW393138 JPA393138 JFE393138 IVI393138 ILM393138 IBQ393138 HRU393138 HHY393138 GYC393138 GOG393138 GEK393138 FUO393138 FKS393138 FAW393138 ERA393138 EHE393138 DXI393138 DNM393138 DDQ393138 CTU393138 CJY393138 CAC393138 BQG393138 BGK393138 AWO393138 AMS393138 ACW393138 TA393138 JE393138 K393139 WVQ327602 WLU327602 WBY327602 VSC327602 VIG327602 UYK327602 UOO327602 UES327602 TUW327602 TLA327602 TBE327602 SRI327602 SHM327602 RXQ327602 RNU327602 RDY327602 QUC327602 QKG327602 QAK327602 PQO327602 PGS327602 OWW327602 ONA327602 ODE327602 NTI327602 NJM327602 MZQ327602 MPU327602 MFY327602 LWC327602 LMG327602 LCK327602 KSO327602 KIS327602 JYW327602 JPA327602 JFE327602 IVI327602 ILM327602 IBQ327602 HRU327602 HHY327602 GYC327602 GOG327602 GEK327602 FUO327602 FKS327602 FAW327602 ERA327602 EHE327602 DXI327602 DNM327602 DDQ327602 CTU327602 CJY327602 CAC327602 BQG327602 BGK327602 AWO327602 AMS327602 ACW327602 TA327602 JE327602 K327603 WVQ262066 WLU262066 WBY262066 VSC262066 VIG262066 UYK262066 UOO262066 UES262066 TUW262066 TLA262066 TBE262066 SRI262066 SHM262066 RXQ262066 RNU262066 RDY262066 QUC262066 QKG262066 QAK262066 PQO262066 PGS262066 OWW262066 ONA262066 ODE262066 NTI262066 NJM262066 MZQ262066 MPU262066 MFY262066 LWC262066 LMG262066 LCK262066 KSO262066 KIS262066 JYW262066 JPA262066 JFE262066 IVI262066 ILM262066 IBQ262066 HRU262066 HHY262066 GYC262066 GOG262066 GEK262066 FUO262066 FKS262066 FAW262066 ERA262066 EHE262066 DXI262066 DNM262066 DDQ262066 CTU262066 CJY262066 CAC262066 BQG262066 BGK262066 AWO262066 AMS262066 ACW262066 TA262066 JE262066 K262067 WVQ196530 WLU196530 WBY196530 VSC196530 VIG196530 UYK196530 UOO196530 UES196530 TUW196530 TLA196530 TBE196530 SRI196530 SHM196530 RXQ196530 RNU196530 RDY196530 QUC196530 QKG196530 QAK196530 PQO196530 PGS196530 OWW196530 ONA196530 ODE196530 NTI196530 NJM196530 MZQ196530 MPU196530 MFY196530 LWC196530 LMG196530 LCK196530 KSO196530 KIS196530 JYW196530 JPA196530 JFE196530 IVI196530 ILM196530 IBQ196530 HRU196530 HHY196530 GYC196530 GOG196530 GEK196530 FUO196530 FKS196530 FAW196530 ERA196530 EHE196530 DXI196530 DNM196530 DDQ196530 CTU196530 CJY196530 CAC196530 BQG196530 BGK196530 AWO196530 AMS196530 ACW196530 TA196530 JE196530 K196531 WVQ130994 WLU130994 WBY130994 VSC130994 VIG130994 UYK130994 UOO130994 UES130994 TUW130994 TLA130994 TBE130994 SRI130994 SHM130994 RXQ130994 RNU130994 RDY130994 QUC130994 QKG130994 QAK130994 PQO130994 PGS130994 OWW130994 ONA130994 ODE130994 NTI130994 NJM130994 MZQ130994 MPU130994 MFY130994 LWC130994 LMG130994 LCK130994 KSO130994 KIS130994 JYW130994 JPA130994 JFE130994 IVI130994 ILM130994 IBQ130994 HRU130994 HHY130994 GYC130994 GOG130994 GEK130994 FUO130994 FKS130994 FAW130994 ERA130994 EHE130994 DXI130994 DNM130994 DDQ130994 CTU130994 CJY130994 CAC130994 BQG130994 BGK130994 AWO130994 AMS130994 ACW130994 TA130994 JE130994 K130995 WVQ65458 WLU65458 WBY65458 VSC65458 VIG65458 UYK65458 UOO65458 UES65458 TUW65458 TLA65458 TBE65458 SRI65458 SHM65458 RXQ65458 RNU65458 RDY65458 QUC65458 QKG65458 QAK65458 PQO65458 PGS65458 OWW65458 ONA65458 ODE65458 NTI65458 NJM65458 MZQ65458 MPU65458 MFY65458 LWC65458 LMG65458 LCK65458 KSO65458 KIS65458 JYW65458 JPA65458 JFE65458 IVI65458 ILM65458 IBQ65458 HRU65458 HHY65458 GYC65458 GOG65458 GEK65458 FUO65458 FKS65458 FAW65458 ERA65458 EHE65458 DXI65458 DNM65458 DDQ65458 CTU65458 CJY65458 CAC65458 BQG65458 BGK65458 AWO65458 AMS65458 ACW65458 TA65458 JE65458 K65459 WVQ5 WLU5 WBY5 VSC5 VIG5 UYK5 UOO5 UES5 TUW5 TLA5 TBE5 SRI5 SHM5 RXQ5 RNU5 RDY5 QUC5 QKG5 QAK5 PQO5 PGS5 OWW5 ONA5 ODE5 NTI5 NJM5 MZQ5 MPU5 MFY5 LWC5 LMG5 LCK5 KSO5 KIS5 JYW5 JPA5 JFE5 IVI5 ILM5 IBQ5 HRU5 HHY5 GYC5 GOG5 GEK5 FUO5 FKS5 FAW5 ERA5 EHE5 DXI5 DNM5 DDQ5 CTU5 CJY5 CAC5 BQG5 BGK5 AWO5 AMS5 ACW5 TA5 JE5" xr:uid="{27A88FB2-8FB5-4B63-87EB-38E6DC593D0C}">
      <formula1>$M$98:$M$109</formula1>
    </dataValidation>
    <dataValidation type="list" allowBlank="1" showInputMessage="1" showErrorMessage="1" sqref="K97" xr:uid="{6A3D4FCD-047C-496C-8D01-30D03FE07D72}">
      <formula1>"2019, 2020, 2021"</formula1>
    </dataValidation>
  </dataValidations>
  <printOptions horizontalCentered="1"/>
  <pageMargins left="0.25" right="0.25" top="0.75" bottom="0.75" header="0.3" footer="0.3"/>
  <pageSetup scale="60" orientation="landscape" horizontalDpi="4294967295" r:id="rId1"/>
  <rowBreaks count="3" manualBreakCount="3">
    <brk id="30" min="1" max="7" man="1"/>
    <brk id="79" min="1" max="7" man="1"/>
    <brk id="91" min="1" max="7"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E9A20C-F3B4-407D-BCCA-5CBD5CF49CD4}">
  <dimension ref="B1:W130"/>
  <sheetViews>
    <sheetView showGridLines="0" showRowColHeaders="0" topLeftCell="A31" zoomScale="80" zoomScaleNormal="80" workbookViewId="0">
      <selection activeCell="H45" sqref="H45"/>
    </sheetView>
  </sheetViews>
  <sheetFormatPr defaultRowHeight="12.5" x14ac:dyDescent="0.25"/>
  <cols>
    <col min="1" max="1" width="8.7265625" style="5"/>
    <col min="2" max="2" width="25.453125" style="5" customWidth="1"/>
    <col min="3" max="3" width="32.90625" style="5" customWidth="1"/>
    <col min="4" max="4" width="17.36328125" style="5" customWidth="1"/>
    <col min="5" max="5" width="17.08984375" style="5" customWidth="1"/>
    <col min="6" max="6" width="23.90625" style="5" customWidth="1"/>
    <col min="7" max="7" width="25.36328125" style="5" customWidth="1"/>
    <col min="8" max="8" width="19" style="5" customWidth="1"/>
    <col min="9" max="9" width="6.54296875" style="88" customWidth="1"/>
    <col min="10" max="10" width="33.6328125" style="4" hidden="1" customWidth="1"/>
    <col min="11" max="11" width="20.36328125" style="4" hidden="1" customWidth="1"/>
    <col min="12" max="12" width="4.08984375" style="4" hidden="1" customWidth="1"/>
    <col min="13" max="13" width="22" style="5" hidden="1" customWidth="1"/>
    <col min="14" max="14" width="22.08984375" style="5" hidden="1" customWidth="1"/>
    <col min="15" max="15" width="4.08984375" style="5" hidden="1" customWidth="1"/>
    <col min="16" max="17" width="18.90625" style="6" hidden="1" customWidth="1"/>
    <col min="18" max="18" width="20.453125" style="6" hidden="1" customWidth="1"/>
    <col min="19" max="19" width="17.36328125" style="6" hidden="1" customWidth="1"/>
    <col min="20" max="20" width="4.08984375" style="5" hidden="1" customWidth="1"/>
    <col min="21" max="21" width="4" style="5" hidden="1" customWidth="1"/>
    <col min="22" max="22" width="13.90625" style="5" customWidth="1"/>
    <col min="23" max="51" width="9.08984375" style="5" customWidth="1"/>
    <col min="52" max="255" width="8.7265625" style="5"/>
    <col min="256" max="256" width="25.453125" style="5" customWidth="1"/>
    <col min="257" max="257" width="32.90625" style="5" customWidth="1"/>
    <col min="258" max="258" width="17.36328125" style="5" customWidth="1"/>
    <col min="259" max="259" width="17.08984375" style="5" customWidth="1"/>
    <col min="260" max="260" width="23.90625" style="5" customWidth="1"/>
    <col min="261" max="261" width="25.36328125" style="5" customWidth="1"/>
    <col min="262" max="262" width="19" style="5" customWidth="1"/>
    <col min="263" max="263" width="6.54296875" style="5" customWidth="1"/>
    <col min="264" max="279" width="0" style="5" hidden="1" customWidth="1"/>
    <col min="280" max="511" width="8.7265625" style="5"/>
    <col min="512" max="512" width="25.453125" style="5" customWidth="1"/>
    <col min="513" max="513" width="32.90625" style="5" customWidth="1"/>
    <col min="514" max="514" width="17.36328125" style="5" customWidth="1"/>
    <col min="515" max="515" width="17.08984375" style="5" customWidth="1"/>
    <col min="516" max="516" width="23.90625" style="5" customWidth="1"/>
    <col min="517" max="517" width="25.36328125" style="5" customWidth="1"/>
    <col min="518" max="518" width="19" style="5" customWidth="1"/>
    <col min="519" max="519" width="6.54296875" style="5" customWidth="1"/>
    <col min="520" max="535" width="0" style="5" hidden="1" customWidth="1"/>
    <col min="536" max="767" width="8.7265625" style="5"/>
    <col min="768" max="768" width="25.453125" style="5" customWidth="1"/>
    <col min="769" max="769" width="32.90625" style="5" customWidth="1"/>
    <col min="770" max="770" width="17.36328125" style="5" customWidth="1"/>
    <col min="771" max="771" width="17.08984375" style="5" customWidth="1"/>
    <col min="772" max="772" width="23.90625" style="5" customWidth="1"/>
    <col min="773" max="773" width="25.36328125" style="5" customWidth="1"/>
    <col min="774" max="774" width="19" style="5" customWidth="1"/>
    <col min="775" max="775" width="6.54296875" style="5" customWidth="1"/>
    <col min="776" max="791" width="0" style="5" hidden="1" customWidth="1"/>
    <col min="792" max="1023" width="8.7265625" style="5"/>
    <col min="1024" max="1024" width="25.453125" style="5" customWidth="1"/>
    <col min="1025" max="1025" width="32.90625" style="5" customWidth="1"/>
    <col min="1026" max="1026" width="17.36328125" style="5" customWidth="1"/>
    <col min="1027" max="1027" width="17.08984375" style="5" customWidth="1"/>
    <col min="1028" max="1028" width="23.90625" style="5" customWidth="1"/>
    <col min="1029" max="1029" width="25.36328125" style="5" customWidth="1"/>
    <col min="1030" max="1030" width="19" style="5" customWidth="1"/>
    <col min="1031" max="1031" width="6.54296875" style="5" customWidth="1"/>
    <col min="1032" max="1047" width="0" style="5" hidden="1" customWidth="1"/>
    <col min="1048" max="1279" width="8.7265625" style="5"/>
    <col min="1280" max="1280" width="25.453125" style="5" customWidth="1"/>
    <col min="1281" max="1281" width="32.90625" style="5" customWidth="1"/>
    <col min="1282" max="1282" width="17.36328125" style="5" customWidth="1"/>
    <col min="1283" max="1283" width="17.08984375" style="5" customWidth="1"/>
    <col min="1284" max="1284" width="23.90625" style="5" customWidth="1"/>
    <col min="1285" max="1285" width="25.36328125" style="5" customWidth="1"/>
    <col min="1286" max="1286" width="19" style="5" customWidth="1"/>
    <col min="1287" max="1287" width="6.54296875" style="5" customWidth="1"/>
    <col min="1288" max="1303" width="0" style="5" hidden="1" customWidth="1"/>
    <col min="1304" max="1535" width="8.7265625" style="5"/>
    <col min="1536" max="1536" width="25.453125" style="5" customWidth="1"/>
    <col min="1537" max="1537" width="32.90625" style="5" customWidth="1"/>
    <col min="1538" max="1538" width="17.36328125" style="5" customWidth="1"/>
    <col min="1539" max="1539" width="17.08984375" style="5" customWidth="1"/>
    <col min="1540" max="1540" width="23.90625" style="5" customWidth="1"/>
    <col min="1541" max="1541" width="25.36328125" style="5" customWidth="1"/>
    <col min="1542" max="1542" width="19" style="5" customWidth="1"/>
    <col min="1543" max="1543" width="6.54296875" style="5" customWidth="1"/>
    <col min="1544" max="1559" width="0" style="5" hidden="1" customWidth="1"/>
    <col min="1560" max="1791" width="8.7265625" style="5"/>
    <col min="1792" max="1792" width="25.453125" style="5" customWidth="1"/>
    <col min="1793" max="1793" width="32.90625" style="5" customWidth="1"/>
    <col min="1794" max="1794" width="17.36328125" style="5" customWidth="1"/>
    <col min="1795" max="1795" width="17.08984375" style="5" customWidth="1"/>
    <col min="1796" max="1796" width="23.90625" style="5" customWidth="1"/>
    <col min="1797" max="1797" width="25.36328125" style="5" customWidth="1"/>
    <col min="1798" max="1798" width="19" style="5" customWidth="1"/>
    <col min="1799" max="1799" width="6.54296875" style="5" customWidth="1"/>
    <col min="1800" max="1815" width="0" style="5" hidden="1" customWidth="1"/>
    <col min="1816" max="2047" width="8.7265625" style="5"/>
    <col min="2048" max="2048" width="25.453125" style="5" customWidth="1"/>
    <col min="2049" max="2049" width="32.90625" style="5" customWidth="1"/>
    <col min="2050" max="2050" width="17.36328125" style="5" customWidth="1"/>
    <col min="2051" max="2051" width="17.08984375" style="5" customWidth="1"/>
    <col min="2052" max="2052" width="23.90625" style="5" customWidth="1"/>
    <col min="2053" max="2053" width="25.36328125" style="5" customWidth="1"/>
    <col min="2054" max="2054" width="19" style="5" customWidth="1"/>
    <col min="2055" max="2055" width="6.54296875" style="5" customWidth="1"/>
    <col min="2056" max="2071" width="0" style="5" hidden="1" customWidth="1"/>
    <col min="2072" max="2303" width="8.7265625" style="5"/>
    <col min="2304" max="2304" width="25.453125" style="5" customWidth="1"/>
    <col min="2305" max="2305" width="32.90625" style="5" customWidth="1"/>
    <col min="2306" max="2306" width="17.36328125" style="5" customWidth="1"/>
    <col min="2307" max="2307" width="17.08984375" style="5" customWidth="1"/>
    <col min="2308" max="2308" width="23.90625" style="5" customWidth="1"/>
    <col min="2309" max="2309" width="25.36328125" style="5" customWidth="1"/>
    <col min="2310" max="2310" width="19" style="5" customWidth="1"/>
    <col min="2311" max="2311" width="6.54296875" style="5" customWidth="1"/>
    <col min="2312" max="2327" width="0" style="5" hidden="1" customWidth="1"/>
    <col min="2328" max="2559" width="8.7265625" style="5"/>
    <col min="2560" max="2560" width="25.453125" style="5" customWidth="1"/>
    <col min="2561" max="2561" width="32.90625" style="5" customWidth="1"/>
    <col min="2562" max="2562" width="17.36328125" style="5" customWidth="1"/>
    <col min="2563" max="2563" width="17.08984375" style="5" customWidth="1"/>
    <col min="2564" max="2564" width="23.90625" style="5" customWidth="1"/>
    <col min="2565" max="2565" width="25.36328125" style="5" customWidth="1"/>
    <col min="2566" max="2566" width="19" style="5" customWidth="1"/>
    <col min="2567" max="2567" width="6.54296875" style="5" customWidth="1"/>
    <col min="2568" max="2583" width="0" style="5" hidden="1" customWidth="1"/>
    <col min="2584" max="2815" width="8.7265625" style="5"/>
    <col min="2816" max="2816" width="25.453125" style="5" customWidth="1"/>
    <col min="2817" max="2817" width="32.90625" style="5" customWidth="1"/>
    <col min="2818" max="2818" width="17.36328125" style="5" customWidth="1"/>
    <col min="2819" max="2819" width="17.08984375" style="5" customWidth="1"/>
    <col min="2820" max="2820" width="23.90625" style="5" customWidth="1"/>
    <col min="2821" max="2821" width="25.36328125" style="5" customWidth="1"/>
    <col min="2822" max="2822" width="19" style="5" customWidth="1"/>
    <col min="2823" max="2823" width="6.54296875" style="5" customWidth="1"/>
    <col min="2824" max="2839" width="0" style="5" hidden="1" customWidth="1"/>
    <col min="2840" max="3071" width="8.7265625" style="5"/>
    <col min="3072" max="3072" width="25.453125" style="5" customWidth="1"/>
    <col min="3073" max="3073" width="32.90625" style="5" customWidth="1"/>
    <col min="3074" max="3074" width="17.36328125" style="5" customWidth="1"/>
    <col min="3075" max="3075" width="17.08984375" style="5" customWidth="1"/>
    <col min="3076" max="3076" width="23.90625" style="5" customWidth="1"/>
    <col min="3077" max="3077" width="25.36328125" style="5" customWidth="1"/>
    <col min="3078" max="3078" width="19" style="5" customWidth="1"/>
    <col min="3079" max="3079" width="6.54296875" style="5" customWidth="1"/>
    <col min="3080" max="3095" width="0" style="5" hidden="1" customWidth="1"/>
    <col min="3096" max="3327" width="8.7265625" style="5"/>
    <col min="3328" max="3328" width="25.453125" style="5" customWidth="1"/>
    <col min="3329" max="3329" width="32.90625" style="5" customWidth="1"/>
    <col min="3330" max="3330" width="17.36328125" style="5" customWidth="1"/>
    <col min="3331" max="3331" width="17.08984375" style="5" customWidth="1"/>
    <col min="3332" max="3332" width="23.90625" style="5" customWidth="1"/>
    <col min="3333" max="3333" width="25.36328125" style="5" customWidth="1"/>
    <col min="3334" max="3334" width="19" style="5" customWidth="1"/>
    <col min="3335" max="3335" width="6.54296875" style="5" customWidth="1"/>
    <col min="3336" max="3351" width="0" style="5" hidden="1" customWidth="1"/>
    <col min="3352" max="3583" width="8.7265625" style="5"/>
    <col min="3584" max="3584" width="25.453125" style="5" customWidth="1"/>
    <col min="3585" max="3585" width="32.90625" style="5" customWidth="1"/>
    <col min="3586" max="3586" width="17.36328125" style="5" customWidth="1"/>
    <col min="3587" max="3587" width="17.08984375" style="5" customWidth="1"/>
    <col min="3588" max="3588" width="23.90625" style="5" customWidth="1"/>
    <col min="3589" max="3589" width="25.36328125" style="5" customWidth="1"/>
    <col min="3590" max="3590" width="19" style="5" customWidth="1"/>
    <col min="3591" max="3591" width="6.54296875" style="5" customWidth="1"/>
    <col min="3592" max="3607" width="0" style="5" hidden="1" customWidth="1"/>
    <col min="3608" max="3839" width="8.7265625" style="5"/>
    <col min="3840" max="3840" width="25.453125" style="5" customWidth="1"/>
    <col min="3841" max="3841" width="32.90625" style="5" customWidth="1"/>
    <col min="3842" max="3842" width="17.36328125" style="5" customWidth="1"/>
    <col min="3843" max="3843" width="17.08984375" style="5" customWidth="1"/>
    <col min="3844" max="3844" width="23.90625" style="5" customWidth="1"/>
    <col min="3845" max="3845" width="25.36328125" style="5" customWidth="1"/>
    <col min="3846" max="3846" width="19" style="5" customWidth="1"/>
    <col min="3847" max="3847" width="6.54296875" style="5" customWidth="1"/>
    <col min="3848" max="3863" width="0" style="5" hidden="1" customWidth="1"/>
    <col min="3864" max="4095" width="8.7265625" style="5"/>
    <col min="4096" max="4096" width="25.453125" style="5" customWidth="1"/>
    <col min="4097" max="4097" width="32.90625" style="5" customWidth="1"/>
    <col min="4098" max="4098" width="17.36328125" style="5" customWidth="1"/>
    <col min="4099" max="4099" width="17.08984375" style="5" customWidth="1"/>
    <col min="4100" max="4100" width="23.90625" style="5" customWidth="1"/>
    <col min="4101" max="4101" width="25.36328125" style="5" customWidth="1"/>
    <col min="4102" max="4102" width="19" style="5" customWidth="1"/>
    <col min="4103" max="4103" width="6.54296875" style="5" customWidth="1"/>
    <col min="4104" max="4119" width="0" style="5" hidden="1" customWidth="1"/>
    <col min="4120" max="4351" width="8.7265625" style="5"/>
    <col min="4352" max="4352" width="25.453125" style="5" customWidth="1"/>
    <col min="4353" max="4353" width="32.90625" style="5" customWidth="1"/>
    <col min="4354" max="4354" width="17.36328125" style="5" customWidth="1"/>
    <col min="4355" max="4355" width="17.08984375" style="5" customWidth="1"/>
    <col min="4356" max="4356" width="23.90625" style="5" customWidth="1"/>
    <col min="4357" max="4357" width="25.36328125" style="5" customWidth="1"/>
    <col min="4358" max="4358" width="19" style="5" customWidth="1"/>
    <col min="4359" max="4359" width="6.54296875" style="5" customWidth="1"/>
    <col min="4360" max="4375" width="0" style="5" hidden="1" customWidth="1"/>
    <col min="4376" max="4607" width="8.7265625" style="5"/>
    <col min="4608" max="4608" width="25.453125" style="5" customWidth="1"/>
    <col min="4609" max="4609" width="32.90625" style="5" customWidth="1"/>
    <col min="4610" max="4610" width="17.36328125" style="5" customWidth="1"/>
    <col min="4611" max="4611" width="17.08984375" style="5" customWidth="1"/>
    <col min="4612" max="4612" width="23.90625" style="5" customWidth="1"/>
    <col min="4613" max="4613" width="25.36328125" style="5" customWidth="1"/>
    <col min="4614" max="4614" width="19" style="5" customWidth="1"/>
    <col min="4615" max="4615" width="6.54296875" style="5" customWidth="1"/>
    <col min="4616" max="4631" width="0" style="5" hidden="1" customWidth="1"/>
    <col min="4632" max="4863" width="8.7265625" style="5"/>
    <col min="4864" max="4864" width="25.453125" style="5" customWidth="1"/>
    <col min="4865" max="4865" width="32.90625" style="5" customWidth="1"/>
    <col min="4866" max="4866" width="17.36328125" style="5" customWidth="1"/>
    <col min="4867" max="4867" width="17.08984375" style="5" customWidth="1"/>
    <col min="4868" max="4868" width="23.90625" style="5" customWidth="1"/>
    <col min="4869" max="4869" width="25.36328125" style="5" customWidth="1"/>
    <col min="4870" max="4870" width="19" style="5" customWidth="1"/>
    <col min="4871" max="4871" width="6.54296875" style="5" customWidth="1"/>
    <col min="4872" max="4887" width="0" style="5" hidden="1" customWidth="1"/>
    <col min="4888" max="5119" width="8.7265625" style="5"/>
    <col min="5120" max="5120" width="25.453125" style="5" customWidth="1"/>
    <col min="5121" max="5121" width="32.90625" style="5" customWidth="1"/>
    <col min="5122" max="5122" width="17.36328125" style="5" customWidth="1"/>
    <col min="5123" max="5123" width="17.08984375" style="5" customWidth="1"/>
    <col min="5124" max="5124" width="23.90625" style="5" customWidth="1"/>
    <col min="5125" max="5125" width="25.36328125" style="5" customWidth="1"/>
    <col min="5126" max="5126" width="19" style="5" customWidth="1"/>
    <col min="5127" max="5127" width="6.54296875" style="5" customWidth="1"/>
    <col min="5128" max="5143" width="0" style="5" hidden="1" customWidth="1"/>
    <col min="5144" max="5375" width="8.7265625" style="5"/>
    <col min="5376" max="5376" width="25.453125" style="5" customWidth="1"/>
    <col min="5377" max="5377" width="32.90625" style="5" customWidth="1"/>
    <col min="5378" max="5378" width="17.36328125" style="5" customWidth="1"/>
    <col min="5379" max="5379" width="17.08984375" style="5" customWidth="1"/>
    <col min="5380" max="5380" width="23.90625" style="5" customWidth="1"/>
    <col min="5381" max="5381" width="25.36328125" style="5" customWidth="1"/>
    <col min="5382" max="5382" width="19" style="5" customWidth="1"/>
    <col min="5383" max="5383" width="6.54296875" style="5" customWidth="1"/>
    <col min="5384" max="5399" width="0" style="5" hidden="1" customWidth="1"/>
    <col min="5400" max="5631" width="8.7265625" style="5"/>
    <col min="5632" max="5632" width="25.453125" style="5" customWidth="1"/>
    <col min="5633" max="5633" width="32.90625" style="5" customWidth="1"/>
    <col min="5634" max="5634" width="17.36328125" style="5" customWidth="1"/>
    <col min="5635" max="5635" width="17.08984375" style="5" customWidth="1"/>
    <col min="5636" max="5636" width="23.90625" style="5" customWidth="1"/>
    <col min="5637" max="5637" width="25.36328125" style="5" customWidth="1"/>
    <col min="5638" max="5638" width="19" style="5" customWidth="1"/>
    <col min="5639" max="5639" width="6.54296875" style="5" customWidth="1"/>
    <col min="5640" max="5655" width="0" style="5" hidden="1" customWidth="1"/>
    <col min="5656" max="5887" width="8.7265625" style="5"/>
    <col min="5888" max="5888" width="25.453125" style="5" customWidth="1"/>
    <col min="5889" max="5889" width="32.90625" style="5" customWidth="1"/>
    <col min="5890" max="5890" width="17.36328125" style="5" customWidth="1"/>
    <col min="5891" max="5891" width="17.08984375" style="5" customWidth="1"/>
    <col min="5892" max="5892" width="23.90625" style="5" customWidth="1"/>
    <col min="5893" max="5893" width="25.36328125" style="5" customWidth="1"/>
    <col min="5894" max="5894" width="19" style="5" customWidth="1"/>
    <col min="5895" max="5895" width="6.54296875" style="5" customWidth="1"/>
    <col min="5896" max="5911" width="0" style="5" hidden="1" customWidth="1"/>
    <col min="5912" max="6143" width="8.7265625" style="5"/>
    <col min="6144" max="6144" width="25.453125" style="5" customWidth="1"/>
    <col min="6145" max="6145" width="32.90625" style="5" customWidth="1"/>
    <col min="6146" max="6146" width="17.36328125" style="5" customWidth="1"/>
    <col min="6147" max="6147" width="17.08984375" style="5" customWidth="1"/>
    <col min="6148" max="6148" width="23.90625" style="5" customWidth="1"/>
    <col min="6149" max="6149" width="25.36328125" style="5" customWidth="1"/>
    <col min="6150" max="6150" width="19" style="5" customWidth="1"/>
    <col min="6151" max="6151" width="6.54296875" style="5" customWidth="1"/>
    <col min="6152" max="6167" width="0" style="5" hidden="1" customWidth="1"/>
    <col min="6168" max="6399" width="8.7265625" style="5"/>
    <col min="6400" max="6400" width="25.453125" style="5" customWidth="1"/>
    <col min="6401" max="6401" width="32.90625" style="5" customWidth="1"/>
    <col min="6402" max="6402" width="17.36328125" style="5" customWidth="1"/>
    <col min="6403" max="6403" width="17.08984375" style="5" customWidth="1"/>
    <col min="6404" max="6404" width="23.90625" style="5" customWidth="1"/>
    <col min="6405" max="6405" width="25.36328125" style="5" customWidth="1"/>
    <col min="6406" max="6406" width="19" style="5" customWidth="1"/>
    <col min="6407" max="6407" width="6.54296875" style="5" customWidth="1"/>
    <col min="6408" max="6423" width="0" style="5" hidden="1" customWidth="1"/>
    <col min="6424" max="6655" width="8.7265625" style="5"/>
    <col min="6656" max="6656" width="25.453125" style="5" customWidth="1"/>
    <col min="6657" max="6657" width="32.90625" style="5" customWidth="1"/>
    <col min="6658" max="6658" width="17.36328125" style="5" customWidth="1"/>
    <col min="6659" max="6659" width="17.08984375" style="5" customWidth="1"/>
    <col min="6660" max="6660" width="23.90625" style="5" customWidth="1"/>
    <col min="6661" max="6661" width="25.36328125" style="5" customWidth="1"/>
    <col min="6662" max="6662" width="19" style="5" customWidth="1"/>
    <col min="6663" max="6663" width="6.54296875" style="5" customWidth="1"/>
    <col min="6664" max="6679" width="0" style="5" hidden="1" customWidth="1"/>
    <col min="6680" max="6911" width="8.7265625" style="5"/>
    <col min="6912" max="6912" width="25.453125" style="5" customWidth="1"/>
    <col min="6913" max="6913" width="32.90625" style="5" customWidth="1"/>
    <col min="6914" max="6914" width="17.36328125" style="5" customWidth="1"/>
    <col min="6915" max="6915" width="17.08984375" style="5" customWidth="1"/>
    <col min="6916" max="6916" width="23.90625" style="5" customWidth="1"/>
    <col min="6917" max="6917" width="25.36328125" style="5" customWidth="1"/>
    <col min="6918" max="6918" width="19" style="5" customWidth="1"/>
    <col min="6919" max="6919" width="6.54296875" style="5" customWidth="1"/>
    <col min="6920" max="6935" width="0" style="5" hidden="1" customWidth="1"/>
    <col min="6936" max="7167" width="8.7265625" style="5"/>
    <col min="7168" max="7168" width="25.453125" style="5" customWidth="1"/>
    <col min="7169" max="7169" width="32.90625" style="5" customWidth="1"/>
    <col min="7170" max="7170" width="17.36328125" style="5" customWidth="1"/>
    <col min="7171" max="7171" width="17.08984375" style="5" customWidth="1"/>
    <col min="7172" max="7172" width="23.90625" style="5" customWidth="1"/>
    <col min="7173" max="7173" width="25.36328125" style="5" customWidth="1"/>
    <col min="7174" max="7174" width="19" style="5" customWidth="1"/>
    <col min="7175" max="7175" width="6.54296875" style="5" customWidth="1"/>
    <col min="7176" max="7191" width="0" style="5" hidden="1" customWidth="1"/>
    <col min="7192" max="7423" width="8.7265625" style="5"/>
    <col min="7424" max="7424" width="25.453125" style="5" customWidth="1"/>
    <col min="7425" max="7425" width="32.90625" style="5" customWidth="1"/>
    <col min="7426" max="7426" width="17.36328125" style="5" customWidth="1"/>
    <col min="7427" max="7427" width="17.08984375" style="5" customWidth="1"/>
    <col min="7428" max="7428" width="23.90625" style="5" customWidth="1"/>
    <col min="7429" max="7429" width="25.36328125" style="5" customWidth="1"/>
    <col min="7430" max="7430" width="19" style="5" customWidth="1"/>
    <col min="7431" max="7431" width="6.54296875" style="5" customWidth="1"/>
    <col min="7432" max="7447" width="0" style="5" hidden="1" customWidth="1"/>
    <col min="7448" max="7679" width="8.7265625" style="5"/>
    <col min="7680" max="7680" width="25.453125" style="5" customWidth="1"/>
    <col min="7681" max="7681" width="32.90625" style="5" customWidth="1"/>
    <col min="7682" max="7682" width="17.36328125" style="5" customWidth="1"/>
    <col min="7683" max="7683" width="17.08984375" style="5" customWidth="1"/>
    <col min="7684" max="7684" width="23.90625" style="5" customWidth="1"/>
    <col min="7685" max="7685" width="25.36328125" style="5" customWidth="1"/>
    <col min="7686" max="7686" width="19" style="5" customWidth="1"/>
    <col min="7687" max="7687" width="6.54296875" style="5" customWidth="1"/>
    <col min="7688" max="7703" width="0" style="5" hidden="1" customWidth="1"/>
    <col min="7704" max="7935" width="8.7265625" style="5"/>
    <col min="7936" max="7936" width="25.453125" style="5" customWidth="1"/>
    <col min="7937" max="7937" width="32.90625" style="5" customWidth="1"/>
    <col min="7938" max="7938" width="17.36328125" style="5" customWidth="1"/>
    <col min="7939" max="7939" width="17.08984375" style="5" customWidth="1"/>
    <col min="7940" max="7940" width="23.90625" style="5" customWidth="1"/>
    <col min="7941" max="7941" width="25.36328125" style="5" customWidth="1"/>
    <col min="7942" max="7942" width="19" style="5" customWidth="1"/>
    <col min="7943" max="7943" width="6.54296875" style="5" customWidth="1"/>
    <col min="7944" max="7959" width="0" style="5" hidden="1" customWidth="1"/>
    <col min="7960" max="8191" width="8.7265625" style="5"/>
    <col min="8192" max="8192" width="25.453125" style="5" customWidth="1"/>
    <col min="8193" max="8193" width="32.90625" style="5" customWidth="1"/>
    <col min="8194" max="8194" width="17.36328125" style="5" customWidth="1"/>
    <col min="8195" max="8195" width="17.08984375" style="5" customWidth="1"/>
    <col min="8196" max="8196" width="23.90625" style="5" customWidth="1"/>
    <col min="8197" max="8197" width="25.36328125" style="5" customWidth="1"/>
    <col min="8198" max="8198" width="19" style="5" customWidth="1"/>
    <col min="8199" max="8199" width="6.54296875" style="5" customWidth="1"/>
    <col min="8200" max="8215" width="0" style="5" hidden="1" customWidth="1"/>
    <col min="8216" max="8447" width="8.7265625" style="5"/>
    <col min="8448" max="8448" width="25.453125" style="5" customWidth="1"/>
    <col min="8449" max="8449" width="32.90625" style="5" customWidth="1"/>
    <col min="8450" max="8450" width="17.36328125" style="5" customWidth="1"/>
    <col min="8451" max="8451" width="17.08984375" style="5" customWidth="1"/>
    <col min="8452" max="8452" width="23.90625" style="5" customWidth="1"/>
    <col min="8453" max="8453" width="25.36328125" style="5" customWidth="1"/>
    <col min="8454" max="8454" width="19" style="5" customWidth="1"/>
    <col min="8455" max="8455" width="6.54296875" style="5" customWidth="1"/>
    <col min="8456" max="8471" width="0" style="5" hidden="1" customWidth="1"/>
    <col min="8472" max="8703" width="8.7265625" style="5"/>
    <col min="8704" max="8704" width="25.453125" style="5" customWidth="1"/>
    <col min="8705" max="8705" width="32.90625" style="5" customWidth="1"/>
    <col min="8706" max="8706" width="17.36328125" style="5" customWidth="1"/>
    <col min="8707" max="8707" width="17.08984375" style="5" customWidth="1"/>
    <col min="8708" max="8708" width="23.90625" style="5" customWidth="1"/>
    <col min="8709" max="8709" width="25.36328125" style="5" customWidth="1"/>
    <col min="8710" max="8710" width="19" style="5" customWidth="1"/>
    <col min="8711" max="8711" width="6.54296875" style="5" customWidth="1"/>
    <col min="8712" max="8727" width="0" style="5" hidden="1" customWidth="1"/>
    <col min="8728" max="8959" width="8.7265625" style="5"/>
    <col min="8960" max="8960" width="25.453125" style="5" customWidth="1"/>
    <col min="8961" max="8961" width="32.90625" style="5" customWidth="1"/>
    <col min="8962" max="8962" width="17.36328125" style="5" customWidth="1"/>
    <col min="8963" max="8963" width="17.08984375" style="5" customWidth="1"/>
    <col min="8964" max="8964" width="23.90625" style="5" customWidth="1"/>
    <col min="8965" max="8965" width="25.36328125" style="5" customWidth="1"/>
    <col min="8966" max="8966" width="19" style="5" customWidth="1"/>
    <col min="8967" max="8967" width="6.54296875" style="5" customWidth="1"/>
    <col min="8968" max="8983" width="0" style="5" hidden="1" customWidth="1"/>
    <col min="8984" max="9215" width="8.7265625" style="5"/>
    <col min="9216" max="9216" width="25.453125" style="5" customWidth="1"/>
    <col min="9217" max="9217" width="32.90625" style="5" customWidth="1"/>
    <col min="9218" max="9218" width="17.36328125" style="5" customWidth="1"/>
    <col min="9219" max="9219" width="17.08984375" style="5" customWidth="1"/>
    <col min="9220" max="9220" width="23.90625" style="5" customWidth="1"/>
    <col min="9221" max="9221" width="25.36328125" style="5" customWidth="1"/>
    <col min="9222" max="9222" width="19" style="5" customWidth="1"/>
    <col min="9223" max="9223" width="6.54296875" style="5" customWidth="1"/>
    <col min="9224" max="9239" width="0" style="5" hidden="1" customWidth="1"/>
    <col min="9240" max="9471" width="8.7265625" style="5"/>
    <col min="9472" max="9472" width="25.453125" style="5" customWidth="1"/>
    <col min="9473" max="9473" width="32.90625" style="5" customWidth="1"/>
    <col min="9474" max="9474" width="17.36328125" style="5" customWidth="1"/>
    <col min="9475" max="9475" width="17.08984375" style="5" customWidth="1"/>
    <col min="9476" max="9476" width="23.90625" style="5" customWidth="1"/>
    <col min="9477" max="9477" width="25.36328125" style="5" customWidth="1"/>
    <col min="9478" max="9478" width="19" style="5" customWidth="1"/>
    <col min="9479" max="9479" width="6.54296875" style="5" customWidth="1"/>
    <col min="9480" max="9495" width="0" style="5" hidden="1" customWidth="1"/>
    <col min="9496" max="9727" width="8.7265625" style="5"/>
    <col min="9728" max="9728" width="25.453125" style="5" customWidth="1"/>
    <col min="9729" max="9729" width="32.90625" style="5" customWidth="1"/>
    <col min="9730" max="9730" width="17.36328125" style="5" customWidth="1"/>
    <col min="9731" max="9731" width="17.08984375" style="5" customWidth="1"/>
    <col min="9732" max="9732" width="23.90625" style="5" customWidth="1"/>
    <col min="9733" max="9733" width="25.36328125" style="5" customWidth="1"/>
    <col min="9734" max="9734" width="19" style="5" customWidth="1"/>
    <col min="9735" max="9735" width="6.54296875" style="5" customWidth="1"/>
    <col min="9736" max="9751" width="0" style="5" hidden="1" customWidth="1"/>
    <col min="9752" max="9983" width="8.7265625" style="5"/>
    <col min="9984" max="9984" width="25.453125" style="5" customWidth="1"/>
    <col min="9985" max="9985" width="32.90625" style="5" customWidth="1"/>
    <col min="9986" max="9986" width="17.36328125" style="5" customWidth="1"/>
    <col min="9987" max="9987" width="17.08984375" style="5" customWidth="1"/>
    <col min="9988" max="9988" width="23.90625" style="5" customWidth="1"/>
    <col min="9989" max="9989" width="25.36328125" style="5" customWidth="1"/>
    <col min="9990" max="9990" width="19" style="5" customWidth="1"/>
    <col min="9991" max="9991" width="6.54296875" style="5" customWidth="1"/>
    <col min="9992" max="10007" width="0" style="5" hidden="1" customWidth="1"/>
    <col min="10008" max="10239" width="8.7265625" style="5"/>
    <col min="10240" max="10240" width="25.453125" style="5" customWidth="1"/>
    <col min="10241" max="10241" width="32.90625" style="5" customWidth="1"/>
    <col min="10242" max="10242" width="17.36328125" style="5" customWidth="1"/>
    <col min="10243" max="10243" width="17.08984375" style="5" customWidth="1"/>
    <col min="10244" max="10244" width="23.90625" style="5" customWidth="1"/>
    <col min="10245" max="10245" width="25.36328125" style="5" customWidth="1"/>
    <col min="10246" max="10246" width="19" style="5" customWidth="1"/>
    <col min="10247" max="10247" width="6.54296875" style="5" customWidth="1"/>
    <col min="10248" max="10263" width="0" style="5" hidden="1" customWidth="1"/>
    <col min="10264" max="10495" width="8.7265625" style="5"/>
    <col min="10496" max="10496" width="25.453125" style="5" customWidth="1"/>
    <col min="10497" max="10497" width="32.90625" style="5" customWidth="1"/>
    <col min="10498" max="10498" width="17.36328125" style="5" customWidth="1"/>
    <col min="10499" max="10499" width="17.08984375" style="5" customWidth="1"/>
    <col min="10500" max="10500" width="23.90625" style="5" customWidth="1"/>
    <col min="10501" max="10501" width="25.36328125" style="5" customWidth="1"/>
    <col min="10502" max="10502" width="19" style="5" customWidth="1"/>
    <col min="10503" max="10503" width="6.54296875" style="5" customWidth="1"/>
    <col min="10504" max="10519" width="0" style="5" hidden="1" customWidth="1"/>
    <col min="10520" max="10751" width="8.7265625" style="5"/>
    <col min="10752" max="10752" width="25.453125" style="5" customWidth="1"/>
    <col min="10753" max="10753" width="32.90625" style="5" customWidth="1"/>
    <col min="10754" max="10754" width="17.36328125" style="5" customWidth="1"/>
    <col min="10755" max="10755" width="17.08984375" style="5" customWidth="1"/>
    <col min="10756" max="10756" width="23.90625" style="5" customWidth="1"/>
    <col min="10757" max="10757" width="25.36328125" style="5" customWidth="1"/>
    <col min="10758" max="10758" width="19" style="5" customWidth="1"/>
    <col min="10759" max="10759" width="6.54296875" style="5" customWidth="1"/>
    <col min="10760" max="10775" width="0" style="5" hidden="1" customWidth="1"/>
    <col min="10776" max="11007" width="8.7265625" style="5"/>
    <col min="11008" max="11008" width="25.453125" style="5" customWidth="1"/>
    <col min="11009" max="11009" width="32.90625" style="5" customWidth="1"/>
    <col min="11010" max="11010" width="17.36328125" style="5" customWidth="1"/>
    <col min="11011" max="11011" width="17.08984375" style="5" customWidth="1"/>
    <col min="11012" max="11012" width="23.90625" style="5" customWidth="1"/>
    <col min="11013" max="11013" width="25.36328125" style="5" customWidth="1"/>
    <col min="11014" max="11014" width="19" style="5" customWidth="1"/>
    <col min="11015" max="11015" width="6.54296875" style="5" customWidth="1"/>
    <col min="11016" max="11031" width="0" style="5" hidden="1" customWidth="1"/>
    <col min="11032" max="11263" width="8.7265625" style="5"/>
    <col min="11264" max="11264" width="25.453125" style="5" customWidth="1"/>
    <col min="11265" max="11265" width="32.90625" style="5" customWidth="1"/>
    <col min="11266" max="11266" width="17.36328125" style="5" customWidth="1"/>
    <col min="11267" max="11267" width="17.08984375" style="5" customWidth="1"/>
    <col min="11268" max="11268" width="23.90625" style="5" customWidth="1"/>
    <col min="11269" max="11269" width="25.36328125" style="5" customWidth="1"/>
    <col min="11270" max="11270" width="19" style="5" customWidth="1"/>
    <col min="11271" max="11271" width="6.54296875" style="5" customWidth="1"/>
    <col min="11272" max="11287" width="0" style="5" hidden="1" customWidth="1"/>
    <col min="11288" max="11519" width="8.7265625" style="5"/>
    <col min="11520" max="11520" width="25.453125" style="5" customWidth="1"/>
    <col min="11521" max="11521" width="32.90625" style="5" customWidth="1"/>
    <col min="11522" max="11522" width="17.36328125" style="5" customWidth="1"/>
    <col min="11523" max="11523" width="17.08984375" style="5" customWidth="1"/>
    <col min="11524" max="11524" width="23.90625" style="5" customWidth="1"/>
    <col min="11525" max="11525" width="25.36328125" style="5" customWidth="1"/>
    <col min="11526" max="11526" width="19" style="5" customWidth="1"/>
    <col min="11527" max="11527" width="6.54296875" style="5" customWidth="1"/>
    <col min="11528" max="11543" width="0" style="5" hidden="1" customWidth="1"/>
    <col min="11544" max="11775" width="8.7265625" style="5"/>
    <col min="11776" max="11776" width="25.453125" style="5" customWidth="1"/>
    <col min="11777" max="11777" width="32.90625" style="5" customWidth="1"/>
    <col min="11778" max="11778" width="17.36328125" style="5" customWidth="1"/>
    <col min="11779" max="11779" width="17.08984375" style="5" customWidth="1"/>
    <col min="11780" max="11780" width="23.90625" style="5" customWidth="1"/>
    <col min="11781" max="11781" width="25.36328125" style="5" customWidth="1"/>
    <col min="11782" max="11782" width="19" style="5" customWidth="1"/>
    <col min="11783" max="11783" width="6.54296875" style="5" customWidth="1"/>
    <col min="11784" max="11799" width="0" style="5" hidden="1" customWidth="1"/>
    <col min="11800" max="12031" width="8.7265625" style="5"/>
    <col min="12032" max="12032" width="25.453125" style="5" customWidth="1"/>
    <col min="12033" max="12033" width="32.90625" style="5" customWidth="1"/>
    <col min="12034" max="12034" width="17.36328125" style="5" customWidth="1"/>
    <col min="12035" max="12035" width="17.08984375" style="5" customWidth="1"/>
    <col min="12036" max="12036" width="23.90625" style="5" customWidth="1"/>
    <col min="12037" max="12037" width="25.36328125" style="5" customWidth="1"/>
    <col min="12038" max="12038" width="19" style="5" customWidth="1"/>
    <col min="12039" max="12039" width="6.54296875" style="5" customWidth="1"/>
    <col min="12040" max="12055" width="0" style="5" hidden="1" customWidth="1"/>
    <col min="12056" max="12287" width="8.7265625" style="5"/>
    <col min="12288" max="12288" width="25.453125" style="5" customWidth="1"/>
    <col min="12289" max="12289" width="32.90625" style="5" customWidth="1"/>
    <col min="12290" max="12290" width="17.36328125" style="5" customWidth="1"/>
    <col min="12291" max="12291" width="17.08984375" style="5" customWidth="1"/>
    <col min="12292" max="12292" width="23.90625" style="5" customWidth="1"/>
    <col min="12293" max="12293" width="25.36328125" style="5" customWidth="1"/>
    <col min="12294" max="12294" width="19" style="5" customWidth="1"/>
    <col min="12295" max="12295" width="6.54296875" style="5" customWidth="1"/>
    <col min="12296" max="12311" width="0" style="5" hidden="1" customWidth="1"/>
    <col min="12312" max="12543" width="8.7265625" style="5"/>
    <col min="12544" max="12544" width="25.453125" style="5" customWidth="1"/>
    <col min="12545" max="12545" width="32.90625" style="5" customWidth="1"/>
    <col min="12546" max="12546" width="17.36328125" style="5" customWidth="1"/>
    <col min="12547" max="12547" width="17.08984375" style="5" customWidth="1"/>
    <col min="12548" max="12548" width="23.90625" style="5" customWidth="1"/>
    <col min="12549" max="12549" width="25.36328125" style="5" customWidth="1"/>
    <col min="12550" max="12550" width="19" style="5" customWidth="1"/>
    <col min="12551" max="12551" width="6.54296875" style="5" customWidth="1"/>
    <col min="12552" max="12567" width="0" style="5" hidden="1" customWidth="1"/>
    <col min="12568" max="12799" width="8.7265625" style="5"/>
    <col min="12800" max="12800" width="25.453125" style="5" customWidth="1"/>
    <col min="12801" max="12801" width="32.90625" style="5" customWidth="1"/>
    <col min="12802" max="12802" width="17.36328125" style="5" customWidth="1"/>
    <col min="12803" max="12803" width="17.08984375" style="5" customWidth="1"/>
    <col min="12804" max="12804" width="23.90625" style="5" customWidth="1"/>
    <col min="12805" max="12805" width="25.36328125" style="5" customWidth="1"/>
    <col min="12806" max="12806" width="19" style="5" customWidth="1"/>
    <col min="12807" max="12807" width="6.54296875" style="5" customWidth="1"/>
    <col min="12808" max="12823" width="0" style="5" hidden="1" customWidth="1"/>
    <col min="12824" max="13055" width="8.7265625" style="5"/>
    <col min="13056" max="13056" width="25.453125" style="5" customWidth="1"/>
    <col min="13057" max="13057" width="32.90625" style="5" customWidth="1"/>
    <col min="13058" max="13058" width="17.36328125" style="5" customWidth="1"/>
    <col min="13059" max="13059" width="17.08984375" style="5" customWidth="1"/>
    <col min="13060" max="13060" width="23.90625" style="5" customWidth="1"/>
    <col min="13061" max="13061" width="25.36328125" style="5" customWidth="1"/>
    <col min="13062" max="13062" width="19" style="5" customWidth="1"/>
    <col min="13063" max="13063" width="6.54296875" style="5" customWidth="1"/>
    <col min="13064" max="13079" width="0" style="5" hidden="1" customWidth="1"/>
    <col min="13080" max="13311" width="8.7265625" style="5"/>
    <col min="13312" max="13312" width="25.453125" style="5" customWidth="1"/>
    <col min="13313" max="13313" width="32.90625" style="5" customWidth="1"/>
    <col min="13314" max="13314" width="17.36328125" style="5" customWidth="1"/>
    <col min="13315" max="13315" width="17.08984375" style="5" customWidth="1"/>
    <col min="13316" max="13316" width="23.90625" style="5" customWidth="1"/>
    <col min="13317" max="13317" width="25.36328125" style="5" customWidth="1"/>
    <col min="13318" max="13318" width="19" style="5" customWidth="1"/>
    <col min="13319" max="13319" width="6.54296875" style="5" customWidth="1"/>
    <col min="13320" max="13335" width="0" style="5" hidden="1" customWidth="1"/>
    <col min="13336" max="13567" width="8.7265625" style="5"/>
    <col min="13568" max="13568" width="25.453125" style="5" customWidth="1"/>
    <col min="13569" max="13569" width="32.90625" style="5" customWidth="1"/>
    <col min="13570" max="13570" width="17.36328125" style="5" customWidth="1"/>
    <col min="13571" max="13571" width="17.08984375" style="5" customWidth="1"/>
    <col min="13572" max="13572" width="23.90625" style="5" customWidth="1"/>
    <col min="13573" max="13573" width="25.36328125" style="5" customWidth="1"/>
    <col min="13574" max="13574" width="19" style="5" customWidth="1"/>
    <col min="13575" max="13575" width="6.54296875" style="5" customWidth="1"/>
    <col min="13576" max="13591" width="0" style="5" hidden="1" customWidth="1"/>
    <col min="13592" max="13823" width="8.7265625" style="5"/>
    <col min="13824" max="13824" width="25.453125" style="5" customWidth="1"/>
    <col min="13825" max="13825" width="32.90625" style="5" customWidth="1"/>
    <col min="13826" max="13826" width="17.36328125" style="5" customWidth="1"/>
    <col min="13827" max="13827" width="17.08984375" style="5" customWidth="1"/>
    <col min="13828" max="13828" width="23.90625" style="5" customWidth="1"/>
    <col min="13829" max="13829" width="25.36328125" style="5" customWidth="1"/>
    <col min="13830" max="13830" width="19" style="5" customWidth="1"/>
    <col min="13831" max="13831" width="6.54296875" style="5" customWidth="1"/>
    <col min="13832" max="13847" width="0" style="5" hidden="1" customWidth="1"/>
    <col min="13848" max="14079" width="8.7265625" style="5"/>
    <col min="14080" max="14080" width="25.453125" style="5" customWidth="1"/>
    <col min="14081" max="14081" width="32.90625" style="5" customWidth="1"/>
    <col min="14082" max="14082" width="17.36328125" style="5" customWidth="1"/>
    <col min="14083" max="14083" width="17.08984375" style="5" customWidth="1"/>
    <col min="14084" max="14084" width="23.90625" style="5" customWidth="1"/>
    <col min="14085" max="14085" width="25.36328125" style="5" customWidth="1"/>
    <col min="14086" max="14086" width="19" style="5" customWidth="1"/>
    <col min="14087" max="14087" width="6.54296875" style="5" customWidth="1"/>
    <col min="14088" max="14103" width="0" style="5" hidden="1" customWidth="1"/>
    <col min="14104" max="14335" width="8.7265625" style="5"/>
    <col min="14336" max="14336" width="25.453125" style="5" customWidth="1"/>
    <col min="14337" max="14337" width="32.90625" style="5" customWidth="1"/>
    <col min="14338" max="14338" width="17.36328125" style="5" customWidth="1"/>
    <col min="14339" max="14339" width="17.08984375" style="5" customWidth="1"/>
    <col min="14340" max="14340" width="23.90625" style="5" customWidth="1"/>
    <col min="14341" max="14341" width="25.36328125" style="5" customWidth="1"/>
    <col min="14342" max="14342" width="19" style="5" customWidth="1"/>
    <col min="14343" max="14343" width="6.54296875" style="5" customWidth="1"/>
    <col min="14344" max="14359" width="0" style="5" hidden="1" customWidth="1"/>
    <col min="14360" max="14591" width="8.7265625" style="5"/>
    <col min="14592" max="14592" width="25.453125" style="5" customWidth="1"/>
    <col min="14593" max="14593" width="32.90625" style="5" customWidth="1"/>
    <col min="14594" max="14594" width="17.36328125" style="5" customWidth="1"/>
    <col min="14595" max="14595" width="17.08984375" style="5" customWidth="1"/>
    <col min="14596" max="14596" width="23.90625" style="5" customWidth="1"/>
    <col min="14597" max="14597" width="25.36328125" style="5" customWidth="1"/>
    <col min="14598" max="14598" width="19" style="5" customWidth="1"/>
    <col min="14599" max="14599" width="6.54296875" style="5" customWidth="1"/>
    <col min="14600" max="14615" width="0" style="5" hidden="1" customWidth="1"/>
    <col min="14616" max="14847" width="8.7265625" style="5"/>
    <col min="14848" max="14848" width="25.453125" style="5" customWidth="1"/>
    <col min="14849" max="14849" width="32.90625" style="5" customWidth="1"/>
    <col min="14850" max="14850" width="17.36328125" style="5" customWidth="1"/>
    <col min="14851" max="14851" width="17.08984375" style="5" customWidth="1"/>
    <col min="14852" max="14852" width="23.90625" style="5" customWidth="1"/>
    <col min="14853" max="14853" width="25.36328125" style="5" customWidth="1"/>
    <col min="14854" max="14854" width="19" style="5" customWidth="1"/>
    <col min="14855" max="14855" width="6.54296875" style="5" customWidth="1"/>
    <col min="14856" max="14871" width="0" style="5" hidden="1" customWidth="1"/>
    <col min="14872" max="15103" width="8.7265625" style="5"/>
    <col min="15104" max="15104" width="25.453125" style="5" customWidth="1"/>
    <col min="15105" max="15105" width="32.90625" style="5" customWidth="1"/>
    <col min="15106" max="15106" width="17.36328125" style="5" customWidth="1"/>
    <col min="15107" max="15107" width="17.08984375" style="5" customWidth="1"/>
    <col min="15108" max="15108" width="23.90625" style="5" customWidth="1"/>
    <col min="15109" max="15109" width="25.36328125" style="5" customWidth="1"/>
    <col min="15110" max="15110" width="19" style="5" customWidth="1"/>
    <col min="15111" max="15111" width="6.54296875" style="5" customWidth="1"/>
    <col min="15112" max="15127" width="0" style="5" hidden="1" customWidth="1"/>
    <col min="15128" max="15359" width="8.7265625" style="5"/>
    <col min="15360" max="15360" width="25.453125" style="5" customWidth="1"/>
    <col min="15361" max="15361" width="32.90625" style="5" customWidth="1"/>
    <col min="15362" max="15362" width="17.36328125" style="5" customWidth="1"/>
    <col min="15363" max="15363" width="17.08984375" style="5" customWidth="1"/>
    <col min="15364" max="15364" width="23.90625" style="5" customWidth="1"/>
    <col min="15365" max="15365" width="25.36328125" style="5" customWidth="1"/>
    <col min="15366" max="15366" width="19" style="5" customWidth="1"/>
    <col min="15367" max="15367" width="6.54296875" style="5" customWidth="1"/>
    <col min="15368" max="15383" width="0" style="5" hidden="1" customWidth="1"/>
    <col min="15384" max="15615" width="8.7265625" style="5"/>
    <col min="15616" max="15616" width="25.453125" style="5" customWidth="1"/>
    <col min="15617" max="15617" width="32.90625" style="5" customWidth="1"/>
    <col min="15618" max="15618" width="17.36328125" style="5" customWidth="1"/>
    <col min="15619" max="15619" width="17.08984375" style="5" customWidth="1"/>
    <col min="15620" max="15620" width="23.90625" style="5" customWidth="1"/>
    <col min="15621" max="15621" width="25.36328125" style="5" customWidth="1"/>
    <col min="15622" max="15622" width="19" style="5" customWidth="1"/>
    <col min="15623" max="15623" width="6.54296875" style="5" customWidth="1"/>
    <col min="15624" max="15639" width="0" style="5" hidden="1" customWidth="1"/>
    <col min="15640" max="15871" width="8.7265625" style="5"/>
    <col min="15872" max="15872" width="25.453125" style="5" customWidth="1"/>
    <col min="15873" max="15873" width="32.90625" style="5" customWidth="1"/>
    <col min="15874" max="15874" width="17.36328125" style="5" customWidth="1"/>
    <col min="15875" max="15875" width="17.08984375" style="5" customWidth="1"/>
    <col min="15876" max="15876" width="23.90625" style="5" customWidth="1"/>
    <col min="15877" max="15877" width="25.36328125" style="5" customWidth="1"/>
    <col min="15878" max="15878" width="19" style="5" customWidth="1"/>
    <col min="15879" max="15879" width="6.54296875" style="5" customWidth="1"/>
    <col min="15880" max="15895" width="0" style="5" hidden="1" customWidth="1"/>
    <col min="15896" max="16127" width="8.7265625" style="5"/>
    <col min="16128" max="16128" width="25.453125" style="5" customWidth="1"/>
    <col min="16129" max="16129" width="32.90625" style="5" customWidth="1"/>
    <col min="16130" max="16130" width="17.36328125" style="5" customWidth="1"/>
    <col min="16131" max="16131" width="17.08984375" style="5" customWidth="1"/>
    <col min="16132" max="16132" width="23.90625" style="5" customWidth="1"/>
    <col min="16133" max="16133" width="25.36328125" style="5" customWidth="1"/>
    <col min="16134" max="16134" width="19" style="5" customWidth="1"/>
    <col min="16135" max="16135" width="6.54296875" style="5" customWidth="1"/>
    <col min="16136" max="16151" width="0" style="5" hidden="1" customWidth="1"/>
    <col min="16152" max="16384" width="8.7265625" style="5"/>
  </cols>
  <sheetData>
    <row r="1" spans="2:23" ht="42.75" customHeight="1" thickBot="1" x14ac:dyDescent="0.3">
      <c r="B1" s="314" t="s">
        <v>0</v>
      </c>
      <c r="C1" s="315"/>
      <c r="D1" s="315"/>
      <c r="E1" s="1" t="s">
        <v>1</v>
      </c>
      <c r="F1" s="2" t="str">
        <f>K98</f>
        <v>July</v>
      </c>
      <c r="G1" s="2">
        <f>K97</f>
        <v>2021</v>
      </c>
      <c r="H1" s="3"/>
      <c r="I1" s="107"/>
      <c r="J1" s="101" t="s">
        <v>117</v>
      </c>
      <c r="K1" s="101"/>
      <c r="L1" s="101"/>
      <c r="M1" s="102"/>
      <c r="N1" s="102"/>
      <c r="O1" s="102"/>
      <c r="P1" s="103"/>
      <c r="Q1" s="103"/>
      <c r="R1" s="103"/>
      <c r="S1" s="103"/>
      <c r="T1" s="102"/>
      <c r="U1" s="102"/>
    </row>
    <row r="2" spans="2:23" ht="8.25" customHeight="1" thickBot="1" x14ac:dyDescent="0.3">
      <c r="B2" s="7"/>
      <c r="C2" s="8"/>
      <c r="D2" s="8"/>
      <c r="E2" s="8"/>
      <c r="F2" s="8"/>
      <c r="G2" s="8"/>
      <c r="H2" s="8"/>
      <c r="I2" s="108"/>
    </row>
    <row r="3" spans="2:23" ht="20.25" customHeight="1" x14ac:dyDescent="0.25">
      <c r="B3" s="9" t="s">
        <v>2</v>
      </c>
      <c r="C3" s="316" t="s">
        <v>3</v>
      </c>
      <c r="D3" s="316"/>
      <c r="E3" s="316"/>
      <c r="F3" s="10" t="s">
        <v>4</v>
      </c>
      <c r="G3" s="316" t="s">
        <v>5</v>
      </c>
      <c r="H3" s="317"/>
      <c r="I3" s="108"/>
    </row>
    <row r="4" spans="2:23" ht="62.25" customHeight="1" thickBot="1" x14ac:dyDescent="0.3">
      <c r="B4" s="11" t="s">
        <v>7</v>
      </c>
      <c r="C4" s="318" t="s">
        <v>118</v>
      </c>
      <c r="D4" s="319"/>
      <c r="E4" s="319"/>
      <c r="F4" s="151" t="s">
        <v>119</v>
      </c>
      <c r="G4" s="319" t="s">
        <v>120</v>
      </c>
      <c r="H4" s="320"/>
      <c r="I4" s="109"/>
    </row>
    <row r="5" spans="2:23" ht="20.25" customHeight="1" x14ac:dyDescent="0.25">
      <c r="B5" s="8"/>
      <c r="C5" s="8"/>
      <c r="D5" s="8"/>
      <c r="E5" s="8"/>
      <c r="F5" s="8"/>
      <c r="G5" s="8"/>
      <c r="H5" s="8"/>
      <c r="I5" s="108"/>
    </row>
    <row r="6" spans="2:23" ht="24" customHeight="1" x14ac:dyDescent="0.25">
      <c r="B6" s="321" t="s">
        <v>22</v>
      </c>
      <c r="C6" s="321"/>
      <c r="D6" s="321"/>
      <c r="E6" s="321"/>
      <c r="F6" s="322" t="str">
        <f>CONCATENATE(F1," 1, ",G1)</f>
        <v>July 1, 2021</v>
      </c>
      <c r="G6" s="322" t="e">
        <f>CONCATENATE(#REF!," 1, ",#REF!)</f>
        <v>#REF!</v>
      </c>
      <c r="H6" s="23"/>
      <c r="I6" s="108"/>
    </row>
    <row r="7" spans="2:23" ht="24" customHeight="1" x14ac:dyDescent="0.25">
      <c r="B7" s="308" t="s">
        <v>121</v>
      </c>
      <c r="C7" s="308"/>
      <c r="D7" s="308"/>
      <c r="E7" s="308"/>
      <c r="F7" s="28">
        <f>K101</f>
        <v>471</v>
      </c>
      <c r="G7" s="29" t="s">
        <v>25</v>
      </c>
      <c r="H7" s="29"/>
      <c r="I7" s="110"/>
    </row>
    <row r="8" spans="2:23" ht="24" customHeight="1" x14ac:dyDescent="0.25">
      <c r="B8" s="257" t="s">
        <v>122</v>
      </c>
      <c r="C8" s="257"/>
      <c r="D8" s="257"/>
      <c r="E8" s="257"/>
      <c r="F8" s="257"/>
      <c r="G8" s="257"/>
      <c r="H8" s="257"/>
      <c r="I8" s="111"/>
    </row>
    <row r="9" spans="2:23" ht="24" customHeight="1" x14ac:dyDescent="0.25">
      <c r="B9" s="257" t="s">
        <v>31</v>
      </c>
      <c r="C9" s="257"/>
      <c r="D9" s="257"/>
      <c r="E9" s="257"/>
      <c r="F9" s="257"/>
      <c r="G9" s="257"/>
      <c r="H9" s="257"/>
      <c r="I9" s="111"/>
    </row>
    <row r="10" spans="2:23" ht="24" customHeight="1" x14ac:dyDescent="0.25">
      <c r="B10" s="275" t="s">
        <v>34</v>
      </c>
      <c r="C10" s="275"/>
      <c r="D10" s="292" t="str">
        <f>CONCATENATE("The ",F1," ",G1," Average is")</f>
        <v>The July 2021 Average is</v>
      </c>
      <c r="E10" s="292"/>
      <c r="F10" s="292"/>
      <c r="G10" s="34">
        <f>K102</f>
        <v>568</v>
      </c>
      <c r="H10" s="35" t="s">
        <v>35</v>
      </c>
      <c r="I10" s="112"/>
    </row>
    <row r="11" spans="2:23" ht="24" customHeight="1" x14ac:dyDescent="0.25">
      <c r="B11" s="296" t="s">
        <v>37</v>
      </c>
      <c r="C11" s="296"/>
      <c r="D11" s="296"/>
      <c r="E11" s="296"/>
      <c r="F11" s="296"/>
      <c r="G11" s="296"/>
      <c r="H11" s="296"/>
      <c r="I11" s="113"/>
      <c r="V11" s="36"/>
      <c r="W11" s="36"/>
    </row>
    <row r="12" spans="2:23" ht="24" customHeight="1" x14ac:dyDescent="0.25">
      <c r="B12" s="257" t="s">
        <v>124</v>
      </c>
      <c r="C12" s="257"/>
      <c r="D12" s="257"/>
      <c r="E12" s="257"/>
      <c r="F12" s="28">
        <f>K101</f>
        <v>471</v>
      </c>
      <c r="G12" s="29" t="s">
        <v>25</v>
      </c>
      <c r="I12" s="110"/>
      <c r="V12" s="36"/>
      <c r="W12" s="36"/>
    </row>
    <row r="13" spans="2:23" ht="24" customHeight="1" x14ac:dyDescent="0.25">
      <c r="B13" s="257" t="s">
        <v>42</v>
      </c>
      <c r="C13" s="257"/>
      <c r="D13" s="257"/>
      <c r="E13" s="257"/>
      <c r="F13" s="257"/>
      <c r="G13" s="257"/>
      <c r="H13" s="257"/>
      <c r="I13" s="111"/>
      <c r="V13" s="36"/>
      <c r="W13" s="36"/>
    </row>
    <row r="14" spans="2:23" ht="24" customHeight="1" x14ac:dyDescent="0.25">
      <c r="B14" s="257" t="s">
        <v>45</v>
      </c>
      <c r="C14" s="257"/>
      <c r="D14" s="257"/>
      <c r="E14" s="257"/>
      <c r="F14" s="257"/>
      <c r="G14" s="257"/>
      <c r="H14" s="257"/>
      <c r="I14" s="111"/>
      <c r="V14" s="36"/>
      <c r="W14" s="36"/>
    </row>
    <row r="15" spans="2:23" ht="24" customHeight="1" x14ac:dyDescent="0.25">
      <c r="B15" s="284" t="s">
        <v>48</v>
      </c>
      <c r="C15" s="285"/>
      <c r="D15" s="285"/>
      <c r="E15" s="285"/>
      <c r="F15" s="285"/>
      <c r="G15" s="285"/>
      <c r="H15" s="285"/>
      <c r="I15" s="114"/>
      <c r="V15" s="36"/>
      <c r="W15" s="36"/>
    </row>
    <row r="16" spans="2:23" ht="24" customHeight="1" thickBot="1" x14ac:dyDescent="0.3">
      <c r="B16" s="286" t="s">
        <v>51</v>
      </c>
      <c r="C16" s="285"/>
      <c r="D16" s="285"/>
      <c r="E16" s="285"/>
      <c r="F16" s="285"/>
      <c r="G16" s="285"/>
      <c r="H16" s="285"/>
      <c r="I16" s="115"/>
      <c r="V16" s="36"/>
      <c r="W16" s="36"/>
    </row>
    <row r="17" spans="2:23" ht="43.5" customHeight="1" thickBot="1" x14ac:dyDescent="0.3">
      <c r="B17" s="263" t="s">
        <v>131</v>
      </c>
      <c r="C17" s="264"/>
      <c r="D17" s="264"/>
      <c r="E17" s="264"/>
      <c r="F17" s="264"/>
      <c r="G17" s="264"/>
      <c r="H17" s="265"/>
      <c r="I17" s="116"/>
      <c r="V17" s="36"/>
      <c r="W17" s="36"/>
    </row>
    <row r="18" spans="2:23" ht="40.5" customHeight="1" thickBot="1" x14ac:dyDescent="0.3">
      <c r="B18" s="266" t="s">
        <v>133</v>
      </c>
      <c r="C18" s="267"/>
      <c r="D18" s="267"/>
      <c r="E18" s="267"/>
      <c r="F18" s="267"/>
      <c r="G18" s="267"/>
      <c r="H18" s="268"/>
      <c r="I18" s="108"/>
      <c r="V18" s="36"/>
      <c r="W18" s="36"/>
    </row>
    <row r="19" spans="2:23" ht="56.25" customHeight="1" thickBot="1" x14ac:dyDescent="0.3">
      <c r="B19" s="46" t="s">
        <v>55</v>
      </c>
      <c r="C19" s="47" t="s">
        <v>56</v>
      </c>
      <c r="D19" s="48" t="s">
        <v>57</v>
      </c>
      <c r="E19" s="48" t="s">
        <v>58</v>
      </c>
      <c r="F19" s="48" t="s">
        <v>59</v>
      </c>
      <c r="G19" s="280" t="s">
        <v>60</v>
      </c>
      <c r="H19" s="281"/>
      <c r="I19" s="117"/>
      <c r="V19" s="36"/>
      <c r="W19" s="36"/>
    </row>
    <row r="20" spans="2:23" ht="21.75" customHeight="1" x14ac:dyDescent="0.3">
      <c r="B20" s="49">
        <v>302.01</v>
      </c>
      <c r="C20" s="50" t="s">
        <v>61</v>
      </c>
      <c r="D20" s="51">
        <v>3.75</v>
      </c>
      <c r="E20" s="52">
        <v>0</v>
      </c>
      <c r="F20" s="53">
        <f t="shared" ref="F20:F30" si="0">D20+E20</f>
        <v>3.75</v>
      </c>
      <c r="G20" s="282">
        <f t="shared" ref="G20:G30" si="1">IF((ABS(($K$102-$K$101)*F20/100))&gt;0.1, ($K$102-$K$101)*F20/100, 0)</f>
        <v>3.6379999999999999</v>
      </c>
      <c r="H20" s="283" t="e">
        <f>IF((ABS((J102-J101)*E20/100))&gt;0.1, (J102-J101)*E20/100, 0)</f>
        <v>#VALUE!</v>
      </c>
      <c r="I20" s="118"/>
      <c r="V20" s="36"/>
      <c r="W20" s="36"/>
    </row>
    <row r="21" spans="2:23" ht="21.75" customHeight="1" x14ac:dyDescent="0.3">
      <c r="B21" s="54" t="s">
        <v>62</v>
      </c>
      <c r="C21" s="55" t="s">
        <v>111</v>
      </c>
      <c r="D21" s="56">
        <v>6.85</v>
      </c>
      <c r="E21" s="56">
        <v>1</v>
      </c>
      <c r="F21" s="57">
        <f t="shared" si="0"/>
        <v>7.85</v>
      </c>
      <c r="G21" s="276">
        <f t="shared" si="1"/>
        <v>7.6150000000000002</v>
      </c>
      <c r="H21" s="277" t="e">
        <f>IF((ABS((#REF!-J102)*E21/100))&gt;0.1, (#REF!-J102)*E21/100, 0)</f>
        <v>#REF!</v>
      </c>
      <c r="I21" s="118"/>
    </row>
    <row r="22" spans="2:23" ht="21.75" customHeight="1" x14ac:dyDescent="0.3">
      <c r="B22" s="54" t="s">
        <v>64</v>
      </c>
      <c r="C22" s="55" t="s">
        <v>112</v>
      </c>
      <c r="D22" s="56">
        <v>6.85</v>
      </c>
      <c r="E22" s="56">
        <v>1</v>
      </c>
      <c r="F22" s="57">
        <f t="shared" si="0"/>
        <v>7.85</v>
      </c>
      <c r="G22" s="276">
        <f t="shared" si="1"/>
        <v>7.6150000000000002</v>
      </c>
      <c r="H22" s="277" t="e">
        <f>IF((ABS((#REF!-#REF!)*E22/100))&gt;0.1, (#REF!-#REF!)*E22/100, 0)</f>
        <v>#REF!</v>
      </c>
      <c r="I22" s="118"/>
    </row>
    <row r="23" spans="2:23" ht="21.75" customHeight="1" x14ac:dyDescent="0.3">
      <c r="B23" s="54" t="s">
        <v>66</v>
      </c>
      <c r="C23" s="55" t="s">
        <v>113</v>
      </c>
      <c r="D23" s="56">
        <v>6.85</v>
      </c>
      <c r="E23" s="56">
        <v>1</v>
      </c>
      <c r="F23" s="57">
        <f t="shared" si="0"/>
        <v>7.85</v>
      </c>
      <c r="G23" s="276">
        <f t="shared" si="1"/>
        <v>7.6150000000000002</v>
      </c>
      <c r="H23" s="277" t="e">
        <f>IF((ABS((#REF!-#REF!)*E23/100))&gt;0.1, (#REF!-#REF!)*E23/100, 0)</f>
        <v>#REF!</v>
      </c>
      <c r="I23" s="118"/>
    </row>
    <row r="24" spans="2:23" ht="21.75" customHeight="1" x14ac:dyDescent="0.3">
      <c r="B24" s="54" t="s">
        <v>68</v>
      </c>
      <c r="C24" s="55" t="s">
        <v>114</v>
      </c>
      <c r="D24" s="56">
        <v>6.85</v>
      </c>
      <c r="E24" s="56">
        <v>1</v>
      </c>
      <c r="F24" s="57">
        <f t="shared" si="0"/>
        <v>7.85</v>
      </c>
      <c r="G24" s="276">
        <f t="shared" si="1"/>
        <v>7.6150000000000002</v>
      </c>
      <c r="H24" s="277" t="e">
        <f>IF((ABS((#REF!-#REF!)*E24/100))&gt;0.1, (#REF!-#REF!)*E24/100, 0)</f>
        <v>#REF!</v>
      </c>
      <c r="I24" s="118"/>
    </row>
    <row r="25" spans="2:23" ht="21.75" customHeight="1" x14ac:dyDescent="0.3">
      <c r="B25" s="54" t="s">
        <v>125</v>
      </c>
      <c r="C25" s="55" t="s">
        <v>115</v>
      </c>
      <c r="D25" s="56">
        <v>8.25</v>
      </c>
      <c r="E25" s="56">
        <v>1</v>
      </c>
      <c r="F25" s="58">
        <f t="shared" si="0"/>
        <v>9.25</v>
      </c>
      <c r="G25" s="276">
        <f t="shared" si="1"/>
        <v>8.9730000000000008</v>
      </c>
      <c r="H25" s="277" t="e">
        <f>IF((ABS((#REF!-#REF!)*E25/100))&gt;0.1, (#REF!-#REF!)*E25/100, 0)</f>
        <v>#REF!</v>
      </c>
      <c r="I25" s="118"/>
    </row>
    <row r="26" spans="2:23" ht="21.75" customHeight="1" x14ac:dyDescent="0.3">
      <c r="B26" s="54" t="s">
        <v>126</v>
      </c>
      <c r="C26" s="55" t="s">
        <v>71</v>
      </c>
      <c r="D26" s="56">
        <v>6.2</v>
      </c>
      <c r="E26" s="56">
        <v>1</v>
      </c>
      <c r="F26" s="58">
        <f t="shared" si="0"/>
        <v>7.2</v>
      </c>
      <c r="G26" s="276">
        <f t="shared" si="1"/>
        <v>6.984</v>
      </c>
      <c r="H26" s="277" t="e">
        <f>IF((ABS((#REF!-#REF!)*E26/100))&gt;0.1, (#REF!-#REF!)*E26/100, 0)</f>
        <v>#REF!</v>
      </c>
      <c r="I26" s="118"/>
    </row>
    <row r="27" spans="2:23" ht="21.75" customHeight="1" x14ac:dyDescent="0.3">
      <c r="B27" s="54" t="s">
        <v>127</v>
      </c>
      <c r="C27" s="55" t="s">
        <v>72</v>
      </c>
      <c r="D27" s="56">
        <v>5.5</v>
      </c>
      <c r="E27" s="56">
        <v>1</v>
      </c>
      <c r="F27" s="57">
        <f t="shared" si="0"/>
        <v>6.5</v>
      </c>
      <c r="G27" s="276">
        <f t="shared" si="1"/>
        <v>6.3049999999999997</v>
      </c>
      <c r="H27" s="277" t="e">
        <f>IF((ABS((#REF!-#REF!)*E27/100))&gt;0.1, (#REF!-#REF!)*E27/100, 0)</f>
        <v>#REF!</v>
      </c>
      <c r="I27" s="118"/>
      <c r="J27" s="5"/>
      <c r="K27" s="5"/>
      <c r="L27" s="5"/>
      <c r="P27" s="5"/>
      <c r="Q27" s="5"/>
      <c r="R27" s="5"/>
      <c r="S27" s="5"/>
    </row>
    <row r="28" spans="2:23" ht="21.75" customHeight="1" x14ac:dyDescent="0.3">
      <c r="B28" s="54" t="s">
        <v>128</v>
      </c>
      <c r="C28" s="55" t="s">
        <v>73</v>
      </c>
      <c r="D28" s="56">
        <v>4.9000000000000004</v>
      </c>
      <c r="E28" s="56">
        <v>1</v>
      </c>
      <c r="F28" s="57">
        <f t="shared" si="0"/>
        <v>5.9</v>
      </c>
      <c r="G28" s="276">
        <f t="shared" si="1"/>
        <v>5.7229999999999999</v>
      </c>
      <c r="H28" s="277" t="e">
        <f>IF((ABS((#REF!-#REF!)*E28/100))&gt;0.1, (#REF!-#REF!)*E28/100, 0)</f>
        <v>#REF!</v>
      </c>
      <c r="I28" s="118"/>
      <c r="J28" s="5"/>
      <c r="K28" s="5"/>
      <c r="L28" s="5"/>
      <c r="P28" s="5"/>
      <c r="Q28" s="5"/>
      <c r="R28" s="5"/>
      <c r="S28" s="5"/>
    </row>
    <row r="29" spans="2:23" ht="21.75" customHeight="1" x14ac:dyDescent="0.3">
      <c r="B29" s="54" t="s">
        <v>129</v>
      </c>
      <c r="C29" s="55" t="s">
        <v>74</v>
      </c>
      <c r="D29" s="56">
        <v>4.5</v>
      </c>
      <c r="E29" s="60">
        <v>1</v>
      </c>
      <c r="F29" s="57">
        <f t="shared" si="0"/>
        <v>5.5</v>
      </c>
      <c r="G29" s="276">
        <f t="shared" si="1"/>
        <v>5.335</v>
      </c>
      <c r="H29" s="277" t="e">
        <f>IF((ABS((#REF!-#REF!)*E29/100))&gt;0.1, (#REF!-#REF!)*E29/100, 0)</f>
        <v>#REF!</v>
      </c>
      <c r="I29" s="118"/>
      <c r="J29" s="5"/>
      <c r="K29" s="5"/>
      <c r="L29" s="5"/>
      <c r="P29" s="5"/>
      <c r="Q29" s="5"/>
      <c r="R29" s="5"/>
      <c r="S29" s="5"/>
    </row>
    <row r="30" spans="2:23" ht="21.75" customHeight="1" thickBot="1" x14ac:dyDescent="0.35">
      <c r="B30" s="61" t="s">
        <v>130</v>
      </c>
      <c r="C30" s="62" t="s">
        <v>75</v>
      </c>
      <c r="D30" s="63">
        <v>6.7</v>
      </c>
      <c r="E30" s="64">
        <v>1</v>
      </c>
      <c r="F30" s="65">
        <f t="shared" si="0"/>
        <v>7.7</v>
      </c>
      <c r="G30" s="278">
        <f t="shared" si="1"/>
        <v>7.4690000000000003</v>
      </c>
      <c r="H30" s="279" t="e">
        <f>IF((ABS((#REF!-#REF!)*E30/100))&gt;0.1, (#REF!-#REF!)*E30/100, 0)</f>
        <v>#REF!</v>
      </c>
      <c r="I30" s="118"/>
      <c r="J30" s="5"/>
      <c r="K30" s="5"/>
      <c r="L30" s="5"/>
      <c r="P30" s="5"/>
      <c r="Q30" s="5"/>
      <c r="R30" s="5"/>
      <c r="S30" s="5"/>
    </row>
    <row r="31" spans="2:23" ht="21.75" customHeight="1" x14ac:dyDescent="0.3">
      <c r="B31" s="66"/>
      <c r="C31" s="67"/>
      <c r="D31" s="68"/>
      <c r="E31" s="69"/>
      <c r="F31" s="70"/>
      <c r="G31" s="132"/>
      <c r="H31" s="132"/>
      <c r="I31" s="118"/>
      <c r="J31" s="5"/>
      <c r="K31" s="5"/>
      <c r="L31" s="5"/>
      <c r="P31" s="5"/>
      <c r="Q31" s="5"/>
      <c r="R31" s="5"/>
      <c r="S31" s="5"/>
    </row>
    <row r="32" spans="2:23" ht="21.75" customHeight="1" x14ac:dyDescent="0.3">
      <c r="B32" s="275" t="s">
        <v>140</v>
      </c>
      <c r="C32" s="275"/>
      <c r="D32" s="275"/>
      <c r="E32" s="275"/>
      <c r="F32" s="275"/>
      <c r="G32" s="275"/>
      <c r="H32" s="275"/>
      <c r="I32" s="118"/>
      <c r="J32" s="5"/>
      <c r="K32" s="5"/>
      <c r="L32" s="5"/>
      <c r="P32" s="5"/>
      <c r="Q32" s="5"/>
      <c r="R32" s="5"/>
      <c r="S32" s="5"/>
    </row>
    <row r="33" spans="2:22" ht="21.75" customHeight="1" x14ac:dyDescent="0.3">
      <c r="B33" s="257" t="s">
        <v>77</v>
      </c>
      <c r="C33" s="257"/>
      <c r="D33" s="257"/>
      <c r="E33" s="257"/>
      <c r="F33" s="257"/>
      <c r="G33" s="257"/>
      <c r="H33" s="257"/>
      <c r="I33" s="118"/>
      <c r="J33" s="5"/>
      <c r="K33" s="5"/>
      <c r="L33" s="5"/>
      <c r="P33" s="5"/>
      <c r="Q33" s="5"/>
      <c r="R33" s="5"/>
      <c r="S33" s="5"/>
    </row>
    <row r="34" spans="2:22" ht="21.75" customHeight="1" x14ac:dyDescent="0.3">
      <c r="B34" s="257" t="s">
        <v>78</v>
      </c>
      <c r="C34" s="257"/>
      <c r="D34" s="257"/>
      <c r="E34" s="257"/>
      <c r="F34" s="257"/>
      <c r="G34" s="257"/>
      <c r="H34" s="257"/>
      <c r="I34" s="118"/>
      <c r="J34" s="5"/>
      <c r="K34" s="5"/>
      <c r="L34" s="5"/>
      <c r="P34" s="5"/>
      <c r="Q34" s="5"/>
      <c r="R34" s="5"/>
      <c r="S34" s="5"/>
    </row>
    <row r="35" spans="2:22" ht="21.75" customHeight="1" x14ac:dyDescent="0.3">
      <c r="B35" s="257" t="s">
        <v>79</v>
      </c>
      <c r="C35" s="257"/>
      <c r="D35" s="257"/>
      <c r="E35" s="257"/>
      <c r="F35" s="257"/>
      <c r="G35" s="257"/>
      <c r="H35" s="257"/>
      <c r="I35" s="118"/>
      <c r="J35" s="5"/>
      <c r="K35" s="5"/>
      <c r="L35" s="5"/>
      <c r="P35" s="5"/>
      <c r="Q35" s="5"/>
      <c r="R35" s="5"/>
      <c r="S35" s="5"/>
    </row>
    <row r="36" spans="2:22" ht="21.75" customHeight="1" x14ac:dyDescent="0.3">
      <c r="B36" s="257" t="s">
        <v>80</v>
      </c>
      <c r="C36" s="257"/>
      <c r="D36" s="257"/>
      <c r="E36" s="257"/>
      <c r="F36" s="257"/>
      <c r="G36" s="257"/>
      <c r="H36" s="257"/>
      <c r="I36" s="118"/>
      <c r="J36" s="5"/>
      <c r="K36" s="5"/>
      <c r="L36" s="5"/>
      <c r="P36" s="5"/>
      <c r="Q36" s="5"/>
      <c r="R36" s="5"/>
      <c r="S36" s="5"/>
    </row>
    <row r="37" spans="2:22" ht="21.75" customHeight="1" x14ac:dyDescent="0.3">
      <c r="B37" s="71" t="s">
        <v>81</v>
      </c>
      <c r="C37" s="72" t="str">
        <f>K107</f>
        <v>September 2020</v>
      </c>
      <c r="D37" s="258" t="s">
        <v>82</v>
      </c>
      <c r="E37" s="258"/>
      <c r="F37" s="73">
        <f>K108</f>
        <v>326.3</v>
      </c>
      <c r="G37" s="71"/>
      <c r="H37" s="71"/>
      <c r="I37" s="118"/>
      <c r="J37" s="5"/>
      <c r="K37" s="5"/>
      <c r="L37" s="5"/>
      <c r="P37" s="5"/>
      <c r="Q37" s="5"/>
      <c r="R37" s="5"/>
      <c r="S37" s="5"/>
    </row>
    <row r="38" spans="2:22" ht="21.75" customHeight="1" x14ac:dyDescent="0.3">
      <c r="B38" s="71"/>
      <c r="C38" s="72"/>
      <c r="D38" s="150"/>
      <c r="E38" s="150"/>
      <c r="F38" s="73"/>
      <c r="G38" s="71"/>
      <c r="H38" s="71"/>
      <c r="I38" s="118"/>
      <c r="J38" s="5"/>
      <c r="K38" s="5"/>
      <c r="L38" s="5"/>
      <c r="P38" s="5"/>
      <c r="Q38" s="5"/>
      <c r="R38" s="5"/>
      <c r="S38" s="5"/>
    </row>
    <row r="39" spans="2:22" ht="21.75" customHeight="1" x14ac:dyDescent="0.3">
      <c r="B39" s="259" t="s">
        <v>83</v>
      </c>
      <c r="C39" s="259"/>
      <c r="D39" s="259"/>
      <c r="E39" s="124">
        <f>K105</f>
        <v>44317</v>
      </c>
      <c r="F39" s="74" t="s">
        <v>84</v>
      </c>
      <c r="G39" s="104">
        <f>K106</f>
        <v>338.9</v>
      </c>
      <c r="H39" s="71"/>
      <c r="I39" s="118"/>
      <c r="J39" s="5"/>
      <c r="K39" s="5"/>
      <c r="L39" s="5"/>
      <c r="P39" s="5"/>
      <c r="Q39" s="5"/>
      <c r="R39" s="5"/>
      <c r="S39" s="5"/>
    </row>
    <row r="40" spans="2:22" ht="21.75" customHeight="1" thickBot="1" x14ac:dyDescent="0.35">
      <c r="B40" s="71"/>
      <c r="C40" s="71"/>
      <c r="D40" s="71"/>
      <c r="E40" s="71"/>
      <c r="F40" s="71"/>
      <c r="G40" s="71"/>
      <c r="H40" s="71"/>
      <c r="I40" s="118"/>
      <c r="J40" s="5"/>
      <c r="K40" s="5"/>
      <c r="L40" s="5"/>
      <c r="P40" s="5"/>
      <c r="Q40" s="5"/>
      <c r="R40" s="5"/>
      <c r="S40" s="5"/>
    </row>
    <row r="41" spans="2:22" ht="40.5" customHeight="1" thickBot="1" x14ac:dyDescent="0.3">
      <c r="B41" s="260" t="s">
        <v>139</v>
      </c>
      <c r="C41" s="261"/>
      <c r="D41" s="261"/>
      <c r="E41" s="261"/>
      <c r="F41" s="261"/>
      <c r="G41" s="261"/>
      <c r="H41" s="262"/>
      <c r="I41" s="108"/>
      <c r="J41" s="5"/>
      <c r="K41" s="5"/>
      <c r="L41" s="5"/>
      <c r="P41" s="5"/>
      <c r="Q41" s="5"/>
      <c r="R41" s="5"/>
      <c r="S41" s="5"/>
    </row>
    <row r="42" spans="2:22" ht="62.5" thickBot="1" x14ac:dyDescent="0.3">
      <c r="B42" s="156" t="s">
        <v>55</v>
      </c>
      <c r="C42" s="157" t="s">
        <v>56</v>
      </c>
      <c r="D42" s="158" t="s">
        <v>57</v>
      </c>
      <c r="E42" s="158" t="s">
        <v>85</v>
      </c>
      <c r="F42" s="158" t="s">
        <v>59</v>
      </c>
      <c r="G42" s="159" t="s">
        <v>86</v>
      </c>
      <c r="H42" s="155" t="s">
        <v>87</v>
      </c>
      <c r="I42" s="117"/>
      <c r="J42" s="5"/>
      <c r="K42" s="5"/>
      <c r="L42" s="5"/>
      <c r="P42" s="5"/>
      <c r="Q42" s="5"/>
      <c r="R42" s="5"/>
      <c r="S42" s="5"/>
    </row>
    <row r="43" spans="2:22" ht="21.75" customHeight="1" x14ac:dyDescent="0.3">
      <c r="B43" s="160">
        <v>302.01</v>
      </c>
      <c r="C43" s="161" t="s">
        <v>61</v>
      </c>
      <c r="D43" s="162">
        <v>3.75</v>
      </c>
      <c r="E43" s="163">
        <v>0</v>
      </c>
      <c r="F43" s="164">
        <f>D43+E43</f>
        <v>3.75</v>
      </c>
      <c r="G43" s="165">
        <v>0.96250000000000002</v>
      </c>
      <c r="H43" s="166">
        <f t="shared" ref="H43:H53" si="2">(($K$106-$K$108)/$K$108)</f>
        <v>3.8600000000000002E-2</v>
      </c>
      <c r="I43" s="119"/>
      <c r="J43" s="78"/>
      <c r="K43" s="5"/>
      <c r="L43" s="5"/>
      <c r="P43" s="5"/>
      <c r="Q43" s="5"/>
      <c r="R43" s="5"/>
      <c r="S43" s="5"/>
    </row>
    <row r="44" spans="2:22" ht="21.75" customHeight="1" x14ac:dyDescent="0.3">
      <c r="B44" s="54" t="s">
        <v>62</v>
      </c>
      <c r="C44" s="79" t="s">
        <v>63</v>
      </c>
      <c r="D44" s="56">
        <v>6.85</v>
      </c>
      <c r="E44" s="56">
        <v>1</v>
      </c>
      <c r="F44" s="57">
        <f t="shared" ref="F44:F53" si="3">D44+E44</f>
        <v>7.85</v>
      </c>
      <c r="G44" s="80">
        <v>0.92149999999999999</v>
      </c>
      <c r="H44" s="167">
        <f t="shared" si="2"/>
        <v>3.8600000000000002E-2</v>
      </c>
      <c r="I44" s="119"/>
      <c r="J44" s="5"/>
      <c r="K44" s="5"/>
      <c r="L44" s="5"/>
      <c r="P44" s="5"/>
      <c r="Q44" s="5"/>
      <c r="R44" s="5"/>
      <c r="S44" s="5"/>
      <c r="U44" s="81"/>
      <c r="V44" s="81"/>
    </row>
    <row r="45" spans="2:22" ht="21.75" customHeight="1" x14ac:dyDescent="0.3">
      <c r="B45" s="54" t="s">
        <v>64</v>
      </c>
      <c r="C45" s="79" t="s">
        <v>65</v>
      </c>
      <c r="D45" s="56">
        <v>6.85</v>
      </c>
      <c r="E45" s="56">
        <v>1</v>
      </c>
      <c r="F45" s="57">
        <f t="shared" si="3"/>
        <v>7.85</v>
      </c>
      <c r="G45" s="80">
        <v>0.92149999999999999</v>
      </c>
      <c r="H45" s="167">
        <f t="shared" si="2"/>
        <v>3.8600000000000002E-2</v>
      </c>
      <c r="I45" s="119"/>
      <c r="J45" s="5"/>
      <c r="K45" s="5"/>
      <c r="L45" s="5"/>
      <c r="P45" s="5"/>
      <c r="Q45" s="5"/>
      <c r="R45" s="5"/>
      <c r="S45" s="5"/>
    </row>
    <row r="46" spans="2:22" ht="21.75" customHeight="1" x14ac:dyDescent="0.3">
      <c r="B46" s="54" t="s">
        <v>66</v>
      </c>
      <c r="C46" s="79" t="s">
        <v>67</v>
      </c>
      <c r="D46" s="56">
        <v>6.85</v>
      </c>
      <c r="E46" s="56">
        <v>1</v>
      </c>
      <c r="F46" s="57">
        <f t="shared" si="3"/>
        <v>7.85</v>
      </c>
      <c r="G46" s="80">
        <v>0.92149999999999999</v>
      </c>
      <c r="H46" s="167">
        <f t="shared" si="2"/>
        <v>3.8600000000000002E-2</v>
      </c>
      <c r="I46" s="119"/>
      <c r="J46" s="5"/>
      <c r="K46" s="5"/>
      <c r="L46" s="5"/>
      <c r="P46" s="5"/>
      <c r="Q46" s="5"/>
      <c r="R46" s="5"/>
      <c r="S46" s="5"/>
    </row>
    <row r="47" spans="2:22" ht="21.75" customHeight="1" x14ac:dyDescent="0.3">
      <c r="B47" s="54" t="s">
        <v>68</v>
      </c>
      <c r="C47" s="79" t="s">
        <v>69</v>
      </c>
      <c r="D47" s="56">
        <v>6.85</v>
      </c>
      <c r="E47" s="56">
        <v>1</v>
      </c>
      <c r="F47" s="57">
        <f t="shared" si="3"/>
        <v>7.85</v>
      </c>
      <c r="G47" s="80">
        <v>0.92149999999999999</v>
      </c>
      <c r="H47" s="167">
        <f t="shared" si="2"/>
        <v>3.8600000000000002E-2</v>
      </c>
      <c r="I47" s="119"/>
      <c r="J47" s="5"/>
      <c r="K47" s="5"/>
      <c r="L47" s="5"/>
      <c r="P47" s="5"/>
      <c r="Q47" s="5"/>
      <c r="R47" s="5"/>
      <c r="S47" s="5"/>
    </row>
    <row r="48" spans="2:22" ht="21.75" customHeight="1" x14ac:dyDescent="0.3">
      <c r="B48" s="54" t="s">
        <v>125</v>
      </c>
      <c r="C48" s="79" t="s">
        <v>70</v>
      </c>
      <c r="D48" s="56">
        <v>8.25</v>
      </c>
      <c r="E48" s="56">
        <v>1</v>
      </c>
      <c r="F48" s="58">
        <f t="shared" si="3"/>
        <v>9.25</v>
      </c>
      <c r="G48" s="80">
        <v>0.90749999999999997</v>
      </c>
      <c r="H48" s="167">
        <f t="shared" si="2"/>
        <v>3.8600000000000002E-2</v>
      </c>
      <c r="I48" s="119"/>
      <c r="J48" s="5" t="s">
        <v>88</v>
      </c>
      <c r="K48" s="5"/>
      <c r="L48" s="5"/>
      <c r="P48" s="5"/>
      <c r="Q48" s="5"/>
      <c r="R48" s="5"/>
      <c r="S48" s="5"/>
    </row>
    <row r="49" spans="2:23" ht="21.75" customHeight="1" x14ac:dyDescent="0.3">
      <c r="B49" s="54" t="s">
        <v>126</v>
      </c>
      <c r="C49" s="79" t="s">
        <v>71</v>
      </c>
      <c r="D49" s="56">
        <v>6.2</v>
      </c>
      <c r="E49" s="56">
        <v>1</v>
      </c>
      <c r="F49" s="58">
        <f t="shared" si="3"/>
        <v>7.2</v>
      </c>
      <c r="G49" s="80">
        <v>0.92800000000000005</v>
      </c>
      <c r="H49" s="167">
        <f t="shared" si="2"/>
        <v>3.8600000000000002E-2</v>
      </c>
      <c r="I49" s="119"/>
      <c r="J49" s="5"/>
      <c r="K49" s="5"/>
      <c r="L49" s="5"/>
      <c r="P49" s="5"/>
      <c r="Q49" s="5"/>
      <c r="R49" s="5"/>
      <c r="S49" s="5"/>
    </row>
    <row r="50" spans="2:23" ht="21.75" customHeight="1" x14ac:dyDescent="0.3">
      <c r="B50" s="54" t="s">
        <v>127</v>
      </c>
      <c r="C50" s="79" t="s">
        <v>72</v>
      </c>
      <c r="D50" s="56">
        <v>5.5</v>
      </c>
      <c r="E50" s="56">
        <v>1</v>
      </c>
      <c r="F50" s="57">
        <f t="shared" si="3"/>
        <v>6.5</v>
      </c>
      <c r="G50" s="80">
        <v>0.93500000000000005</v>
      </c>
      <c r="H50" s="167">
        <f t="shared" si="2"/>
        <v>3.8600000000000002E-2</v>
      </c>
      <c r="I50" s="119"/>
      <c r="J50" s="5"/>
      <c r="K50" s="5"/>
      <c r="L50" s="5"/>
      <c r="P50" s="5"/>
      <c r="Q50" s="5"/>
      <c r="R50" s="5"/>
      <c r="S50" s="5"/>
    </row>
    <row r="51" spans="2:23" ht="21.75" customHeight="1" x14ac:dyDescent="0.3">
      <c r="B51" s="54" t="s">
        <v>128</v>
      </c>
      <c r="C51" s="79" t="s">
        <v>73</v>
      </c>
      <c r="D51" s="56">
        <v>4.9000000000000004</v>
      </c>
      <c r="E51" s="56">
        <v>1</v>
      </c>
      <c r="F51" s="57">
        <f t="shared" si="3"/>
        <v>5.9</v>
      </c>
      <c r="G51" s="80">
        <v>0.94099999999999995</v>
      </c>
      <c r="H51" s="167">
        <f t="shared" si="2"/>
        <v>3.8600000000000002E-2</v>
      </c>
      <c r="I51" s="119"/>
      <c r="J51" s="5"/>
      <c r="K51" s="5"/>
      <c r="L51" s="5"/>
      <c r="P51" s="5"/>
      <c r="Q51" s="5"/>
      <c r="R51" s="5"/>
      <c r="S51" s="5"/>
      <c r="U51" s="36"/>
      <c r="V51" s="36"/>
    </row>
    <row r="52" spans="2:23" ht="21.75" customHeight="1" x14ac:dyDescent="0.3">
      <c r="B52" s="54" t="s">
        <v>129</v>
      </c>
      <c r="C52" s="79" t="s">
        <v>74</v>
      </c>
      <c r="D52" s="56">
        <v>4.5</v>
      </c>
      <c r="E52" s="60">
        <v>1</v>
      </c>
      <c r="F52" s="57">
        <f t="shared" si="3"/>
        <v>5.5</v>
      </c>
      <c r="G52" s="80">
        <v>0.94499999999999995</v>
      </c>
      <c r="H52" s="167">
        <f t="shared" si="2"/>
        <v>3.8600000000000002E-2</v>
      </c>
      <c r="I52" s="119"/>
      <c r="J52" s="5"/>
      <c r="K52" s="5"/>
      <c r="L52" s="5"/>
      <c r="P52" s="5"/>
      <c r="Q52" s="5"/>
      <c r="R52" s="5"/>
      <c r="S52" s="5"/>
      <c r="U52" s="36"/>
      <c r="V52" s="36"/>
    </row>
    <row r="53" spans="2:23" ht="21.75" customHeight="1" thickBot="1" x14ac:dyDescent="0.35">
      <c r="B53" s="61" t="s">
        <v>130</v>
      </c>
      <c r="C53" s="82" t="s">
        <v>75</v>
      </c>
      <c r="D53" s="63">
        <v>6.7</v>
      </c>
      <c r="E53" s="64">
        <v>1</v>
      </c>
      <c r="F53" s="65">
        <f t="shared" si="3"/>
        <v>7.7</v>
      </c>
      <c r="G53" s="83">
        <v>0.92300000000000004</v>
      </c>
      <c r="H53" s="168">
        <f t="shared" si="2"/>
        <v>3.8600000000000002E-2</v>
      </c>
      <c r="I53" s="119"/>
      <c r="J53" s="5"/>
      <c r="K53" s="5"/>
      <c r="L53" s="5"/>
      <c r="P53" s="5"/>
      <c r="Q53" s="5"/>
      <c r="R53" s="5"/>
      <c r="S53" s="5"/>
      <c r="U53" s="36"/>
      <c r="V53" s="36"/>
    </row>
    <row r="54" spans="2:23" x14ac:dyDescent="0.25">
      <c r="B54" s="87"/>
      <c r="C54" s="86"/>
      <c r="D54" s="86"/>
      <c r="E54" s="86"/>
      <c r="F54" s="86"/>
      <c r="G54" s="86"/>
      <c r="H54" s="86"/>
      <c r="I54" s="120"/>
      <c r="J54" s="5"/>
      <c r="K54" s="5"/>
      <c r="L54" s="5"/>
      <c r="P54" s="5"/>
      <c r="Q54" s="5"/>
      <c r="R54" s="5"/>
      <c r="S54" s="5"/>
      <c r="U54" s="36"/>
      <c r="V54" s="36"/>
    </row>
    <row r="55" spans="2:23" ht="21" customHeight="1" thickBot="1" x14ac:dyDescent="0.3">
      <c r="B55" s="87"/>
      <c r="C55" s="86"/>
      <c r="D55" s="86"/>
      <c r="E55" s="86"/>
      <c r="F55" s="86"/>
      <c r="G55" s="86"/>
      <c r="H55" s="86"/>
      <c r="I55" s="120"/>
      <c r="J55" s="5"/>
      <c r="K55" s="5"/>
      <c r="L55" s="5"/>
      <c r="P55" s="5"/>
      <c r="Q55" s="5"/>
      <c r="R55" s="5"/>
      <c r="S55" s="5"/>
      <c r="U55" s="36"/>
      <c r="V55" s="36"/>
    </row>
    <row r="56" spans="2:23" ht="41.25" customHeight="1" thickBot="1" x14ac:dyDescent="0.3">
      <c r="B56" s="263" t="s">
        <v>131</v>
      </c>
      <c r="C56" s="264"/>
      <c r="D56" s="264"/>
      <c r="E56" s="264"/>
      <c r="F56" s="264"/>
      <c r="G56" s="264"/>
      <c r="H56" s="265"/>
      <c r="I56" s="121"/>
      <c r="V56" s="36"/>
    </row>
    <row r="57" spans="2:23" ht="40.5" customHeight="1" thickBot="1" x14ac:dyDescent="0.3">
      <c r="B57" s="266" t="s">
        <v>134</v>
      </c>
      <c r="C57" s="267"/>
      <c r="D57" s="267"/>
      <c r="E57" s="267"/>
      <c r="F57" s="267"/>
      <c r="G57" s="267"/>
      <c r="H57" s="268"/>
      <c r="I57" s="108"/>
      <c r="V57" s="81"/>
    </row>
    <row r="58" spans="2:23" ht="47" thickBot="1" x14ac:dyDescent="0.3">
      <c r="B58" s="46" t="s">
        <v>55</v>
      </c>
      <c r="C58" s="47" t="s">
        <v>56</v>
      </c>
      <c r="D58" s="48" t="s">
        <v>57</v>
      </c>
      <c r="E58" s="48" t="s">
        <v>85</v>
      </c>
      <c r="F58" s="48" t="s">
        <v>59</v>
      </c>
      <c r="G58" s="249" t="s">
        <v>60</v>
      </c>
      <c r="H58" s="250"/>
      <c r="I58" s="117"/>
      <c r="V58" s="81"/>
    </row>
    <row r="59" spans="2:23" ht="21.75" customHeight="1" x14ac:dyDescent="0.3">
      <c r="B59" s="49" t="s">
        <v>89</v>
      </c>
      <c r="C59" s="89" t="s">
        <v>90</v>
      </c>
      <c r="D59" s="51">
        <v>6</v>
      </c>
      <c r="E59" s="51">
        <v>1</v>
      </c>
      <c r="F59" s="51">
        <f>D59+E59</f>
        <v>7</v>
      </c>
      <c r="G59" s="251">
        <f>IF((ABS(($K$102-$K$101)*F59/100))&gt;0.1, ($K$102-$K$101)*F59/100, 0)</f>
        <v>6.79</v>
      </c>
      <c r="H59" s="252" t="e">
        <f>IF((ABS((#REF!-#REF!)*E59/100))&gt;0.1, (#REF!-#REF!)*E59/100, 0)</f>
        <v>#REF!</v>
      </c>
      <c r="I59" s="118"/>
      <c r="V59" s="81"/>
    </row>
    <row r="60" spans="2:23" ht="21.75" customHeight="1" x14ac:dyDescent="0.3">
      <c r="B60" s="54" t="s">
        <v>91</v>
      </c>
      <c r="C60" s="90" t="s">
        <v>92</v>
      </c>
      <c r="D60" s="56">
        <v>6</v>
      </c>
      <c r="E60" s="56">
        <v>1</v>
      </c>
      <c r="F60" s="56">
        <f>D60+E60</f>
        <v>7</v>
      </c>
      <c r="G60" s="253">
        <f>IF((ABS(($K$102-$K$101)*F60/100))&gt;0.1, ($K$102-$K$101)*F60/100, 0)</f>
        <v>6.79</v>
      </c>
      <c r="H60" s="254" t="e">
        <f>IF((ABS((#REF!-#REF!)*E60/100))&gt;0.1, (#REF!-#REF!)*E60/100, 0)</f>
        <v>#REF!</v>
      </c>
      <c r="I60" s="118"/>
    </row>
    <row r="61" spans="2:23" ht="21" customHeight="1" thickBot="1" x14ac:dyDescent="0.35">
      <c r="B61" s="61" t="s">
        <v>93</v>
      </c>
      <c r="C61" s="91" t="s">
        <v>94</v>
      </c>
      <c r="D61" s="63">
        <v>6</v>
      </c>
      <c r="E61" s="63">
        <v>1</v>
      </c>
      <c r="F61" s="63">
        <f>D61+E61</f>
        <v>7</v>
      </c>
      <c r="G61" s="255">
        <f>IF((ABS(($K$102-$K$101)*F61/100))&gt;0.1, ($K$102-$K$101)*F61/100, 0)</f>
        <v>6.79</v>
      </c>
      <c r="H61" s="256" t="e">
        <f>IF((ABS((#REF!-#REF!)*E61/100))&gt;0.1, (#REF!-#REF!)*E61/100, 0)</f>
        <v>#REF!</v>
      </c>
      <c r="I61" s="118"/>
    </row>
    <row r="62" spans="2:23" ht="61.5" customHeight="1" thickBot="1" x14ac:dyDescent="0.3">
      <c r="I62" s="121"/>
      <c r="V62" s="92"/>
    </row>
    <row r="63" spans="2:23" ht="43.5" customHeight="1" thickBot="1" x14ac:dyDescent="0.3">
      <c r="B63" s="245" t="s">
        <v>95</v>
      </c>
      <c r="C63" s="246"/>
      <c r="D63" s="246"/>
      <c r="E63" s="246"/>
      <c r="F63" s="246"/>
      <c r="G63" s="246"/>
      <c r="H63" s="247"/>
      <c r="I63" s="121"/>
    </row>
    <row r="64" spans="2:23" s="4" customFormat="1" ht="15" customHeight="1" x14ac:dyDescent="0.25">
      <c r="B64" s="243"/>
      <c r="C64" s="243"/>
      <c r="D64" s="243"/>
      <c r="E64" s="243"/>
      <c r="F64" s="243"/>
      <c r="G64" s="243"/>
      <c r="H64" s="243"/>
      <c r="I64" s="121"/>
      <c r="M64" s="5"/>
      <c r="N64" s="5"/>
      <c r="O64" s="5"/>
      <c r="P64" s="6"/>
      <c r="Q64" s="6"/>
      <c r="R64" s="6"/>
      <c r="S64" s="6"/>
      <c r="T64" s="5"/>
      <c r="U64" s="5"/>
      <c r="V64" s="5"/>
      <c r="W64" s="5"/>
    </row>
    <row r="65" spans="2:23" s="4" customFormat="1" ht="21.75" customHeight="1" x14ac:dyDescent="0.25">
      <c r="B65" s="248" t="s">
        <v>96</v>
      </c>
      <c r="C65" s="248"/>
      <c r="D65" s="248"/>
      <c r="E65" s="248"/>
      <c r="F65" s="248"/>
      <c r="G65" s="248"/>
      <c r="H65" s="248"/>
      <c r="I65" s="121"/>
      <c r="M65" s="5"/>
      <c r="N65" s="5"/>
      <c r="O65" s="5"/>
      <c r="P65" s="6"/>
      <c r="Q65" s="6"/>
      <c r="R65" s="6"/>
      <c r="S65" s="6"/>
      <c r="T65" s="5"/>
      <c r="U65" s="5"/>
      <c r="V65" s="5"/>
      <c r="W65" s="5"/>
    </row>
    <row r="66" spans="2:23" s="4" customFormat="1" ht="14.25" customHeight="1" thickBot="1" x14ac:dyDescent="0.3">
      <c r="B66" s="243"/>
      <c r="C66" s="243"/>
      <c r="D66" s="243"/>
      <c r="E66" s="243"/>
      <c r="F66" s="243"/>
      <c r="G66" s="243"/>
      <c r="H66" s="243"/>
      <c r="I66" s="121"/>
      <c r="M66" s="5"/>
      <c r="N66" s="5"/>
      <c r="O66" s="5"/>
      <c r="P66" s="6"/>
      <c r="Q66" s="6"/>
      <c r="R66" s="6"/>
      <c r="S66" s="6"/>
      <c r="T66" s="5"/>
      <c r="U66" s="5"/>
      <c r="V66" s="5"/>
      <c r="W66" s="5"/>
    </row>
    <row r="67" spans="2:23" s="4" customFormat="1" ht="46.5" customHeight="1" x14ac:dyDescent="0.25">
      <c r="B67" s="235" t="s">
        <v>97</v>
      </c>
      <c r="C67" s="237" t="s">
        <v>98</v>
      </c>
      <c r="D67" s="239" t="s">
        <v>99</v>
      </c>
      <c r="E67" s="237" t="s">
        <v>100</v>
      </c>
      <c r="F67" s="237"/>
      <c r="G67" s="237" t="s">
        <v>101</v>
      </c>
      <c r="H67" s="241"/>
      <c r="I67" s="121"/>
      <c r="M67" s="5"/>
      <c r="N67" s="5"/>
      <c r="O67" s="5"/>
      <c r="P67" s="6"/>
      <c r="Q67" s="6"/>
      <c r="R67" s="6"/>
      <c r="S67" s="6"/>
      <c r="T67" s="5"/>
      <c r="U67" s="5"/>
      <c r="V67" s="5"/>
      <c r="W67" s="5"/>
    </row>
    <row r="68" spans="2:23" s="4" customFormat="1" ht="46.5" customHeight="1" thickBot="1" x14ac:dyDescent="0.3">
      <c r="B68" s="236"/>
      <c r="C68" s="238"/>
      <c r="D68" s="240"/>
      <c r="E68" s="238"/>
      <c r="F68" s="238"/>
      <c r="G68" s="238"/>
      <c r="H68" s="242"/>
      <c r="I68" s="121"/>
      <c r="M68" s="5"/>
      <c r="N68" s="5"/>
      <c r="O68" s="5"/>
      <c r="P68" s="6"/>
      <c r="Q68" s="6"/>
      <c r="R68" s="6"/>
      <c r="S68" s="6"/>
      <c r="T68" s="5"/>
      <c r="U68" s="5"/>
      <c r="V68" s="5"/>
      <c r="W68" s="5"/>
    </row>
    <row r="69" spans="2:23" s="4" customFormat="1" ht="18.75" customHeight="1" x14ac:dyDescent="0.25">
      <c r="B69" s="243"/>
      <c r="C69" s="243"/>
      <c r="D69" s="243"/>
      <c r="E69" s="243"/>
      <c r="F69" s="243"/>
      <c r="G69" s="243"/>
      <c r="H69" s="243"/>
      <c r="I69" s="121"/>
      <c r="M69" s="5"/>
      <c r="N69" s="5"/>
      <c r="O69" s="5"/>
      <c r="P69" s="6"/>
      <c r="Q69" s="6"/>
      <c r="R69" s="6"/>
      <c r="S69" s="6"/>
      <c r="T69" s="5"/>
      <c r="U69" s="5"/>
      <c r="V69" s="5"/>
      <c r="W69" s="5"/>
    </row>
    <row r="70" spans="2:23" s="4" customFormat="1" ht="21.75" customHeight="1" x14ac:dyDescent="0.25">
      <c r="B70" s="248" t="s">
        <v>102</v>
      </c>
      <c r="C70" s="248"/>
      <c r="D70" s="248"/>
      <c r="E70" s="248"/>
      <c r="F70" s="248"/>
      <c r="G70" s="248"/>
      <c r="H70" s="248"/>
      <c r="I70" s="121"/>
      <c r="M70" s="5"/>
      <c r="N70" s="5"/>
      <c r="O70" s="5"/>
      <c r="P70" s="6"/>
      <c r="Q70" s="6"/>
      <c r="R70" s="6"/>
      <c r="S70" s="6"/>
      <c r="T70" s="5"/>
      <c r="U70" s="5"/>
      <c r="V70" s="5"/>
      <c r="W70" s="5"/>
    </row>
    <row r="71" spans="2:23" s="4" customFormat="1" ht="15.75" customHeight="1" x14ac:dyDescent="0.25">
      <c r="B71" s="243"/>
      <c r="C71" s="243"/>
      <c r="D71" s="243"/>
      <c r="E71" s="243"/>
      <c r="F71" s="243"/>
      <c r="G71" s="243"/>
      <c r="H71" s="243"/>
      <c r="I71" s="121"/>
      <c r="M71" s="5"/>
      <c r="N71" s="5"/>
      <c r="O71" s="5"/>
      <c r="P71" s="6"/>
      <c r="Q71" s="6"/>
      <c r="R71" s="6"/>
      <c r="S71" s="6"/>
      <c r="T71" s="5"/>
      <c r="U71" s="5"/>
      <c r="V71" s="5"/>
      <c r="W71" s="5"/>
    </row>
    <row r="72" spans="2:23" s="4" customFormat="1" ht="33" customHeight="1" x14ac:dyDescent="0.25">
      <c r="B72" s="232" t="s">
        <v>103</v>
      </c>
      <c r="C72" s="232"/>
      <c r="D72" s="232"/>
      <c r="E72" s="232"/>
      <c r="F72" s="232"/>
      <c r="G72" s="232"/>
      <c r="H72" s="232"/>
      <c r="I72" s="121"/>
      <c r="M72" s="5"/>
      <c r="N72" s="5"/>
      <c r="O72" s="5"/>
      <c r="P72" s="6"/>
      <c r="Q72" s="6"/>
      <c r="R72" s="6"/>
      <c r="S72" s="6"/>
      <c r="T72" s="5"/>
      <c r="U72" s="5"/>
      <c r="V72" s="5"/>
      <c r="W72" s="5"/>
    </row>
    <row r="73" spans="2:23" s="93" customFormat="1" ht="33" customHeight="1" x14ac:dyDescent="0.35">
      <c r="B73" s="233" t="s">
        <v>104</v>
      </c>
      <c r="C73" s="233"/>
      <c r="E73" s="94"/>
      <c r="F73" s="94"/>
      <c r="G73" s="94"/>
      <c r="H73" s="94"/>
      <c r="I73" s="122"/>
    </row>
    <row r="74" spans="2:23" s="93" customFormat="1" ht="33" customHeight="1" x14ac:dyDescent="0.35">
      <c r="C74" s="100" t="str">
        <f>CONCATENATE(" $45.000"," + ($",G20,") =")</f>
        <v xml:space="preserve"> $45.000 + ($3.638) =</v>
      </c>
      <c r="D74" s="95">
        <f>(45+G20)</f>
        <v>48.637999999999998</v>
      </c>
      <c r="E74" s="29"/>
      <c r="F74" s="29"/>
      <c r="G74" s="29"/>
      <c r="H74" s="29"/>
      <c r="I74" s="122"/>
    </row>
    <row r="75" spans="2:23" s="93" customFormat="1" ht="33" customHeight="1" x14ac:dyDescent="0.35">
      <c r="B75" s="233" t="s">
        <v>105</v>
      </c>
      <c r="C75" s="233"/>
      <c r="D75" s="96"/>
      <c r="E75" s="29"/>
      <c r="F75" s="29"/>
      <c r="G75" s="29"/>
      <c r="H75" s="29"/>
      <c r="I75" s="122"/>
    </row>
    <row r="76" spans="2:23" s="93" customFormat="1" ht="33" customHeight="1" x14ac:dyDescent="0.35">
      <c r="C76" s="105" t="str">
        <f>CONCATENATE(" $45.000"," x ",H43, " =")</f>
        <v xml:space="preserve"> $45.000 x 0.0386 =</v>
      </c>
      <c r="D76" s="106">
        <f>(45*H43)</f>
        <v>1.7370000000000001</v>
      </c>
      <c r="E76" s="29"/>
      <c r="F76" s="29"/>
      <c r="G76" s="29"/>
      <c r="H76" s="29"/>
      <c r="I76" s="122"/>
    </row>
    <row r="77" spans="2:23" s="93" customFormat="1" ht="33" customHeight="1" x14ac:dyDescent="0.35">
      <c r="C77" s="244" t="str">
        <f>CONCATENATE("$",D76," x 96.25% (Difference of 100% Material Minus Total % Asphalt + Fuel Allowance) =")</f>
        <v>$1.737 x 96.25% (Difference of 100% Material Minus Total % Asphalt + Fuel Allowance) =</v>
      </c>
      <c r="D77" s="244"/>
      <c r="E77" s="244"/>
      <c r="F77" s="244"/>
      <c r="G77" s="244"/>
      <c r="H77" s="95">
        <f>D76*96.25/100</f>
        <v>1.6719999999999999</v>
      </c>
      <c r="I77" s="122"/>
    </row>
    <row r="78" spans="2:23" s="93" customFormat="1" ht="33" customHeight="1" x14ac:dyDescent="0.35">
      <c r="B78" s="233" t="s">
        <v>106</v>
      </c>
      <c r="C78" s="233"/>
      <c r="D78" s="233"/>
      <c r="E78" s="233"/>
      <c r="F78" s="233"/>
      <c r="G78" s="29"/>
      <c r="H78" s="29"/>
      <c r="I78" s="122"/>
    </row>
    <row r="79" spans="2:23" s="93" customFormat="1" ht="33" customHeight="1" x14ac:dyDescent="0.35">
      <c r="C79" s="149" t="str">
        <f>CONCATENATE("$",D74," + $",H77, "  =")</f>
        <v>$48.638 + $1.672  =</v>
      </c>
      <c r="D79" s="97">
        <f>D74+H77</f>
        <v>50.31</v>
      </c>
      <c r="E79" s="29"/>
      <c r="F79" s="29"/>
      <c r="G79" s="29"/>
      <c r="H79" s="29"/>
      <c r="I79" s="122"/>
    </row>
    <row r="80" spans="2:23" ht="29.25" customHeight="1" thickBot="1" x14ac:dyDescent="0.3">
      <c r="I80" s="121"/>
    </row>
    <row r="81" spans="2:22" ht="43.5" customHeight="1" thickBot="1" x14ac:dyDescent="0.3">
      <c r="B81" s="245" t="s">
        <v>107</v>
      </c>
      <c r="C81" s="246"/>
      <c r="D81" s="246"/>
      <c r="E81" s="246"/>
      <c r="F81" s="246"/>
      <c r="G81" s="246"/>
      <c r="H81" s="247"/>
      <c r="I81" s="121"/>
    </row>
    <row r="82" spans="2:22" ht="21.75" customHeight="1" x14ac:dyDescent="0.25">
      <c r="B82" s="243"/>
      <c r="C82" s="243"/>
      <c r="D82" s="243"/>
      <c r="E82" s="243"/>
      <c r="F82" s="243"/>
      <c r="G82" s="243"/>
      <c r="H82" s="243"/>
      <c r="I82" s="121"/>
    </row>
    <row r="83" spans="2:22" ht="21.75" customHeight="1" x14ac:dyDescent="0.25">
      <c r="B83" s="248" t="s">
        <v>108</v>
      </c>
      <c r="C83" s="248"/>
      <c r="D83" s="248"/>
      <c r="E83" s="248"/>
      <c r="F83" s="248"/>
      <c r="G83" s="248"/>
      <c r="H83" s="248"/>
      <c r="I83" s="121"/>
    </row>
    <row r="84" spans="2:22" ht="14.25" customHeight="1" thickBot="1" x14ac:dyDescent="0.3">
      <c r="B84" s="243"/>
      <c r="C84" s="243"/>
      <c r="D84" s="243"/>
      <c r="E84" s="243"/>
      <c r="F84" s="243"/>
      <c r="G84" s="243"/>
      <c r="H84" s="243"/>
      <c r="I84" s="121"/>
    </row>
    <row r="85" spans="2:22" ht="46.5" customHeight="1" x14ac:dyDescent="0.25">
      <c r="B85" s="235" t="s">
        <v>97</v>
      </c>
      <c r="C85" s="237" t="s">
        <v>98</v>
      </c>
      <c r="D85" s="239" t="s">
        <v>99</v>
      </c>
      <c r="E85" s="237" t="s">
        <v>100</v>
      </c>
      <c r="F85" s="237"/>
      <c r="G85" s="237" t="s">
        <v>101</v>
      </c>
      <c r="H85" s="241"/>
      <c r="I85" s="121"/>
    </row>
    <row r="86" spans="2:22" ht="46.5" customHeight="1" thickBot="1" x14ac:dyDescent="0.3">
      <c r="B86" s="236"/>
      <c r="C86" s="238"/>
      <c r="D86" s="240"/>
      <c r="E86" s="238"/>
      <c r="F86" s="238"/>
      <c r="G86" s="238"/>
      <c r="H86" s="242"/>
      <c r="I86" s="121"/>
    </row>
    <row r="87" spans="2:22" ht="18.75" customHeight="1" x14ac:dyDescent="0.25">
      <c r="B87" s="243"/>
      <c r="C87" s="243"/>
      <c r="D87" s="243"/>
      <c r="E87" s="243"/>
      <c r="F87" s="243"/>
      <c r="G87" s="243"/>
      <c r="H87" s="243"/>
      <c r="I87" s="121"/>
    </row>
    <row r="88" spans="2:22" ht="33" customHeight="1" x14ac:dyDescent="0.25">
      <c r="B88" s="232" t="s">
        <v>109</v>
      </c>
      <c r="C88" s="232"/>
      <c r="D88" s="232"/>
      <c r="E88" s="232"/>
      <c r="F88" s="232"/>
      <c r="G88" s="232"/>
      <c r="H88" s="232"/>
      <c r="I88" s="121"/>
    </row>
    <row r="89" spans="2:22" s="93" customFormat="1" ht="33" customHeight="1" x14ac:dyDescent="0.35">
      <c r="B89" s="233" t="s">
        <v>104</v>
      </c>
      <c r="C89" s="233"/>
      <c r="E89" s="94"/>
      <c r="F89" s="94"/>
      <c r="G89" s="94"/>
      <c r="H89" s="94"/>
      <c r="I89" s="122"/>
    </row>
    <row r="90" spans="2:22" s="93" customFormat="1" ht="33" customHeight="1" x14ac:dyDescent="0.35">
      <c r="C90" s="100" t="str">
        <f>CONCATENATE(" $45.000"," + ($",G59,") =")</f>
        <v xml:space="preserve"> $45.000 + ($6.79) =</v>
      </c>
      <c r="D90" s="95">
        <f>(45+G59)</f>
        <v>51.79</v>
      </c>
      <c r="E90" s="29"/>
      <c r="F90" s="29"/>
      <c r="G90" s="29"/>
      <c r="H90" s="29"/>
      <c r="I90" s="122"/>
    </row>
    <row r="91" spans="2:22" s="93" customFormat="1" ht="40.5" customHeight="1" x14ac:dyDescent="0.4">
      <c r="B91" s="234" t="s">
        <v>110</v>
      </c>
      <c r="C91" s="234"/>
      <c r="D91" s="98">
        <f>D90</f>
        <v>51.79</v>
      </c>
      <c r="E91" s="29"/>
      <c r="F91" s="29"/>
      <c r="G91" s="29"/>
      <c r="H91" s="29"/>
      <c r="I91" s="122"/>
    </row>
    <row r="92" spans="2:22" s="93" customFormat="1" ht="33" customHeight="1" thickBot="1" x14ac:dyDescent="0.4">
      <c r="D92" s="95"/>
      <c r="E92" s="29"/>
      <c r="F92" s="29"/>
      <c r="G92" s="29"/>
      <c r="H92" s="29"/>
    </row>
    <row r="93" spans="2:22" ht="15.5" x14ac:dyDescent="0.35">
      <c r="M93" s="297" t="s">
        <v>116</v>
      </c>
      <c r="N93" s="241"/>
      <c r="P93" s="302" t="s">
        <v>6</v>
      </c>
      <c r="Q93" s="303"/>
      <c r="R93" s="303"/>
      <c r="S93" s="304"/>
      <c r="V93" s="93"/>
    </row>
    <row r="94" spans="2:22" ht="13" thickBot="1" x14ac:dyDescent="0.3">
      <c r="M94" s="298"/>
      <c r="N94" s="299"/>
      <c r="P94" s="305"/>
      <c r="Q94" s="306"/>
      <c r="R94" s="306"/>
      <c r="S94" s="307"/>
    </row>
    <row r="95" spans="2:22" ht="50.25" customHeight="1" thickBot="1" x14ac:dyDescent="0.3">
      <c r="M95" s="300"/>
      <c r="N95" s="301"/>
      <c r="P95" s="309" t="s">
        <v>9</v>
      </c>
      <c r="Q95" s="310"/>
      <c r="R95" s="310"/>
      <c r="S95" s="311"/>
      <c r="U95" s="12" t="s">
        <v>10</v>
      </c>
    </row>
    <row r="96" spans="2:22" ht="56.25" customHeight="1" thickBot="1" x14ac:dyDescent="0.3">
      <c r="J96" s="312" t="s">
        <v>8</v>
      </c>
      <c r="K96" s="313"/>
      <c r="L96" s="15"/>
      <c r="M96" s="16" t="s">
        <v>9</v>
      </c>
      <c r="N96" s="17">
        <v>2021</v>
      </c>
      <c r="P96" s="18" t="s">
        <v>12</v>
      </c>
      <c r="Q96" s="19" t="s">
        <v>13</v>
      </c>
      <c r="R96" s="19" t="s">
        <v>14</v>
      </c>
      <c r="S96" s="19" t="s">
        <v>15</v>
      </c>
      <c r="U96" s="20" t="s">
        <v>16</v>
      </c>
    </row>
    <row r="97" spans="10:21" ht="18" customHeight="1" thickBot="1" x14ac:dyDescent="0.3">
      <c r="J97" s="13" t="s">
        <v>11</v>
      </c>
      <c r="K97" s="14">
        <v>2021</v>
      </c>
      <c r="M97" s="21" t="s">
        <v>19</v>
      </c>
      <c r="N97" s="17" t="s">
        <v>20</v>
      </c>
      <c r="P97" s="269">
        <v>44317</v>
      </c>
      <c r="Q97" s="272">
        <v>338.9</v>
      </c>
      <c r="R97" s="99">
        <v>44378</v>
      </c>
      <c r="S97" s="293">
        <v>44075</v>
      </c>
      <c r="U97" s="22" t="s">
        <v>21</v>
      </c>
    </row>
    <row r="98" spans="10:21" ht="18" customHeight="1" thickBot="1" x14ac:dyDescent="0.3">
      <c r="J98" s="13" t="s">
        <v>17</v>
      </c>
      <c r="K98" s="14" t="s">
        <v>41</v>
      </c>
      <c r="M98" s="21" t="s">
        <v>23</v>
      </c>
      <c r="N98" s="26" t="s">
        <v>99</v>
      </c>
      <c r="P98" s="270"/>
      <c r="Q98" s="273"/>
      <c r="R98" s="27">
        <v>44409</v>
      </c>
      <c r="S98" s="294"/>
      <c r="U98" s="22" t="s">
        <v>24</v>
      </c>
    </row>
    <row r="99" spans="10:21" ht="18" customHeight="1" thickBot="1" x14ac:dyDescent="0.3">
      <c r="J99" s="24"/>
      <c r="K99" s="25"/>
      <c r="M99" s="21" t="s">
        <v>26</v>
      </c>
      <c r="N99" s="26" t="s">
        <v>99</v>
      </c>
      <c r="P99" s="271"/>
      <c r="Q99" s="274"/>
      <c r="R99" s="27">
        <v>44440</v>
      </c>
      <c r="S99" s="294"/>
      <c r="U99" s="22" t="s">
        <v>27</v>
      </c>
    </row>
    <row r="100" spans="10:21" ht="18" customHeight="1" thickBot="1" x14ac:dyDescent="0.3">
      <c r="J100" s="290" t="s">
        <v>0</v>
      </c>
      <c r="K100" s="291"/>
      <c r="M100" s="21" t="s">
        <v>29</v>
      </c>
      <c r="N100" s="26" t="s">
        <v>99</v>
      </c>
      <c r="P100" s="269">
        <v>44409</v>
      </c>
      <c r="Q100" s="272" t="s">
        <v>88</v>
      </c>
      <c r="R100" s="99">
        <v>44470</v>
      </c>
      <c r="S100" s="294"/>
      <c r="U100" s="31" t="s">
        <v>30</v>
      </c>
    </row>
    <row r="101" spans="10:21" ht="18" customHeight="1" thickBot="1" x14ac:dyDescent="0.3">
      <c r="J101" s="13" t="s">
        <v>28</v>
      </c>
      <c r="K101" s="30">
        <v>471</v>
      </c>
      <c r="M101" s="21" t="s">
        <v>33</v>
      </c>
      <c r="N101" s="26">
        <v>518</v>
      </c>
      <c r="P101" s="270"/>
      <c r="Q101" s="273"/>
      <c r="R101" s="27">
        <v>44501</v>
      </c>
      <c r="S101" s="294"/>
    </row>
    <row r="102" spans="10:21" ht="18" customHeight="1" thickBot="1" x14ac:dyDescent="0.3">
      <c r="J102" s="32" t="s">
        <v>32</v>
      </c>
      <c r="K102" s="33">
        <v>568</v>
      </c>
      <c r="M102" s="21" t="s">
        <v>36</v>
      </c>
      <c r="N102" s="26">
        <v>546</v>
      </c>
      <c r="P102" s="271"/>
      <c r="Q102" s="274"/>
      <c r="R102" s="27">
        <v>44531</v>
      </c>
      <c r="S102" s="294"/>
    </row>
    <row r="103" spans="10:21" ht="18" customHeight="1" thickBot="1" x14ac:dyDescent="0.3">
      <c r="J103" s="24"/>
      <c r="K103" s="25"/>
      <c r="M103" s="21" t="s">
        <v>18</v>
      </c>
      <c r="N103" s="26">
        <v>552</v>
      </c>
      <c r="P103" s="269">
        <v>44501</v>
      </c>
      <c r="Q103" s="272" t="s">
        <v>88</v>
      </c>
      <c r="R103" s="99">
        <v>44562</v>
      </c>
      <c r="S103" s="294"/>
      <c r="U103" s="36"/>
    </row>
    <row r="104" spans="10:21" ht="18" customHeight="1" thickBot="1" x14ac:dyDescent="0.3">
      <c r="J104" s="290" t="s">
        <v>38</v>
      </c>
      <c r="K104" s="291"/>
      <c r="M104" s="21" t="s">
        <v>41</v>
      </c>
      <c r="N104" s="26">
        <v>568</v>
      </c>
      <c r="P104" s="270"/>
      <c r="Q104" s="273"/>
      <c r="R104" s="27">
        <v>44593</v>
      </c>
      <c r="S104" s="294"/>
      <c r="U104" s="36"/>
    </row>
    <row r="105" spans="10:21" ht="18" customHeight="1" thickBot="1" x14ac:dyDescent="0.3">
      <c r="J105" s="37" t="s">
        <v>39</v>
      </c>
      <c r="K105" s="123">
        <v>44317</v>
      </c>
      <c r="M105" s="21" t="s">
        <v>44</v>
      </c>
      <c r="N105" s="26"/>
      <c r="P105" s="271"/>
      <c r="Q105" s="274"/>
      <c r="R105" s="27">
        <v>44621</v>
      </c>
      <c r="S105" s="294"/>
      <c r="U105" s="36"/>
    </row>
    <row r="106" spans="10:21" ht="18" customHeight="1" thickBot="1" x14ac:dyDescent="0.3">
      <c r="J106" s="38" t="s">
        <v>43</v>
      </c>
      <c r="K106" s="39">
        <v>338.9</v>
      </c>
      <c r="M106" s="21" t="s">
        <v>47</v>
      </c>
      <c r="N106" s="26"/>
      <c r="P106" s="269">
        <v>44593</v>
      </c>
      <c r="Q106" s="272" t="s">
        <v>88</v>
      </c>
      <c r="R106" s="99">
        <v>44652</v>
      </c>
      <c r="S106" s="294"/>
      <c r="U106" s="36"/>
    </row>
    <row r="107" spans="10:21" ht="18" customHeight="1" thickBot="1" x14ac:dyDescent="0.3">
      <c r="J107" s="40" t="s">
        <v>46</v>
      </c>
      <c r="K107" s="41" t="s">
        <v>123</v>
      </c>
      <c r="M107" s="21" t="s">
        <v>50</v>
      </c>
      <c r="N107" s="26"/>
      <c r="P107" s="270"/>
      <c r="Q107" s="273"/>
      <c r="R107" s="27">
        <v>44682</v>
      </c>
      <c r="S107" s="294"/>
      <c r="U107" s="36"/>
    </row>
    <row r="108" spans="10:21" ht="18" customHeight="1" thickBot="1" x14ac:dyDescent="0.3">
      <c r="J108" s="40" t="s">
        <v>49</v>
      </c>
      <c r="K108" s="42">
        <v>326.3</v>
      </c>
      <c r="M108" s="21" t="s">
        <v>53</v>
      </c>
      <c r="N108" s="26"/>
      <c r="P108" s="271"/>
      <c r="Q108" s="274"/>
      <c r="R108" s="27">
        <v>44713</v>
      </c>
      <c r="S108" s="294"/>
      <c r="U108" s="36"/>
    </row>
    <row r="109" spans="10:21" ht="18" customHeight="1" thickBot="1" x14ac:dyDescent="0.3">
      <c r="J109" s="43" t="s">
        <v>52</v>
      </c>
      <c r="K109" s="44">
        <v>44378</v>
      </c>
      <c r="L109" s="5"/>
      <c r="M109" s="45" t="s">
        <v>54</v>
      </c>
      <c r="N109" s="126"/>
      <c r="P109" s="269">
        <v>44682</v>
      </c>
      <c r="Q109" s="272" t="s">
        <v>88</v>
      </c>
      <c r="R109" s="99">
        <v>44743</v>
      </c>
      <c r="S109" s="294"/>
      <c r="U109" s="36"/>
    </row>
    <row r="110" spans="10:21" ht="18" customHeight="1" thickBot="1" x14ac:dyDescent="0.3">
      <c r="K110" s="5"/>
      <c r="L110" s="5"/>
      <c r="M110" s="16"/>
      <c r="N110" s="125">
        <v>2022</v>
      </c>
      <c r="P110" s="270"/>
      <c r="Q110" s="273"/>
      <c r="R110" s="27">
        <v>44774</v>
      </c>
      <c r="S110" s="294"/>
      <c r="U110" s="36"/>
    </row>
    <row r="111" spans="10:21" ht="18" customHeight="1" thickBot="1" x14ac:dyDescent="0.3">
      <c r="J111" s="5"/>
      <c r="K111" s="5"/>
      <c r="L111" s="5"/>
      <c r="M111" s="21" t="s">
        <v>19</v>
      </c>
      <c r="N111" s="17" t="s">
        <v>20</v>
      </c>
      <c r="P111" s="271"/>
      <c r="Q111" s="274"/>
      <c r="R111" s="27">
        <v>44805</v>
      </c>
      <c r="S111" s="294"/>
      <c r="U111" s="36"/>
    </row>
    <row r="112" spans="10:21" ht="18" customHeight="1" thickBot="1" x14ac:dyDescent="0.3">
      <c r="J112" s="5"/>
      <c r="K112" s="5"/>
      <c r="L112" s="5"/>
      <c r="M112" s="21" t="s">
        <v>23</v>
      </c>
      <c r="N112" s="26"/>
      <c r="P112" s="269">
        <v>44774</v>
      </c>
      <c r="Q112" s="272" t="s">
        <v>88</v>
      </c>
      <c r="R112" s="99">
        <v>44835</v>
      </c>
      <c r="S112" s="294"/>
      <c r="U112" s="36"/>
    </row>
    <row r="113" spans="10:19" ht="18" customHeight="1" thickBot="1" x14ac:dyDescent="0.3">
      <c r="J113" s="5"/>
      <c r="K113" s="5"/>
      <c r="L113" s="5"/>
      <c r="M113" s="21" t="s">
        <v>26</v>
      </c>
      <c r="N113" s="26"/>
      <c r="P113" s="270"/>
      <c r="Q113" s="273"/>
      <c r="R113" s="27">
        <v>44866</v>
      </c>
      <c r="S113" s="294"/>
    </row>
    <row r="114" spans="10:19" ht="18" customHeight="1" thickBot="1" x14ac:dyDescent="0.3">
      <c r="J114" s="5"/>
      <c r="K114" s="5"/>
      <c r="L114" s="5"/>
      <c r="M114" s="21" t="s">
        <v>29</v>
      </c>
      <c r="N114" s="26"/>
      <c r="P114" s="271"/>
      <c r="Q114" s="274"/>
      <c r="R114" s="27">
        <v>44896</v>
      </c>
      <c r="S114" s="294"/>
    </row>
    <row r="115" spans="10:19" ht="18" customHeight="1" thickBot="1" x14ac:dyDescent="0.3">
      <c r="J115" s="5"/>
      <c r="K115" s="5"/>
      <c r="L115" s="5"/>
      <c r="M115" s="21" t="s">
        <v>33</v>
      </c>
      <c r="N115" s="26"/>
      <c r="P115" s="269">
        <v>44866</v>
      </c>
      <c r="Q115" s="272" t="s">
        <v>88</v>
      </c>
      <c r="R115" s="99">
        <v>44927</v>
      </c>
      <c r="S115" s="294"/>
    </row>
    <row r="116" spans="10:19" ht="18" customHeight="1" thickBot="1" x14ac:dyDescent="0.3">
      <c r="J116" s="5"/>
      <c r="K116" s="5"/>
      <c r="L116" s="5"/>
      <c r="M116" s="21" t="s">
        <v>36</v>
      </c>
      <c r="N116" s="26"/>
      <c r="P116" s="270"/>
      <c r="Q116" s="273"/>
      <c r="R116" s="27">
        <v>44958</v>
      </c>
      <c r="S116" s="294"/>
    </row>
    <row r="117" spans="10:19" ht="18" customHeight="1" thickBot="1" x14ac:dyDescent="0.3">
      <c r="J117" s="5"/>
      <c r="K117" s="5"/>
      <c r="L117" s="5"/>
      <c r="M117" s="21" t="s">
        <v>18</v>
      </c>
      <c r="N117" s="26"/>
      <c r="P117" s="271"/>
      <c r="Q117" s="274"/>
      <c r="R117" s="27">
        <v>44986</v>
      </c>
      <c r="S117" s="295"/>
    </row>
    <row r="118" spans="10:19" ht="18" customHeight="1" thickBot="1" x14ac:dyDescent="0.3">
      <c r="J118" s="5"/>
      <c r="K118" s="5"/>
      <c r="L118" s="5"/>
      <c r="M118" s="21" t="s">
        <v>41</v>
      </c>
      <c r="N118" s="26"/>
      <c r="P118" s="269">
        <v>44978</v>
      </c>
      <c r="Q118" s="272" t="s">
        <v>88</v>
      </c>
      <c r="R118" s="99">
        <v>45017</v>
      </c>
      <c r="S118" s="5"/>
    </row>
    <row r="119" spans="10:19" ht="16" thickBot="1" x14ac:dyDescent="0.3">
      <c r="J119" s="5"/>
      <c r="K119" s="5"/>
      <c r="M119" s="21" t="s">
        <v>44</v>
      </c>
      <c r="N119" s="26"/>
      <c r="P119" s="270"/>
      <c r="Q119" s="273"/>
      <c r="R119" s="27">
        <v>45047</v>
      </c>
    </row>
    <row r="120" spans="10:19" ht="16" thickBot="1" x14ac:dyDescent="0.3">
      <c r="M120" s="21" t="s">
        <v>47</v>
      </c>
      <c r="N120" s="26"/>
      <c r="P120" s="271"/>
      <c r="Q120" s="274"/>
      <c r="R120" s="27">
        <v>45078</v>
      </c>
    </row>
    <row r="121" spans="10:19" ht="15.5" x14ac:dyDescent="0.25">
      <c r="M121" s="21" t="s">
        <v>50</v>
      </c>
      <c r="N121" s="26"/>
      <c r="P121" s="5" t="s">
        <v>40</v>
      </c>
      <c r="Q121" s="59">
        <v>326.3</v>
      </c>
      <c r="R121" s="5" t="s">
        <v>40</v>
      </c>
    </row>
    <row r="122" spans="10:19" ht="15.5" x14ac:dyDescent="0.25">
      <c r="M122" s="21" t="s">
        <v>53</v>
      </c>
      <c r="N122" s="26"/>
    </row>
    <row r="123" spans="10:19" ht="16" thickBot="1" x14ac:dyDescent="0.3">
      <c r="M123" s="45" t="s">
        <v>54</v>
      </c>
      <c r="N123" s="126"/>
    </row>
    <row r="124" spans="10:19" ht="15.5" x14ac:dyDescent="0.25">
      <c r="M124" s="16"/>
      <c r="N124" s="125">
        <v>2023</v>
      </c>
    </row>
    <row r="125" spans="10:19" ht="15.5" x14ac:dyDescent="0.25">
      <c r="M125" s="21" t="s">
        <v>19</v>
      </c>
      <c r="N125" s="17" t="s">
        <v>20</v>
      </c>
    </row>
    <row r="126" spans="10:19" ht="15.5" x14ac:dyDescent="0.25">
      <c r="M126" s="21" t="s">
        <v>23</v>
      </c>
      <c r="N126" s="26"/>
    </row>
    <row r="127" spans="10:19" ht="15.5" x14ac:dyDescent="0.25">
      <c r="M127" s="21" t="s">
        <v>26</v>
      </c>
      <c r="N127" s="26"/>
    </row>
    <row r="128" spans="10:19" ht="15.5" x14ac:dyDescent="0.25">
      <c r="M128" s="21" t="s">
        <v>29</v>
      </c>
      <c r="N128" s="26"/>
    </row>
    <row r="129" spans="13:14" ht="15.5" x14ac:dyDescent="0.25">
      <c r="M129" s="21" t="s">
        <v>33</v>
      </c>
      <c r="N129" s="26"/>
    </row>
    <row r="130" spans="13:14" ht="16" thickBot="1" x14ac:dyDescent="0.3">
      <c r="M130" s="45" t="s">
        <v>36</v>
      </c>
      <c r="N130" s="126"/>
    </row>
  </sheetData>
  <sheetProtection algorithmName="SHA-512" hashValue="iiIlAfnRVd7oDGJzlPraGkRuOZWelt6ft9MTY2CoMG3QgVxJthxoRbSnrnEeLGmKNeD0/waerwbaEVvh4na1Ag==" saltValue="1Uy/bCzv5BGq2J3cliFUwA==" spinCount="100000" sheet="1" formatColumns="0" formatRows="0"/>
  <mergeCells count="99">
    <mergeCell ref="P118:P120"/>
    <mergeCell ref="Q118:Q120"/>
    <mergeCell ref="P106:P108"/>
    <mergeCell ref="Q106:Q108"/>
    <mergeCell ref="P109:P111"/>
    <mergeCell ref="Q109:Q111"/>
    <mergeCell ref="P112:P114"/>
    <mergeCell ref="Q112:Q114"/>
    <mergeCell ref="J96:K96"/>
    <mergeCell ref="P97:P99"/>
    <mergeCell ref="Q97:Q99"/>
    <mergeCell ref="S97:S117"/>
    <mergeCell ref="J100:K100"/>
    <mergeCell ref="P100:P102"/>
    <mergeCell ref="Q100:Q102"/>
    <mergeCell ref="P103:P105"/>
    <mergeCell ref="Q103:Q105"/>
    <mergeCell ref="J104:K104"/>
    <mergeCell ref="P115:P117"/>
    <mergeCell ref="Q115:Q117"/>
    <mergeCell ref="B88:H88"/>
    <mergeCell ref="B89:C89"/>
    <mergeCell ref="B91:C91"/>
    <mergeCell ref="M93:N95"/>
    <mergeCell ref="P93:S94"/>
    <mergeCell ref="P95:S95"/>
    <mergeCell ref="B87:H87"/>
    <mergeCell ref="C77:G77"/>
    <mergeCell ref="B78:F78"/>
    <mergeCell ref="B81:H81"/>
    <mergeCell ref="B82:H82"/>
    <mergeCell ref="B83:H83"/>
    <mergeCell ref="B84:H84"/>
    <mergeCell ref="B85:B86"/>
    <mergeCell ref="C85:C86"/>
    <mergeCell ref="D85:D86"/>
    <mergeCell ref="E85:F86"/>
    <mergeCell ref="G85:H86"/>
    <mergeCell ref="B75:C75"/>
    <mergeCell ref="B65:H65"/>
    <mergeCell ref="B66:H66"/>
    <mergeCell ref="B67:B68"/>
    <mergeCell ref="C67:C68"/>
    <mergeCell ref="D67:D68"/>
    <mergeCell ref="E67:F68"/>
    <mergeCell ref="G67:H68"/>
    <mergeCell ref="B69:H69"/>
    <mergeCell ref="B70:H70"/>
    <mergeCell ref="B71:H71"/>
    <mergeCell ref="B72:H72"/>
    <mergeCell ref="B73:C73"/>
    <mergeCell ref="B64:H64"/>
    <mergeCell ref="D37:E37"/>
    <mergeCell ref="B39:D39"/>
    <mergeCell ref="B41:H41"/>
    <mergeCell ref="B56:H56"/>
    <mergeCell ref="B57:H57"/>
    <mergeCell ref="G58:H58"/>
    <mergeCell ref="G59:H59"/>
    <mergeCell ref="G60:H60"/>
    <mergeCell ref="G61:H61"/>
    <mergeCell ref="B63:H63"/>
    <mergeCell ref="B36:H36"/>
    <mergeCell ref="G24:H24"/>
    <mergeCell ref="G25:H25"/>
    <mergeCell ref="G26:H26"/>
    <mergeCell ref="G27:H27"/>
    <mergeCell ref="G28:H28"/>
    <mergeCell ref="G29:H29"/>
    <mergeCell ref="G30:H30"/>
    <mergeCell ref="B32:H32"/>
    <mergeCell ref="B33:H33"/>
    <mergeCell ref="B34:H34"/>
    <mergeCell ref="B35:H35"/>
    <mergeCell ref="G23:H23"/>
    <mergeCell ref="B12:E12"/>
    <mergeCell ref="B13:H13"/>
    <mergeCell ref="B14:H14"/>
    <mergeCell ref="B15:H15"/>
    <mergeCell ref="B16:H16"/>
    <mergeCell ref="B17:H17"/>
    <mergeCell ref="B18:H18"/>
    <mergeCell ref="G19:H19"/>
    <mergeCell ref="G20:H20"/>
    <mergeCell ref="G21:H21"/>
    <mergeCell ref="G22:H22"/>
    <mergeCell ref="B11:H11"/>
    <mergeCell ref="B1:D1"/>
    <mergeCell ref="C3:E3"/>
    <mergeCell ref="G3:H3"/>
    <mergeCell ref="C4:E4"/>
    <mergeCell ref="G4:H4"/>
    <mergeCell ref="B6:E6"/>
    <mergeCell ref="F6:G6"/>
    <mergeCell ref="B7:E7"/>
    <mergeCell ref="B8:H8"/>
    <mergeCell ref="B9:H9"/>
    <mergeCell ref="B10:C10"/>
    <mergeCell ref="D10:F10"/>
  </mergeCells>
  <dataValidations count="8">
    <dataValidation type="list" allowBlank="1" showInputMessage="1" showErrorMessage="1" sqref="K97" xr:uid="{312D7874-4ED9-46A4-84B4-F5C7B4B0B56C}">
      <formula1>"2019, 2020, 2021"</formula1>
    </dataValidation>
    <dataValidation type="list" allowBlank="1" showInputMessage="1" showErrorMessage="1" sqref="K98 WVQ982962 WLU982962 WBY982962 VSC982962 VIG982962 UYK982962 UOO982962 UES982962 TUW982962 TLA982962 TBE982962 SRI982962 SHM982962 RXQ982962 RNU982962 RDY982962 QUC982962 QKG982962 QAK982962 PQO982962 PGS982962 OWW982962 ONA982962 ODE982962 NTI982962 NJM982962 MZQ982962 MPU982962 MFY982962 LWC982962 LMG982962 LCK982962 KSO982962 KIS982962 JYW982962 JPA982962 JFE982962 IVI982962 ILM982962 IBQ982962 HRU982962 HHY982962 GYC982962 GOG982962 GEK982962 FUO982962 FKS982962 FAW982962 ERA982962 EHE982962 DXI982962 DNM982962 DDQ982962 CTU982962 CJY982962 CAC982962 BQG982962 BGK982962 AWO982962 AMS982962 ACW982962 TA982962 JE982962 K982963 WVQ917426 WLU917426 WBY917426 VSC917426 VIG917426 UYK917426 UOO917426 UES917426 TUW917426 TLA917426 TBE917426 SRI917426 SHM917426 RXQ917426 RNU917426 RDY917426 QUC917426 QKG917426 QAK917426 PQO917426 PGS917426 OWW917426 ONA917426 ODE917426 NTI917426 NJM917426 MZQ917426 MPU917426 MFY917426 LWC917426 LMG917426 LCK917426 KSO917426 KIS917426 JYW917426 JPA917426 JFE917426 IVI917426 ILM917426 IBQ917426 HRU917426 HHY917426 GYC917426 GOG917426 GEK917426 FUO917426 FKS917426 FAW917426 ERA917426 EHE917426 DXI917426 DNM917426 DDQ917426 CTU917426 CJY917426 CAC917426 BQG917426 BGK917426 AWO917426 AMS917426 ACW917426 TA917426 JE917426 K917427 WVQ851890 WLU851890 WBY851890 VSC851890 VIG851890 UYK851890 UOO851890 UES851890 TUW851890 TLA851890 TBE851890 SRI851890 SHM851890 RXQ851890 RNU851890 RDY851890 QUC851890 QKG851890 QAK851890 PQO851890 PGS851890 OWW851890 ONA851890 ODE851890 NTI851890 NJM851890 MZQ851890 MPU851890 MFY851890 LWC851890 LMG851890 LCK851890 KSO851890 KIS851890 JYW851890 JPA851890 JFE851890 IVI851890 ILM851890 IBQ851890 HRU851890 HHY851890 GYC851890 GOG851890 GEK851890 FUO851890 FKS851890 FAW851890 ERA851890 EHE851890 DXI851890 DNM851890 DDQ851890 CTU851890 CJY851890 CAC851890 BQG851890 BGK851890 AWO851890 AMS851890 ACW851890 TA851890 JE851890 K851891 WVQ786354 WLU786354 WBY786354 VSC786354 VIG786354 UYK786354 UOO786354 UES786354 TUW786354 TLA786354 TBE786354 SRI786354 SHM786354 RXQ786354 RNU786354 RDY786354 QUC786354 QKG786354 QAK786354 PQO786354 PGS786354 OWW786354 ONA786354 ODE786354 NTI786354 NJM786354 MZQ786354 MPU786354 MFY786354 LWC786354 LMG786354 LCK786354 KSO786354 KIS786354 JYW786354 JPA786354 JFE786354 IVI786354 ILM786354 IBQ786354 HRU786354 HHY786354 GYC786354 GOG786354 GEK786354 FUO786354 FKS786354 FAW786354 ERA786354 EHE786354 DXI786354 DNM786354 DDQ786354 CTU786354 CJY786354 CAC786354 BQG786354 BGK786354 AWO786354 AMS786354 ACW786354 TA786354 JE786354 K786355 WVQ720818 WLU720818 WBY720818 VSC720818 VIG720818 UYK720818 UOO720818 UES720818 TUW720818 TLA720818 TBE720818 SRI720818 SHM720818 RXQ720818 RNU720818 RDY720818 QUC720818 QKG720818 QAK720818 PQO720818 PGS720818 OWW720818 ONA720818 ODE720818 NTI720818 NJM720818 MZQ720818 MPU720818 MFY720818 LWC720818 LMG720818 LCK720818 KSO720818 KIS720818 JYW720818 JPA720818 JFE720818 IVI720818 ILM720818 IBQ720818 HRU720818 HHY720818 GYC720818 GOG720818 GEK720818 FUO720818 FKS720818 FAW720818 ERA720818 EHE720818 DXI720818 DNM720818 DDQ720818 CTU720818 CJY720818 CAC720818 BQG720818 BGK720818 AWO720818 AMS720818 ACW720818 TA720818 JE720818 K720819 WVQ655282 WLU655282 WBY655282 VSC655282 VIG655282 UYK655282 UOO655282 UES655282 TUW655282 TLA655282 TBE655282 SRI655282 SHM655282 RXQ655282 RNU655282 RDY655282 QUC655282 QKG655282 QAK655282 PQO655282 PGS655282 OWW655282 ONA655282 ODE655282 NTI655282 NJM655282 MZQ655282 MPU655282 MFY655282 LWC655282 LMG655282 LCK655282 KSO655282 KIS655282 JYW655282 JPA655282 JFE655282 IVI655282 ILM655282 IBQ655282 HRU655282 HHY655282 GYC655282 GOG655282 GEK655282 FUO655282 FKS655282 FAW655282 ERA655282 EHE655282 DXI655282 DNM655282 DDQ655282 CTU655282 CJY655282 CAC655282 BQG655282 BGK655282 AWO655282 AMS655282 ACW655282 TA655282 JE655282 K655283 WVQ589746 WLU589746 WBY589746 VSC589746 VIG589746 UYK589746 UOO589746 UES589746 TUW589746 TLA589746 TBE589746 SRI589746 SHM589746 RXQ589746 RNU589746 RDY589746 QUC589746 QKG589746 QAK589746 PQO589746 PGS589746 OWW589746 ONA589746 ODE589746 NTI589746 NJM589746 MZQ589746 MPU589746 MFY589746 LWC589746 LMG589746 LCK589746 KSO589746 KIS589746 JYW589746 JPA589746 JFE589746 IVI589746 ILM589746 IBQ589746 HRU589746 HHY589746 GYC589746 GOG589746 GEK589746 FUO589746 FKS589746 FAW589746 ERA589746 EHE589746 DXI589746 DNM589746 DDQ589746 CTU589746 CJY589746 CAC589746 BQG589746 BGK589746 AWO589746 AMS589746 ACW589746 TA589746 JE589746 K589747 WVQ524210 WLU524210 WBY524210 VSC524210 VIG524210 UYK524210 UOO524210 UES524210 TUW524210 TLA524210 TBE524210 SRI524210 SHM524210 RXQ524210 RNU524210 RDY524210 QUC524210 QKG524210 QAK524210 PQO524210 PGS524210 OWW524210 ONA524210 ODE524210 NTI524210 NJM524210 MZQ524210 MPU524210 MFY524210 LWC524210 LMG524210 LCK524210 KSO524210 KIS524210 JYW524210 JPA524210 JFE524210 IVI524210 ILM524210 IBQ524210 HRU524210 HHY524210 GYC524210 GOG524210 GEK524210 FUO524210 FKS524210 FAW524210 ERA524210 EHE524210 DXI524210 DNM524210 DDQ524210 CTU524210 CJY524210 CAC524210 BQG524210 BGK524210 AWO524210 AMS524210 ACW524210 TA524210 JE524210 K524211 WVQ458674 WLU458674 WBY458674 VSC458674 VIG458674 UYK458674 UOO458674 UES458674 TUW458674 TLA458674 TBE458674 SRI458674 SHM458674 RXQ458674 RNU458674 RDY458674 QUC458674 QKG458674 QAK458674 PQO458674 PGS458674 OWW458674 ONA458674 ODE458674 NTI458674 NJM458674 MZQ458674 MPU458674 MFY458674 LWC458674 LMG458674 LCK458674 KSO458674 KIS458674 JYW458674 JPA458674 JFE458674 IVI458674 ILM458674 IBQ458674 HRU458674 HHY458674 GYC458674 GOG458674 GEK458674 FUO458674 FKS458674 FAW458674 ERA458674 EHE458674 DXI458674 DNM458674 DDQ458674 CTU458674 CJY458674 CAC458674 BQG458674 BGK458674 AWO458674 AMS458674 ACW458674 TA458674 JE458674 K458675 WVQ393138 WLU393138 WBY393138 VSC393138 VIG393138 UYK393138 UOO393138 UES393138 TUW393138 TLA393138 TBE393138 SRI393138 SHM393138 RXQ393138 RNU393138 RDY393138 QUC393138 QKG393138 QAK393138 PQO393138 PGS393138 OWW393138 ONA393138 ODE393138 NTI393138 NJM393138 MZQ393138 MPU393138 MFY393138 LWC393138 LMG393138 LCK393138 KSO393138 KIS393138 JYW393138 JPA393138 JFE393138 IVI393138 ILM393138 IBQ393138 HRU393138 HHY393138 GYC393138 GOG393138 GEK393138 FUO393138 FKS393138 FAW393138 ERA393138 EHE393138 DXI393138 DNM393138 DDQ393138 CTU393138 CJY393138 CAC393138 BQG393138 BGK393138 AWO393138 AMS393138 ACW393138 TA393138 JE393138 K393139 WVQ327602 WLU327602 WBY327602 VSC327602 VIG327602 UYK327602 UOO327602 UES327602 TUW327602 TLA327602 TBE327602 SRI327602 SHM327602 RXQ327602 RNU327602 RDY327602 QUC327602 QKG327602 QAK327602 PQO327602 PGS327602 OWW327602 ONA327602 ODE327602 NTI327602 NJM327602 MZQ327602 MPU327602 MFY327602 LWC327602 LMG327602 LCK327602 KSO327602 KIS327602 JYW327602 JPA327602 JFE327602 IVI327602 ILM327602 IBQ327602 HRU327602 HHY327602 GYC327602 GOG327602 GEK327602 FUO327602 FKS327602 FAW327602 ERA327602 EHE327602 DXI327602 DNM327602 DDQ327602 CTU327602 CJY327602 CAC327602 BQG327602 BGK327602 AWO327602 AMS327602 ACW327602 TA327602 JE327602 K327603 WVQ262066 WLU262066 WBY262066 VSC262066 VIG262066 UYK262066 UOO262066 UES262066 TUW262066 TLA262066 TBE262066 SRI262066 SHM262066 RXQ262066 RNU262066 RDY262066 QUC262066 QKG262066 QAK262066 PQO262066 PGS262066 OWW262066 ONA262066 ODE262066 NTI262066 NJM262066 MZQ262066 MPU262066 MFY262066 LWC262066 LMG262066 LCK262066 KSO262066 KIS262066 JYW262066 JPA262066 JFE262066 IVI262066 ILM262066 IBQ262066 HRU262066 HHY262066 GYC262066 GOG262066 GEK262066 FUO262066 FKS262066 FAW262066 ERA262066 EHE262066 DXI262066 DNM262066 DDQ262066 CTU262066 CJY262066 CAC262066 BQG262066 BGK262066 AWO262066 AMS262066 ACW262066 TA262066 JE262066 K262067 WVQ196530 WLU196530 WBY196530 VSC196530 VIG196530 UYK196530 UOO196530 UES196530 TUW196530 TLA196530 TBE196530 SRI196530 SHM196530 RXQ196530 RNU196530 RDY196530 QUC196530 QKG196530 QAK196530 PQO196530 PGS196530 OWW196530 ONA196530 ODE196530 NTI196530 NJM196530 MZQ196530 MPU196530 MFY196530 LWC196530 LMG196530 LCK196530 KSO196530 KIS196530 JYW196530 JPA196530 JFE196530 IVI196530 ILM196530 IBQ196530 HRU196530 HHY196530 GYC196530 GOG196530 GEK196530 FUO196530 FKS196530 FAW196530 ERA196530 EHE196530 DXI196530 DNM196530 DDQ196530 CTU196530 CJY196530 CAC196530 BQG196530 BGK196530 AWO196530 AMS196530 ACW196530 TA196530 JE196530 K196531 WVQ130994 WLU130994 WBY130994 VSC130994 VIG130994 UYK130994 UOO130994 UES130994 TUW130994 TLA130994 TBE130994 SRI130994 SHM130994 RXQ130994 RNU130994 RDY130994 QUC130994 QKG130994 QAK130994 PQO130994 PGS130994 OWW130994 ONA130994 ODE130994 NTI130994 NJM130994 MZQ130994 MPU130994 MFY130994 LWC130994 LMG130994 LCK130994 KSO130994 KIS130994 JYW130994 JPA130994 JFE130994 IVI130994 ILM130994 IBQ130994 HRU130994 HHY130994 GYC130994 GOG130994 GEK130994 FUO130994 FKS130994 FAW130994 ERA130994 EHE130994 DXI130994 DNM130994 DDQ130994 CTU130994 CJY130994 CAC130994 BQG130994 BGK130994 AWO130994 AMS130994 ACW130994 TA130994 JE130994 K130995 WVQ65458 WLU65458 WBY65458 VSC65458 VIG65458 UYK65458 UOO65458 UES65458 TUW65458 TLA65458 TBE65458 SRI65458 SHM65458 RXQ65458 RNU65458 RDY65458 QUC65458 QKG65458 QAK65458 PQO65458 PGS65458 OWW65458 ONA65458 ODE65458 NTI65458 NJM65458 MZQ65458 MPU65458 MFY65458 LWC65458 LMG65458 LCK65458 KSO65458 KIS65458 JYW65458 JPA65458 JFE65458 IVI65458 ILM65458 IBQ65458 HRU65458 HHY65458 GYC65458 GOG65458 GEK65458 FUO65458 FKS65458 FAW65458 ERA65458 EHE65458 DXI65458 DNM65458 DDQ65458 CTU65458 CJY65458 CAC65458 BQG65458 BGK65458 AWO65458 AMS65458 ACW65458 TA65458 JE65458 K65459 WVQ5 WLU5 WBY5 VSC5 VIG5 UYK5 UOO5 UES5 TUW5 TLA5 TBE5 SRI5 SHM5 RXQ5 RNU5 RDY5 QUC5 QKG5 QAK5 PQO5 PGS5 OWW5 ONA5 ODE5 NTI5 NJM5 MZQ5 MPU5 MFY5 LWC5 LMG5 LCK5 KSO5 KIS5 JYW5 JPA5 JFE5 IVI5 ILM5 IBQ5 HRU5 HHY5 GYC5 GOG5 GEK5 FUO5 FKS5 FAW5 ERA5 EHE5 DXI5 DNM5 DDQ5 CTU5 CJY5 CAC5 BQG5 BGK5 AWO5 AMS5 ACW5 TA5 JE5" xr:uid="{A06B5F05-DF81-4A4C-92D1-544577F306A6}">
      <formula1>$M$98:$M$109</formula1>
    </dataValidation>
    <dataValidation type="list" allowBlank="1" showInputMessage="1" showErrorMessage="1" sqref="JE9 WVQ982966 WLU982966 WBY982966 VSC982966 VIG982966 UYK982966 UOO982966 UES982966 TUW982966 TLA982966 TBE982966 SRI982966 SHM982966 RXQ982966 RNU982966 RDY982966 QUC982966 QKG982966 QAK982966 PQO982966 PGS982966 OWW982966 ONA982966 ODE982966 NTI982966 NJM982966 MZQ982966 MPU982966 MFY982966 LWC982966 LMG982966 LCK982966 KSO982966 KIS982966 JYW982966 JPA982966 JFE982966 IVI982966 ILM982966 IBQ982966 HRU982966 HHY982966 GYC982966 GOG982966 GEK982966 FUO982966 FKS982966 FAW982966 ERA982966 EHE982966 DXI982966 DNM982966 DDQ982966 CTU982966 CJY982966 CAC982966 BQG982966 BGK982966 AWO982966 AMS982966 ACW982966 TA982966 JE982966 K982967 WVQ917430 WLU917430 WBY917430 VSC917430 VIG917430 UYK917430 UOO917430 UES917430 TUW917430 TLA917430 TBE917430 SRI917430 SHM917430 RXQ917430 RNU917430 RDY917430 QUC917430 QKG917430 QAK917430 PQO917430 PGS917430 OWW917430 ONA917430 ODE917430 NTI917430 NJM917430 MZQ917430 MPU917430 MFY917430 LWC917430 LMG917430 LCK917430 KSO917430 KIS917430 JYW917430 JPA917430 JFE917430 IVI917430 ILM917430 IBQ917430 HRU917430 HHY917430 GYC917430 GOG917430 GEK917430 FUO917430 FKS917430 FAW917430 ERA917430 EHE917430 DXI917430 DNM917430 DDQ917430 CTU917430 CJY917430 CAC917430 BQG917430 BGK917430 AWO917430 AMS917430 ACW917430 TA917430 JE917430 K917431 WVQ851894 WLU851894 WBY851894 VSC851894 VIG851894 UYK851894 UOO851894 UES851894 TUW851894 TLA851894 TBE851894 SRI851894 SHM851894 RXQ851894 RNU851894 RDY851894 QUC851894 QKG851894 QAK851894 PQO851894 PGS851894 OWW851894 ONA851894 ODE851894 NTI851894 NJM851894 MZQ851894 MPU851894 MFY851894 LWC851894 LMG851894 LCK851894 KSO851894 KIS851894 JYW851894 JPA851894 JFE851894 IVI851894 ILM851894 IBQ851894 HRU851894 HHY851894 GYC851894 GOG851894 GEK851894 FUO851894 FKS851894 FAW851894 ERA851894 EHE851894 DXI851894 DNM851894 DDQ851894 CTU851894 CJY851894 CAC851894 BQG851894 BGK851894 AWO851894 AMS851894 ACW851894 TA851894 JE851894 K851895 WVQ786358 WLU786358 WBY786358 VSC786358 VIG786358 UYK786358 UOO786358 UES786358 TUW786358 TLA786358 TBE786358 SRI786358 SHM786358 RXQ786358 RNU786358 RDY786358 QUC786358 QKG786358 QAK786358 PQO786358 PGS786358 OWW786358 ONA786358 ODE786358 NTI786358 NJM786358 MZQ786358 MPU786358 MFY786358 LWC786358 LMG786358 LCK786358 KSO786358 KIS786358 JYW786358 JPA786358 JFE786358 IVI786358 ILM786358 IBQ786358 HRU786358 HHY786358 GYC786358 GOG786358 GEK786358 FUO786358 FKS786358 FAW786358 ERA786358 EHE786358 DXI786358 DNM786358 DDQ786358 CTU786358 CJY786358 CAC786358 BQG786358 BGK786358 AWO786358 AMS786358 ACW786358 TA786358 JE786358 K786359 WVQ720822 WLU720822 WBY720822 VSC720822 VIG720822 UYK720822 UOO720822 UES720822 TUW720822 TLA720822 TBE720822 SRI720822 SHM720822 RXQ720822 RNU720822 RDY720822 QUC720822 QKG720822 QAK720822 PQO720822 PGS720822 OWW720822 ONA720822 ODE720822 NTI720822 NJM720822 MZQ720822 MPU720822 MFY720822 LWC720822 LMG720822 LCK720822 KSO720822 KIS720822 JYW720822 JPA720822 JFE720822 IVI720822 ILM720822 IBQ720822 HRU720822 HHY720822 GYC720822 GOG720822 GEK720822 FUO720822 FKS720822 FAW720822 ERA720822 EHE720822 DXI720822 DNM720822 DDQ720822 CTU720822 CJY720822 CAC720822 BQG720822 BGK720822 AWO720822 AMS720822 ACW720822 TA720822 JE720822 K720823 WVQ655286 WLU655286 WBY655286 VSC655286 VIG655286 UYK655286 UOO655286 UES655286 TUW655286 TLA655286 TBE655286 SRI655286 SHM655286 RXQ655286 RNU655286 RDY655286 QUC655286 QKG655286 QAK655286 PQO655286 PGS655286 OWW655286 ONA655286 ODE655286 NTI655286 NJM655286 MZQ655286 MPU655286 MFY655286 LWC655286 LMG655286 LCK655286 KSO655286 KIS655286 JYW655286 JPA655286 JFE655286 IVI655286 ILM655286 IBQ655286 HRU655286 HHY655286 GYC655286 GOG655286 GEK655286 FUO655286 FKS655286 FAW655286 ERA655286 EHE655286 DXI655286 DNM655286 DDQ655286 CTU655286 CJY655286 CAC655286 BQG655286 BGK655286 AWO655286 AMS655286 ACW655286 TA655286 JE655286 K655287 WVQ589750 WLU589750 WBY589750 VSC589750 VIG589750 UYK589750 UOO589750 UES589750 TUW589750 TLA589750 TBE589750 SRI589750 SHM589750 RXQ589750 RNU589750 RDY589750 QUC589750 QKG589750 QAK589750 PQO589750 PGS589750 OWW589750 ONA589750 ODE589750 NTI589750 NJM589750 MZQ589750 MPU589750 MFY589750 LWC589750 LMG589750 LCK589750 KSO589750 KIS589750 JYW589750 JPA589750 JFE589750 IVI589750 ILM589750 IBQ589750 HRU589750 HHY589750 GYC589750 GOG589750 GEK589750 FUO589750 FKS589750 FAW589750 ERA589750 EHE589750 DXI589750 DNM589750 DDQ589750 CTU589750 CJY589750 CAC589750 BQG589750 BGK589750 AWO589750 AMS589750 ACW589750 TA589750 JE589750 K589751 WVQ524214 WLU524214 WBY524214 VSC524214 VIG524214 UYK524214 UOO524214 UES524214 TUW524214 TLA524214 TBE524214 SRI524214 SHM524214 RXQ524214 RNU524214 RDY524214 QUC524214 QKG524214 QAK524214 PQO524214 PGS524214 OWW524214 ONA524214 ODE524214 NTI524214 NJM524214 MZQ524214 MPU524214 MFY524214 LWC524214 LMG524214 LCK524214 KSO524214 KIS524214 JYW524214 JPA524214 JFE524214 IVI524214 ILM524214 IBQ524214 HRU524214 HHY524214 GYC524214 GOG524214 GEK524214 FUO524214 FKS524214 FAW524214 ERA524214 EHE524214 DXI524214 DNM524214 DDQ524214 CTU524214 CJY524214 CAC524214 BQG524214 BGK524214 AWO524214 AMS524214 ACW524214 TA524214 JE524214 K524215 WVQ458678 WLU458678 WBY458678 VSC458678 VIG458678 UYK458678 UOO458678 UES458678 TUW458678 TLA458678 TBE458678 SRI458678 SHM458678 RXQ458678 RNU458678 RDY458678 QUC458678 QKG458678 QAK458678 PQO458678 PGS458678 OWW458678 ONA458678 ODE458678 NTI458678 NJM458678 MZQ458678 MPU458678 MFY458678 LWC458678 LMG458678 LCK458678 KSO458678 KIS458678 JYW458678 JPA458678 JFE458678 IVI458678 ILM458678 IBQ458678 HRU458678 HHY458678 GYC458678 GOG458678 GEK458678 FUO458678 FKS458678 FAW458678 ERA458678 EHE458678 DXI458678 DNM458678 DDQ458678 CTU458678 CJY458678 CAC458678 BQG458678 BGK458678 AWO458678 AMS458678 ACW458678 TA458678 JE458678 K458679 WVQ393142 WLU393142 WBY393142 VSC393142 VIG393142 UYK393142 UOO393142 UES393142 TUW393142 TLA393142 TBE393142 SRI393142 SHM393142 RXQ393142 RNU393142 RDY393142 QUC393142 QKG393142 QAK393142 PQO393142 PGS393142 OWW393142 ONA393142 ODE393142 NTI393142 NJM393142 MZQ393142 MPU393142 MFY393142 LWC393142 LMG393142 LCK393142 KSO393142 KIS393142 JYW393142 JPA393142 JFE393142 IVI393142 ILM393142 IBQ393142 HRU393142 HHY393142 GYC393142 GOG393142 GEK393142 FUO393142 FKS393142 FAW393142 ERA393142 EHE393142 DXI393142 DNM393142 DDQ393142 CTU393142 CJY393142 CAC393142 BQG393142 BGK393142 AWO393142 AMS393142 ACW393142 TA393142 JE393142 K393143 WVQ327606 WLU327606 WBY327606 VSC327606 VIG327606 UYK327606 UOO327606 UES327606 TUW327606 TLA327606 TBE327606 SRI327606 SHM327606 RXQ327606 RNU327606 RDY327606 QUC327606 QKG327606 QAK327606 PQO327606 PGS327606 OWW327606 ONA327606 ODE327606 NTI327606 NJM327606 MZQ327606 MPU327606 MFY327606 LWC327606 LMG327606 LCK327606 KSO327606 KIS327606 JYW327606 JPA327606 JFE327606 IVI327606 ILM327606 IBQ327606 HRU327606 HHY327606 GYC327606 GOG327606 GEK327606 FUO327606 FKS327606 FAW327606 ERA327606 EHE327606 DXI327606 DNM327606 DDQ327606 CTU327606 CJY327606 CAC327606 BQG327606 BGK327606 AWO327606 AMS327606 ACW327606 TA327606 JE327606 K327607 WVQ262070 WLU262070 WBY262070 VSC262070 VIG262070 UYK262070 UOO262070 UES262070 TUW262070 TLA262070 TBE262070 SRI262070 SHM262070 RXQ262070 RNU262070 RDY262070 QUC262070 QKG262070 QAK262070 PQO262070 PGS262070 OWW262070 ONA262070 ODE262070 NTI262070 NJM262070 MZQ262070 MPU262070 MFY262070 LWC262070 LMG262070 LCK262070 KSO262070 KIS262070 JYW262070 JPA262070 JFE262070 IVI262070 ILM262070 IBQ262070 HRU262070 HHY262070 GYC262070 GOG262070 GEK262070 FUO262070 FKS262070 FAW262070 ERA262070 EHE262070 DXI262070 DNM262070 DDQ262070 CTU262070 CJY262070 CAC262070 BQG262070 BGK262070 AWO262070 AMS262070 ACW262070 TA262070 JE262070 K262071 WVQ196534 WLU196534 WBY196534 VSC196534 VIG196534 UYK196534 UOO196534 UES196534 TUW196534 TLA196534 TBE196534 SRI196534 SHM196534 RXQ196534 RNU196534 RDY196534 QUC196534 QKG196534 QAK196534 PQO196534 PGS196534 OWW196534 ONA196534 ODE196534 NTI196534 NJM196534 MZQ196534 MPU196534 MFY196534 LWC196534 LMG196534 LCK196534 KSO196534 KIS196534 JYW196534 JPA196534 JFE196534 IVI196534 ILM196534 IBQ196534 HRU196534 HHY196534 GYC196534 GOG196534 GEK196534 FUO196534 FKS196534 FAW196534 ERA196534 EHE196534 DXI196534 DNM196534 DDQ196534 CTU196534 CJY196534 CAC196534 BQG196534 BGK196534 AWO196534 AMS196534 ACW196534 TA196534 JE196534 K196535 WVQ130998 WLU130998 WBY130998 VSC130998 VIG130998 UYK130998 UOO130998 UES130998 TUW130998 TLA130998 TBE130998 SRI130998 SHM130998 RXQ130998 RNU130998 RDY130998 QUC130998 QKG130998 QAK130998 PQO130998 PGS130998 OWW130998 ONA130998 ODE130998 NTI130998 NJM130998 MZQ130998 MPU130998 MFY130998 LWC130998 LMG130998 LCK130998 KSO130998 KIS130998 JYW130998 JPA130998 JFE130998 IVI130998 ILM130998 IBQ130998 HRU130998 HHY130998 GYC130998 GOG130998 GEK130998 FUO130998 FKS130998 FAW130998 ERA130998 EHE130998 DXI130998 DNM130998 DDQ130998 CTU130998 CJY130998 CAC130998 BQG130998 BGK130998 AWO130998 AMS130998 ACW130998 TA130998 JE130998 K130999 WVQ65462 WLU65462 WBY65462 VSC65462 VIG65462 UYK65462 UOO65462 UES65462 TUW65462 TLA65462 TBE65462 SRI65462 SHM65462 RXQ65462 RNU65462 RDY65462 QUC65462 QKG65462 QAK65462 PQO65462 PGS65462 OWW65462 ONA65462 ODE65462 NTI65462 NJM65462 MZQ65462 MPU65462 MFY65462 LWC65462 LMG65462 LCK65462 KSO65462 KIS65462 JYW65462 JPA65462 JFE65462 IVI65462 ILM65462 IBQ65462 HRU65462 HHY65462 GYC65462 GOG65462 GEK65462 FUO65462 FKS65462 FAW65462 ERA65462 EHE65462 DXI65462 DNM65462 DDQ65462 CTU65462 CJY65462 CAC65462 BQG65462 BGK65462 AWO65462 AMS65462 ACW65462 TA65462 JE65462 K65463 WVQ9 WLU9 WBY9 VSC9 VIG9 UYK9 UOO9 UES9 TUW9 TLA9 TBE9 SRI9 SHM9 RXQ9 RNU9 RDY9 QUC9 QKG9 QAK9 PQO9 PGS9 OWW9 ONA9 ODE9 NTI9 NJM9 MZQ9 MPU9 MFY9 LWC9 LMG9 LCK9 KSO9 KIS9 JYW9 JPA9 JFE9 IVI9 ILM9 IBQ9 HRU9 HHY9 GYC9 GOG9 GEK9 FUO9 FKS9 FAW9 ERA9 EHE9 DXI9 DNM9 DDQ9 CTU9 CJY9 CAC9 BQG9 BGK9 AWO9 AMS9 ACW9 TA9" xr:uid="{D7E576CA-225D-4FB6-894A-01E1E7469BF3}">
      <formula1>$N$98:$N$109</formula1>
    </dataValidation>
    <dataValidation type="list" allowBlank="1" showInputMessage="1" showErrorMessage="1" sqref="WVQ982961 K65458 JE65457 TA65457 ACW65457 AMS65457 AWO65457 BGK65457 BQG65457 CAC65457 CJY65457 CTU65457 DDQ65457 DNM65457 DXI65457 EHE65457 ERA65457 FAW65457 FKS65457 FUO65457 GEK65457 GOG65457 GYC65457 HHY65457 HRU65457 IBQ65457 ILM65457 IVI65457 JFE65457 JPA65457 JYW65457 KIS65457 KSO65457 LCK65457 LMG65457 LWC65457 MFY65457 MPU65457 MZQ65457 NJM65457 NTI65457 ODE65457 ONA65457 OWW65457 PGS65457 PQO65457 QAK65457 QKG65457 QUC65457 RDY65457 RNU65457 RXQ65457 SHM65457 SRI65457 TBE65457 TLA65457 TUW65457 UES65457 UOO65457 UYK65457 VIG65457 VSC65457 WBY65457 WLU65457 WVQ65457 K130994 JE130993 TA130993 ACW130993 AMS130993 AWO130993 BGK130993 BQG130993 CAC130993 CJY130993 CTU130993 DDQ130993 DNM130993 DXI130993 EHE130993 ERA130993 FAW130993 FKS130993 FUO130993 GEK130993 GOG130993 GYC130993 HHY130993 HRU130993 IBQ130993 ILM130993 IVI130993 JFE130993 JPA130993 JYW130993 KIS130993 KSO130993 LCK130993 LMG130993 LWC130993 MFY130993 MPU130993 MZQ130993 NJM130993 NTI130993 ODE130993 ONA130993 OWW130993 PGS130993 PQO130993 QAK130993 QKG130993 QUC130993 RDY130993 RNU130993 RXQ130993 SHM130993 SRI130993 TBE130993 TLA130993 TUW130993 UES130993 UOO130993 UYK130993 VIG130993 VSC130993 WBY130993 WLU130993 WVQ130993 K196530 JE196529 TA196529 ACW196529 AMS196529 AWO196529 BGK196529 BQG196529 CAC196529 CJY196529 CTU196529 DDQ196529 DNM196529 DXI196529 EHE196529 ERA196529 FAW196529 FKS196529 FUO196529 GEK196529 GOG196529 GYC196529 HHY196529 HRU196529 IBQ196529 ILM196529 IVI196529 JFE196529 JPA196529 JYW196529 KIS196529 KSO196529 LCK196529 LMG196529 LWC196529 MFY196529 MPU196529 MZQ196529 NJM196529 NTI196529 ODE196529 ONA196529 OWW196529 PGS196529 PQO196529 QAK196529 QKG196529 QUC196529 RDY196529 RNU196529 RXQ196529 SHM196529 SRI196529 TBE196529 TLA196529 TUW196529 UES196529 UOO196529 UYK196529 VIG196529 VSC196529 WBY196529 WLU196529 WVQ196529 K262066 JE262065 TA262065 ACW262065 AMS262065 AWO262065 BGK262065 BQG262065 CAC262065 CJY262065 CTU262065 DDQ262065 DNM262065 DXI262065 EHE262065 ERA262065 FAW262065 FKS262065 FUO262065 GEK262065 GOG262065 GYC262065 HHY262065 HRU262065 IBQ262065 ILM262065 IVI262065 JFE262065 JPA262065 JYW262065 KIS262065 KSO262065 LCK262065 LMG262065 LWC262065 MFY262065 MPU262065 MZQ262065 NJM262065 NTI262065 ODE262065 ONA262065 OWW262065 PGS262065 PQO262065 QAK262065 QKG262065 QUC262065 RDY262065 RNU262065 RXQ262065 SHM262065 SRI262065 TBE262065 TLA262065 TUW262065 UES262065 UOO262065 UYK262065 VIG262065 VSC262065 WBY262065 WLU262065 WVQ262065 K327602 JE327601 TA327601 ACW327601 AMS327601 AWO327601 BGK327601 BQG327601 CAC327601 CJY327601 CTU327601 DDQ327601 DNM327601 DXI327601 EHE327601 ERA327601 FAW327601 FKS327601 FUO327601 GEK327601 GOG327601 GYC327601 HHY327601 HRU327601 IBQ327601 ILM327601 IVI327601 JFE327601 JPA327601 JYW327601 KIS327601 KSO327601 LCK327601 LMG327601 LWC327601 MFY327601 MPU327601 MZQ327601 NJM327601 NTI327601 ODE327601 ONA327601 OWW327601 PGS327601 PQO327601 QAK327601 QKG327601 QUC327601 RDY327601 RNU327601 RXQ327601 SHM327601 SRI327601 TBE327601 TLA327601 TUW327601 UES327601 UOO327601 UYK327601 VIG327601 VSC327601 WBY327601 WLU327601 WVQ327601 K393138 JE393137 TA393137 ACW393137 AMS393137 AWO393137 BGK393137 BQG393137 CAC393137 CJY393137 CTU393137 DDQ393137 DNM393137 DXI393137 EHE393137 ERA393137 FAW393137 FKS393137 FUO393137 GEK393137 GOG393137 GYC393137 HHY393137 HRU393137 IBQ393137 ILM393137 IVI393137 JFE393137 JPA393137 JYW393137 KIS393137 KSO393137 LCK393137 LMG393137 LWC393137 MFY393137 MPU393137 MZQ393137 NJM393137 NTI393137 ODE393137 ONA393137 OWW393137 PGS393137 PQO393137 QAK393137 QKG393137 QUC393137 RDY393137 RNU393137 RXQ393137 SHM393137 SRI393137 TBE393137 TLA393137 TUW393137 UES393137 UOO393137 UYK393137 VIG393137 VSC393137 WBY393137 WLU393137 WVQ393137 K458674 JE458673 TA458673 ACW458673 AMS458673 AWO458673 BGK458673 BQG458673 CAC458673 CJY458673 CTU458673 DDQ458673 DNM458673 DXI458673 EHE458673 ERA458673 FAW458673 FKS458673 FUO458673 GEK458673 GOG458673 GYC458673 HHY458673 HRU458673 IBQ458673 ILM458673 IVI458673 JFE458673 JPA458673 JYW458673 KIS458673 KSO458673 LCK458673 LMG458673 LWC458673 MFY458673 MPU458673 MZQ458673 NJM458673 NTI458673 ODE458673 ONA458673 OWW458673 PGS458673 PQO458673 QAK458673 QKG458673 QUC458673 RDY458673 RNU458673 RXQ458673 SHM458673 SRI458673 TBE458673 TLA458673 TUW458673 UES458673 UOO458673 UYK458673 VIG458673 VSC458673 WBY458673 WLU458673 WVQ458673 K524210 JE524209 TA524209 ACW524209 AMS524209 AWO524209 BGK524209 BQG524209 CAC524209 CJY524209 CTU524209 DDQ524209 DNM524209 DXI524209 EHE524209 ERA524209 FAW524209 FKS524209 FUO524209 GEK524209 GOG524209 GYC524209 HHY524209 HRU524209 IBQ524209 ILM524209 IVI524209 JFE524209 JPA524209 JYW524209 KIS524209 KSO524209 LCK524209 LMG524209 LWC524209 MFY524209 MPU524209 MZQ524209 NJM524209 NTI524209 ODE524209 ONA524209 OWW524209 PGS524209 PQO524209 QAK524209 QKG524209 QUC524209 RDY524209 RNU524209 RXQ524209 SHM524209 SRI524209 TBE524209 TLA524209 TUW524209 UES524209 UOO524209 UYK524209 VIG524209 VSC524209 WBY524209 WLU524209 WVQ524209 K589746 JE589745 TA589745 ACW589745 AMS589745 AWO589745 BGK589745 BQG589745 CAC589745 CJY589745 CTU589745 DDQ589745 DNM589745 DXI589745 EHE589745 ERA589745 FAW589745 FKS589745 FUO589745 GEK589745 GOG589745 GYC589745 HHY589745 HRU589745 IBQ589745 ILM589745 IVI589745 JFE589745 JPA589745 JYW589745 KIS589745 KSO589745 LCK589745 LMG589745 LWC589745 MFY589745 MPU589745 MZQ589745 NJM589745 NTI589745 ODE589745 ONA589745 OWW589745 PGS589745 PQO589745 QAK589745 QKG589745 QUC589745 RDY589745 RNU589745 RXQ589745 SHM589745 SRI589745 TBE589745 TLA589745 TUW589745 UES589745 UOO589745 UYK589745 VIG589745 VSC589745 WBY589745 WLU589745 WVQ589745 K655282 JE655281 TA655281 ACW655281 AMS655281 AWO655281 BGK655281 BQG655281 CAC655281 CJY655281 CTU655281 DDQ655281 DNM655281 DXI655281 EHE655281 ERA655281 FAW655281 FKS655281 FUO655281 GEK655281 GOG655281 GYC655281 HHY655281 HRU655281 IBQ655281 ILM655281 IVI655281 JFE655281 JPA655281 JYW655281 KIS655281 KSO655281 LCK655281 LMG655281 LWC655281 MFY655281 MPU655281 MZQ655281 NJM655281 NTI655281 ODE655281 ONA655281 OWW655281 PGS655281 PQO655281 QAK655281 QKG655281 QUC655281 RDY655281 RNU655281 RXQ655281 SHM655281 SRI655281 TBE655281 TLA655281 TUW655281 UES655281 UOO655281 UYK655281 VIG655281 VSC655281 WBY655281 WLU655281 WVQ655281 K720818 JE720817 TA720817 ACW720817 AMS720817 AWO720817 BGK720817 BQG720817 CAC720817 CJY720817 CTU720817 DDQ720817 DNM720817 DXI720817 EHE720817 ERA720817 FAW720817 FKS720817 FUO720817 GEK720817 GOG720817 GYC720817 HHY720817 HRU720817 IBQ720817 ILM720817 IVI720817 JFE720817 JPA720817 JYW720817 KIS720817 KSO720817 LCK720817 LMG720817 LWC720817 MFY720817 MPU720817 MZQ720817 NJM720817 NTI720817 ODE720817 ONA720817 OWW720817 PGS720817 PQO720817 QAK720817 QKG720817 QUC720817 RDY720817 RNU720817 RXQ720817 SHM720817 SRI720817 TBE720817 TLA720817 TUW720817 UES720817 UOO720817 UYK720817 VIG720817 VSC720817 WBY720817 WLU720817 WVQ720817 K786354 JE786353 TA786353 ACW786353 AMS786353 AWO786353 BGK786353 BQG786353 CAC786353 CJY786353 CTU786353 DDQ786353 DNM786353 DXI786353 EHE786353 ERA786353 FAW786353 FKS786353 FUO786353 GEK786353 GOG786353 GYC786353 HHY786353 HRU786353 IBQ786353 ILM786353 IVI786353 JFE786353 JPA786353 JYW786353 KIS786353 KSO786353 LCK786353 LMG786353 LWC786353 MFY786353 MPU786353 MZQ786353 NJM786353 NTI786353 ODE786353 ONA786353 OWW786353 PGS786353 PQO786353 QAK786353 QKG786353 QUC786353 RDY786353 RNU786353 RXQ786353 SHM786353 SRI786353 TBE786353 TLA786353 TUW786353 UES786353 UOO786353 UYK786353 VIG786353 VSC786353 WBY786353 WLU786353 WVQ786353 K851890 JE851889 TA851889 ACW851889 AMS851889 AWO851889 BGK851889 BQG851889 CAC851889 CJY851889 CTU851889 DDQ851889 DNM851889 DXI851889 EHE851889 ERA851889 FAW851889 FKS851889 FUO851889 GEK851889 GOG851889 GYC851889 HHY851889 HRU851889 IBQ851889 ILM851889 IVI851889 JFE851889 JPA851889 JYW851889 KIS851889 KSO851889 LCK851889 LMG851889 LWC851889 MFY851889 MPU851889 MZQ851889 NJM851889 NTI851889 ODE851889 ONA851889 OWW851889 PGS851889 PQO851889 QAK851889 QKG851889 QUC851889 RDY851889 RNU851889 RXQ851889 SHM851889 SRI851889 TBE851889 TLA851889 TUW851889 UES851889 UOO851889 UYK851889 VIG851889 VSC851889 WBY851889 WLU851889 WVQ851889 K917426 JE917425 TA917425 ACW917425 AMS917425 AWO917425 BGK917425 BQG917425 CAC917425 CJY917425 CTU917425 DDQ917425 DNM917425 DXI917425 EHE917425 ERA917425 FAW917425 FKS917425 FUO917425 GEK917425 GOG917425 GYC917425 HHY917425 HRU917425 IBQ917425 ILM917425 IVI917425 JFE917425 JPA917425 JYW917425 KIS917425 KSO917425 LCK917425 LMG917425 LWC917425 MFY917425 MPU917425 MZQ917425 NJM917425 NTI917425 ODE917425 ONA917425 OWW917425 PGS917425 PQO917425 QAK917425 QKG917425 QUC917425 RDY917425 RNU917425 RXQ917425 SHM917425 SRI917425 TBE917425 TLA917425 TUW917425 UES917425 UOO917425 UYK917425 VIG917425 VSC917425 WBY917425 WLU917425 WVQ917425 K982962 JE982961 TA982961 ACW982961 AMS982961 AWO982961 BGK982961 BQG982961 CAC982961 CJY982961 CTU982961 DDQ982961 DNM982961 DXI982961 EHE982961 ERA982961 FAW982961 FKS982961 FUO982961 GEK982961 GOG982961 GYC982961 HHY982961 HRU982961 IBQ982961 ILM982961 IVI982961 JFE982961 JPA982961 JYW982961 KIS982961 KSO982961 LCK982961 LMG982961 LWC982961 MFY982961 MPU982961 MZQ982961 NJM982961 NTI982961 ODE982961 ONA982961 OWW982961 PGS982961 PQO982961 QAK982961 QKG982961 QUC982961 RDY982961 RNU982961 RXQ982961 SHM982961 SRI982961 TBE982961 TLA982961 TUW982961 UES982961 UOO982961 UYK982961 VIG982961 VSC982961 WBY982961 WLU982961" xr:uid="{B7623EA5-29FE-43FF-8B9E-071AFBC43D53}">
      <formula1>$N$96:$N$96</formula1>
    </dataValidation>
    <dataValidation type="list" allowBlank="1" showInputMessage="1" showErrorMessage="1" sqref="K102" xr:uid="{2E505C18-BA7D-4FC4-9589-5DEC357295B8}">
      <formula1>$N$96:$N$130</formula1>
    </dataValidation>
    <dataValidation type="list" allowBlank="1" showInputMessage="1" showErrorMessage="1" sqref="K106 WVQ982970 WLU982970 WBY982970 VSC982970 VIG982970 UYK982970 UOO982970 UES982970 TUW982970 TLA982970 TBE982970 SRI982970 SHM982970 RXQ982970 RNU982970 RDY982970 QUC982970 QKG982970 QAK982970 PQO982970 PGS982970 OWW982970 ONA982970 ODE982970 NTI982970 NJM982970 MZQ982970 MPU982970 MFY982970 LWC982970 LMG982970 LCK982970 KSO982970 KIS982970 JYW982970 JPA982970 JFE982970 IVI982970 ILM982970 IBQ982970 HRU982970 HHY982970 GYC982970 GOG982970 GEK982970 FUO982970 FKS982970 FAW982970 ERA982970 EHE982970 DXI982970 DNM982970 DDQ982970 CTU982970 CJY982970 CAC982970 BQG982970 BGK982970 AWO982970 AMS982970 ACW982970 TA982970 JE982970 K982971 WVQ917434 WLU917434 WBY917434 VSC917434 VIG917434 UYK917434 UOO917434 UES917434 TUW917434 TLA917434 TBE917434 SRI917434 SHM917434 RXQ917434 RNU917434 RDY917434 QUC917434 QKG917434 QAK917434 PQO917434 PGS917434 OWW917434 ONA917434 ODE917434 NTI917434 NJM917434 MZQ917434 MPU917434 MFY917434 LWC917434 LMG917434 LCK917434 KSO917434 KIS917434 JYW917434 JPA917434 JFE917434 IVI917434 ILM917434 IBQ917434 HRU917434 HHY917434 GYC917434 GOG917434 GEK917434 FUO917434 FKS917434 FAW917434 ERA917434 EHE917434 DXI917434 DNM917434 DDQ917434 CTU917434 CJY917434 CAC917434 BQG917434 BGK917434 AWO917434 AMS917434 ACW917434 TA917434 JE917434 K917435 WVQ851898 WLU851898 WBY851898 VSC851898 VIG851898 UYK851898 UOO851898 UES851898 TUW851898 TLA851898 TBE851898 SRI851898 SHM851898 RXQ851898 RNU851898 RDY851898 QUC851898 QKG851898 QAK851898 PQO851898 PGS851898 OWW851898 ONA851898 ODE851898 NTI851898 NJM851898 MZQ851898 MPU851898 MFY851898 LWC851898 LMG851898 LCK851898 KSO851898 KIS851898 JYW851898 JPA851898 JFE851898 IVI851898 ILM851898 IBQ851898 HRU851898 HHY851898 GYC851898 GOG851898 GEK851898 FUO851898 FKS851898 FAW851898 ERA851898 EHE851898 DXI851898 DNM851898 DDQ851898 CTU851898 CJY851898 CAC851898 BQG851898 BGK851898 AWO851898 AMS851898 ACW851898 TA851898 JE851898 K851899 WVQ786362 WLU786362 WBY786362 VSC786362 VIG786362 UYK786362 UOO786362 UES786362 TUW786362 TLA786362 TBE786362 SRI786362 SHM786362 RXQ786362 RNU786362 RDY786362 QUC786362 QKG786362 QAK786362 PQO786362 PGS786362 OWW786362 ONA786362 ODE786362 NTI786362 NJM786362 MZQ786362 MPU786362 MFY786362 LWC786362 LMG786362 LCK786362 KSO786362 KIS786362 JYW786362 JPA786362 JFE786362 IVI786362 ILM786362 IBQ786362 HRU786362 HHY786362 GYC786362 GOG786362 GEK786362 FUO786362 FKS786362 FAW786362 ERA786362 EHE786362 DXI786362 DNM786362 DDQ786362 CTU786362 CJY786362 CAC786362 BQG786362 BGK786362 AWO786362 AMS786362 ACW786362 TA786362 JE786362 K786363 WVQ720826 WLU720826 WBY720826 VSC720826 VIG720826 UYK720826 UOO720826 UES720826 TUW720826 TLA720826 TBE720826 SRI720826 SHM720826 RXQ720826 RNU720826 RDY720826 QUC720826 QKG720826 QAK720826 PQO720826 PGS720826 OWW720826 ONA720826 ODE720826 NTI720826 NJM720826 MZQ720826 MPU720826 MFY720826 LWC720826 LMG720826 LCK720826 KSO720826 KIS720826 JYW720826 JPA720826 JFE720826 IVI720826 ILM720826 IBQ720826 HRU720826 HHY720826 GYC720826 GOG720826 GEK720826 FUO720826 FKS720826 FAW720826 ERA720826 EHE720826 DXI720826 DNM720826 DDQ720826 CTU720826 CJY720826 CAC720826 BQG720826 BGK720826 AWO720826 AMS720826 ACW720826 TA720826 JE720826 K720827 WVQ655290 WLU655290 WBY655290 VSC655290 VIG655290 UYK655290 UOO655290 UES655290 TUW655290 TLA655290 TBE655290 SRI655290 SHM655290 RXQ655290 RNU655290 RDY655290 QUC655290 QKG655290 QAK655290 PQO655290 PGS655290 OWW655290 ONA655290 ODE655290 NTI655290 NJM655290 MZQ655290 MPU655290 MFY655290 LWC655290 LMG655290 LCK655290 KSO655290 KIS655290 JYW655290 JPA655290 JFE655290 IVI655290 ILM655290 IBQ655290 HRU655290 HHY655290 GYC655290 GOG655290 GEK655290 FUO655290 FKS655290 FAW655290 ERA655290 EHE655290 DXI655290 DNM655290 DDQ655290 CTU655290 CJY655290 CAC655290 BQG655290 BGK655290 AWO655290 AMS655290 ACW655290 TA655290 JE655290 K655291 WVQ589754 WLU589754 WBY589754 VSC589754 VIG589754 UYK589754 UOO589754 UES589754 TUW589754 TLA589754 TBE589754 SRI589754 SHM589754 RXQ589754 RNU589754 RDY589754 QUC589754 QKG589754 QAK589754 PQO589754 PGS589754 OWW589754 ONA589754 ODE589754 NTI589754 NJM589754 MZQ589754 MPU589754 MFY589754 LWC589754 LMG589754 LCK589754 KSO589754 KIS589754 JYW589754 JPA589754 JFE589754 IVI589754 ILM589754 IBQ589754 HRU589754 HHY589754 GYC589754 GOG589754 GEK589754 FUO589754 FKS589754 FAW589754 ERA589754 EHE589754 DXI589754 DNM589754 DDQ589754 CTU589754 CJY589754 CAC589754 BQG589754 BGK589754 AWO589754 AMS589754 ACW589754 TA589754 JE589754 K589755 WVQ524218 WLU524218 WBY524218 VSC524218 VIG524218 UYK524218 UOO524218 UES524218 TUW524218 TLA524218 TBE524218 SRI524218 SHM524218 RXQ524218 RNU524218 RDY524218 QUC524218 QKG524218 QAK524218 PQO524218 PGS524218 OWW524218 ONA524218 ODE524218 NTI524218 NJM524218 MZQ524218 MPU524218 MFY524218 LWC524218 LMG524218 LCK524218 KSO524218 KIS524218 JYW524218 JPA524218 JFE524218 IVI524218 ILM524218 IBQ524218 HRU524218 HHY524218 GYC524218 GOG524218 GEK524218 FUO524218 FKS524218 FAW524218 ERA524218 EHE524218 DXI524218 DNM524218 DDQ524218 CTU524218 CJY524218 CAC524218 BQG524218 BGK524218 AWO524218 AMS524218 ACW524218 TA524218 JE524218 K524219 WVQ458682 WLU458682 WBY458682 VSC458682 VIG458682 UYK458682 UOO458682 UES458682 TUW458682 TLA458682 TBE458682 SRI458682 SHM458682 RXQ458682 RNU458682 RDY458682 QUC458682 QKG458682 QAK458682 PQO458682 PGS458682 OWW458682 ONA458682 ODE458682 NTI458682 NJM458682 MZQ458682 MPU458682 MFY458682 LWC458682 LMG458682 LCK458682 KSO458682 KIS458682 JYW458682 JPA458682 JFE458682 IVI458682 ILM458682 IBQ458682 HRU458682 HHY458682 GYC458682 GOG458682 GEK458682 FUO458682 FKS458682 FAW458682 ERA458682 EHE458682 DXI458682 DNM458682 DDQ458682 CTU458682 CJY458682 CAC458682 BQG458682 BGK458682 AWO458682 AMS458682 ACW458682 TA458682 JE458682 K458683 WVQ393146 WLU393146 WBY393146 VSC393146 VIG393146 UYK393146 UOO393146 UES393146 TUW393146 TLA393146 TBE393146 SRI393146 SHM393146 RXQ393146 RNU393146 RDY393146 QUC393146 QKG393146 QAK393146 PQO393146 PGS393146 OWW393146 ONA393146 ODE393146 NTI393146 NJM393146 MZQ393146 MPU393146 MFY393146 LWC393146 LMG393146 LCK393146 KSO393146 KIS393146 JYW393146 JPA393146 JFE393146 IVI393146 ILM393146 IBQ393146 HRU393146 HHY393146 GYC393146 GOG393146 GEK393146 FUO393146 FKS393146 FAW393146 ERA393146 EHE393146 DXI393146 DNM393146 DDQ393146 CTU393146 CJY393146 CAC393146 BQG393146 BGK393146 AWO393146 AMS393146 ACW393146 TA393146 JE393146 K393147 WVQ327610 WLU327610 WBY327610 VSC327610 VIG327610 UYK327610 UOO327610 UES327610 TUW327610 TLA327610 TBE327610 SRI327610 SHM327610 RXQ327610 RNU327610 RDY327610 QUC327610 QKG327610 QAK327610 PQO327610 PGS327610 OWW327610 ONA327610 ODE327610 NTI327610 NJM327610 MZQ327610 MPU327610 MFY327610 LWC327610 LMG327610 LCK327610 KSO327610 KIS327610 JYW327610 JPA327610 JFE327610 IVI327610 ILM327610 IBQ327610 HRU327610 HHY327610 GYC327610 GOG327610 GEK327610 FUO327610 FKS327610 FAW327610 ERA327610 EHE327610 DXI327610 DNM327610 DDQ327610 CTU327610 CJY327610 CAC327610 BQG327610 BGK327610 AWO327610 AMS327610 ACW327610 TA327610 JE327610 K327611 WVQ262074 WLU262074 WBY262074 VSC262074 VIG262074 UYK262074 UOO262074 UES262074 TUW262074 TLA262074 TBE262074 SRI262074 SHM262074 RXQ262074 RNU262074 RDY262074 QUC262074 QKG262074 QAK262074 PQO262074 PGS262074 OWW262074 ONA262074 ODE262074 NTI262074 NJM262074 MZQ262074 MPU262074 MFY262074 LWC262074 LMG262074 LCK262074 KSO262074 KIS262074 JYW262074 JPA262074 JFE262074 IVI262074 ILM262074 IBQ262074 HRU262074 HHY262074 GYC262074 GOG262074 GEK262074 FUO262074 FKS262074 FAW262074 ERA262074 EHE262074 DXI262074 DNM262074 DDQ262074 CTU262074 CJY262074 CAC262074 BQG262074 BGK262074 AWO262074 AMS262074 ACW262074 TA262074 JE262074 K262075 WVQ196538 WLU196538 WBY196538 VSC196538 VIG196538 UYK196538 UOO196538 UES196538 TUW196538 TLA196538 TBE196538 SRI196538 SHM196538 RXQ196538 RNU196538 RDY196538 QUC196538 QKG196538 QAK196538 PQO196538 PGS196538 OWW196538 ONA196538 ODE196538 NTI196538 NJM196538 MZQ196538 MPU196538 MFY196538 LWC196538 LMG196538 LCK196538 KSO196538 KIS196538 JYW196538 JPA196538 JFE196538 IVI196538 ILM196538 IBQ196538 HRU196538 HHY196538 GYC196538 GOG196538 GEK196538 FUO196538 FKS196538 FAW196538 ERA196538 EHE196538 DXI196538 DNM196538 DDQ196538 CTU196538 CJY196538 CAC196538 BQG196538 BGK196538 AWO196538 AMS196538 ACW196538 TA196538 JE196538 K196539 WVQ131002 WLU131002 WBY131002 VSC131002 VIG131002 UYK131002 UOO131002 UES131002 TUW131002 TLA131002 TBE131002 SRI131002 SHM131002 RXQ131002 RNU131002 RDY131002 QUC131002 QKG131002 QAK131002 PQO131002 PGS131002 OWW131002 ONA131002 ODE131002 NTI131002 NJM131002 MZQ131002 MPU131002 MFY131002 LWC131002 LMG131002 LCK131002 KSO131002 KIS131002 JYW131002 JPA131002 JFE131002 IVI131002 ILM131002 IBQ131002 HRU131002 HHY131002 GYC131002 GOG131002 GEK131002 FUO131002 FKS131002 FAW131002 ERA131002 EHE131002 DXI131002 DNM131002 DDQ131002 CTU131002 CJY131002 CAC131002 BQG131002 BGK131002 AWO131002 AMS131002 ACW131002 TA131002 JE131002 K131003 WVQ65466 WLU65466 WBY65466 VSC65466 VIG65466 UYK65466 UOO65466 UES65466 TUW65466 TLA65466 TBE65466 SRI65466 SHM65466 RXQ65466 RNU65466 RDY65466 QUC65466 QKG65466 QAK65466 PQO65466 PGS65466 OWW65466 ONA65466 ODE65466 NTI65466 NJM65466 MZQ65466 MPU65466 MFY65466 LWC65466 LMG65466 LCK65466 KSO65466 KIS65466 JYW65466 JPA65466 JFE65466 IVI65466 ILM65466 IBQ65466 HRU65466 HHY65466 GYC65466 GOG65466 GEK65466 FUO65466 FKS65466 FAW65466 ERA65466 EHE65466 DXI65466 DNM65466 DDQ65466 CTU65466 CJY65466 CAC65466 BQG65466 BGK65466 AWO65466 AMS65466 ACW65466 TA65466 JE65466 K65467 WVQ13 WLU13 WBY13 VSC13 VIG13 UYK13 UOO13 UES13 TUW13 TLA13 TBE13 SRI13 SHM13 RXQ13 RNU13 RDY13 QUC13 QKG13 QAK13 PQO13 PGS13 OWW13 ONA13 ODE13 NTI13 NJM13 MZQ13 MPU13 MFY13 LWC13 LMG13 LCK13 KSO13 KIS13 JYW13 JPA13 JFE13 IVI13 ILM13 IBQ13 HRU13 HHY13 GYC13 GOG13 GEK13 FUO13 FKS13 FAW13 ERA13 EHE13 DXI13 DNM13 DDQ13 CTU13 CJY13 CAC13 BQG13 BGK13 AWO13 AMS13 ACW13 TA13 JE13" xr:uid="{0177DB2D-B6A6-4B36-9A61-2A86B2753398}">
      <formula1>$Q$97:$Q$121</formula1>
    </dataValidation>
    <dataValidation type="list" allowBlank="1" showInputMessage="1" showErrorMessage="1" sqref="K105 WVQ982969 WLU982969 WBY982969 VSC982969 VIG982969 UYK982969 UOO982969 UES982969 TUW982969 TLA982969 TBE982969 SRI982969 SHM982969 RXQ982969 RNU982969 RDY982969 QUC982969 QKG982969 QAK982969 PQO982969 PGS982969 OWW982969 ONA982969 ODE982969 NTI982969 NJM982969 MZQ982969 MPU982969 MFY982969 LWC982969 LMG982969 LCK982969 KSO982969 KIS982969 JYW982969 JPA982969 JFE982969 IVI982969 ILM982969 IBQ982969 HRU982969 HHY982969 GYC982969 GOG982969 GEK982969 FUO982969 FKS982969 FAW982969 ERA982969 EHE982969 DXI982969 DNM982969 DDQ982969 CTU982969 CJY982969 CAC982969 BQG982969 BGK982969 AWO982969 AMS982969 ACW982969 TA982969 JE982969 K982970 WVQ917433 WLU917433 WBY917433 VSC917433 VIG917433 UYK917433 UOO917433 UES917433 TUW917433 TLA917433 TBE917433 SRI917433 SHM917433 RXQ917433 RNU917433 RDY917433 QUC917433 QKG917433 QAK917433 PQO917433 PGS917433 OWW917433 ONA917433 ODE917433 NTI917433 NJM917433 MZQ917433 MPU917433 MFY917433 LWC917433 LMG917433 LCK917433 KSO917433 KIS917433 JYW917433 JPA917433 JFE917433 IVI917433 ILM917433 IBQ917433 HRU917433 HHY917433 GYC917433 GOG917433 GEK917433 FUO917433 FKS917433 FAW917433 ERA917433 EHE917433 DXI917433 DNM917433 DDQ917433 CTU917433 CJY917433 CAC917433 BQG917433 BGK917433 AWO917433 AMS917433 ACW917433 TA917433 JE917433 K917434 WVQ851897 WLU851897 WBY851897 VSC851897 VIG851897 UYK851897 UOO851897 UES851897 TUW851897 TLA851897 TBE851897 SRI851897 SHM851897 RXQ851897 RNU851897 RDY851897 QUC851897 QKG851897 QAK851897 PQO851897 PGS851897 OWW851897 ONA851897 ODE851897 NTI851897 NJM851897 MZQ851897 MPU851897 MFY851897 LWC851897 LMG851897 LCK851897 KSO851897 KIS851897 JYW851897 JPA851897 JFE851897 IVI851897 ILM851897 IBQ851897 HRU851897 HHY851897 GYC851897 GOG851897 GEK851897 FUO851897 FKS851897 FAW851897 ERA851897 EHE851897 DXI851897 DNM851897 DDQ851897 CTU851897 CJY851897 CAC851897 BQG851897 BGK851897 AWO851897 AMS851897 ACW851897 TA851897 JE851897 K851898 WVQ786361 WLU786361 WBY786361 VSC786361 VIG786361 UYK786361 UOO786361 UES786361 TUW786361 TLA786361 TBE786361 SRI786361 SHM786361 RXQ786361 RNU786361 RDY786361 QUC786361 QKG786361 QAK786361 PQO786361 PGS786361 OWW786361 ONA786361 ODE786361 NTI786361 NJM786361 MZQ786361 MPU786361 MFY786361 LWC786361 LMG786361 LCK786361 KSO786361 KIS786361 JYW786361 JPA786361 JFE786361 IVI786361 ILM786361 IBQ786361 HRU786361 HHY786361 GYC786361 GOG786361 GEK786361 FUO786361 FKS786361 FAW786361 ERA786361 EHE786361 DXI786361 DNM786361 DDQ786361 CTU786361 CJY786361 CAC786361 BQG786361 BGK786361 AWO786361 AMS786361 ACW786361 TA786361 JE786361 K786362 WVQ720825 WLU720825 WBY720825 VSC720825 VIG720825 UYK720825 UOO720825 UES720825 TUW720825 TLA720825 TBE720825 SRI720825 SHM720825 RXQ720825 RNU720825 RDY720825 QUC720825 QKG720825 QAK720825 PQO720825 PGS720825 OWW720825 ONA720825 ODE720825 NTI720825 NJM720825 MZQ720825 MPU720825 MFY720825 LWC720825 LMG720825 LCK720825 KSO720825 KIS720825 JYW720825 JPA720825 JFE720825 IVI720825 ILM720825 IBQ720825 HRU720825 HHY720825 GYC720825 GOG720825 GEK720825 FUO720825 FKS720825 FAW720825 ERA720825 EHE720825 DXI720825 DNM720825 DDQ720825 CTU720825 CJY720825 CAC720825 BQG720825 BGK720825 AWO720825 AMS720825 ACW720825 TA720825 JE720825 K720826 WVQ655289 WLU655289 WBY655289 VSC655289 VIG655289 UYK655289 UOO655289 UES655289 TUW655289 TLA655289 TBE655289 SRI655289 SHM655289 RXQ655289 RNU655289 RDY655289 QUC655289 QKG655289 QAK655289 PQO655289 PGS655289 OWW655289 ONA655289 ODE655289 NTI655289 NJM655289 MZQ655289 MPU655289 MFY655289 LWC655289 LMG655289 LCK655289 KSO655289 KIS655289 JYW655289 JPA655289 JFE655289 IVI655289 ILM655289 IBQ655289 HRU655289 HHY655289 GYC655289 GOG655289 GEK655289 FUO655289 FKS655289 FAW655289 ERA655289 EHE655289 DXI655289 DNM655289 DDQ655289 CTU655289 CJY655289 CAC655289 BQG655289 BGK655289 AWO655289 AMS655289 ACW655289 TA655289 JE655289 K655290 WVQ589753 WLU589753 WBY589753 VSC589753 VIG589753 UYK589753 UOO589753 UES589753 TUW589753 TLA589753 TBE589753 SRI589753 SHM589753 RXQ589753 RNU589753 RDY589753 QUC589753 QKG589753 QAK589753 PQO589753 PGS589753 OWW589753 ONA589753 ODE589753 NTI589753 NJM589753 MZQ589753 MPU589753 MFY589753 LWC589753 LMG589753 LCK589753 KSO589753 KIS589753 JYW589753 JPA589753 JFE589753 IVI589753 ILM589753 IBQ589753 HRU589753 HHY589753 GYC589753 GOG589753 GEK589753 FUO589753 FKS589753 FAW589753 ERA589753 EHE589753 DXI589753 DNM589753 DDQ589753 CTU589753 CJY589753 CAC589753 BQG589753 BGK589753 AWO589753 AMS589753 ACW589753 TA589753 JE589753 K589754 WVQ524217 WLU524217 WBY524217 VSC524217 VIG524217 UYK524217 UOO524217 UES524217 TUW524217 TLA524217 TBE524217 SRI524217 SHM524217 RXQ524217 RNU524217 RDY524217 QUC524217 QKG524217 QAK524217 PQO524217 PGS524217 OWW524217 ONA524217 ODE524217 NTI524217 NJM524217 MZQ524217 MPU524217 MFY524217 LWC524217 LMG524217 LCK524217 KSO524217 KIS524217 JYW524217 JPA524217 JFE524217 IVI524217 ILM524217 IBQ524217 HRU524217 HHY524217 GYC524217 GOG524217 GEK524217 FUO524217 FKS524217 FAW524217 ERA524217 EHE524217 DXI524217 DNM524217 DDQ524217 CTU524217 CJY524217 CAC524217 BQG524217 BGK524217 AWO524217 AMS524217 ACW524217 TA524217 JE524217 K524218 WVQ458681 WLU458681 WBY458681 VSC458681 VIG458681 UYK458681 UOO458681 UES458681 TUW458681 TLA458681 TBE458681 SRI458681 SHM458681 RXQ458681 RNU458681 RDY458681 QUC458681 QKG458681 QAK458681 PQO458681 PGS458681 OWW458681 ONA458681 ODE458681 NTI458681 NJM458681 MZQ458681 MPU458681 MFY458681 LWC458681 LMG458681 LCK458681 KSO458681 KIS458681 JYW458681 JPA458681 JFE458681 IVI458681 ILM458681 IBQ458681 HRU458681 HHY458681 GYC458681 GOG458681 GEK458681 FUO458681 FKS458681 FAW458681 ERA458681 EHE458681 DXI458681 DNM458681 DDQ458681 CTU458681 CJY458681 CAC458681 BQG458681 BGK458681 AWO458681 AMS458681 ACW458681 TA458681 JE458681 K458682 WVQ393145 WLU393145 WBY393145 VSC393145 VIG393145 UYK393145 UOO393145 UES393145 TUW393145 TLA393145 TBE393145 SRI393145 SHM393145 RXQ393145 RNU393145 RDY393145 QUC393145 QKG393145 QAK393145 PQO393145 PGS393145 OWW393145 ONA393145 ODE393145 NTI393145 NJM393145 MZQ393145 MPU393145 MFY393145 LWC393145 LMG393145 LCK393145 KSO393145 KIS393145 JYW393145 JPA393145 JFE393145 IVI393145 ILM393145 IBQ393145 HRU393145 HHY393145 GYC393145 GOG393145 GEK393145 FUO393145 FKS393145 FAW393145 ERA393145 EHE393145 DXI393145 DNM393145 DDQ393145 CTU393145 CJY393145 CAC393145 BQG393145 BGK393145 AWO393145 AMS393145 ACW393145 TA393145 JE393145 K393146 WVQ327609 WLU327609 WBY327609 VSC327609 VIG327609 UYK327609 UOO327609 UES327609 TUW327609 TLA327609 TBE327609 SRI327609 SHM327609 RXQ327609 RNU327609 RDY327609 QUC327609 QKG327609 QAK327609 PQO327609 PGS327609 OWW327609 ONA327609 ODE327609 NTI327609 NJM327609 MZQ327609 MPU327609 MFY327609 LWC327609 LMG327609 LCK327609 KSO327609 KIS327609 JYW327609 JPA327609 JFE327609 IVI327609 ILM327609 IBQ327609 HRU327609 HHY327609 GYC327609 GOG327609 GEK327609 FUO327609 FKS327609 FAW327609 ERA327609 EHE327609 DXI327609 DNM327609 DDQ327609 CTU327609 CJY327609 CAC327609 BQG327609 BGK327609 AWO327609 AMS327609 ACW327609 TA327609 JE327609 K327610 WVQ262073 WLU262073 WBY262073 VSC262073 VIG262073 UYK262073 UOO262073 UES262073 TUW262073 TLA262073 TBE262073 SRI262073 SHM262073 RXQ262073 RNU262073 RDY262073 QUC262073 QKG262073 QAK262073 PQO262073 PGS262073 OWW262073 ONA262073 ODE262073 NTI262073 NJM262073 MZQ262073 MPU262073 MFY262073 LWC262073 LMG262073 LCK262073 KSO262073 KIS262073 JYW262073 JPA262073 JFE262073 IVI262073 ILM262073 IBQ262073 HRU262073 HHY262073 GYC262073 GOG262073 GEK262073 FUO262073 FKS262073 FAW262073 ERA262073 EHE262073 DXI262073 DNM262073 DDQ262073 CTU262073 CJY262073 CAC262073 BQG262073 BGK262073 AWO262073 AMS262073 ACW262073 TA262073 JE262073 K262074 WVQ196537 WLU196537 WBY196537 VSC196537 VIG196537 UYK196537 UOO196537 UES196537 TUW196537 TLA196537 TBE196537 SRI196537 SHM196537 RXQ196537 RNU196537 RDY196537 QUC196537 QKG196537 QAK196537 PQO196537 PGS196537 OWW196537 ONA196537 ODE196537 NTI196537 NJM196537 MZQ196537 MPU196537 MFY196537 LWC196537 LMG196537 LCK196537 KSO196537 KIS196537 JYW196537 JPA196537 JFE196537 IVI196537 ILM196537 IBQ196537 HRU196537 HHY196537 GYC196537 GOG196537 GEK196537 FUO196537 FKS196537 FAW196537 ERA196537 EHE196537 DXI196537 DNM196537 DDQ196537 CTU196537 CJY196537 CAC196537 BQG196537 BGK196537 AWO196537 AMS196537 ACW196537 TA196537 JE196537 K196538 WVQ131001 WLU131001 WBY131001 VSC131001 VIG131001 UYK131001 UOO131001 UES131001 TUW131001 TLA131001 TBE131001 SRI131001 SHM131001 RXQ131001 RNU131001 RDY131001 QUC131001 QKG131001 QAK131001 PQO131001 PGS131001 OWW131001 ONA131001 ODE131001 NTI131001 NJM131001 MZQ131001 MPU131001 MFY131001 LWC131001 LMG131001 LCK131001 KSO131001 KIS131001 JYW131001 JPA131001 JFE131001 IVI131001 ILM131001 IBQ131001 HRU131001 HHY131001 GYC131001 GOG131001 GEK131001 FUO131001 FKS131001 FAW131001 ERA131001 EHE131001 DXI131001 DNM131001 DDQ131001 CTU131001 CJY131001 CAC131001 BQG131001 BGK131001 AWO131001 AMS131001 ACW131001 TA131001 JE131001 K131002 WVQ65465 WLU65465 WBY65465 VSC65465 VIG65465 UYK65465 UOO65465 UES65465 TUW65465 TLA65465 TBE65465 SRI65465 SHM65465 RXQ65465 RNU65465 RDY65465 QUC65465 QKG65465 QAK65465 PQO65465 PGS65465 OWW65465 ONA65465 ODE65465 NTI65465 NJM65465 MZQ65465 MPU65465 MFY65465 LWC65465 LMG65465 LCK65465 KSO65465 KIS65465 JYW65465 JPA65465 JFE65465 IVI65465 ILM65465 IBQ65465 HRU65465 HHY65465 GYC65465 GOG65465 GEK65465 FUO65465 FKS65465 FAW65465 ERA65465 EHE65465 DXI65465 DNM65465 DDQ65465 CTU65465 CJY65465 CAC65465 BQG65465 BGK65465 AWO65465 AMS65465 ACW65465 TA65465 JE65465 K65466 WVQ12 WLU12 WBY12 VSC12 VIG12 UYK12 UOO12 UES12 TUW12 TLA12 TBE12 SRI12 SHM12 RXQ12 RNU12 RDY12 QUC12 QKG12 QAK12 PQO12 PGS12 OWW12 ONA12 ODE12 NTI12 NJM12 MZQ12 MPU12 MFY12 LWC12 LMG12 LCK12 KSO12 KIS12 JYW12 JPA12 JFE12 IVI12 ILM12 IBQ12 HRU12 HHY12 GYC12 GOG12 GEK12 FUO12 FKS12 FAW12 ERA12 EHE12 DXI12 DNM12 DDQ12 CTU12 CJY12 CAC12 BQG12 BGK12 AWO12 AMS12 ACW12 TA12 JE12" xr:uid="{A720AF3E-389F-49D5-97B6-E68D6EE8595B}">
      <formula1>$P$97:$P$121</formula1>
    </dataValidation>
    <dataValidation type="list" allowBlank="1" showInputMessage="1" showErrorMessage="1" sqref="K109 WVQ982973 WLU982973 WBY982973 VSC982973 VIG982973 UYK982973 UOO982973 UES982973 TUW982973 TLA982973 TBE982973 SRI982973 SHM982973 RXQ982973 RNU982973 RDY982973 QUC982973 QKG982973 QAK982973 PQO982973 PGS982973 OWW982973 ONA982973 ODE982973 NTI982973 NJM982973 MZQ982973 MPU982973 MFY982973 LWC982973 LMG982973 LCK982973 KSO982973 KIS982973 JYW982973 JPA982973 JFE982973 IVI982973 ILM982973 IBQ982973 HRU982973 HHY982973 GYC982973 GOG982973 GEK982973 FUO982973 FKS982973 FAW982973 ERA982973 EHE982973 DXI982973 DNM982973 DDQ982973 CTU982973 CJY982973 CAC982973 BQG982973 BGK982973 AWO982973 AMS982973 ACW982973 TA982973 JE982973 K982974 WVQ917437 WLU917437 WBY917437 VSC917437 VIG917437 UYK917437 UOO917437 UES917437 TUW917437 TLA917437 TBE917437 SRI917437 SHM917437 RXQ917437 RNU917437 RDY917437 QUC917437 QKG917437 QAK917437 PQO917437 PGS917437 OWW917437 ONA917437 ODE917437 NTI917437 NJM917437 MZQ917437 MPU917437 MFY917437 LWC917437 LMG917437 LCK917437 KSO917437 KIS917437 JYW917437 JPA917437 JFE917437 IVI917437 ILM917437 IBQ917437 HRU917437 HHY917437 GYC917437 GOG917437 GEK917437 FUO917437 FKS917437 FAW917437 ERA917437 EHE917437 DXI917437 DNM917437 DDQ917437 CTU917437 CJY917437 CAC917437 BQG917437 BGK917437 AWO917437 AMS917437 ACW917437 TA917437 JE917437 K917438 WVQ851901 WLU851901 WBY851901 VSC851901 VIG851901 UYK851901 UOO851901 UES851901 TUW851901 TLA851901 TBE851901 SRI851901 SHM851901 RXQ851901 RNU851901 RDY851901 QUC851901 QKG851901 QAK851901 PQO851901 PGS851901 OWW851901 ONA851901 ODE851901 NTI851901 NJM851901 MZQ851901 MPU851901 MFY851901 LWC851901 LMG851901 LCK851901 KSO851901 KIS851901 JYW851901 JPA851901 JFE851901 IVI851901 ILM851901 IBQ851901 HRU851901 HHY851901 GYC851901 GOG851901 GEK851901 FUO851901 FKS851901 FAW851901 ERA851901 EHE851901 DXI851901 DNM851901 DDQ851901 CTU851901 CJY851901 CAC851901 BQG851901 BGK851901 AWO851901 AMS851901 ACW851901 TA851901 JE851901 K851902 WVQ786365 WLU786365 WBY786365 VSC786365 VIG786365 UYK786365 UOO786365 UES786365 TUW786365 TLA786365 TBE786365 SRI786365 SHM786365 RXQ786365 RNU786365 RDY786365 QUC786365 QKG786365 QAK786365 PQO786365 PGS786365 OWW786365 ONA786365 ODE786365 NTI786365 NJM786365 MZQ786365 MPU786365 MFY786365 LWC786365 LMG786365 LCK786365 KSO786365 KIS786365 JYW786365 JPA786365 JFE786365 IVI786365 ILM786365 IBQ786365 HRU786365 HHY786365 GYC786365 GOG786365 GEK786365 FUO786365 FKS786365 FAW786365 ERA786365 EHE786365 DXI786365 DNM786365 DDQ786365 CTU786365 CJY786365 CAC786365 BQG786365 BGK786365 AWO786365 AMS786365 ACW786365 TA786365 JE786365 K786366 WVQ720829 WLU720829 WBY720829 VSC720829 VIG720829 UYK720829 UOO720829 UES720829 TUW720829 TLA720829 TBE720829 SRI720829 SHM720829 RXQ720829 RNU720829 RDY720829 QUC720829 QKG720829 QAK720829 PQO720829 PGS720829 OWW720829 ONA720829 ODE720829 NTI720829 NJM720829 MZQ720829 MPU720829 MFY720829 LWC720829 LMG720829 LCK720829 KSO720829 KIS720829 JYW720829 JPA720829 JFE720829 IVI720829 ILM720829 IBQ720829 HRU720829 HHY720829 GYC720829 GOG720829 GEK720829 FUO720829 FKS720829 FAW720829 ERA720829 EHE720829 DXI720829 DNM720829 DDQ720829 CTU720829 CJY720829 CAC720829 BQG720829 BGK720829 AWO720829 AMS720829 ACW720829 TA720829 JE720829 K720830 WVQ655293 WLU655293 WBY655293 VSC655293 VIG655293 UYK655293 UOO655293 UES655293 TUW655293 TLA655293 TBE655293 SRI655293 SHM655293 RXQ655293 RNU655293 RDY655293 QUC655293 QKG655293 QAK655293 PQO655293 PGS655293 OWW655293 ONA655293 ODE655293 NTI655293 NJM655293 MZQ655293 MPU655293 MFY655293 LWC655293 LMG655293 LCK655293 KSO655293 KIS655293 JYW655293 JPA655293 JFE655293 IVI655293 ILM655293 IBQ655293 HRU655293 HHY655293 GYC655293 GOG655293 GEK655293 FUO655293 FKS655293 FAW655293 ERA655293 EHE655293 DXI655293 DNM655293 DDQ655293 CTU655293 CJY655293 CAC655293 BQG655293 BGK655293 AWO655293 AMS655293 ACW655293 TA655293 JE655293 K655294 WVQ589757 WLU589757 WBY589757 VSC589757 VIG589757 UYK589757 UOO589757 UES589757 TUW589757 TLA589757 TBE589757 SRI589757 SHM589757 RXQ589757 RNU589757 RDY589757 QUC589757 QKG589757 QAK589757 PQO589757 PGS589757 OWW589757 ONA589757 ODE589757 NTI589757 NJM589757 MZQ589757 MPU589757 MFY589757 LWC589757 LMG589757 LCK589757 KSO589757 KIS589757 JYW589757 JPA589757 JFE589757 IVI589757 ILM589757 IBQ589757 HRU589757 HHY589757 GYC589757 GOG589757 GEK589757 FUO589757 FKS589757 FAW589757 ERA589757 EHE589757 DXI589757 DNM589757 DDQ589757 CTU589757 CJY589757 CAC589757 BQG589757 BGK589757 AWO589757 AMS589757 ACW589757 TA589757 JE589757 K589758 WVQ524221 WLU524221 WBY524221 VSC524221 VIG524221 UYK524221 UOO524221 UES524221 TUW524221 TLA524221 TBE524221 SRI524221 SHM524221 RXQ524221 RNU524221 RDY524221 QUC524221 QKG524221 QAK524221 PQO524221 PGS524221 OWW524221 ONA524221 ODE524221 NTI524221 NJM524221 MZQ524221 MPU524221 MFY524221 LWC524221 LMG524221 LCK524221 KSO524221 KIS524221 JYW524221 JPA524221 JFE524221 IVI524221 ILM524221 IBQ524221 HRU524221 HHY524221 GYC524221 GOG524221 GEK524221 FUO524221 FKS524221 FAW524221 ERA524221 EHE524221 DXI524221 DNM524221 DDQ524221 CTU524221 CJY524221 CAC524221 BQG524221 BGK524221 AWO524221 AMS524221 ACW524221 TA524221 JE524221 K524222 WVQ458685 WLU458685 WBY458685 VSC458685 VIG458685 UYK458685 UOO458685 UES458685 TUW458685 TLA458685 TBE458685 SRI458685 SHM458685 RXQ458685 RNU458685 RDY458685 QUC458685 QKG458685 QAK458685 PQO458685 PGS458685 OWW458685 ONA458685 ODE458685 NTI458685 NJM458685 MZQ458685 MPU458685 MFY458685 LWC458685 LMG458685 LCK458685 KSO458685 KIS458685 JYW458685 JPA458685 JFE458685 IVI458685 ILM458685 IBQ458685 HRU458685 HHY458685 GYC458685 GOG458685 GEK458685 FUO458685 FKS458685 FAW458685 ERA458685 EHE458685 DXI458685 DNM458685 DDQ458685 CTU458685 CJY458685 CAC458685 BQG458685 BGK458685 AWO458685 AMS458685 ACW458685 TA458685 JE458685 K458686 WVQ393149 WLU393149 WBY393149 VSC393149 VIG393149 UYK393149 UOO393149 UES393149 TUW393149 TLA393149 TBE393149 SRI393149 SHM393149 RXQ393149 RNU393149 RDY393149 QUC393149 QKG393149 QAK393149 PQO393149 PGS393149 OWW393149 ONA393149 ODE393149 NTI393149 NJM393149 MZQ393149 MPU393149 MFY393149 LWC393149 LMG393149 LCK393149 KSO393149 KIS393149 JYW393149 JPA393149 JFE393149 IVI393149 ILM393149 IBQ393149 HRU393149 HHY393149 GYC393149 GOG393149 GEK393149 FUO393149 FKS393149 FAW393149 ERA393149 EHE393149 DXI393149 DNM393149 DDQ393149 CTU393149 CJY393149 CAC393149 BQG393149 BGK393149 AWO393149 AMS393149 ACW393149 TA393149 JE393149 K393150 WVQ327613 WLU327613 WBY327613 VSC327613 VIG327613 UYK327613 UOO327613 UES327613 TUW327613 TLA327613 TBE327613 SRI327613 SHM327613 RXQ327613 RNU327613 RDY327613 QUC327613 QKG327613 QAK327613 PQO327613 PGS327613 OWW327613 ONA327613 ODE327613 NTI327613 NJM327613 MZQ327613 MPU327613 MFY327613 LWC327613 LMG327613 LCK327613 KSO327613 KIS327613 JYW327613 JPA327613 JFE327613 IVI327613 ILM327613 IBQ327613 HRU327613 HHY327613 GYC327613 GOG327613 GEK327613 FUO327613 FKS327613 FAW327613 ERA327613 EHE327613 DXI327613 DNM327613 DDQ327613 CTU327613 CJY327613 CAC327613 BQG327613 BGK327613 AWO327613 AMS327613 ACW327613 TA327613 JE327613 K327614 WVQ262077 WLU262077 WBY262077 VSC262077 VIG262077 UYK262077 UOO262077 UES262077 TUW262077 TLA262077 TBE262077 SRI262077 SHM262077 RXQ262077 RNU262077 RDY262077 QUC262077 QKG262077 QAK262077 PQO262077 PGS262077 OWW262077 ONA262077 ODE262077 NTI262077 NJM262077 MZQ262077 MPU262077 MFY262077 LWC262077 LMG262077 LCK262077 KSO262077 KIS262077 JYW262077 JPA262077 JFE262077 IVI262077 ILM262077 IBQ262077 HRU262077 HHY262077 GYC262077 GOG262077 GEK262077 FUO262077 FKS262077 FAW262077 ERA262077 EHE262077 DXI262077 DNM262077 DDQ262077 CTU262077 CJY262077 CAC262077 BQG262077 BGK262077 AWO262077 AMS262077 ACW262077 TA262077 JE262077 K262078 WVQ196541 WLU196541 WBY196541 VSC196541 VIG196541 UYK196541 UOO196541 UES196541 TUW196541 TLA196541 TBE196541 SRI196541 SHM196541 RXQ196541 RNU196541 RDY196541 QUC196541 QKG196541 QAK196541 PQO196541 PGS196541 OWW196541 ONA196541 ODE196541 NTI196541 NJM196541 MZQ196541 MPU196541 MFY196541 LWC196541 LMG196541 LCK196541 KSO196541 KIS196541 JYW196541 JPA196541 JFE196541 IVI196541 ILM196541 IBQ196541 HRU196541 HHY196541 GYC196541 GOG196541 GEK196541 FUO196541 FKS196541 FAW196541 ERA196541 EHE196541 DXI196541 DNM196541 DDQ196541 CTU196541 CJY196541 CAC196541 BQG196541 BGK196541 AWO196541 AMS196541 ACW196541 TA196541 JE196541 K196542 WVQ131005 WLU131005 WBY131005 VSC131005 VIG131005 UYK131005 UOO131005 UES131005 TUW131005 TLA131005 TBE131005 SRI131005 SHM131005 RXQ131005 RNU131005 RDY131005 QUC131005 QKG131005 QAK131005 PQO131005 PGS131005 OWW131005 ONA131005 ODE131005 NTI131005 NJM131005 MZQ131005 MPU131005 MFY131005 LWC131005 LMG131005 LCK131005 KSO131005 KIS131005 JYW131005 JPA131005 JFE131005 IVI131005 ILM131005 IBQ131005 HRU131005 HHY131005 GYC131005 GOG131005 GEK131005 FUO131005 FKS131005 FAW131005 ERA131005 EHE131005 DXI131005 DNM131005 DDQ131005 CTU131005 CJY131005 CAC131005 BQG131005 BGK131005 AWO131005 AMS131005 ACW131005 TA131005 JE131005 K131006 WVQ65469 WLU65469 WBY65469 VSC65469 VIG65469 UYK65469 UOO65469 UES65469 TUW65469 TLA65469 TBE65469 SRI65469 SHM65469 RXQ65469 RNU65469 RDY65469 QUC65469 QKG65469 QAK65469 PQO65469 PGS65469 OWW65469 ONA65469 ODE65469 NTI65469 NJM65469 MZQ65469 MPU65469 MFY65469 LWC65469 LMG65469 LCK65469 KSO65469 KIS65469 JYW65469 JPA65469 JFE65469 IVI65469 ILM65469 IBQ65469 HRU65469 HHY65469 GYC65469 GOG65469 GEK65469 FUO65469 FKS65469 FAW65469 ERA65469 EHE65469 DXI65469 DNM65469 DDQ65469 CTU65469 CJY65469 CAC65469 BQG65469 BGK65469 AWO65469 AMS65469 ACW65469 TA65469 JE65469 K65470 WVQ16 WLU16 WBY16 VSC16 VIG16 UYK16 UOO16 UES16 TUW16 TLA16 TBE16 SRI16 SHM16 RXQ16 RNU16 RDY16 QUC16 QKG16 QAK16 PQO16 PGS16 OWW16 ONA16 ODE16 NTI16 NJM16 MZQ16 MPU16 MFY16 LWC16 LMG16 LCK16 KSO16 KIS16 JYW16 JPA16 JFE16 IVI16 ILM16 IBQ16 HRU16 HHY16 GYC16 GOG16 GEK16 FUO16 FKS16 FAW16 ERA16 EHE16 DXI16 DNM16 DDQ16 CTU16 CJY16 CAC16 BQG16 BGK16 AWO16 AMS16 ACW16 TA16 JE16" xr:uid="{7BEDF49F-6258-436A-BFBD-E7E09F658304}">
      <formula1>$R$97:$R$121</formula1>
    </dataValidation>
  </dataValidations>
  <printOptions horizontalCentered="1"/>
  <pageMargins left="0.25" right="0.25" top="0.75" bottom="0.75" header="0.3" footer="0.3"/>
  <pageSetup scale="60" orientation="landscape" horizontalDpi="4294967295" r:id="rId1"/>
  <rowBreaks count="3" manualBreakCount="3">
    <brk id="30" min="1" max="7" man="1"/>
    <brk id="79" min="1" max="7" man="1"/>
    <brk id="91" min="1" max="7"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30F8A9-C94F-4BAA-9F35-2EA563AC5C53}">
  <dimension ref="B1:W130"/>
  <sheetViews>
    <sheetView showGridLines="0" showRowColHeaders="0" topLeftCell="A25" zoomScale="80" zoomScaleNormal="80" workbookViewId="0">
      <selection activeCell="B1" sqref="B1:D1"/>
    </sheetView>
  </sheetViews>
  <sheetFormatPr defaultRowHeight="12.5" x14ac:dyDescent="0.25"/>
  <cols>
    <col min="1" max="1" width="8.7265625" style="5"/>
    <col min="2" max="2" width="25.453125" style="5" customWidth="1"/>
    <col min="3" max="3" width="32.90625" style="5" customWidth="1"/>
    <col min="4" max="4" width="17.36328125" style="5" customWidth="1"/>
    <col min="5" max="5" width="17.08984375" style="5" customWidth="1"/>
    <col min="6" max="6" width="23.90625" style="5" customWidth="1"/>
    <col min="7" max="7" width="25.36328125" style="5" customWidth="1"/>
    <col min="8" max="8" width="19" style="5" customWidth="1"/>
    <col min="9" max="9" width="6.54296875" style="88" customWidth="1"/>
    <col min="10" max="10" width="33.6328125" style="4" hidden="1" customWidth="1"/>
    <col min="11" max="11" width="20.36328125" style="4" hidden="1" customWidth="1"/>
    <col min="12" max="12" width="4.08984375" style="4" hidden="1" customWidth="1"/>
    <col min="13" max="13" width="22" style="5" hidden="1" customWidth="1"/>
    <col min="14" max="14" width="22.08984375" style="5" hidden="1" customWidth="1"/>
    <col min="15" max="15" width="4.08984375" style="5" hidden="1" customWidth="1"/>
    <col min="16" max="17" width="18.90625" style="6" hidden="1" customWidth="1"/>
    <col min="18" max="18" width="20.453125" style="6" hidden="1" customWidth="1"/>
    <col min="19" max="19" width="17.36328125" style="6" hidden="1" customWidth="1"/>
    <col min="20" max="20" width="4.08984375" style="5" hidden="1" customWidth="1"/>
    <col min="21" max="21" width="4" style="5" hidden="1" customWidth="1"/>
    <col min="22" max="22" width="13.90625" style="5" customWidth="1"/>
    <col min="23" max="51" width="9.08984375" style="5" customWidth="1"/>
    <col min="52" max="255" width="8.7265625" style="5"/>
    <col min="256" max="256" width="25.453125" style="5" customWidth="1"/>
    <col min="257" max="257" width="32.90625" style="5" customWidth="1"/>
    <col min="258" max="258" width="17.36328125" style="5" customWidth="1"/>
    <col min="259" max="259" width="17.08984375" style="5" customWidth="1"/>
    <col min="260" max="260" width="23.90625" style="5" customWidth="1"/>
    <col min="261" max="261" width="25.36328125" style="5" customWidth="1"/>
    <col min="262" max="262" width="19" style="5" customWidth="1"/>
    <col min="263" max="263" width="6.54296875" style="5" customWidth="1"/>
    <col min="264" max="279" width="0" style="5" hidden="1" customWidth="1"/>
    <col min="280" max="511" width="8.7265625" style="5"/>
    <col min="512" max="512" width="25.453125" style="5" customWidth="1"/>
    <col min="513" max="513" width="32.90625" style="5" customWidth="1"/>
    <col min="514" max="514" width="17.36328125" style="5" customWidth="1"/>
    <col min="515" max="515" width="17.08984375" style="5" customWidth="1"/>
    <col min="516" max="516" width="23.90625" style="5" customWidth="1"/>
    <col min="517" max="517" width="25.36328125" style="5" customWidth="1"/>
    <col min="518" max="518" width="19" style="5" customWidth="1"/>
    <col min="519" max="519" width="6.54296875" style="5" customWidth="1"/>
    <col min="520" max="535" width="0" style="5" hidden="1" customWidth="1"/>
    <col min="536" max="767" width="8.7265625" style="5"/>
    <col min="768" max="768" width="25.453125" style="5" customWidth="1"/>
    <col min="769" max="769" width="32.90625" style="5" customWidth="1"/>
    <col min="770" max="770" width="17.36328125" style="5" customWidth="1"/>
    <col min="771" max="771" width="17.08984375" style="5" customWidth="1"/>
    <col min="772" max="772" width="23.90625" style="5" customWidth="1"/>
    <col min="773" max="773" width="25.36328125" style="5" customWidth="1"/>
    <col min="774" max="774" width="19" style="5" customWidth="1"/>
    <col min="775" max="775" width="6.54296875" style="5" customWidth="1"/>
    <col min="776" max="791" width="0" style="5" hidden="1" customWidth="1"/>
    <col min="792" max="1023" width="8.7265625" style="5"/>
    <col min="1024" max="1024" width="25.453125" style="5" customWidth="1"/>
    <col min="1025" max="1025" width="32.90625" style="5" customWidth="1"/>
    <col min="1026" max="1026" width="17.36328125" style="5" customWidth="1"/>
    <col min="1027" max="1027" width="17.08984375" style="5" customWidth="1"/>
    <col min="1028" max="1028" width="23.90625" style="5" customWidth="1"/>
    <col min="1029" max="1029" width="25.36328125" style="5" customWidth="1"/>
    <col min="1030" max="1030" width="19" style="5" customWidth="1"/>
    <col min="1031" max="1031" width="6.54296875" style="5" customWidth="1"/>
    <col min="1032" max="1047" width="0" style="5" hidden="1" customWidth="1"/>
    <col min="1048" max="1279" width="8.7265625" style="5"/>
    <col min="1280" max="1280" width="25.453125" style="5" customWidth="1"/>
    <col min="1281" max="1281" width="32.90625" style="5" customWidth="1"/>
    <col min="1282" max="1282" width="17.36328125" style="5" customWidth="1"/>
    <col min="1283" max="1283" width="17.08984375" style="5" customWidth="1"/>
    <col min="1284" max="1284" width="23.90625" style="5" customWidth="1"/>
    <col min="1285" max="1285" width="25.36328125" style="5" customWidth="1"/>
    <col min="1286" max="1286" width="19" style="5" customWidth="1"/>
    <col min="1287" max="1287" width="6.54296875" style="5" customWidth="1"/>
    <col min="1288" max="1303" width="0" style="5" hidden="1" customWidth="1"/>
    <col min="1304" max="1535" width="8.7265625" style="5"/>
    <col min="1536" max="1536" width="25.453125" style="5" customWidth="1"/>
    <col min="1537" max="1537" width="32.90625" style="5" customWidth="1"/>
    <col min="1538" max="1538" width="17.36328125" style="5" customWidth="1"/>
    <col min="1539" max="1539" width="17.08984375" style="5" customWidth="1"/>
    <col min="1540" max="1540" width="23.90625" style="5" customWidth="1"/>
    <col min="1541" max="1541" width="25.36328125" style="5" customWidth="1"/>
    <col min="1542" max="1542" width="19" style="5" customWidth="1"/>
    <col min="1543" max="1543" width="6.54296875" style="5" customWidth="1"/>
    <col min="1544" max="1559" width="0" style="5" hidden="1" customWidth="1"/>
    <col min="1560" max="1791" width="8.7265625" style="5"/>
    <col min="1792" max="1792" width="25.453125" style="5" customWidth="1"/>
    <col min="1793" max="1793" width="32.90625" style="5" customWidth="1"/>
    <col min="1794" max="1794" width="17.36328125" style="5" customWidth="1"/>
    <col min="1795" max="1795" width="17.08984375" style="5" customWidth="1"/>
    <col min="1796" max="1796" width="23.90625" style="5" customWidth="1"/>
    <col min="1797" max="1797" width="25.36328125" style="5" customWidth="1"/>
    <col min="1798" max="1798" width="19" style="5" customWidth="1"/>
    <col min="1799" max="1799" width="6.54296875" style="5" customWidth="1"/>
    <col min="1800" max="1815" width="0" style="5" hidden="1" customWidth="1"/>
    <col min="1816" max="2047" width="8.7265625" style="5"/>
    <col min="2048" max="2048" width="25.453125" style="5" customWidth="1"/>
    <col min="2049" max="2049" width="32.90625" style="5" customWidth="1"/>
    <col min="2050" max="2050" width="17.36328125" style="5" customWidth="1"/>
    <col min="2051" max="2051" width="17.08984375" style="5" customWidth="1"/>
    <col min="2052" max="2052" width="23.90625" style="5" customWidth="1"/>
    <col min="2053" max="2053" width="25.36328125" style="5" customWidth="1"/>
    <col min="2054" max="2054" width="19" style="5" customWidth="1"/>
    <col min="2055" max="2055" width="6.54296875" style="5" customWidth="1"/>
    <col min="2056" max="2071" width="0" style="5" hidden="1" customWidth="1"/>
    <col min="2072" max="2303" width="8.7265625" style="5"/>
    <col min="2304" max="2304" width="25.453125" style="5" customWidth="1"/>
    <col min="2305" max="2305" width="32.90625" style="5" customWidth="1"/>
    <col min="2306" max="2306" width="17.36328125" style="5" customWidth="1"/>
    <col min="2307" max="2307" width="17.08984375" style="5" customWidth="1"/>
    <col min="2308" max="2308" width="23.90625" style="5" customWidth="1"/>
    <col min="2309" max="2309" width="25.36328125" style="5" customWidth="1"/>
    <col min="2310" max="2310" width="19" style="5" customWidth="1"/>
    <col min="2311" max="2311" width="6.54296875" style="5" customWidth="1"/>
    <col min="2312" max="2327" width="0" style="5" hidden="1" customWidth="1"/>
    <col min="2328" max="2559" width="8.7265625" style="5"/>
    <col min="2560" max="2560" width="25.453125" style="5" customWidth="1"/>
    <col min="2561" max="2561" width="32.90625" style="5" customWidth="1"/>
    <col min="2562" max="2562" width="17.36328125" style="5" customWidth="1"/>
    <col min="2563" max="2563" width="17.08984375" style="5" customWidth="1"/>
    <col min="2564" max="2564" width="23.90625" style="5" customWidth="1"/>
    <col min="2565" max="2565" width="25.36328125" style="5" customWidth="1"/>
    <col min="2566" max="2566" width="19" style="5" customWidth="1"/>
    <col min="2567" max="2567" width="6.54296875" style="5" customWidth="1"/>
    <col min="2568" max="2583" width="0" style="5" hidden="1" customWidth="1"/>
    <col min="2584" max="2815" width="8.7265625" style="5"/>
    <col min="2816" max="2816" width="25.453125" style="5" customWidth="1"/>
    <col min="2817" max="2817" width="32.90625" style="5" customWidth="1"/>
    <col min="2818" max="2818" width="17.36328125" style="5" customWidth="1"/>
    <col min="2819" max="2819" width="17.08984375" style="5" customWidth="1"/>
    <col min="2820" max="2820" width="23.90625" style="5" customWidth="1"/>
    <col min="2821" max="2821" width="25.36328125" style="5" customWidth="1"/>
    <col min="2822" max="2822" width="19" style="5" customWidth="1"/>
    <col min="2823" max="2823" width="6.54296875" style="5" customWidth="1"/>
    <col min="2824" max="2839" width="0" style="5" hidden="1" customWidth="1"/>
    <col min="2840" max="3071" width="8.7265625" style="5"/>
    <col min="3072" max="3072" width="25.453125" style="5" customWidth="1"/>
    <col min="3073" max="3073" width="32.90625" style="5" customWidth="1"/>
    <col min="3074" max="3074" width="17.36328125" style="5" customWidth="1"/>
    <col min="3075" max="3075" width="17.08984375" style="5" customWidth="1"/>
    <col min="3076" max="3076" width="23.90625" style="5" customWidth="1"/>
    <col min="3077" max="3077" width="25.36328125" style="5" customWidth="1"/>
    <col min="3078" max="3078" width="19" style="5" customWidth="1"/>
    <col min="3079" max="3079" width="6.54296875" style="5" customWidth="1"/>
    <col min="3080" max="3095" width="0" style="5" hidden="1" customWidth="1"/>
    <col min="3096" max="3327" width="8.7265625" style="5"/>
    <col min="3328" max="3328" width="25.453125" style="5" customWidth="1"/>
    <col min="3329" max="3329" width="32.90625" style="5" customWidth="1"/>
    <col min="3330" max="3330" width="17.36328125" style="5" customWidth="1"/>
    <col min="3331" max="3331" width="17.08984375" style="5" customWidth="1"/>
    <col min="3332" max="3332" width="23.90625" style="5" customWidth="1"/>
    <col min="3333" max="3333" width="25.36328125" style="5" customWidth="1"/>
    <col min="3334" max="3334" width="19" style="5" customWidth="1"/>
    <col min="3335" max="3335" width="6.54296875" style="5" customWidth="1"/>
    <col min="3336" max="3351" width="0" style="5" hidden="1" customWidth="1"/>
    <col min="3352" max="3583" width="8.7265625" style="5"/>
    <col min="3584" max="3584" width="25.453125" style="5" customWidth="1"/>
    <col min="3585" max="3585" width="32.90625" style="5" customWidth="1"/>
    <col min="3586" max="3586" width="17.36328125" style="5" customWidth="1"/>
    <col min="3587" max="3587" width="17.08984375" style="5" customWidth="1"/>
    <col min="3588" max="3588" width="23.90625" style="5" customWidth="1"/>
    <col min="3589" max="3589" width="25.36328125" style="5" customWidth="1"/>
    <col min="3590" max="3590" width="19" style="5" customWidth="1"/>
    <col min="3591" max="3591" width="6.54296875" style="5" customWidth="1"/>
    <col min="3592" max="3607" width="0" style="5" hidden="1" customWidth="1"/>
    <col min="3608" max="3839" width="8.7265625" style="5"/>
    <col min="3840" max="3840" width="25.453125" style="5" customWidth="1"/>
    <col min="3841" max="3841" width="32.90625" style="5" customWidth="1"/>
    <col min="3842" max="3842" width="17.36328125" style="5" customWidth="1"/>
    <col min="3843" max="3843" width="17.08984375" style="5" customWidth="1"/>
    <col min="3844" max="3844" width="23.90625" style="5" customWidth="1"/>
    <col min="3845" max="3845" width="25.36328125" style="5" customWidth="1"/>
    <col min="3846" max="3846" width="19" style="5" customWidth="1"/>
    <col min="3847" max="3847" width="6.54296875" style="5" customWidth="1"/>
    <col min="3848" max="3863" width="0" style="5" hidden="1" customWidth="1"/>
    <col min="3864" max="4095" width="8.7265625" style="5"/>
    <col min="4096" max="4096" width="25.453125" style="5" customWidth="1"/>
    <col min="4097" max="4097" width="32.90625" style="5" customWidth="1"/>
    <col min="4098" max="4098" width="17.36328125" style="5" customWidth="1"/>
    <col min="4099" max="4099" width="17.08984375" style="5" customWidth="1"/>
    <col min="4100" max="4100" width="23.90625" style="5" customWidth="1"/>
    <col min="4101" max="4101" width="25.36328125" style="5" customWidth="1"/>
    <col min="4102" max="4102" width="19" style="5" customWidth="1"/>
    <col min="4103" max="4103" width="6.54296875" style="5" customWidth="1"/>
    <col min="4104" max="4119" width="0" style="5" hidden="1" customWidth="1"/>
    <col min="4120" max="4351" width="8.7265625" style="5"/>
    <col min="4352" max="4352" width="25.453125" style="5" customWidth="1"/>
    <col min="4353" max="4353" width="32.90625" style="5" customWidth="1"/>
    <col min="4354" max="4354" width="17.36328125" style="5" customWidth="1"/>
    <col min="4355" max="4355" width="17.08984375" style="5" customWidth="1"/>
    <col min="4356" max="4356" width="23.90625" style="5" customWidth="1"/>
    <col min="4357" max="4357" width="25.36328125" style="5" customWidth="1"/>
    <col min="4358" max="4358" width="19" style="5" customWidth="1"/>
    <col min="4359" max="4359" width="6.54296875" style="5" customWidth="1"/>
    <col min="4360" max="4375" width="0" style="5" hidden="1" customWidth="1"/>
    <col min="4376" max="4607" width="8.7265625" style="5"/>
    <col min="4608" max="4608" width="25.453125" style="5" customWidth="1"/>
    <col min="4609" max="4609" width="32.90625" style="5" customWidth="1"/>
    <col min="4610" max="4610" width="17.36328125" style="5" customWidth="1"/>
    <col min="4611" max="4611" width="17.08984375" style="5" customWidth="1"/>
    <col min="4612" max="4612" width="23.90625" style="5" customWidth="1"/>
    <col min="4613" max="4613" width="25.36328125" style="5" customWidth="1"/>
    <col min="4614" max="4614" width="19" style="5" customWidth="1"/>
    <col min="4615" max="4615" width="6.54296875" style="5" customWidth="1"/>
    <col min="4616" max="4631" width="0" style="5" hidden="1" customWidth="1"/>
    <col min="4632" max="4863" width="8.7265625" style="5"/>
    <col min="4864" max="4864" width="25.453125" style="5" customWidth="1"/>
    <col min="4865" max="4865" width="32.90625" style="5" customWidth="1"/>
    <col min="4866" max="4866" width="17.36328125" style="5" customWidth="1"/>
    <col min="4867" max="4867" width="17.08984375" style="5" customWidth="1"/>
    <col min="4868" max="4868" width="23.90625" style="5" customWidth="1"/>
    <col min="4869" max="4869" width="25.36328125" style="5" customWidth="1"/>
    <col min="4870" max="4870" width="19" style="5" customWidth="1"/>
    <col min="4871" max="4871" width="6.54296875" style="5" customWidth="1"/>
    <col min="4872" max="4887" width="0" style="5" hidden="1" customWidth="1"/>
    <col min="4888" max="5119" width="8.7265625" style="5"/>
    <col min="5120" max="5120" width="25.453125" style="5" customWidth="1"/>
    <col min="5121" max="5121" width="32.90625" style="5" customWidth="1"/>
    <col min="5122" max="5122" width="17.36328125" style="5" customWidth="1"/>
    <col min="5123" max="5123" width="17.08984375" style="5" customWidth="1"/>
    <col min="5124" max="5124" width="23.90625" style="5" customWidth="1"/>
    <col min="5125" max="5125" width="25.36328125" style="5" customWidth="1"/>
    <col min="5126" max="5126" width="19" style="5" customWidth="1"/>
    <col min="5127" max="5127" width="6.54296875" style="5" customWidth="1"/>
    <col min="5128" max="5143" width="0" style="5" hidden="1" customWidth="1"/>
    <col min="5144" max="5375" width="8.7265625" style="5"/>
    <col min="5376" max="5376" width="25.453125" style="5" customWidth="1"/>
    <col min="5377" max="5377" width="32.90625" style="5" customWidth="1"/>
    <col min="5378" max="5378" width="17.36328125" style="5" customWidth="1"/>
    <col min="5379" max="5379" width="17.08984375" style="5" customWidth="1"/>
    <col min="5380" max="5380" width="23.90625" style="5" customWidth="1"/>
    <col min="5381" max="5381" width="25.36328125" style="5" customWidth="1"/>
    <col min="5382" max="5382" width="19" style="5" customWidth="1"/>
    <col min="5383" max="5383" width="6.54296875" style="5" customWidth="1"/>
    <col min="5384" max="5399" width="0" style="5" hidden="1" customWidth="1"/>
    <col min="5400" max="5631" width="8.7265625" style="5"/>
    <col min="5632" max="5632" width="25.453125" style="5" customWidth="1"/>
    <col min="5633" max="5633" width="32.90625" style="5" customWidth="1"/>
    <col min="5634" max="5634" width="17.36328125" style="5" customWidth="1"/>
    <col min="5635" max="5635" width="17.08984375" style="5" customWidth="1"/>
    <col min="5636" max="5636" width="23.90625" style="5" customWidth="1"/>
    <col min="5637" max="5637" width="25.36328125" style="5" customWidth="1"/>
    <col min="5638" max="5638" width="19" style="5" customWidth="1"/>
    <col min="5639" max="5639" width="6.54296875" style="5" customWidth="1"/>
    <col min="5640" max="5655" width="0" style="5" hidden="1" customWidth="1"/>
    <col min="5656" max="5887" width="8.7265625" style="5"/>
    <col min="5888" max="5888" width="25.453125" style="5" customWidth="1"/>
    <col min="5889" max="5889" width="32.90625" style="5" customWidth="1"/>
    <col min="5890" max="5890" width="17.36328125" style="5" customWidth="1"/>
    <col min="5891" max="5891" width="17.08984375" style="5" customWidth="1"/>
    <col min="5892" max="5892" width="23.90625" style="5" customWidth="1"/>
    <col min="5893" max="5893" width="25.36328125" style="5" customWidth="1"/>
    <col min="5894" max="5894" width="19" style="5" customWidth="1"/>
    <col min="5895" max="5895" width="6.54296875" style="5" customWidth="1"/>
    <col min="5896" max="5911" width="0" style="5" hidden="1" customWidth="1"/>
    <col min="5912" max="6143" width="8.7265625" style="5"/>
    <col min="6144" max="6144" width="25.453125" style="5" customWidth="1"/>
    <col min="6145" max="6145" width="32.90625" style="5" customWidth="1"/>
    <col min="6146" max="6146" width="17.36328125" style="5" customWidth="1"/>
    <col min="6147" max="6147" width="17.08984375" style="5" customWidth="1"/>
    <col min="6148" max="6148" width="23.90625" style="5" customWidth="1"/>
    <col min="6149" max="6149" width="25.36328125" style="5" customWidth="1"/>
    <col min="6150" max="6150" width="19" style="5" customWidth="1"/>
    <col min="6151" max="6151" width="6.54296875" style="5" customWidth="1"/>
    <col min="6152" max="6167" width="0" style="5" hidden="1" customWidth="1"/>
    <col min="6168" max="6399" width="8.7265625" style="5"/>
    <col min="6400" max="6400" width="25.453125" style="5" customWidth="1"/>
    <col min="6401" max="6401" width="32.90625" style="5" customWidth="1"/>
    <col min="6402" max="6402" width="17.36328125" style="5" customWidth="1"/>
    <col min="6403" max="6403" width="17.08984375" style="5" customWidth="1"/>
    <col min="6404" max="6404" width="23.90625" style="5" customWidth="1"/>
    <col min="6405" max="6405" width="25.36328125" style="5" customWidth="1"/>
    <col min="6406" max="6406" width="19" style="5" customWidth="1"/>
    <col min="6407" max="6407" width="6.54296875" style="5" customWidth="1"/>
    <col min="6408" max="6423" width="0" style="5" hidden="1" customWidth="1"/>
    <col min="6424" max="6655" width="8.7265625" style="5"/>
    <col min="6656" max="6656" width="25.453125" style="5" customWidth="1"/>
    <col min="6657" max="6657" width="32.90625" style="5" customWidth="1"/>
    <col min="6658" max="6658" width="17.36328125" style="5" customWidth="1"/>
    <col min="6659" max="6659" width="17.08984375" style="5" customWidth="1"/>
    <col min="6660" max="6660" width="23.90625" style="5" customWidth="1"/>
    <col min="6661" max="6661" width="25.36328125" style="5" customWidth="1"/>
    <col min="6662" max="6662" width="19" style="5" customWidth="1"/>
    <col min="6663" max="6663" width="6.54296875" style="5" customWidth="1"/>
    <col min="6664" max="6679" width="0" style="5" hidden="1" customWidth="1"/>
    <col min="6680" max="6911" width="8.7265625" style="5"/>
    <col min="6912" max="6912" width="25.453125" style="5" customWidth="1"/>
    <col min="6913" max="6913" width="32.90625" style="5" customWidth="1"/>
    <col min="6914" max="6914" width="17.36328125" style="5" customWidth="1"/>
    <col min="6915" max="6915" width="17.08984375" style="5" customWidth="1"/>
    <col min="6916" max="6916" width="23.90625" style="5" customWidth="1"/>
    <col min="6917" max="6917" width="25.36328125" style="5" customWidth="1"/>
    <col min="6918" max="6918" width="19" style="5" customWidth="1"/>
    <col min="6919" max="6919" width="6.54296875" style="5" customWidth="1"/>
    <col min="6920" max="6935" width="0" style="5" hidden="1" customWidth="1"/>
    <col min="6936" max="7167" width="8.7265625" style="5"/>
    <col min="7168" max="7168" width="25.453125" style="5" customWidth="1"/>
    <col min="7169" max="7169" width="32.90625" style="5" customWidth="1"/>
    <col min="7170" max="7170" width="17.36328125" style="5" customWidth="1"/>
    <col min="7171" max="7171" width="17.08984375" style="5" customWidth="1"/>
    <col min="7172" max="7172" width="23.90625" style="5" customWidth="1"/>
    <col min="7173" max="7173" width="25.36328125" style="5" customWidth="1"/>
    <col min="7174" max="7174" width="19" style="5" customWidth="1"/>
    <col min="7175" max="7175" width="6.54296875" style="5" customWidth="1"/>
    <col min="7176" max="7191" width="0" style="5" hidden="1" customWidth="1"/>
    <col min="7192" max="7423" width="8.7265625" style="5"/>
    <col min="7424" max="7424" width="25.453125" style="5" customWidth="1"/>
    <col min="7425" max="7425" width="32.90625" style="5" customWidth="1"/>
    <col min="7426" max="7426" width="17.36328125" style="5" customWidth="1"/>
    <col min="7427" max="7427" width="17.08984375" style="5" customWidth="1"/>
    <col min="7428" max="7428" width="23.90625" style="5" customWidth="1"/>
    <col min="7429" max="7429" width="25.36328125" style="5" customWidth="1"/>
    <col min="7430" max="7430" width="19" style="5" customWidth="1"/>
    <col min="7431" max="7431" width="6.54296875" style="5" customWidth="1"/>
    <col min="7432" max="7447" width="0" style="5" hidden="1" customWidth="1"/>
    <col min="7448" max="7679" width="8.7265625" style="5"/>
    <col min="7680" max="7680" width="25.453125" style="5" customWidth="1"/>
    <col min="7681" max="7681" width="32.90625" style="5" customWidth="1"/>
    <col min="7682" max="7682" width="17.36328125" style="5" customWidth="1"/>
    <col min="7683" max="7683" width="17.08984375" style="5" customWidth="1"/>
    <col min="7684" max="7684" width="23.90625" style="5" customWidth="1"/>
    <col min="7685" max="7685" width="25.36328125" style="5" customWidth="1"/>
    <col min="7686" max="7686" width="19" style="5" customWidth="1"/>
    <col min="7687" max="7687" width="6.54296875" style="5" customWidth="1"/>
    <col min="7688" max="7703" width="0" style="5" hidden="1" customWidth="1"/>
    <col min="7704" max="7935" width="8.7265625" style="5"/>
    <col min="7936" max="7936" width="25.453125" style="5" customWidth="1"/>
    <col min="7937" max="7937" width="32.90625" style="5" customWidth="1"/>
    <col min="7938" max="7938" width="17.36328125" style="5" customWidth="1"/>
    <col min="7939" max="7939" width="17.08984375" style="5" customWidth="1"/>
    <col min="7940" max="7940" width="23.90625" style="5" customWidth="1"/>
    <col min="7941" max="7941" width="25.36328125" style="5" customWidth="1"/>
    <col min="7942" max="7942" width="19" style="5" customWidth="1"/>
    <col min="7943" max="7943" width="6.54296875" style="5" customWidth="1"/>
    <col min="7944" max="7959" width="0" style="5" hidden="1" customWidth="1"/>
    <col min="7960" max="8191" width="8.7265625" style="5"/>
    <col min="8192" max="8192" width="25.453125" style="5" customWidth="1"/>
    <col min="8193" max="8193" width="32.90625" style="5" customWidth="1"/>
    <col min="8194" max="8194" width="17.36328125" style="5" customWidth="1"/>
    <col min="8195" max="8195" width="17.08984375" style="5" customWidth="1"/>
    <col min="8196" max="8196" width="23.90625" style="5" customWidth="1"/>
    <col min="8197" max="8197" width="25.36328125" style="5" customWidth="1"/>
    <col min="8198" max="8198" width="19" style="5" customWidth="1"/>
    <col min="8199" max="8199" width="6.54296875" style="5" customWidth="1"/>
    <col min="8200" max="8215" width="0" style="5" hidden="1" customWidth="1"/>
    <col min="8216" max="8447" width="8.7265625" style="5"/>
    <col min="8448" max="8448" width="25.453125" style="5" customWidth="1"/>
    <col min="8449" max="8449" width="32.90625" style="5" customWidth="1"/>
    <col min="8450" max="8450" width="17.36328125" style="5" customWidth="1"/>
    <col min="8451" max="8451" width="17.08984375" style="5" customWidth="1"/>
    <col min="8452" max="8452" width="23.90625" style="5" customWidth="1"/>
    <col min="8453" max="8453" width="25.36328125" style="5" customWidth="1"/>
    <col min="8454" max="8454" width="19" style="5" customWidth="1"/>
    <col min="8455" max="8455" width="6.54296875" style="5" customWidth="1"/>
    <col min="8456" max="8471" width="0" style="5" hidden="1" customWidth="1"/>
    <col min="8472" max="8703" width="8.7265625" style="5"/>
    <col min="8704" max="8704" width="25.453125" style="5" customWidth="1"/>
    <col min="8705" max="8705" width="32.90625" style="5" customWidth="1"/>
    <col min="8706" max="8706" width="17.36328125" style="5" customWidth="1"/>
    <col min="8707" max="8707" width="17.08984375" style="5" customWidth="1"/>
    <col min="8708" max="8708" width="23.90625" style="5" customWidth="1"/>
    <col min="8709" max="8709" width="25.36328125" style="5" customWidth="1"/>
    <col min="8710" max="8710" width="19" style="5" customWidth="1"/>
    <col min="8711" max="8711" width="6.54296875" style="5" customWidth="1"/>
    <col min="8712" max="8727" width="0" style="5" hidden="1" customWidth="1"/>
    <col min="8728" max="8959" width="8.7265625" style="5"/>
    <col min="8960" max="8960" width="25.453125" style="5" customWidth="1"/>
    <col min="8961" max="8961" width="32.90625" style="5" customWidth="1"/>
    <col min="8962" max="8962" width="17.36328125" style="5" customWidth="1"/>
    <col min="8963" max="8963" width="17.08984375" style="5" customWidth="1"/>
    <col min="8964" max="8964" width="23.90625" style="5" customWidth="1"/>
    <col min="8965" max="8965" width="25.36328125" style="5" customWidth="1"/>
    <col min="8966" max="8966" width="19" style="5" customWidth="1"/>
    <col min="8967" max="8967" width="6.54296875" style="5" customWidth="1"/>
    <col min="8968" max="8983" width="0" style="5" hidden="1" customWidth="1"/>
    <col min="8984" max="9215" width="8.7265625" style="5"/>
    <col min="9216" max="9216" width="25.453125" style="5" customWidth="1"/>
    <col min="9217" max="9217" width="32.90625" style="5" customWidth="1"/>
    <col min="9218" max="9218" width="17.36328125" style="5" customWidth="1"/>
    <col min="9219" max="9219" width="17.08984375" style="5" customWidth="1"/>
    <col min="9220" max="9220" width="23.90625" style="5" customWidth="1"/>
    <col min="9221" max="9221" width="25.36328125" style="5" customWidth="1"/>
    <col min="9222" max="9222" width="19" style="5" customWidth="1"/>
    <col min="9223" max="9223" width="6.54296875" style="5" customWidth="1"/>
    <col min="9224" max="9239" width="0" style="5" hidden="1" customWidth="1"/>
    <col min="9240" max="9471" width="8.7265625" style="5"/>
    <col min="9472" max="9472" width="25.453125" style="5" customWidth="1"/>
    <col min="9473" max="9473" width="32.90625" style="5" customWidth="1"/>
    <col min="9474" max="9474" width="17.36328125" style="5" customWidth="1"/>
    <col min="9475" max="9475" width="17.08984375" style="5" customWidth="1"/>
    <col min="9476" max="9476" width="23.90625" style="5" customWidth="1"/>
    <col min="9477" max="9477" width="25.36328125" style="5" customWidth="1"/>
    <col min="9478" max="9478" width="19" style="5" customWidth="1"/>
    <col min="9479" max="9479" width="6.54296875" style="5" customWidth="1"/>
    <col min="9480" max="9495" width="0" style="5" hidden="1" customWidth="1"/>
    <col min="9496" max="9727" width="8.7265625" style="5"/>
    <col min="9728" max="9728" width="25.453125" style="5" customWidth="1"/>
    <col min="9729" max="9729" width="32.90625" style="5" customWidth="1"/>
    <col min="9730" max="9730" width="17.36328125" style="5" customWidth="1"/>
    <col min="9731" max="9731" width="17.08984375" style="5" customWidth="1"/>
    <col min="9732" max="9732" width="23.90625" style="5" customWidth="1"/>
    <col min="9733" max="9733" width="25.36328125" style="5" customWidth="1"/>
    <col min="9734" max="9734" width="19" style="5" customWidth="1"/>
    <col min="9735" max="9735" width="6.54296875" style="5" customWidth="1"/>
    <col min="9736" max="9751" width="0" style="5" hidden="1" customWidth="1"/>
    <col min="9752" max="9983" width="8.7265625" style="5"/>
    <col min="9984" max="9984" width="25.453125" style="5" customWidth="1"/>
    <col min="9985" max="9985" width="32.90625" style="5" customWidth="1"/>
    <col min="9986" max="9986" width="17.36328125" style="5" customWidth="1"/>
    <col min="9987" max="9987" width="17.08984375" style="5" customWidth="1"/>
    <col min="9988" max="9988" width="23.90625" style="5" customWidth="1"/>
    <col min="9989" max="9989" width="25.36328125" style="5" customWidth="1"/>
    <col min="9990" max="9990" width="19" style="5" customWidth="1"/>
    <col min="9991" max="9991" width="6.54296875" style="5" customWidth="1"/>
    <col min="9992" max="10007" width="0" style="5" hidden="1" customWidth="1"/>
    <col min="10008" max="10239" width="8.7265625" style="5"/>
    <col min="10240" max="10240" width="25.453125" style="5" customWidth="1"/>
    <col min="10241" max="10241" width="32.90625" style="5" customWidth="1"/>
    <col min="10242" max="10242" width="17.36328125" style="5" customWidth="1"/>
    <col min="10243" max="10243" width="17.08984375" style="5" customWidth="1"/>
    <col min="10244" max="10244" width="23.90625" style="5" customWidth="1"/>
    <col min="10245" max="10245" width="25.36328125" style="5" customWidth="1"/>
    <col min="10246" max="10246" width="19" style="5" customWidth="1"/>
    <col min="10247" max="10247" width="6.54296875" style="5" customWidth="1"/>
    <col min="10248" max="10263" width="0" style="5" hidden="1" customWidth="1"/>
    <col min="10264" max="10495" width="8.7265625" style="5"/>
    <col min="10496" max="10496" width="25.453125" style="5" customWidth="1"/>
    <col min="10497" max="10497" width="32.90625" style="5" customWidth="1"/>
    <col min="10498" max="10498" width="17.36328125" style="5" customWidth="1"/>
    <col min="10499" max="10499" width="17.08984375" style="5" customWidth="1"/>
    <col min="10500" max="10500" width="23.90625" style="5" customWidth="1"/>
    <col min="10501" max="10501" width="25.36328125" style="5" customWidth="1"/>
    <col min="10502" max="10502" width="19" style="5" customWidth="1"/>
    <col min="10503" max="10503" width="6.54296875" style="5" customWidth="1"/>
    <col min="10504" max="10519" width="0" style="5" hidden="1" customWidth="1"/>
    <col min="10520" max="10751" width="8.7265625" style="5"/>
    <col min="10752" max="10752" width="25.453125" style="5" customWidth="1"/>
    <col min="10753" max="10753" width="32.90625" style="5" customWidth="1"/>
    <col min="10754" max="10754" width="17.36328125" style="5" customWidth="1"/>
    <col min="10755" max="10755" width="17.08984375" style="5" customWidth="1"/>
    <col min="10756" max="10756" width="23.90625" style="5" customWidth="1"/>
    <col min="10757" max="10757" width="25.36328125" style="5" customWidth="1"/>
    <col min="10758" max="10758" width="19" style="5" customWidth="1"/>
    <col min="10759" max="10759" width="6.54296875" style="5" customWidth="1"/>
    <col min="10760" max="10775" width="0" style="5" hidden="1" customWidth="1"/>
    <col min="10776" max="11007" width="8.7265625" style="5"/>
    <col min="11008" max="11008" width="25.453125" style="5" customWidth="1"/>
    <col min="11009" max="11009" width="32.90625" style="5" customWidth="1"/>
    <col min="11010" max="11010" width="17.36328125" style="5" customWidth="1"/>
    <col min="11011" max="11011" width="17.08984375" style="5" customWidth="1"/>
    <col min="11012" max="11012" width="23.90625" style="5" customWidth="1"/>
    <col min="11013" max="11013" width="25.36328125" style="5" customWidth="1"/>
    <col min="11014" max="11014" width="19" style="5" customWidth="1"/>
    <col min="11015" max="11015" width="6.54296875" style="5" customWidth="1"/>
    <col min="11016" max="11031" width="0" style="5" hidden="1" customWidth="1"/>
    <col min="11032" max="11263" width="8.7265625" style="5"/>
    <col min="11264" max="11264" width="25.453125" style="5" customWidth="1"/>
    <col min="11265" max="11265" width="32.90625" style="5" customWidth="1"/>
    <col min="11266" max="11266" width="17.36328125" style="5" customWidth="1"/>
    <col min="11267" max="11267" width="17.08984375" style="5" customWidth="1"/>
    <col min="11268" max="11268" width="23.90625" style="5" customWidth="1"/>
    <col min="11269" max="11269" width="25.36328125" style="5" customWidth="1"/>
    <col min="11270" max="11270" width="19" style="5" customWidth="1"/>
    <col min="11271" max="11271" width="6.54296875" style="5" customWidth="1"/>
    <col min="11272" max="11287" width="0" style="5" hidden="1" customWidth="1"/>
    <col min="11288" max="11519" width="8.7265625" style="5"/>
    <col min="11520" max="11520" width="25.453125" style="5" customWidth="1"/>
    <col min="11521" max="11521" width="32.90625" style="5" customWidth="1"/>
    <col min="11522" max="11522" width="17.36328125" style="5" customWidth="1"/>
    <col min="11523" max="11523" width="17.08984375" style="5" customWidth="1"/>
    <col min="11524" max="11524" width="23.90625" style="5" customWidth="1"/>
    <col min="11525" max="11525" width="25.36328125" style="5" customWidth="1"/>
    <col min="11526" max="11526" width="19" style="5" customWidth="1"/>
    <col min="11527" max="11527" width="6.54296875" style="5" customWidth="1"/>
    <col min="11528" max="11543" width="0" style="5" hidden="1" customWidth="1"/>
    <col min="11544" max="11775" width="8.7265625" style="5"/>
    <col min="11776" max="11776" width="25.453125" style="5" customWidth="1"/>
    <col min="11777" max="11777" width="32.90625" style="5" customWidth="1"/>
    <col min="11778" max="11778" width="17.36328125" style="5" customWidth="1"/>
    <col min="11779" max="11779" width="17.08984375" style="5" customWidth="1"/>
    <col min="11780" max="11780" width="23.90625" style="5" customWidth="1"/>
    <col min="11781" max="11781" width="25.36328125" style="5" customWidth="1"/>
    <col min="11782" max="11782" width="19" style="5" customWidth="1"/>
    <col min="11783" max="11783" width="6.54296875" style="5" customWidth="1"/>
    <col min="11784" max="11799" width="0" style="5" hidden="1" customWidth="1"/>
    <col min="11800" max="12031" width="8.7265625" style="5"/>
    <col min="12032" max="12032" width="25.453125" style="5" customWidth="1"/>
    <col min="12033" max="12033" width="32.90625" style="5" customWidth="1"/>
    <col min="12034" max="12034" width="17.36328125" style="5" customWidth="1"/>
    <col min="12035" max="12035" width="17.08984375" style="5" customWidth="1"/>
    <col min="12036" max="12036" width="23.90625" style="5" customWidth="1"/>
    <col min="12037" max="12037" width="25.36328125" style="5" customWidth="1"/>
    <col min="12038" max="12038" width="19" style="5" customWidth="1"/>
    <col min="12039" max="12039" width="6.54296875" style="5" customWidth="1"/>
    <col min="12040" max="12055" width="0" style="5" hidden="1" customWidth="1"/>
    <col min="12056" max="12287" width="8.7265625" style="5"/>
    <col min="12288" max="12288" width="25.453125" style="5" customWidth="1"/>
    <col min="12289" max="12289" width="32.90625" style="5" customWidth="1"/>
    <col min="12290" max="12290" width="17.36328125" style="5" customWidth="1"/>
    <col min="12291" max="12291" width="17.08984375" style="5" customWidth="1"/>
    <col min="12292" max="12292" width="23.90625" style="5" customWidth="1"/>
    <col min="12293" max="12293" width="25.36328125" style="5" customWidth="1"/>
    <col min="12294" max="12294" width="19" style="5" customWidth="1"/>
    <col min="12295" max="12295" width="6.54296875" style="5" customWidth="1"/>
    <col min="12296" max="12311" width="0" style="5" hidden="1" customWidth="1"/>
    <col min="12312" max="12543" width="8.7265625" style="5"/>
    <col min="12544" max="12544" width="25.453125" style="5" customWidth="1"/>
    <col min="12545" max="12545" width="32.90625" style="5" customWidth="1"/>
    <col min="12546" max="12546" width="17.36328125" style="5" customWidth="1"/>
    <col min="12547" max="12547" width="17.08984375" style="5" customWidth="1"/>
    <col min="12548" max="12548" width="23.90625" style="5" customWidth="1"/>
    <col min="12549" max="12549" width="25.36328125" style="5" customWidth="1"/>
    <col min="12550" max="12550" width="19" style="5" customWidth="1"/>
    <col min="12551" max="12551" width="6.54296875" style="5" customWidth="1"/>
    <col min="12552" max="12567" width="0" style="5" hidden="1" customWidth="1"/>
    <col min="12568" max="12799" width="8.7265625" style="5"/>
    <col min="12800" max="12800" width="25.453125" style="5" customWidth="1"/>
    <col min="12801" max="12801" width="32.90625" style="5" customWidth="1"/>
    <col min="12802" max="12802" width="17.36328125" style="5" customWidth="1"/>
    <col min="12803" max="12803" width="17.08984375" style="5" customWidth="1"/>
    <col min="12804" max="12804" width="23.90625" style="5" customWidth="1"/>
    <col min="12805" max="12805" width="25.36328125" style="5" customWidth="1"/>
    <col min="12806" max="12806" width="19" style="5" customWidth="1"/>
    <col min="12807" max="12807" width="6.54296875" style="5" customWidth="1"/>
    <col min="12808" max="12823" width="0" style="5" hidden="1" customWidth="1"/>
    <col min="12824" max="13055" width="8.7265625" style="5"/>
    <col min="13056" max="13056" width="25.453125" style="5" customWidth="1"/>
    <col min="13057" max="13057" width="32.90625" style="5" customWidth="1"/>
    <col min="13058" max="13058" width="17.36328125" style="5" customWidth="1"/>
    <col min="13059" max="13059" width="17.08984375" style="5" customWidth="1"/>
    <col min="13060" max="13060" width="23.90625" style="5" customWidth="1"/>
    <col min="13061" max="13061" width="25.36328125" style="5" customWidth="1"/>
    <col min="13062" max="13062" width="19" style="5" customWidth="1"/>
    <col min="13063" max="13063" width="6.54296875" style="5" customWidth="1"/>
    <col min="13064" max="13079" width="0" style="5" hidden="1" customWidth="1"/>
    <col min="13080" max="13311" width="8.7265625" style="5"/>
    <col min="13312" max="13312" width="25.453125" style="5" customWidth="1"/>
    <col min="13313" max="13313" width="32.90625" style="5" customWidth="1"/>
    <col min="13314" max="13314" width="17.36328125" style="5" customWidth="1"/>
    <col min="13315" max="13315" width="17.08984375" style="5" customWidth="1"/>
    <col min="13316" max="13316" width="23.90625" style="5" customWidth="1"/>
    <col min="13317" max="13317" width="25.36328125" style="5" customWidth="1"/>
    <col min="13318" max="13318" width="19" style="5" customWidth="1"/>
    <col min="13319" max="13319" width="6.54296875" style="5" customWidth="1"/>
    <col min="13320" max="13335" width="0" style="5" hidden="1" customWidth="1"/>
    <col min="13336" max="13567" width="8.7265625" style="5"/>
    <col min="13568" max="13568" width="25.453125" style="5" customWidth="1"/>
    <col min="13569" max="13569" width="32.90625" style="5" customWidth="1"/>
    <col min="13570" max="13570" width="17.36328125" style="5" customWidth="1"/>
    <col min="13571" max="13571" width="17.08984375" style="5" customWidth="1"/>
    <col min="13572" max="13572" width="23.90625" style="5" customWidth="1"/>
    <col min="13573" max="13573" width="25.36328125" style="5" customWidth="1"/>
    <col min="13574" max="13574" width="19" style="5" customWidth="1"/>
    <col min="13575" max="13575" width="6.54296875" style="5" customWidth="1"/>
    <col min="13576" max="13591" width="0" style="5" hidden="1" customWidth="1"/>
    <col min="13592" max="13823" width="8.7265625" style="5"/>
    <col min="13824" max="13824" width="25.453125" style="5" customWidth="1"/>
    <col min="13825" max="13825" width="32.90625" style="5" customWidth="1"/>
    <col min="13826" max="13826" width="17.36328125" style="5" customWidth="1"/>
    <col min="13827" max="13827" width="17.08984375" style="5" customWidth="1"/>
    <col min="13828" max="13828" width="23.90625" style="5" customWidth="1"/>
    <col min="13829" max="13829" width="25.36328125" style="5" customWidth="1"/>
    <col min="13830" max="13830" width="19" style="5" customWidth="1"/>
    <col min="13831" max="13831" width="6.54296875" style="5" customWidth="1"/>
    <col min="13832" max="13847" width="0" style="5" hidden="1" customWidth="1"/>
    <col min="13848" max="14079" width="8.7265625" style="5"/>
    <col min="14080" max="14080" width="25.453125" style="5" customWidth="1"/>
    <col min="14081" max="14081" width="32.90625" style="5" customWidth="1"/>
    <col min="14082" max="14082" width="17.36328125" style="5" customWidth="1"/>
    <col min="14083" max="14083" width="17.08984375" style="5" customWidth="1"/>
    <col min="14084" max="14084" width="23.90625" style="5" customWidth="1"/>
    <col min="14085" max="14085" width="25.36328125" style="5" customWidth="1"/>
    <col min="14086" max="14086" width="19" style="5" customWidth="1"/>
    <col min="14087" max="14087" width="6.54296875" style="5" customWidth="1"/>
    <col min="14088" max="14103" width="0" style="5" hidden="1" customWidth="1"/>
    <col min="14104" max="14335" width="8.7265625" style="5"/>
    <col min="14336" max="14336" width="25.453125" style="5" customWidth="1"/>
    <col min="14337" max="14337" width="32.90625" style="5" customWidth="1"/>
    <col min="14338" max="14338" width="17.36328125" style="5" customWidth="1"/>
    <col min="14339" max="14339" width="17.08984375" style="5" customWidth="1"/>
    <col min="14340" max="14340" width="23.90625" style="5" customWidth="1"/>
    <col min="14341" max="14341" width="25.36328125" style="5" customWidth="1"/>
    <col min="14342" max="14342" width="19" style="5" customWidth="1"/>
    <col min="14343" max="14343" width="6.54296875" style="5" customWidth="1"/>
    <col min="14344" max="14359" width="0" style="5" hidden="1" customWidth="1"/>
    <col min="14360" max="14591" width="8.7265625" style="5"/>
    <col min="14592" max="14592" width="25.453125" style="5" customWidth="1"/>
    <col min="14593" max="14593" width="32.90625" style="5" customWidth="1"/>
    <col min="14594" max="14594" width="17.36328125" style="5" customWidth="1"/>
    <col min="14595" max="14595" width="17.08984375" style="5" customWidth="1"/>
    <col min="14596" max="14596" width="23.90625" style="5" customWidth="1"/>
    <col min="14597" max="14597" width="25.36328125" style="5" customWidth="1"/>
    <col min="14598" max="14598" width="19" style="5" customWidth="1"/>
    <col min="14599" max="14599" width="6.54296875" style="5" customWidth="1"/>
    <col min="14600" max="14615" width="0" style="5" hidden="1" customWidth="1"/>
    <col min="14616" max="14847" width="8.7265625" style="5"/>
    <col min="14848" max="14848" width="25.453125" style="5" customWidth="1"/>
    <col min="14849" max="14849" width="32.90625" style="5" customWidth="1"/>
    <col min="14850" max="14850" width="17.36328125" style="5" customWidth="1"/>
    <col min="14851" max="14851" width="17.08984375" style="5" customWidth="1"/>
    <col min="14852" max="14852" width="23.90625" style="5" customWidth="1"/>
    <col min="14853" max="14853" width="25.36328125" style="5" customWidth="1"/>
    <col min="14854" max="14854" width="19" style="5" customWidth="1"/>
    <col min="14855" max="14855" width="6.54296875" style="5" customWidth="1"/>
    <col min="14856" max="14871" width="0" style="5" hidden="1" customWidth="1"/>
    <col min="14872" max="15103" width="8.7265625" style="5"/>
    <col min="15104" max="15104" width="25.453125" style="5" customWidth="1"/>
    <col min="15105" max="15105" width="32.90625" style="5" customWidth="1"/>
    <col min="15106" max="15106" width="17.36328125" style="5" customWidth="1"/>
    <col min="15107" max="15107" width="17.08984375" style="5" customWidth="1"/>
    <col min="15108" max="15108" width="23.90625" style="5" customWidth="1"/>
    <col min="15109" max="15109" width="25.36328125" style="5" customWidth="1"/>
    <col min="15110" max="15110" width="19" style="5" customWidth="1"/>
    <col min="15111" max="15111" width="6.54296875" style="5" customWidth="1"/>
    <col min="15112" max="15127" width="0" style="5" hidden="1" customWidth="1"/>
    <col min="15128" max="15359" width="8.7265625" style="5"/>
    <col min="15360" max="15360" width="25.453125" style="5" customWidth="1"/>
    <col min="15361" max="15361" width="32.90625" style="5" customWidth="1"/>
    <col min="15362" max="15362" width="17.36328125" style="5" customWidth="1"/>
    <col min="15363" max="15363" width="17.08984375" style="5" customWidth="1"/>
    <col min="15364" max="15364" width="23.90625" style="5" customWidth="1"/>
    <col min="15365" max="15365" width="25.36328125" style="5" customWidth="1"/>
    <col min="15366" max="15366" width="19" style="5" customWidth="1"/>
    <col min="15367" max="15367" width="6.54296875" style="5" customWidth="1"/>
    <col min="15368" max="15383" width="0" style="5" hidden="1" customWidth="1"/>
    <col min="15384" max="15615" width="8.7265625" style="5"/>
    <col min="15616" max="15616" width="25.453125" style="5" customWidth="1"/>
    <col min="15617" max="15617" width="32.90625" style="5" customWidth="1"/>
    <col min="15618" max="15618" width="17.36328125" style="5" customWidth="1"/>
    <col min="15619" max="15619" width="17.08984375" style="5" customWidth="1"/>
    <col min="15620" max="15620" width="23.90625" style="5" customWidth="1"/>
    <col min="15621" max="15621" width="25.36328125" style="5" customWidth="1"/>
    <col min="15622" max="15622" width="19" style="5" customWidth="1"/>
    <col min="15623" max="15623" width="6.54296875" style="5" customWidth="1"/>
    <col min="15624" max="15639" width="0" style="5" hidden="1" customWidth="1"/>
    <col min="15640" max="15871" width="8.7265625" style="5"/>
    <col min="15872" max="15872" width="25.453125" style="5" customWidth="1"/>
    <col min="15873" max="15873" width="32.90625" style="5" customWidth="1"/>
    <col min="15874" max="15874" width="17.36328125" style="5" customWidth="1"/>
    <col min="15875" max="15875" width="17.08984375" style="5" customWidth="1"/>
    <col min="15876" max="15876" width="23.90625" style="5" customWidth="1"/>
    <col min="15877" max="15877" width="25.36328125" style="5" customWidth="1"/>
    <col min="15878" max="15878" width="19" style="5" customWidth="1"/>
    <col min="15879" max="15879" width="6.54296875" style="5" customWidth="1"/>
    <col min="15880" max="15895" width="0" style="5" hidden="1" customWidth="1"/>
    <col min="15896" max="16127" width="8.7265625" style="5"/>
    <col min="16128" max="16128" width="25.453125" style="5" customWidth="1"/>
    <col min="16129" max="16129" width="32.90625" style="5" customWidth="1"/>
    <col min="16130" max="16130" width="17.36328125" style="5" customWidth="1"/>
    <col min="16131" max="16131" width="17.08984375" style="5" customWidth="1"/>
    <col min="16132" max="16132" width="23.90625" style="5" customWidth="1"/>
    <col min="16133" max="16133" width="25.36328125" style="5" customWidth="1"/>
    <col min="16134" max="16134" width="19" style="5" customWidth="1"/>
    <col min="16135" max="16135" width="6.54296875" style="5" customWidth="1"/>
    <col min="16136" max="16151" width="0" style="5" hidden="1" customWidth="1"/>
    <col min="16152" max="16384" width="8.7265625" style="5"/>
  </cols>
  <sheetData>
    <row r="1" spans="2:23" ht="42.75" customHeight="1" thickBot="1" x14ac:dyDescent="0.3">
      <c r="B1" s="314" t="s">
        <v>0</v>
      </c>
      <c r="C1" s="315"/>
      <c r="D1" s="315"/>
      <c r="E1" s="1" t="s">
        <v>1</v>
      </c>
      <c r="F1" s="2" t="str">
        <f>K98</f>
        <v>June</v>
      </c>
      <c r="G1" s="2">
        <f>K97</f>
        <v>2021</v>
      </c>
      <c r="H1" s="3"/>
      <c r="I1" s="107"/>
      <c r="J1" s="101" t="s">
        <v>117</v>
      </c>
      <c r="K1" s="101"/>
      <c r="L1" s="101"/>
      <c r="M1" s="102"/>
      <c r="N1" s="102"/>
      <c r="O1" s="102"/>
      <c r="P1" s="103"/>
      <c r="Q1" s="103"/>
      <c r="R1" s="103"/>
      <c r="S1" s="103"/>
      <c r="T1" s="102"/>
      <c r="U1" s="102"/>
    </row>
    <row r="2" spans="2:23" ht="8.25" customHeight="1" thickBot="1" x14ac:dyDescent="0.3">
      <c r="B2" s="7"/>
      <c r="C2" s="8"/>
      <c r="D2" s="8"/>
      <c r="E2" s="8"/>
      <c r="F2" s="8"/>
      <c r="G2" s="8"/>
      <c r="H2" s="8"/>
      <c r="I2" s="108"/>
    </row>
    <row r="3" spans="2:23" ht="20.25" customHeight="1" x14ac:dyDescent="0.25">
      <c r="B3" s="9" t="s">
        <v>2</v>
      </c>
      <c r="C3" s="316" t="s">
        <v>3</v>
      </c>
      <c r="D3" s="316"/>
      <c r="E3" s="316"/>
      <c r="F3" s="10" t="s">
        <v>4</v>
      </c>
      <c r="G3" s="316" t="s">
        <v>5</v>
      </c>
      <c r="H3" s="317"/>
      <c r="I3" s="108"/>
    </row>
    <row r="4" spans="2:23" ht="62.25" customHeight="1" thickBot="1" x14ac:dyDescent="0.3">
      <c r="B4" s="11" t="s">
        <v>7</v>
      </c>
      <c r="C4" s="318" t="s">
        <v>118</v>
      </c>
      <c r="D4" s="319"/>
      <c r="E4" s="319"/>
      <c r="F4" s="144" t="s">
        <v>119</v>
      </c>
      <c r="G4" s="319" t="s">
        <v>120</v>
      </c>
      <c r="H4" s="320"/>
      <c r="I4" s="109"/>
    </row>
    <row r="5" spans="2:23" ht="20.25" customHeight="1" x14ac:dyDescent="0.25">
      <c r="B5" s="8"/>
      <c r="C5" s="8"/>
      <c r="D5" s="8"/>
      <c r="E5" s="8"/>
      <c r="F5" s="8"/>
      <c r="G5" s="8"/>
      <c r="H5" s="8"/>
      <c r="I5" s="108"/>
    </row>
    <row r="6" spans="2:23" ht="24" customHeight="1" x14ac:dyDescent="0.25">
      <c r="B6" s="321" t="s">
        <v>22</v>
      </c>
      <c r="C6" s="321"/>
      <c r="D6" s="321"/>
      <c r="E6" s="321"/>
      <c r="F6" s="322" t="str">
        <f>CONCATENATE(F1," 1, ",G1)</f>
        <v>June 1, 2021</v>
      </c>
      <c r="G6" s="322" t="e">
        <f>CONCATENATE(#REF!," 1, ",#REF!)</f>
        <v>#REF!</v>
      </c>
      <c r="H6" s="23"/>
      <c r="I6" s="108"/>
    </row>
    <row r="7" spans="2:23" ht="24" customHeight="1" x14ac:dyDescent="0.25">
      <c r="B7" s="308" t="s">
        <v>121</v>
      </c>
      <c r="C7" s="308"/>
      <c r="D7" s="308"/>
      <c r="E7" s="308"/>
      <c r="F7" s="28">
        <f>K101</f>
        <v>471</v>
      </c>
      <c r="G7" s="29" t="s">
        <v>25</v>
      </c>
      <c r="H7" s="29"/>
      <c r="I7" s="110"/>
    </row>
    <row r="8" spans="2:23" ht="24" customHeight="1" x14ac:dyDescent="0.25">
      <c r="B8" s="257" t="s">
        <v>122</v>
      </c>
      <c r="C8" s="257"/>
      <c r="D8" s="257"/>
      <c r="E8" s="257"/>
      <c r="F8" s="257"/>
      <c r="G8" s="257"/>
      <c r="H8" s="257"/>
      <c r="I8" s="111"/>
    </row>
    <row r="9" spans="2:23" ht="24" customHeight="1" x14ac:dyDescent="0.25">
      <c r="B9" s="257" t="s">
        <v>31</v>
      </c>
      <c r="C9" s="257"/>
      <c r="D9" s="257"/>
      <c r="E9" s="257"/>
      <c r="F9" s="257"/>
      <c r="G9" s="257"/>
      <c r="H9" s="257"/>
      <c r="I9" s="111"/>
    </row>
    <row r="10" spans="2:23" ht="24" customHeight="1" x14ac:dyDescent="0.25">
      <c r="B10" s="275" t="s">
        <v>34</v>
      </c>
      <c r="C10" s="275"/>
      <c r="D10" s="292" t="str">
        <f>CONCATENATE("The ",F1," ",G1," Average is")</f>
        <v>The June 2021 Average is</v>
      </c>
      <c r="E10" s="292"/>
      <c r="F10" s="292"/>
      <c r="G10" s="34">
        <f>K102</f>
        <v>552</v>
      </c>
      <c r="H10" s="35" t="s">
        <v>35</v>
      </c>
      <c r="I10" s="112"/>
    </row>
    <row r="11" spans="2:23" ht="24" customHeight="1" x14ac:dyDescent="0.25">
      <c r="B11" s="296" t="s">
        <v>37</v>
      </c>
      <c r="C11" s="296"/>
      <c r="D11" s="296"/>
      <c r="E11" s="296"/>
      <c r="F11" s="296"/>
      <c r="G11" s="296"/>
      <c r="H11" s="296"/>
      <c r="I11" s="113"/>
      <c r="V11" s="36"/>
      <c r="W11" s="36"/>
    </row>
    <row r="12" spans="2:23" ht="24" customHeight="1" x14ac:dyDescent="0.25">
      <c r="B12" s="257" t="s">
        <v>124</v>
      </c>
      <c r="C12" s="257"/>
      <c r="D12" s="257"/>
      <c r="E12" s="257"/>
      <c r="F12" s="28">
        <f>K101</f>
        <v>471</v>
      </c>
      <c r="G12" s="29" t="s">
        <v>25</v>
      </c>
      <c r="I12" s="110"/>
      <c r="V12" s="36"/>
      <c r="W12" s="36"/>
    </row>
    <row r="13" spans="2:23" ht="24" customHeight="1" x14ac:dyDescent="0.25">
      <c r="B13" s="257" t="s">
        <v>42</v>
      </c>
      <c r="C13" s="257"/>
      <c r="D13" s="257"/>
      <c r="E13" s="257"/>
      <c r="F13" s="257"/>
      <c r="G13" s="257"/>
      <c r="H13" s="257"/>
      <c r="I13" s="111"/>
      <c r="V13" s="36"/>
      <c r="W13" s="36"/>
    </row>
    <row r="14" spans="2:23" ht="24" customHeight="1" x14ac:dyDescent="0.25">
      <c r="B14" s="257" t="s">
        <v>45</v>
      </c>
      <c r="C14" s="257"/>
      <c r="D14" s="257"/>
      <c r="E14" s="257"/>
      <c r="F14" s="257"/>
      <c r="G14" s="257"/>
      <c r="H14" s="257"/>
      <c r="I14" s="111"/>
      <c r="V14" s="36"/>
      <c r="W14" s="36"/>
    </row>
    <row r="15" spans="2:23" ht="24" customHeight="1" x14ac:dyDescent="0.25">
      <c r="B15" s="284" t="s">
        <v>48</v>
      </c>
      <c r="C15" s="285"/>
      <c r="D15" s="285"/>
      <c r="E15" s="285"/>
      <c r="F15" s="285"/>
      <c r="G15" s="285"/>
      <c r="H15" s="285"/>
      <c r="I15" s="114"/>
      <c r="V15" s="36"/>
      <c r="W15" s="36"/>
    </row>
    <row r="16" spans="2:23" ht="24" customHeight="1" thickBot="1" x14ac:dyDescent="0.3">
      <c r="B16" s="286" t="s">
        <v>51</v>
      </c>
      <c r="C16" s="285"/>
      <c r="D16" s="285"/>
      <c r="E16" s="285"/>
      <c r="F16" s="285"/>
      <c r="G16" s="285"/>
      <c r="H16" s="285"/>
      <c r="I16" s="115"/>
      <c r="V16" s="36"/>
      <c r="W16" s="36"/>
    </row>
    <row r="17" spans="2:23" ht="43.5" customHeight="1" thickBot="1" x14ac:dyDescent="0.3">
      <c r="B17" s="263" t="s">
        <v>131</v>
      </c>
      <c r="C17" s="264"/>
      <c r="D17" s="264"/>
      <c r="E17" s="264"/>
      <c r="F17" s="264"/>
      <c r="G17" s="264"/>
      <c r="H17" s="265"/>
      <c r="I17" s="116"/>
      <c r="V17" s="36"/>
      <c r="W17" s="36"/>
    </row>
    <row r="18" spans="2:23" ht="40.5" customHeight="1" thickBot="1" x14ac:dyDescent="0.3">
      <c r="B18" s="266" t="s">
        <v>133</v>
      </c>
      <c r="C18" s="267"/>
      <c r="D18" s="267"/>
      <c r="E18" s="267"/>
      <c r="F18" s="267"/>
      <c r="G18" s="267"/>
      <c r="H18" s="268"/>
      <c r="I18" s="108"/>
      <c r="V18" s="36"/>
      <c r="W18" s="36"/>
    </row>
    <row r="19" spans="2:23" ht="56.25" customHeight="1" thickBot="1" x14ac:dyDescent="0.3">
      <c r="B19" s="46" t="s">
        <v>55</v>
      </c>
      <c r="C19" s="47" t="s">
        <v>56</v>
      </c>
      <c r="D19" s="48" t="s">
        <v>57</v>
      </c>
      <c r="E19" s="48" t="s">
        <v>58</v>
      </c>
      <c r="F19" s="48" t="s">
        <v>59</v>
      </c>
      <c r="G19" s="280" t="s">
        <v>60</v>
      </c>
      <c r="H19" s="281"/>
      <c r="I19" s="117"/>
      <c r="V19" s="36"/>
      <c r="W19" s="36"/>
    </row>
    <row r="20" spans="2:23" ht="21.75" customHeight="1" x14ac:dyDescent="0.3">
      <c r="B20" s="49">
        <v>302.01</v>
      </c>
      <c r="C20" s="50" t="s">
        <v>61</v>
      </c>
      <c r="D20" s="51">
        <v>3.75</v>
      </c>
      <c r="E20" s="52">
        <v>0</v>
      </c>
      <c r="F20" s="53">
        <f t="shared" ref="F20:F30" si="0">D20+E20</f>
        <v>3.75</v>
      </c>
      <c r="G20" s="282">
        <f t="shared" ref="G20:G30" si="1">IF((ABS(($K$102-$K$101)*F20/100))&gt;0.1, ($K$102-$K$101)*F20/100, 0)</f>
        <v>3.0379999999999998</v>
      </c>
      <c r="H20" s="283" t="e">
        <f>IF((ABS((J102-J101)*E20/100))&gt;0.1, (J102-J101)*E20/100, 0)</f>
        <v>#VALUE!</v>
      </c>
      <c r="I20" s="118"/>
      <c r="V20" s="36"/>
      <c r="W20" s="36"/>
    </row>
    <row r="21" spans="2:23" ht="21.75" customHeight="1" x14ac:dyDescent="0.3">
      <c r="B21" s="54" t="s">
        <v>62</v>
      </c>
      <c r="C21" s="55" t="s">
        <v>111</v>
      </c>
      <c r="D21" s="56">
        <v>6.85</v>
      </c>
      <c r="E21" s="56">
        <v>1</v>
      </c>
      <c r="F21" s="57">
        <f t="shared" si="0"/>
        <v>7.85</v>
      </c>
      <c r="G21" s="276">
        <f t="shared" si="1"/>
        <v>6.359</v>
      </c>
      <c r="H21" s="277" t="e">
        <f>IF((ABS((#REF!-J102)*E21/100))&gt;0.1, (#REF!-J102)*E21/100, 0)</f>
        <v>#REF!</v>
      </c>
      <c r="I21" s="118"/>
    </row>
    <row r="22" spans="2:23" ht="21.75" customHeight="1" x14ac:dyDescent="0.3">
      <c r="B22" s="54" t="s">
        <v>64</v>
      </c>
      <c r="C22" s="55" t="s">
        <v>112</v>
      </c>
      <c r="D22" s="56">
        <v>6.85</v>
      </c>
      <c r="E22" s="56">
        <v>1</v>
      </c>
      <c r="F22" s="57">
        <f t="shared" si="0"/>
        <v>7.85</v>
      </c>
      <c r="G22" s="276">
        <f t="shared" si="1"/>
        <v>6.359</v>
      </c>
      <c r="H22" s="277" t="e">
        <f>IF((ABS((#REF!-#REF!)*E22/100))&gt;0.1, (#REF!-#REF!)*E22/100, 0)</f>
        <v>#REF!</v>
      </c>
      <c r="I22" s="118"/>
    </row>
    <row r="23" spans="2:23" ht="21.75" customHeight="1" x14ac:dyDescent="0.3">
      <c r="B23" s="54" t="s">
        <v>66</v>
      </c>
      <c r="C23" s="55" t="s">
        <v>113</v>
      </c>
      <c r="D23" s="56">
        <v>6.85</v>
      </c>
      <c r="E23" s="56">
        <v>1</v>
      </c>
      <c r="F23" s="57">
        <f t="shared" si="0"/>
        <v>7.85</v>
      </c>
      <c r="G23" s="276">
        <f t="shared" si="1"/>
        <v>6.359</v>
      </c>
      <c r="H23" s="277" t="e">
        <f>IF((ABS((#REF!-#REF!)*E23/100))&gt;0.1, (#REF!-#REF!)*E23/100, 0)</f>
        <v>#REF!</v>
      </c>
      <c r="I23" s="118"/>
    </row>
    <row r="24" spans="2:23" ht="21.75" customHeight="1" x14ac:dyDescent="0.3">
      <c r="B24" s="54" t="s">
        <v>68</v>
      </c>
      <c r="C24" s="55" t="s">
        <v>114</v>
      </c>
      <c r="D24" s="56">
        <v>6.85</v>
      </c>
      <c r="E24" s="56">
        <v>1</v>
      </c>
      <c r="F24" s="57">
        <f t="shared" si="0"/>
        <v>7.85</v>
      </c>
      <c r="G24" s="276">
        <f t="shared" si="1"/>
        <v>6.359</v>
      </c>
      <c r="H24" s="277" t="e">
        <f>IF((ABS((#REF!-#REF!)*E24/100))&gt;0.1, (#REF!-#REF!)*E24/100, 0)</f>
        <v>#REF!</v>
      </c>
      <c r="I24" s="118"/>
    </row>
    <row r="25" spans="2:23" ht="21.75" customHeight="1" x14ac:dyDescent="0.3">
      <c r="B25" s="54" t="s">
        <v>125</v>
      </c>
      <c r="C25" s="55" t="s">
        <v>115</v>
      </c>
      <c r="D25" s="56">
        <v>8.25</v>
      </c>
      <c r="E25" s="56">
        <v>1</v>
      </c>
      <c r="F25" s="58">
        <f t="shared" si="0"/>
        <v>9.25</v>
      </c>
      <c r="G25" s="276">
        <f t="shared" si="1"/>
        <v>7.4930000000000003</v>
      </c>
      <c r="H25" s="277" t="e">
        <f>IF((ABS((#REF!-#REF!)*E25/100))&gt;0.1, (#REF!-#REF!)*E25/100, 0)</f>
        <v>#REF!</v>
      </c>
      <c r="I25" s="118"/>
    </row>
    <row r="26" spans="2:23" ht="21.75" customHeight="1" x14ac:dyDescent="0.3">
      <c r="B26" s="54" t="s">
        <v>126</v>
      </c>
      <c r="C26" s="55" t="s">
        <v>71</v>
      </c>
      <c r="D26" s="56">
        <v>6.2</v>
      </c>
      <c r="E26" s="56">
        <v>1</v>
      </c>
      <c r="F26" s="58">
        <f t="shared" si="0"/>
        <v>7.2</v>
      </c>
      <c r="G26" s="276">
        <f t="shared" si="1"/>
        <v>5.8319999999999999</v>
      </c>
      <c r="H26" s="277" t="e">
        <f>IF((ABS((#REF!-#REF!)*E26/100))&gt;0.1, (#REF!-#REF!)*E26/100, 0)</f>
        <v>#REF!</v>
      </c>
      <c r="I26" s="118"/>
    </row>
    <row r="27" spans="2:23" ht="21.75" customHeight="1" x14ac:dyDescent="0.3">
      <c r="B27" s="54" t="s">
        <v>127</v>
      </c>
      <c r="C27" s="55" t="s">
        <v>72</v>
      </c>
      <c r="D27" s="56">
        <v>5.5</v>
      </c>
      <c r="E27" s="56">
        <v>1</v>
      </c>
      <c r="F27" s="57">
        <f t="shared" si="0"/>
        <v>6.5</v>
      </c>
      <c r="G27" s="276">
        <f t="shared" si="1"/>
        <v>5.2649999999999997</v>
      </c>
      <c r="H27" s="277" t="e">
        <f>IF((ABS((#REF!-#REF!)*E27/100))&gt;0.1, (#REF!-#REF!)*E27/100, 0)</f>
        <v>#REF!</v>
      </c>
      <c r="I27" s="118"/>
      <c r="J27" s="5"/>
      <c r="K27" s="5"/>
      <c r="L27" s="5"/>
      <c r="P27" s="5"/>
      <c r="Q27" s="5"/>
      <c r="R27" s="5"/>
      <c r="S27" s="5"/>
    </row>
    <row r="28" spans="2:23" ht="21.75" customHeight="1" x14ac:dyDescent="0.3">
      <c r="B28" s="54" t="s">
        <v>128</v>
      </c>
      <c r="C28" s="55" t="s">
        <v>73</v>
      </c>
      <c r="D28" s="56">
        <v>4.9000000000000004</v>
      </c>
      <c r="E28" s="56">
        <v>1</v>
      </c>
      <c r="F28" s="57">
        <f t="shared" si="0"/>
        <v>5.9</v>
      </c>
      <c r="G28" s="276">
        <f t="shared" si="1"/>
        <v>4.7789999999999999</v>
      </c>
      <c r="H28" s="277" t="e">
        <f>IF((ABS((#REF!-#REF!)*E28/100))&gt;0.1, (#REF!-#REF!)*E28/100, 0)</f>
        <v>#REF!</v>
      </c>
      <c r="I28" s="118"/>
      <c r="J28" s="5"/>
      <c r="K28" s="5"/>
      <c r="L28" s="5"/>
      <c r="P28" s="5"/>
      <c r="Q28" s="5"/>
      <c r="R28" s="5"/>
      <c r="S28" s="5"/>
    </row>
    <row r="29" spans="2:23" ht="21.75" customHeight="1" x14ac:dyDescent="0.3">
      <c r="B29" s="54" t="s">
        <v>129</v>
      </c>
      <c r="C29" s="55" t="s">
        <v>74</v>
      </c>
      <c r="D29" s="56">
        <v>4.5</v>
      </c>
      <c r="E29" s="60">
        <v>1</v>
      </c>
      <c r="F29" s="57">
        <f t="shared" si="0"/>
        <v>5.5</v>
      </c>
      <c r="G29" s="276">
        <f t="shared" si="1"/>
        <v>4.4550000000000001</v>
      </c>
      <c r="H29" s="277" t="e">
        <f>IF((ABS((#REF!-#REF!)*E29/100))&gt;0.1, (#REF!-#REF!)*E29/100, 0)</f>
        <v>#REF!</v>
      </c>
      <c r="I29" s="118"/>
      <c r="J29" s="5"/>
      <c r="K29" s="5"/>
      <c r="L29" s="5"/>
      <c r="P29" s="5"/>
      <c r="Q29" s="5"/>
      <c r="R29" s="5"/>
      <c r="S29" s="5"/>
    </row>
    <row r="30" spans="2:23" ht="21.75" customHeight="1" thickBot="1" x14ac:dyDescent="0.35">
      <c r="B30" s="61" t="s">
        <v>130</v>
      </c>
      <c r="C30" s="62" t="s">
        <v>75</v>
      </c>
      <c r="D30" s="63">
        <v>6.7</v>
      </c>
      <c r="E30" s="64">
        <v>1</v>
      </c>
      <c r="F30" s="65">
        <f t="shared" si="0"/>
        <v>7.7</v>
      </c>
      <c r="G30" s="278">
        <f t="shared" si="1"/>
        <v>6.2370000000000001</v>
      </c>
      <c r="H30" s="279" t="e">
        <f>IF((ABS((#REF!-#REF!)*E30/100))&gt;0.1, (#REF!-#REF!)*E30/100, 0)</f>
        <v>#REF!</v>
      </c>
      <c r="I30" s="118"/>
      <c r="J30" s="5"/>
      <c r="K30" s="5"/>
      <c r="L30" s="5"/>
      <c r="P30" s="5"/>
      <c r="Q30" s="5"/>
      <c r="R30" s="5"/>
      <c r="S30" s="5"/>
    </row>
    <row r="31" spans="2:23" ht="21.75" customHeight="1" x14ac:dyDescent="0.3">
      <c r="B31" s="66"/>
      <c r="C31" s="67"/>
      <c r="D31" s="68"/>
      <c r="E31" s="69"/>
      <c r="F31" s="70"/>
      <c r="G31" s="132"/>
      <c r="H31" s="132"/>
      <c r="I31" s="118"/>
      <c r="J31" s="5"/>
      <c r="K31" s="5"/>
      <c r="L31" s="5"/>
      <c r="P31" s="5"/>
      <c r="Q31" s="5"/>
      <c r="R31" s="5"/>
      <c r="S31" s="5"/>
    </row>
    <row r="32" spans="2:23" ht="21.75" customHeight="1" x14ac:dyDescent="0.3">
      <c r="B32" s="275" t="s">
        <v>132</v>
      </c>
      <c r="C32" s="275"/>
      <c r="D32" s="275"/>
      <c r="E32" s="275"/>
      <c r="F32" s="275"/>
      <c r="G32" s="275"/>
      <c r="H32" s="275"/>
      <c r="I32" s="118"/>
      <c r="J32" s="5"/>
      <c r="K32" s="5"/>
      <c r="L32" s="5"/>
      <c r="P32" s="5"/>
      <c r="Q32" s="5"/>
      <c r="R32" s="5"/>
      <c r="S32" s="5"/>
    </row>
    <row r="33" spans="2:22" ht="21.75" customHeight="1" x14ac:dyDescent="0.3">
      <c r="B33" s="257" t="s">
        <v>77</v>
      </c>
      <c r="C33" s="257"/>
      <c r="D33" s="257"/>
      <c r="E33" s="257"/>
      <c r="F33" s="257"/>
      <c r="G33" s="257"/>
      <c r="H33" s="257"/>
      <c r="I33" s="118"/>
      <c r="J33" s="5"/>
      <c r="K33" s="5"/>
      <c r="L33" s="5"/>
      <c r="P33" s="5"/>
      <c r="Q33" s="5"/>
      <c r="R33" s="5"/>
      <c r="S33" s="5"/>
    </row>
    <row r="34" spans="2:22" ht="21.75" customHeight="1" x14ac:dyDescent="0.3">
      <c r="B34" s="257" t="s">
        <v>78</v>
      </c>
      <c r="C34" s="257"/>
      <c r="D34" s="257"/>
      <c r="E34" s="257"/>
      <c r="F34" s="257"/>
      <c r="G34" s="257"/>
      <c r="H34" s="257"/>
      <c r="I34" s="118"/>
      <c r="J34" s="5"/>
      <c r="K34" s="5"/>
      <c r="L34" s="5"/>
      <c r="P34" s="5"/>
      <c r="Q34" s="5"/>
      <c r="R34" s="5"/>
      <c r="S34" s="5"/>
    </row>
    <row r="35" spans="2:22" ht="21.75" customHeight="1" x14ac:dyDescent="0.3">
      <c r="B35" s="257" t="s">
        <v>79</v>
      </c>
      <c r="C35" s="257"/>
      <c r="D35" s="257"/>
      <c r="E35" s="257"/>
      <c r="F35" s="257"/>
      <c r="G35" s="257"/>
      <c r="H35" s="257"/>
      <c r="I35" s="118"/>
      <c r="J35" s="5"/>
      <c r="K35" s="5"/>
      <c r="L35" s="5"/>
      <c r="P35" s="5"/>
      <c r="Q35" s="5"/>
      <c r="R35" s="5"/>
      <c r="S35" s="5"/>
    </row>
    <row r="36" spans="2:22" ht="21.75" customHeight="1" x14ac:dyDescent="0.3">
      <c r="B36" s="257" t="s">
        <v>80</v>
      </c>
      <c r="C36" s="257"/>
      <c r="D36" s="257"/>
      <c r="E36" s="257"/>
      <c r="F36" s="257"/>
      <c r="G36" s="257"/>
      <c r="H36" s="257"/>
      <c r="I36" s="118"/>
      <c r="J36" s="5"/>
      <c r="K36" s="5"/>
      <c r="L36" s="5"/>
      <c r="P36" s="5"/>
      <c r="Q36" s="5"/>
      <c r="R36" s="5"/>
      <c r="S36" s="5"/>
    </row>
    <row r="37" spans="2:22" ht="21.75" customHeight="1" x14ac:dyDescent="0.3">
      <c r="B37" s="71" t="s">
        <v>81</v>
      </c>
      <c r="C37" s="72" t="str">
        <f>K107</f>
        <v>September 2020</v>
      </c>
      <c r="D37" s="258" t="s">
        <v>82</v>
      </c>
      <c r="E37" s="258"/>
      <c r="F37" s="73">
        <f>K108</f>
        <v>326.3</v>
      </c>
      <c r="G37" s="71"/>
      <c r="H37" s="71"/>
      <c r="I37" s="118"/>
      <c r="J37" s="5"/>
      <c r="K37" s="5"/>
      <c r="L37" s="5"/>
      <c r="P37" s="5"/>
      <c r="Q37" s="5"/>
      <c r="R37" s="5"/>
      <c r="S37" s="5"/>
    </row>
    <row r="38" spans="2:22" ht="21.75" customHeight="1" x14ac:dyDescent="0.3">
      <c r="B38" s="71"/>
      <c r="C38" s="72"/>
      <c r="D38" s="147"/>
      <c r="E38" s="147"/>
      <c r="F38" s="73"/>
      <c r="G38" s="71"/>
      <c r="H38" s="71"/>
      <c r="I38" s="118"/>
      <c r="J38" s="5"/>
      <c r="K38" s="5"/>
      <c r="L38" s="5"/>
      <c r="P38" s="5"/>
      <c r="Q38" s="5"/>
      <c r="R38" s="5"/>
      <c r="S38" s="5"/>
    </row>
    <row r="39" spans="2:22" ht="21.75" customHeight="1" x14ac:dyDescent="0.3">
      <c r="B39" s="259" t="s">
        <v>83</v>
      </c>
      <c r="C39" s="259"/>
      <c r="D39" s="259"/>
      <c r="E39" s="124">
        <f>K105</f>
        <v>44317</v>
      </c>
      <c r="F39" s="74" t="s">
        <v>84</v>
      </c>
      <c r="G39" s="104">
        <f>K106</f>
        <v>0</v>
      </c>
      <c r="H39" s="71"/>
      <c r="I39" s="118"/>
      <c r="J39" s="5"/>
      <c r="K39" s="5"/>
      <c r="L39" s="5"/>
      <c r="P39" s="5"/>
      <c r="Q39" s="5"/>
      <c r="R39" s="5"/>
      <c r="S39" s="5"/>
    </row>
    <row r="40" spans="2:22" ht="21.75" customHeight="1" thickBot="1" x14ac:dyDescent="0.35">
      <c r="B40" s="71"/>
      <c r="C40" s="71"/>
      <c r="D40" s="71"/>
      <c r="E40" s="71"/>
      <c r="F40" s="71"/>
      <c r="G40" s="71"/>
      <c r="H40" s="71"/>
      <c r="I40" s="118"/>
      <c r="J40" s="5"/>
      <c r="K40" s="5"/>
      <c r="L40" s="5"/>
      <c r="P40" s="5"/>
      <c r="Q40" s="5"/>
      <c r="R40" s="5"/>
      <c r="S40" s="5"/>
    </row>
    <row r="41" spans="2:22" ht="40.5" customHeight="1" thickBot="1" x14ac:dyDescent="0.3">
      <c r="B41" s="260" t="s">
        <v>139</v>
      </c>
      <c r="C41" s="261"/>
      <c r="D41" s="261"/>
      <c r="E41" s="261"/>
      <c r="F41" s="261"/>
      <c r="G41" s="261"/>
      <c r="H41" s="262"/>
      <c r="I41" s="108"/>
      <c r="J41" s="5"/>
      <c r="K41" s="5"/>
      <c r="L41" s="5"/>
      <c r="P41" s="5"/>
      <c r="Q41" s="5"/>
      <c r="R41" s="5"/>
      <c r="S41" s="5"/>
    </row>
    <row r="42" spans="2:22" ht="62.5" thickBot="1" x14ac:dyDescent="0.3">
      <c r="B42" s="46" t="s">
        <v>55</v>
      </c>
      <c r="C42" s="47" t="s">
        <v>56</v>
      </c>
      <c r="D42" s="48" t="s">
        <v>57</v>
      </c>
      <c r="E42" s="48" t="s">
        <v>85</v>
      </c>
      <c r="F42" s="48" t="s">
        <v>59</v>
      </c>
      <c r="G42" s="145" t="s">
        <v>86</v>
      </c>
      <c r="H42" s="146" t="s">
        <v>87</v>
      </c>
      <c r="I42" s="117"/>
      <c r="J42" s="5"/>
      <c r="K42" s="5"/>
      <c r="L42" s="5"/>
      <c r="P42" s="5"/>
      <c r="Q42" s="5"/>
      <c r="R42" s="5"/>
      <c r="S42" s="5"/>
    </row>
    <row r="43" spans="2:22" ht="21.75" customHeight="1" x14ac:dyDescent="0.3">
      <c r="B43" s="49">
        <v>302.01</v>
      </c>
      <c r="C43" s="75" t="s">
        <v>61</v>
      </c>
      <c r="D43" s="51">
        <v>3.75</v>
      </c>
      <c r="E43" s="52">
        <v>0</v>
      </c>
      <c r="F43" s="53">
        <f>D43+E43</f>
        <v>3.75</v>
      </c>
      <c r="G43" s="76">
        <v>0.96250000000000002</v>
      </c>
      <c r="H43" s="323" t="s">
        <v>135</v>
      </c>
      <c r="I43" s="119"/>
      <c r="J43" s="78"/>
      <c r="K43" s="5"/>
      <c r="L43" s="5"/>
      <c r="P43" s="5"/>
      <c r="Q43" s="5"/>
      <c r="R43" s="5"/>
      <c r="S43" s="5"/>
    </row>
    <row r="44" spans="2:22" ht="21.75" customHeight="1" x14ac:dyDescent="0.3">
      <c r="B44" s="54" t="s">
        <v>62</v>
      </c>
      <c r="C44" s="79" t="s">
        <v>63</v>
      </c>
      <c r="D44" s="56">
        <v>6.85</v>
      </c>
      <c r="E44" s="56">
        <v>1</v>
      </c>
      <c r="F44" s="57">
        <f t="shared" ref="F44:F53" si="2">D44+E44</f>
        <v>7.85</v>
      </c>
      <c r="G44" s="80">
        <v>0.92149999999999999</v>
      </c>
      <c r="H44" s="324"/>
      <c r="I44" s="119"/>
      <c r="J44" s="5"/>
      <c r="K44" s="5"/>
      <c r="L44" s="5"/>
      <c r="P44" s="5"/>
      <c r="Q44" s="5"/>
      <c r="R44" s="5"/>
      <c r="S44" s="5"/>
      <c r="U44" s="81"/>
      <c r="V44" s="81"/>
    </row>
    <row r="45" spans="2:22" ht="21.75" customHeight="1" x14ac:dyDescent="0.3">
      <c r="B45" s="54" t="s">
        <v>64</v>
      </c>
      <c r="C45" s="79" t="s">
        <v>65</v>
      </c>
      <c r="D45" s="56">
        <v>6.85</v>
      </c>
      <c r="E45" s="56">
        <v>1</v>
      </c>
      <c r="F45" s="57">
        <f t="shared" si="2"/>
        <v>7.85</v>
      </c>
      <c r="G45" s="80">
        <v>0.92149999999999999</v>
      </c>
      <c r="H45" s="324"/>
      <c r="I45" s="119"/>
      <c r="J45" s="5"/>
      <c r="K45" s="5"/>
      <c r="L45" s="5"/>
      <c r="P45" s="5"/>
      <c r="Q45" s="5"/>
      <c r="R45" s="5"/>
      <c r="S45" s="5"/>
    </row>
    <row r="46" spans="2:22" ht="21.75" customHeight="1" x14ac:dyDescent="0.3">
      <c r="B46" s="54" t="s">
        <v>66</v>
      </c>
      <c r="C46" s="79" t="s">
        <v>67</v>
      </c>
      <c r="D46" s="56">
        <v>6.85</v>
      </c>
      <c r="E46" s="56">
        <v>1</v>
      </c>
      <c r="F46" s="57">
        <f t="shared" si="2"/>
        <v>7.85</v>
      </c>
      <c r="G46" s="80">
        <v>0.92149999999999999</v>
      </c>
      <c r="H46" s="324"/>
      <c r="I46" s="119"/>
      <c r="J46" s="5"/>
      <c r="K46" s="5"/>
      <c r="L46" s="5"/>
      <c r="P46" s="5"/>
      <c r="Q46" s="5"/>
      <c r="R46" s="5"/>
      <c r="S46" s="5"/>
    </row>
    <row r="47" spans="2:22" ht="21.75" customHeight="1" x14ac:dyDescent="0.3">
      <c r="B47" s="54" t="s">
        <v>68</v>
      </c>
      <c r="C47" s="79" t="s">
        <v>69</v>
      </c>
      <c r="D47" s="56">
        <v>6.85</v>
      </c>
      <c r="E47" s="56">
        <v>1</v>
      </c>
      <c r="F47" s="57">
        <f t="shared" si="2"/>
        <v>7.85</v>
      </c>
      <c r="G47" s="80">
        <v>0.92149999999999999</v>
      </c>
      <c r="H47" s="324"/>
      <c r="I47" s="119"/>
      <c r="J47" s="5"/>
      <c r="K47" s="5"/>
      <c r="L47" s="5"/>
      <c r="P47" s="5"/>
      <c r="Q47" s="5"/>
      <c r="R47" s="5"/>
      <c r="S47" s="5"/>
    </row>
    <row r="48" spans="2:22" ht="21.75" customHeight="1" x14ac:dyDescent="0.3">
      <c r="B48" s="54" t="s">
        <v>125</v>
      </c>
      <c r="C48" s="79" t="s">
        <v>70</v>
      </c>
      <c r="D48" s="56">
        <v>8.25</v>
      </c>
      <c r="E48" s="56">
        <v>1</v>
      </c>
      <c r="F48" s="58">
        <f t="shared" si="2"/>
        <v>9.25</v>
      </c>
      <c r="G48" s="80">
        <v>0.90749999999999997</v>
      </c>
      <c r="H48" s="324"/>
      <c r="I48" s="119"/>
      <c r="J48" s="5" t="s">
        <v>88</v>
      </c>
      <c r="K48" s="5"/>
      <c r="L48" s="5"/>
      <c r="P48" s="5"/>
      <c r="Q48" s="5"/>
      <c r="R48" s="5"/>
      <c r="S48" s="5"/>
    </row>
    <row r="49" spans="2:23" ht="21.75" customHeight="1" x14ac:dyDescent="0.3">
      <c r="B49" s="54" t="s">
        <v>126</v>
      </c>
      <c r="C49" s="79" t="s">
        <v>71</v>
      </c>
      <c r="D49" s="56">
        <v>6.2</v>
      </c>
      <c r="E49" s="56">
        <v>1</v>
      </c>
      <c r="F49" s="58">
        <f t="shared" si="2"/>
        <v>7.2</v>
      </c>
      <c r="G49" s="80">
        <v>0.92800000000000005</v>
      </c>
      <c r="H49" s="324"/>
      <c r="I49" s="119"/>
      <c r="J49" s="5"/>
      <c r="K49" s="5"/>
      <c r="L49" s="5"/>
      <c r="P49" s="5"/>
      <c r="Q49" s="5"/>
      <c r="R49" s="5"/>
      <c r="S49" s="5"/>
    </row>
    <row r="50" spans="2:23" ht="21.75" customHeight="1" x14ac:dyDescent="0.3">
      <c r="B50" s="54" t="s">
        <v>127</v>
      </c>
      <c r="C50" s="79" t="s">
        <v>72</v>
      </c>
      <c r="D50" s="56">
        <v>5.5</v>
      </c>
      <c r="E50" s="56">
        <v>1</v>
      </c>
      <c r="F50" s="57">
        <f t="shared" si="2"/>
        <v>6.5</v>
      </c>
      <c r="G50" s="80">
        <v>0.93500000000000005</v>
      </c>
      <c r="H50" s="324"/>
      <c r="I50" s="119"/>
      <c r="J50" s="5"/>
      <c r="K50" s="5"/>
      <c r="L50" s="5"/>
      <c r="P50" s="5"/>
      <c r="Q50" s="5"/>
      <c r="R50" s="5"/>
      <c r="S50" s="5"/>
    </row>
    <row r="51" spans="2:23" ht="21.75" customHeight="1" x14ac:dyDescent="0.3">
      <c r="B51" s="54" t="s">
        <v>128</v>
      </c>
      <c r="C51" s="79" t="s">
        <v>73</v>
      </c>
      <c r="D51" s="56">
        <v>4.9000000000000004</v>
      </c>
      <c r="E51" s="56">
        <v>1</v>
      </c>
      <c r="F51" s="57">
        <f t="shared" si="2"/>
        <v>5.9</v>
      </c>
      <c r="G51" s="80">
        <v>0.94099999999999995</v>
      </c>
      <c r="H51" s="324"/>
      <c r="I51" s="119"/>
      <c r="J51" s="5"/>
      <c r="K51" s="5"/>
      <c r="L51" s="5"/>
      <c r="P51" s="5"/>
      <c r="Q51" s="5"/>
      <c r="R51" s="5"/>
      <c r="S51" s="5"/>
      <c r="U51" s="36"/>
      <c r="V51" s="36"/>
    </row>
    <row r="52" spans="2:23" ht="21.75" customHeight="1" x14ac:dyDescent="0.3">
      <c r="B52" s="54" t="s">
        <v>129</v>
      </c>
      <c r="C52" s="79" t="s">
        <v>74</v>
      </c>
      <c r="D52" s="56">
        <v>4.5</v>
      </c>
      <c r="E52" s="60">
        <v>1</v>
      </c>
      <c r="F52" s="57">
        <f t="shared" si="2"/>
        <v>5.5</v>
      </c>
      <c r="G52" s="80">
        <v>0.94499999999999995</v>
      </c>
      <c r="H52" s="324"/>
      <c r="I52" s="119"/>
      <c r="J52" s="5"/>
      <c r="K52" s="5"/>
      <c r="L52" s="5"/>
      <c r="P52" s="5"/>
      <c r="Q52" s="5"/>
      <c r="R52" s="5"/>
      <c r="S52" s="5"/>
      <c r="U52" s="36"/>
      <c r="V52" s="36"/>
    </row>
    <row r="53" spans="2:23" ht="21.75" customHeight="1" thickBot="1" x14ac:dyDescent="0.35">
      <c r="B53" s="61" t="s">
        <v>130</v>
      </c>
      <c r="C53" s="82" t="s">
        <v>75</v>
      </c>
      <c r="D53" s="63">
        <v>6.7</v>
      </c>
      <c r="E53" s="64">
        <v>1</v>
      </c>
      <c r="F53" s="65">
        <f t="shared" si="2"/>
        <v>7.7</v>
      </c>
      <c r="G53" s="83">
        <v>0.92300000000000004</v>
      </c>
      <c r="H53" s="325"/>
      <c r="I53" s="119"/>
      <c r="J53" s="5"/>
      <c r="K53" s="5"/>
      <c r="L53" s="5"/>
      <c r="P53" s="5"/>
      <c r="Q53" s="5"/>
      <c r="R53" s="5"/>
      <c r="S53" s="5"/>
      <c r="U53" s="36"/>
      <c r="V53" s="36"/>
    </row>
    <row r="54" spans="2:23" x14ac:dyDescent="0.25">
      <c r="B54" s="84"/>
      <c r="C54" s="85"/>
      <c r="D54" s="85"/>
      <c r="E54" s="85"/>
      <c r="F54" s="85"/>
      <c r="G54" s="86"/>
      <c r="H54" s="85"/>
      <c r="I54" s="120"/>
      <c r="J54" s="5"/>
      <c r="K54" s="5"/>
      <c r="L54" s="5"/>
      <c r="P54" s="5"/>
      <c r="Q54" s="5"/>
      <c r="R54" s="5"/>
      <c r="S54" s="5"/>
      <c r="U54" s="36"/>
      <c r="V54" s="36"/>
    </row>
    <row r="55" spans="2:23" ht="21" customHeight="1" thickBot="1" x14ac:dyDescent="0.3">
      <c r="B55" s="87"/>
      <c r="C55" s="86"/>
      <c r="D55" s="86"/>
      <c r="E55" s="86"/>
      <c r="F55" s="86"/>
      <c r="G55" s="86"/>
      <c r="H55" s="86"/>
      <c r="I55" s="120"/>
      <c r="J55" s="5"/>
      <c r="K55" s="5"/>
      <c r="L55" s="5"/>
      <c r="P55" s="5"/>
      <c r="Q55" s="5"/>
      <c r="R55" s="5"/>
      <c r="S55" s="5"/>
      <c r="U55" s="36"/>
      <c r="V55" s="36"/>
    </row>
    <row r="56" spans="2:23" ht="41.25" customHeight="1" thickBot="1" x14ac:dyDescent="0.3">
      <c r="B56" s="263" t="s">
        <v>131</v>
      </c>
      <c r="C56" s="264"/>
      <c r="D56" s="264"/>
      <c r="E56" s="264"/>
      <c r="F56" s="264"/>
      <c r="G56" s="264"/>
      <c r="H56" s="265"/>
      <c r="I56" s="121"/>
      <c r="V56" s="36"/>
    </row>
    <row r="57" spans="2:23" ht="40.5" customHeight="1" thickBot="1" x14ac:dyDescent="0.3">
      <c r="B57" s="266" t="s">
        <v>134</v>
      </c>
      <c r="C57" s="267"/>
      <c r="D57" s="267"/>
      <c r="E57" s="267"/>
      <c r="F57" s="267"/>
      <c r="G57" s="267"/>
      <c r="H57" s="268"/>
      <c r="I57" s="108"/>
      <c r="V57" s="81"/>
    </row>
    <row r="58" spans="2:23" ht="47" thickBot="1" x14ac:dyDescent="0.3">
      <c r="B58" s="46" t="s">
        <v>55</v>
      </c>
      <c r="C58" s="47" t="s">
        <v>56</v>
      </c>
      <c r="D58" s="48" t="s">
        <v>57</v>
      </c>
      <c r="E58" s="48" t="s">
        <v>85</v>
      </c>
      <c r="F58" s="48" t="s">
        <v>59</v>
      </c>
      <c r="G58" s="249" t="s">
        <v>60</v>
      </c>
      <c r="H58" s="250"/>
      <c r="I58" s="117"/>
      <c r="V58" s="81"/>
    </row>
    <row r="59" spans="2:23" ht="21.75" customHeight="1" x14ac:dyDescent="0.3">
      <c r="B59" s="49" t="s">
        <v>89</v>
      </c>
      <c r="C59" s="89" t="s">
        <v>90</v>
      </c>
      <c r="D59" s="51">
        <v>6</v>
      </c>
      <c r="E59" s="51">
        <v>1</v>
      </c>
      <c r="F59" s="51">
        <f>D59+E59</f>
        <v>7</v>
      </c>
      <c r="G59" s="251">
        <f>IF((ABS(($K$102-$K$101)*F59/100))&gt;0.1, ($K$102-$K$101)*F59/100, 0)</f>
        <v>5.67</v>
      </c>
      <c r="H59" s="252" t="e">
        <f>IF((ABS((#REF!-#REF!)*E59/100))&gt;0.1, (#REF!-#REF!)*E59/100, 0)</f>
        <v>#REF!</v>
      </c>
      <c r="I59" s="118"/>
      <c r="V59" s="81"/>
    </row>
    <row r="60" spans="2:23" ht="21.75" customHeight="1" x14ac:dyDescent="0.3">
      <c r="B60" s="54" t="s">
        <v>91</v>
      </c>
      <c r="C60" s="90" t="s">
        <v>92</v>
      </c>
      <c r="D60" s="56">
        <v>6</v>
      </c>
      <c r="E60" s="56">
        <v>1</v>
      </c>
      <c r="F60" s="56">
        <f>D60+E60</f>
        <v>7</v>
      </c>
      <c r="G60" s="253">
        <f>IF((ABS(($K$102-$K$101)*F60/100))&gt;0.1, ($K$102-$K$101)*F60/100, 0)</f>
        <v>5.67</v>
      </c>
      <c r="H60" s="254" t="e">
        <f>IF((ABS((#REF!-#REF!)*E60/100))&gt;0.1, (#REF!-#REF!)*E60/100, 0)</f>
        <v>#REF!</v>
      </c>
      <c r="I60" s="118"/>
    </row>
    <row r="61" spans="2:23" ht="21" customHeight="1" thickBot="1" x14ac:dyDescent="0.35">
      <c r="B61" s="61" t="s">
        <v>93</v>
      </c>
      <c r="C61" s="91" t="s">
        <v>94</v>
      </c>
      <c r="D61" s="63">
        <v>6</v>
      </c>
      <c r="E61" s="63">
        <v>1</v>
      </c>
      <c r="F61" s="63">
        <f>D61+E61</f>
        <v>7</v>
      </c>
      <c r="G61" s="255">
        <f>IF((ABS(($K$102-$K$101)*F61/100))&gt;0.1, ($K$102-$K$101)*F61/100, 0)</f>
        <v>5.67</v>
      </c>
      <c r="H61" s="256" t="e">
        <f>IF((ABS((#REF!-#REF!)*E61/100))&gt;0.1, (#REF!-#REF!)*E61/100, 0)</f>
        <v>#REF!</v>
      </c>
      <c r="I61" s="118"/>
    </row>
    <row r="62" spans="2:23" ht="61.5" customHeight="1" thickBot="1" x14ac:dyDescent="0.3">
      <c r="I62" s="121"/>
      <c r="V62" s="92"/>
    </row>
    <row r="63" spans="2:23" ht="43.5" customHeight="1" thickBot="1" x14ac:dyDescent="0.3">
      <c r="B63" s="245" t="s">
        <v>95</v>
      </c>
      <c r="C63" s="246"/>
      <c r="D63" s="246"/>
      <c r="E63" s="246"/>
      <c r="F63" s="246"/>
      <c r="G63" s="246"/>
      <c r="H63" s="247"/>
      <c r="I63" s="121"/>
    </row>
    <row r="64" spans="2:23" s="4" customFormat="1" ht="15" customHeight="1" x14ac:dyDescent="0.25">
      <c r="B64" s="243"/>
      <c r="C64" s="243"/>
      <c r="D64" s="243"/>
      <c r="E64" s="243"/>
      <c r="F64" s="243"/>
      <c r="G64" s="243"/>
      <c r="H64" s="243"/>
      <c r="I64" s="121"/>
      <c r="M64" s="5"/>
      <c r="N64" s="5"/>
      <c r="O64" s="5"/>
      <c r="P64" s="6"/>
      <c r="Q64" s="6"/>
      <c r="R64" s="6"/>
      <c r="S64" s="6"/>
      <c r="T64" s="5"/>
      <c r="U64" s="5"/>
      <c r="V64" s="5"/>
      <c r="W64" s="5"/>
    </row>
    <row r="65" spans="2:23" s="4" customFormat="1" ht="21.75" customHeight="1" x14ac:dyDescent="0.25">
      <c r="B65" s="248" t="s">
        <v>96</v>
      </c>
      <c r="C65" s="248"/>
      <c r="D65" s="248"/>
      <c r="E65" s="248"/>
      <c r="F65" s="248"/>
      <c r="G65" s="248"/>
      <c r="H65" s="248"/>
      <c r="I65" s="121"/>
      <c r="M65" s="5"/>
      <c r="N65" s="5"/>
      <c r="O65" s="5"/>
      <c r="P65" s="6"/>
      <c r="Q65" s="6"/>
      <c r="R65" s="6"/>
      <c r="S65" s="6"/>
      <c r="T65" s="5"/>
      <c r="U65" s="5"/>
      <c r="V65" s="5"/>
      <c r="W65" s="5"/>
    </row>
    <row r="66" spans="2:23" s="4" customFormat="1" ht="14.25" customHeight="1" thickBot="1" x14ac:dyDescent="0.3">
      <c r="B66" s="243"/>
      <c r="C66" s="243"/>
      <c r="D66" s="243"/>
      <c r="E66" s="243"/>
      <c r="F66" s="243"/>
      <c r="G66" s="243"/>
      <c r="H66" s="243"/>
      <c r="I66" s="121"/>
      <c r="M66" s="5"/>
      <c r="N66" s="5"/>
      <c r="O66" s="5"/>
      <c r="P66" s="6"/>
      <c r="Q66" s="6"/>
      <c r="R66" s="6"/>
      <c r="S66" s="6"/>
      <c r="T66" s="5"/>
      <c r="U66" s="5"/>
      <c r="V66" s="5"/>
      <c r="W66" s="5"/>
    </row>
    <row r="67" spans="2:23" s="4" customFormat="1" ht="46.5" customHeight="1" x14ac:dyDescent="0.25">
      <c r="B67" s="235" t="s">
        <v>97</v>
      </c>
      <c r="C67" s="237" t="s">
        <v>98</v>
      </c>
      <c r="D67" s="239" t="s">
        <v>99</v>
      </c>
      <c r="E67" s="237" t="s">
        <v>100</v>
      </c>
      <c r="F67" s="237"/>
      <c r="G67" s="237" t="s">
        <v>101</v>
      </c>
      <c r="H67" s="241"/>
      <c r="I67" s="121"/>
      <c r="M67" s="5"/>
      <c r="N67" s="5"/>
      <c r="O67" s="5"/>
      <c r="P67" s="6"/>
      <c r="Q67" s="6"/>
      <c r="R67" s="6"/>
      <c r="S67" s="6"/>
      <c r="T67" s="5"/>
      <c r="U67" s="5"/>
      <c r="V67" s="5"/>
      <c r="W67" s="5"/>
    </row>
    <row r="68" spans="2:23" s="4" customFormat="1" ht="46.5" customHeight="1" thickBot="1" x14ac:dyDescent="0.3">
      <c r="B68" s="236"/>
      <c r="C68" s="238"/>
      <c r="D68" s="240"/>
      <c r="E68" s="238"/>
      <c r="F68" s="238"/>
      <c r="G68" s="238"/>
      <c r="H68" s="242"/>
      <c r="I68" s="121"/>
      <c r="M68" s="5"/>
      <c r="N68" s="5"/>
      <c r="O68" s="5"/>
      <c r="P68" s="6"/>
      <c r="Q68" s="6"/>
      <c r="R68" s="6"/>
      <c r="S68" s="6"/>
      <c r="T68" s="5"/>
      <c r="U68" s="5"/>
      <c r="V68" s="5"/>
      <c r="W68" s="5"/>
    </row>
    <row r="69" spans="2:23" s="4" customFormat="1" ht="18.75" customHeight="1" x14ac:dyDescent="0.25">
      <c r="B69" s="243"/>
      <c r="C69" s="243"/>
      <c r="D69" s="243"/>
      <c r="E69" s="243"/>
      <c r="F69" s="243"/>
      <c r="G69" s="243"/>
      <c r="H69" s="243"/>
      <c r="I69" s="121"/>
      <c r="M69" s="5"/>
      <c r="N69" s="5"/>
      <c r="O69" s="5"/>
      <c r="P69" s="6"/>
      <c r="Q69" s="6"/>
      <c r="R69" s="6"/>
      <c r="S69" s="6"/>
      <c r="T69" s="5"/>
      <c r="U69" s="5"/>
      <c r="V69" s="5"/>
      <c r="W69" s="5"/>
    </row>
    <row r="70" spans="2:23" s="4" customFormat="1" ht="21.75" customHeight="1" x14ac:dyDescent="0.25">
      <c r="B70" s="248" t="s">
        <v>102</v>
      </c>
      <c r="C70" s="248"/>
      <c r="D70" s="248"/>
      <c r="E70" s="248"/>
      <c r="F70" s="248"/>
      <c r="G70" s="248"/>
      <c r="H70" s="248"/>
      <c r="I70" s="121"/>
      <c r="M70" s="5"/>
      <c r="N70" s="5"/>
      <c r="O70" s="5"/>
      <c r="P70" s="6"/>
      <c r="Q70" s="6"/>
      <c r="R70" s="6"/>
      <c r="S70" s="6"/>
      <c r="T70" s="5"/>
      <c r="U70" s="5"/>
      <c r="V70" s="5"/>
      <c r="W70" s="5"/>
    </row>
    <row r="71" spans="2:23" s="4" customFormat="1" ht="15.75" customHeight="1" x14ac:dyDescent="0.25">
      <c r="B71" s="243"/>
      <c r="C71" s="243"/>
      <c r="D71" s="243"/>
      <c r="E71" s="243"/>
      <c r="F71" s="243"/>
      <c r="G71" s="243"/>
      <c r="H71" s="243"/>
      <c r="I71" s="121"/>
      <c r="M71" s="5"/>
      <c r="N71" s="5"/>
      <c r="O71" s="5"/>
      <c r="P71" s="6"/>
      <c r="Q71" s="6"/>
      <c r="R71" s="6"/>
      <c r="S71" s="6"/>
      <c r="T71" s="5"/>
      <c r="U71" s="5"/>
      <c r="V71" s="5"/>
      <c r="W71" s="5"/>
    </row>
    <row r="72" spans="2:23" s="4" customFormat="1" ht="33" customHeight="1" x14ac:dyDescent="0.25">
      <c r="B72" s="232" t="s">
        <v>103</v>
      </c>
      <c r="C72" s="232"/>
      <c r="D72" s="232"/>
      <c r="E72" s="232"/>
      <c r="F72" s="232"/>
      <c r="G72" s="232"/>
      <c r="H72" s="232"/>
      <c r="I72" s="121"/>
      <c r="M72" s="5"/>
      <c r="N72" s="5"/>
      <c r="O72" s="5"/>
      <c r="P72" s="6"/>
      <c r="Q72" s="6"/>
      <c r="R72" s="6"/>
      <c r="S72" s="6"/>
      <c r="T72" s="5"/>
      <c r="U72" s="5"/>
      <c r="V72" s="5"/>
      <c r="W72" s="5"/>
    </row>
    <row r="73" spans="2:23" s="93" customFormat="1" ht="33" customHeight="1" x14ac:dyDescent="0.35">
      <c r="B73" s="233" t="s">
        <v>104</v>
      </c>
      <c r="C73" s="233"/>
      <c r="E73" s="94"/>
      <c r="F73" s="94"/>
      <c r="G73" s="94"/>
      <c r="H73" s="94"/>
      <c r="I73" s="122"/>
    </row>
    <row r="74" spans="2:23" s="93" customFormat="1" ht="33" customHeight="1" x14ac:dyDescent="0.35">
      <c r="C74" s="100" t="str">
        <f>CONCATENATE(" $45.000"," + ($",G20,") =")</f>
        <v xml:space="preserve"> $45.000 + ($3.038) =</v>
      </c>
      <c r="D74" s="95">
        <f>(45+G20)</f>
        <v>48.037999999999997</v>
      </c>
      <c r="E74" s="29"/>
      <c r="F74" s="29"/>
      <c r="G74" s="29"/>
      <c r="H74" s="29"/>
      <c r="I74" s="122"/>
    </row>
    <row r="75" spans="2:23" s="93" customFormat="1" ht="33" customHeight="1" x14ac:dyDescent="0.35">
      <c r="B75" s="233" t="s">
        <v>105</v>
      </c>
      <c r="C75" s="233"/>
      <c r="D75" s="96"/>
      <c r="E75" s="29"/>
      <c r="F75" s="29"/>
      <c r="G75" s="29"/>
      <c r="H75" s="29"/>
      <c r="I75" s="122"/>
    </row>
    <row r="76" spans="2:23" s="93" customFormat="1" ht="33" customHeight="1" x14ac:dyDescent="0.35">
      <c r="C76" s="105" t="str">
        <f>CONCATENATE(" $45.000"," x ",H43, " =")</f>
        <v xml:space="preserve"> $45.000 x PPI Adjustment
not applicable
until
07/01/2021 =</v>
      </c>
      <c r="D76" s="106" t="e">
        <f>(45*H43)</f>
        <v>#VALUE!</v>
      </c>
      <c r="E76" s="29"/>
      <c r="F76" s="29"/>
      <c r="G76" s="29"/>
      <c r="H76" s="29"/>
      <c r="I76" s="122"/>
    </row>
    <row r="77" spans="2:23" s="93" customFormat="1" ht="33" customHeight="1" x14ac:dyDescent="0.35">
      <c r="C77" s="244" t="e">
        <f>CONCATENATE("$",D76," x 96.25% (Difference of 100% Material Minus Total % Asphalt + Fuel Allowance) =")</f>
        <v>#VALUE!</v>
      </c>
      <c r="D77" s="244"/>
      <c r="E77" s="244"/>
      <c r="F77" s="244"/>
      <c r="G77" s="244"/>
      <c r="H77" s="95" t="e">
        <f>D76*96.25/100</f>
        <v>#VALUE!</v>
      </c>
      <c r="I77" s="122"/>
    </row>
    <row r="78" spans="2:23" s="93" customFormat="1" ht="33" customHeight="1" x14ac:dyDescent="0.35">
      <c r="B78" s="233" t="s">
        <v>106</v>
      </c>
      <c r="C78" s="233"/>
      <c r="D78" s="233"/>
      <c r="E78" s="233"/>
      <c r="F78" s="233"/>
      <c r="G78" s="29"/>
      <c r="H78" s="29"/>
      <c r="I78" s="122"/>
    </row>
    <row r="79" spans="2:23" s="93" customFormat="1" ht="33" customHeight="1" x14ac:dyDescent="0.35">
      <c r="C79" s="148" t="e">
        <f>CONCATENATE("$",D74," + $",H77, "  =")</f>
        <v>#VALUE!</v>
      </c>
      <c r="D79" s="97" t="e">
        <f>D74+H77</f>
        <v>#VALUE!</v>
      </c>
      <c r="E79" s="29"/>
      <c r="F79" s="29"/>
      <c r="G79" s="29"/>
      <c r="H79" s="29"/>
      <c r="I79" s="122"/>
    </row>
    <row r="80" spans="2:23" ht="29.25" customHeight="1" thickBot="1" x14ac:dyDescent="0.3">
      <c r="I80" s="121"/>
    </row>
    <row r="81" spans="2:22" ht="43.5" customHeight="1" thickBot="1" x14ac:dyDescent="0.3">
      <c r="B81" s="245" t="s">
        <v>107</v>
      </c>
      <c r="C81" s="246"/>
      <c r="D81" s="246"/>
      <c r="E81" s="246"/>
      <c r="F81" s="246"/>
      <c r="G81" s="246"/>
      <c r="H81" s="247"/>
      <c r="I81" s="121"/>
    </row>
    <row r="82" spans="2:22" ht="21.75" customHeight="1" x14ac:dyDescent="0.25">
      <c r="B82" s="243"/>
      <c r="C82" s="243"/>
      <c r="D82" s="243"/>
      <c r="E82" s="243"/>
      <c r="F82" s="243"/>
      <c r="G82" s="243"/>
      <c r="H82" s="243"/>
      <c r="I82" s="121"/>
    </row>
    <row r="83" spans="2:22" ht="21.75" customHeight="1" x14ac:dyDescent="0.25">
      <c r="B83" s="248" t="s">
        <v>108</v>
      </c>
      <c r="C83" s="248"/>
      <c r="D83" s="248"/>
      <c r="E83" s="248"/>
      <c r="F83" s="248"/>
      <c r="G83" s="248"/>
      <c r="H83" s="248"/>
      <c r="I83" s="121"/>
    </row>
    <row r="84" spans="2:22" ht="14.25" customHeight="1" thickBot="1" x14ac:dyDescent="0.3">
      <c r="B84" s="243"/>
      <c r="C84" s="243"/>
      <c r="D84" s="243"/>
      <c r="E84" s="243"/>
      <c r="F84" s="243"/>
      <c r="G84" s="243"/>
      <c r="H84" s="243"/>
      <c r="I84" s="121"/>
    </row>
    <row r="85" spans="2:22" ht="46.5" customHeight="1" x14ac:dyDescent="0.25">
      <c r="B85" s="235" t="s">
        <v>97</v>
      </c>
      <c r="C85" s="237" t="s">
        <v>98</v>
      </c>
      <c r="D85" s="239" t="s">
        <v>99</v>
      </c>
      <c r="E85" s="237" t="s">
        <v>100</v>
      </c>
      <c r="F85" s="237"/>
      <c r="G85" s="237" t="s">
        <v>101</v>
      </c>
      <c r="H85" s="241"/>
      <c r="I85" s="121"/>
    </row>
    <row r="86" spans="2:22" ht="46.5" customHeight="1" thickBot="1" x14ac:dyDescent="0.3">
      <c r="B86" s="236"/>
      <c r="C86" s="238"/>
      <c r="D86" s="240"/>
      <c r="E86" s="238"/>
      <c r="F86" s="238"/>
      <c r="G86" s="238"/>
      <c r="H86" s="242"/>
      <c r="I86" s="121"/>
    </row>
    <row r="87" spans="2:22" ht="18.75" customHeight="1" x14ac:dyDescent="0.25">
      <c r="B87" s="243"/>
      <c r="C87" s="243"/>
      <c r="D87" s="243"/>
      <c r="E87" s="243"/>
      <c r="F87" s="243"/>
      <c r="G87" s="243"/>
      <c r="H87" s="243"/>
      <c r="I87" s="121"/>
    </row>
    <row r="88" spans="2:22" ht="33" customHeight="1" x14ac:dyDescent="0.25">
      <c r="B88" s="232" t="s">
        <v>109</v>
      </c>
      <c r="C88" s="232"/>
      <c r="D88" s="232"/>
      <c r="E88" s="232"/>
      <c r="F88" s="232"/>
      <c r="G88" s="232"/>
      <c r="H88" s="232"/>
      <c r="I88" s="121"/>
    </row>
    <row r="89" spans="2:22" s="93" customFormat="1" ht="33" customHeight="1" x14ac:dyDescent="0.35">
      <c r="B89" s="233" t="s">
        <v>104</v>
      </c>
      <c r="C89" s="233"/>
      <c r="E89" s="94"/>
      <c r="F89" s="94"/>
      <c r="G89" s="94"/>
      <c r="H89" s="94"/>
      <c r="I89" s="122"/>
    </row>
    <row r="90" spans="2:22" s="93" customFormat="1" ht="33" customHeight="1" x14ac:dyDescent="0.35">
      <c r="C90" s="100" t="str">
        <f>CONCATENATE(" $45.000"," + ($",G59,") =")</f>
        <v xml:space="preserve"> $45.000 + ($5.67) =</v>
      </c>
      <c r="D90" s="95">
        <f>(45+G59)</f>
        <v>50.67</v>
      </c>
      <c r="E90" s="29"/>
      <c r="F90" s="29"/>
      <c r="G90" s="29"/>
      <c r="H90" s="29"/>
      <c r="I90" s="122"/>
    </row>
    <row r="91" spans="2:22" s="93" customFormat="1" ht="40.5" customHeight="1" x14ac:dyDescent="0.4">
      <c r="B91" s="234" t="s">
        <v>110</v>
      </c>
      <c r="C91" s="234"/>
      <c r="D91" s="98">
        <f>D90</f>
        <v>50.67</v>
      </c>
      <c r="E91" s="29"/>
      <c r="F91" s="29"/>
      <c r="G91" s="29"/>
      <c r="H91" s="29"/>
      <c r="I91" s="122"/>
    </row>
    <row r="92" spans="2:22" s="93" customFormat="1" ht="33" customHeight="1" thickBot="1" x14ac:dyDescent="0.4">
      <c r="D92" s="95"/>
      <c r="E92" s="29"/>
      <c r="F92" s="29"/>
      <c r="G92" s="29"/>
      <c r="H92" s="29"/>
    </row>
    <row r="93" spans="2:22" ht="15.5" x14ac:dyDescent="0.35">
      <c r="M93" s="297" t="s">
        <v>116</v>
      </c>
      <c r="N93" s="241"/>
      <c r="P93" s="302" t="s">
        <v>6</v>
      </c>
      <c r="Q93" s="303"/>
      <c r="R93" s="303"/>
      <c r="S93" s="304"/>
      <c r="V93" s="93"/>
    </row>
    <row r="94" spans="2:22" ht="13" thickBot="1" x14ac:dyDescent="0.3">
      <c r="M94" s="298"/>
      <c r="N94" s="299"/>
      <c r="P94" s="305"/>
      <c r="Q94" s="306"/>
      <c r="R94" s="306"/>
      <c r="S94" s="307"/>
    </row>
    <row r="95" spans="2:22" ht="50.25" customHeight="1" thickBot="1" x14ac:dyDescent="0.3">
      <c r="M95" s="300"/>
      <c r="N95" s="301"/>
      <c r="P95" s="309" t="s">
        <v>9</v>
      </c>
      <c r="Q95" s="310"/>
      <c r="R95" s="310"/>
      <c r="S95" s="311"/>
      <c r="U95" s="12" t="s">
        <v>10</v>
      </c>
    </row>
    <row r="96" spans="2:22" ht="56.25" customHeight="1" thickBot="1" x14ac:dyDescent="0.3">
      <c r="J96" s="312" t="s">
        <v>8</v>
      </c>
      <c r="K96" s="313"/>
      <c r="L96" s="15"/>
      <c r="M96" s="16" t="s">
        <v>9</v>
      </c>
      <c r="N96" s="17">
        <v>2021</v>
      </c>
      <c r="P96" s="18" t="s">
        <v>12</v>
      </c>
      <c r="Q96" s="19" t="s">
        <v>13</v>
      </c>
      <c r="R96" s="19" t="s">
        <v>14</v>
      </c>
      <c r="S96" s="19" t="s">
        <v>15</v>
      </c>
      <c r="U96" s="20" t="s">
        <v>16</v>
      </c>
    </row>
    <row r="97" spans="10:21" ht="18" customHeight="1" thickBot="1" x14ac:dyDescent="0.3">
      <c r="J97" s="13" t="s">
        <v>11</v>
      </c>
      <c r="K97" s="14">
        <v>2021</v>
      </c>
      <c r="M97" s="21" t="s">
        <v>19</v>
      </c>
      <c r="N97" s="17" t="s">
        <v>20</v>
      </c>
      <c r="P97" s="269">
        <v>44317</v>
      </c>
      <c r="Q97" s="272" t="s">
        <v>88</v>
      </c>
      <c r="R97" s="99">
        <v>44378</v>
      </c>
      <c r="S97" s="293">
        <v>44075</v>
      </c>
      <c r="U97" s="22" t="s">
        <v>21</v>
      </c>
    </row>
    <row r="98" spans="10:21" ht="18" customHeight="1" thickBot="1" x14ac:dyDescent="0.3">
      <c r="J98" s="13" t="s">
        <v>17</v>
      </c>
      <c r="K98" s="14" t="s">
        <v>18</v>
      </c>
      <c r="M98" s="21" t="s">
        <v>23</v>
      </c>
      <c r="N98" s="26" t="s">
        <v>99</v>
      </c>
      <c r="P98" s="270"/>
      <c r="Q98" s="273"/>
      <c r="R98" s="27">
        <v>44409</v>
      </c>
      <c r="S98" s="294"/>
      <c r="U98" s="22" t="s">
        <v>24</v>
      </c>
    </row>
    <row r="99" spans="10:21" ht="18" customHeight="1" thickBot="1" x14ac:dyDescent="0.3">
      <c r="J99" s="24"/>
      <c r="K99" s="25"/>
      <c r="M99" s="21" t="s">
        <v>26</v>
      </c>
      <c r="N99" s="26" t="s">
        <v>99</v>
      </c>
      <c r="P99" s="271"/>
      <c r="Q99" s="274"/>
      <c r="R99" s="27">
        <v>44440</v>
      </c>
      <c r="S99" s="294"/>
      <c r="U99" s="22" t="s">
        <v>27</v>
      </c>
    </row>
    <row r="100" spans="10:21" ht="18" customHeight="1" thickBot="1" x14ac:dyDescent="0.3">
      <c r="J100" s="290" t="s">
        <v>0</v>
      </c>
      <c r="K100" s="291"/>
      <c r="M100" s="21" t="s">
        <v>29</v>
      </c>
      <c r="N100" s="26" t="s">
        <v>99</v>
      </c>
      <c r="P100" s="269">
        <v>44409</v>
      </c>
      <c r="Q100" s="272" t="s">
        <v>88</v>
      </c>
      <c r="R100" s="99">
        <v>44470</v>
      </c>
      <c r="S100" s="294"/>
      <c r="U100" s="31" t="s">
        <v>30</v>
      </c>
    </row>
    <row r="101" spans="10:21" ht="18" customHeight="1" thickBot="1" x14ac:dyDescent="0.3">
      <c r="J101" s="13" t="s">
        <v>28</v>
      </c>
      <c r="K101" s="30">
        <v>471</v>
      </c>
      <c r="M101" s="21" t="s">
        <v>33</v>
      </c>
      <c r="N101" s="26">
        <v>518</v>
      </c>
      <c r="P101" s="270"/>
      <c r="Q101" s="273"/>
      <c r="R101" s="27">
        <v>44501</v>
      </c>
      <c r="S101" s="294"/>
    </row>
    <row r="102" spans="10:21" ht="18" customHeight="1" thickBot="1" x14ac:dyDescent="0.3">
      <c r="J102" s="32" t="s">
        <v>32</v>
      </c>
      <c r="K102" s="33">
        <v>552</v>
      </c>
      <c r="M102" s="21" t="s">
        <v>36</v>
      </c>
      <c r="N102" s="26">
        <v>546</v>
      </c>
      <c r="P102" s="271"/>
      <c r="Q102" s="274"/>
      <c r="R102" s="27">
        <v>44531</v>
      </c>
      <c r="S102" s="294"/>
    </row>
    <row r="103" spans="10:21" ht="18" customHeight="1" thickBot="1" x14ac:dyDescent="0.3">
      <c r="J103" s="24"/>
      <c r="K103" s="25"/>
      <c r="M103" s="21" t="s">
        <v>18</v>
      </c>
      <c r="N103" s="26">
        <v>552</v>
      </c>
      <c r="P103" s="269">
        <v>44501</v>
      </c>
      <c r="Q103" s="272" t="s">
        <v>88</v>
      </c>
      <c r="R103" s="99">
        <v>44562</v>
      </c>
      <c r="S103" s="294"/>
      <c r="U103" s="36"/>
    </row>
    <row r="104" spans="10:21" ht="18" customHeight="1" thickBot="1" x14ac:dyDescent="0.3">
      <c r="J104" s="290" t="s">
        <v>38</v>
      </c>
      <c r="K104" s="291"/>
      <c r="M104" s="21" t="s">
        <v>41</v>
      </c>
      <c r="N104" s="26"/>
      <c r="P104" s="270"/>
      <c r="Q104" s="273"/>
      <c r="R104" s="27">
        <v>44593</v>
      </c>
      <c r="S104" s="294"/>
      <c r="U104" s="36"/>
    </row>
    <row r="105" spans="10:21" ht="18" customHeight="1" thickBot="1" x14ac:dyDescent="0.3">
      <c r="J105" s="37" t="s">
        <v>39</v>
      </c>
      <c r="K105" s="123">
        <v>44317</v>
      </c>
      <c r="M105" s="21" t="s">
        <v>44</v>
      </c>
      <c r="N105" s="26"/>
      <c r="P105" s="271"/>
      <c r="Q105" s="274"/>
      <c r="R105" s="27">
        <v>44621</v>
      </c>
      <c r="S105" s="294"/>
      <c r="U105" s="36"/>
    </row>
    <row r="106" spans="10:21" ht="18" customHeight="1" thickBot="1" x14ac:dyDescent="0.3">
      <c r="J106" s="38" t="s">
        <v>43</v>
      </c>
      <c r="K106" s="39"/>
      <c r="M106" s="21" t="s">
        <v>47</v>
      </c>
      <c r="N106" s="26"/>
      <c r="P106" s="269">
        <v>44593</v>
      </c>
      <c r="Q106" s="272" t="s">
        <v>88</v>
      </c>
      <c r="R106" s="99">
        <v>44652</v>
      </c>
      <c r="S106" s="294"/>
      <c r="U106" s="36"/>
    </row>
    <row r="107" spans="10:21" ht="18" customHeight="1" thickBot="1" x14ac:dyDescent="0.3">
      <c r="J107" s="40" t="s">
        <v>46</v>
      </c>
      <c r="K107" s="41" t="s">
        <v>123</v>
      </c>
      <c r="M107" s="21" t="s">
        <v>50</v>
      </c>
      <c r="N107" s="26"/>
      <c r="P107" s="270"/>
      <c r="Q107" s="273"/>
      <c r="R107" s="27">
        <v>44682</v>
      </c>
      <c r="S107" s="294"/>
      <c r="U107" s="36"/>
    </row>
    <row r="108" spans="10:21" ht="18" customHeight="1" thickBot="1" x14ac:dyDescent="0.3">
      <c r="J108" s="40" t="s">
        <v>49</v>
      </c>
      <c r="K108" s="42">
        <v>326.3</v>
      </c>
      <c r="M108" s="21" t="s">
        <v>53</v>
      </c>
      <c r="N108" s="26"/>
      <c r="P108" s="271"/>
      <c r="Q108" s="274"/>
      <c r="R108" s="27">
        <v>44713</v>
      </c>
      <c r="S108" s="294"/>
      <c r="U108" s="36"/>
    </row>
    <row r="109" spans="10:21" ht="18" customHeight="1" thickBot="1" x14ac:dyDescent="0.3">
      <c r="J109" s="43" t="s">
        <v>52</v>
      </c>
      <c r="K109" s="44">
        <v>44378</v>
      </c>
      <c r="L109" s="5"/>
      <c r="M109" s="45" t="s">
        <v>54</v>
      </c>
      <c r="N109" s="126"/>
      <c r="P109" s="269">
        <v>44682</v>
      </c>
      <c r="Q109" s="272" t="s">
        <v>88</v>
      </c>
      <c r="R109" s="99">
        <v>44743</v>
      </c>
      <c r="S109" s="294"/>
      <c r="U109" s="36"/>
    </row>
    <row r="110" spans="10:21" ht="18" customHeight="1" thickBot="1" x14ac:dyDescent="0.3">
      <c r="K110" s="5"/>
      <c r="L110" s="5"/>
      <c r="M110" s="16"/>
      <c r="N110" s="125">
        <v>2022</v>
      </c>
      <c r="P110" s="270"/>
      <c r="Q110" s="273"/>
      <c r="R110" s="27">
        <v>44774</v>
      </c>
      <c r="S110" s="294"/>
      <c r="U110" s="36"/>
    </row>
    <row r="111" spans="10:21" ht="18" customHeight="1" thickBot="1" x14ac:dyDescent="0.3">
      <c r="J111" s="5"/>
      <c r="K111" s="5"/>
      <c r="L111" s="5"/>
      <c r="M111" s="21" t="s">
        <v>19</v>
      </c>
      <c r="N111" s="17" t="s">
        <v>20</v>
      </c>
      <c r="P111" s="271"/>
      <c r="Q111" s="274"/>
      <c r="R111" s="27">
        <v>44805</v>
      </c>
      <c r="S111" s="294"/>
      <c r="U111" s="36"/>
    </row>
    <row r="112" spans="10:21" ht="18" customHeight="1" thickBot="1" x14ac:dyDescent="0.3">
      <c r="J112" s="5"/>
      <c r="K112" s="5"/>
      <c r="L112" s="5"/>
      <c r="M112" s="21" t="s">
        <v>23</v>
      </c>
      <c r="N112" s="26"/>
      <c r="P112" s="269">
        <v>44774</v>
      </c>
      <c r="Q112" s="272" t="s">
        <v>88</v>
      </c>
      <c r="R112" s="99">
        <v>44835</v>
      </c>
      <c r="S112" s="294"/>
      <c r="U112" s="36"/>
    </row>
    <row r="113" spans="10:19" ht="18" customHeight="1" thickBot="1" x14ac:dyDescent="0.3">
      <c r="J113" s="5"/>
      <c r="K113" s="5"/>
      <c r="L113" s="5"/>
      <c r="M113" s="21" t="s">
        <v>26</v>
      </c>
      <c r="N113" s="26"/>
      <c r="P113" s="270"/>
      <c r="Q113" s="273"/>
      <c r="R113" s="27">
        <v>44866</v>
      </c>
      <c r="S113" s="294"/>
    </row>
    <row r="114" spans="10:19" ht="18" customHeight="1" thickBot="1" x14ac:dyDescent="0.3">
      <c r="J114" s="5"/>
      <c r="K114" s="5"/>
      <c r="L114" s="5"/>
      <c r="M114" s="21" t="s">
        <v>29</v>
      </c>
      <c r="N114" s="26"/>
      <c r="P114" s="271"/>
      <c r="Q114" s="274"/>
      <c r="R114" s="27">
        <v>44896</v>
      </c>
      <c r="S114" s="294"/>
    </row>
    <row r="115" spans="10:19" ht="18" customHeight="1" thickBot="1" x14ac:dyDescent="0.3">
      <c r="J115" s="5"/>
      <c r="K115" s="5"/>
      <c r="L115" s="5"/>
      <c r="M115" s="21" t="s">
        <v>33</v>
      </c>
      <c r="N115" s="26"/>
      <c r="P115" s="269">
        <v>44866</v>
      </c>
      <c r="Q115" s="272" t="s">
        <v>88</v>
      </c>
      <c r="R115" s="99">
        <v>44927</v>
      </c>
      <c r="S115" s="294"/>
    </row>
    <row r="116" spans="10:19" ht="18" customHeight="1" thickBot="1" x14ac:dyDescent="0.3">
      <c r="J116" s="5"/>
      <c r="K116" s="5"/>
      <c r="L116" s="5"/>
      <c r="M116" s="21" t="s">
        <v>36</v>
      </c>
      <c r="N116" s="26"/>
      <c r="P116" s="270"/>
      <c r="Q116" s="273"/>
      <c r="R116" s="27">
        <v>44958</v>
      </c>
      <c r="S116" s="294"/>
    </row>
    <row r="117" spans="10:19" ht="18" customHeight="1" thickBot="1" x14ac:dyDescent="0.3">
      <c r="J117" s="5"/>
      <c r="K117" s="5"/>
      <c r="L117" s="5"/>
      <c r="M117" s="21" t="s">
        <v>18</v>
      </c>
      <c r="N117" s="26"/>
      <c r="P117" s="271"/>
      <c r="Q117" s="274"/>
      <c r="R117" s="27">
        <v>44986</v>
      </c>
      <c r="S117" s="295"/>
    </row>
    <row r="118" spans="10:19" ht="18" customHeight="1" thickBot="1" x14ac:dyDescent="0.3">
      <c r="J118" s="5"/>
      <c r="K118" s="5"/>
      <c r="L118" s="5"/>
      <c r="M118" s="21" t="s">
        <v>41</v>
      </c>
      <c r="N118" s="26"/>
      <c r="P118" s="269">
        <v>44978</v>
      </c>
      <c r="Q118" s="272" t="s">
        <v>88</v>
      </c>
      <c r="R118" s="99">
        <v>45017</v>
      </c>
      <c r="S118" s="5"/>
    </row>
    <row r="119" spans="10:19" ht="16" thickBot="1" x14ac:dyDescent="0.3">
      <c r="J119" s="5"/>
      <c r="K119" s="5"/>
      <c r="M119" s="21" t="s">
        <v>44</v>
      </c>
      <c r="N119" s="26"/>
      <c r="P119" s="270"/>
      <c r="Q119" s="273"/>
      <c r="R119" s="27">
        <v>45047</v>
      </c>
    </row>
    <row r="120" spans="10:19" ht="16" thickBot="1" x14ac:dyDescent="0.3">
      <c r="M120" s="21" t="s">
        <v>47</v>
      </c>
      <c r="N120" s="26"/>
      <c r="P120" s="271"/>
      <c r="Q120" s="274"/>
      <c r="R120" s="27">
        <v>45078</v>
      </c>
    </row>
    <row r="121" spans="10:19" ht="15.5" x14ac:dyDescent="0.25">
      <c r="M121" s="21" t="s">
        <v>50</v>
      </c>
      <c r="N121" s="26"/>
      <c r="P121" s="5" t="s">
        <v>40</v>
      </c>
      <c r="Q121" s="59">
        <v>326.3</v>
      </c>
      <c r="R121" s="5" t="s">
        <v>40</v>
      </c>
    </row>
    <row r="122" spans="10:19" ht="15.5" x14ac:dyDescent="0.25">
      <c r="M122" s="21" t="s">
        <v>53</v>
      </c>
      <c r="N122" s="26"/>
    </row>
    <row r="123" spans="10:19" ht="16" thickBot="1" x14ac:dyDescent="0.3">
      <c r="M123" s="45" t="s">
        <v>54</v>
      </c>
      <c r="N123" s="126"/>
    </row>
    <row r="124" spans="10:19" ht="15.5" x14ac:dyDescent="0.25">
      <c r="M124" s="16"/>
      <c r="N124" s="125">
        <v>2023</v>
      </c>
    </row>
    <row r="125" spans="10:19" ht="15.5" x14ac:dyDescent="0.25">
      <c r="M125" s="21" t="s">
        <v>19</v>
      </c>
      <c r="N125" s="17" t="s">
        <v>20</v>
      </c>
    </row>
    <row r="126" spans="10:19" ht="15.5" x14ac:dyDescent="0.25">
      <c r="M126" s="21" t="s">
        <v>23</v>
      </c>
      <c r="N126" s="26"/>
    </row>
    <row r="127" spans="10:19" ht="15.5" x14ac:dyDescent="0.25">
      <c r="M127" s="21" t="s">
        <v>26</v>
      </c>
      <c r="N127" s="26"/>
    </row>
    <row r="128" spans="10:19" ht="15.5" x14ac:dyDescent="0.25">
      <c r="M128" s="21" t="s">
        <v>29</v>
      </c>
      <c r="N128" s="26"/>
    </row>
    <row r="129" spans="13:14" ht="15.5" x14ac:dyDescent="0.25">
      <c r="M129" s="21" t="s">
        <v>33</v>
      </c>
      <c r="N129" s="26"/>
    </row>
    <row r="130" spans="13:14" ht="16" thickBot="1" x14ac:dyDescent="0.3">
      <c r="M130" s="45" t="s">
        <v>36</v>
      </c>
      <c r="N130" s="126"/>
    </row>
  </sheetData>
  <sheetProtection algorithmName="SHA-512" hashValue="Oxq0ZPG59HwCjWdCk7zhHT+zsG3lYu1Ea53oJdes7pJbzCKq3dfKwndpj95zeB5BbsBK9q+hdg7JBQz3sy1K+g==" saltValue="oGVx4bCGcXIpR9AH3FWRoA==" spinCount="100000" sheet="1" formatColumns="0" formatRows="0"/>
  <mergeCells count="100">
    <mergeCell ref="B11:H11"/>
    <mergeCell ref="B1:D1"/>
    <mergeCell ref="C3:E3"/>
    <mergeCell ref="G3:H3"/>
    <mergeCell ref="C4:E4"/>
    <mergeCell ref="G4:H4"/>
    <mergeCell ref="B6:E6"/>
    <mergeCell ref="F6:G6"/>
    <mergeCell ref="B7:E7"/>
    <mergeCell ref="B8:H8"/>
    <mergeCell ref="B9:H9"/>
    <mergeCell ref="B10:C10"/>
    <mergeCell ref="D10:F10"/>
    <mergeCell ref="G23:H23"/>
    <mergeCell ref="B12:E12"/>
    <mergeCell ref="B13:H13"/>
    <mergeCell ref="B14:H14"/>
    <mergeCell ref="B15:H15"/>
    <mergeCell ref="B16:H16"/>
    <mergeCell ref="B17:H17"/>
    <mergeCell ref="B18:H18"/>
    <mergeCell ref="G19:H19"/>
    <mergeCell ref="G20:H20"/>
    <mergeCell ref="G21:H21"/>
    <mergeCell ref="G22:H22"/>
    <mergeCell ref="B36:H36"/>
    <mergeCell ref="G24:H24"/>
    <mergeCell ref="G25:H25"/>
    <mergeCell ref="G26:H26"/>
    <mergeCell ref="G27:H27"/>
    <mergeCell ref="G28:H28"/>
    <mergeCell ref="G29:H29"/>
    <mergeCell ref="G30:H30"/>
    <mergeCell ref="B32:H32"/>
    <mergeCell ref="B33:H33"/>
    <mergeCell ref="B34:H34"/>
    <mergeCell ref="B35:H35"/>
    <mergeCell ref="B64:H64"/>
    <mergeCell ref="D37:E37"/>
    <mergeCell ref="B39:D39"/>
    <mergeCell ref="B41:H41"/>
    <mergeCell ref="H43:H53"/>
    <mergeCell ref="B56:H56"/>
    <mergeCell ref="B57:H57"/>
    <mergeCell ref="G58:H58"/>
    <mergeCell ref="G59:H59"/>
    <mergeCell ref="G60:H60"/>
    <mergeCell ref="G61:H61"/>
    <mergeCell ref="B63:H63"/>
    <mergeCell ref="B75:C75"/>
    <mergeCell ref="B65:H65"/>
    <mergeCell ref="B66:H66"/>
    <mergeCell ref="B67:B68"/>
    <mergeCell ref="C67:C68"/>
    <mergeCell ref="D67:D68"/>
    <mergeCell ref="E67:F68"/>
    <mergeCell ref="G67:H68"/>
    <mergeCell ref="B69:H69"/>
    <mergeCell ref="B70:H70"/>
    <mergeCell ref="B71:H71"/>
    <mergeCell ref="B72:H72"/>
    <mergeCell ref="B73:C73"/>
    <mergeCell ref="B87:H87"/>
    <mergeCell ref="C77:G77"/>
    <mergeCell ref="B78:F78"/>
    <mergeCell ref="B81:H81"/>
    <mergeCell ref="B82:H82"/>
    <mergeCell ref="B83:H83"/>
    <mergeCell ref="B84:H84"/>
    <mergeCell ref="B85:B86"/>
    <mergeCell ref="C85:C86"/>
    <mergeCell ref="D85:D86"/>
    <mergeCell ref="E85:F86"/>
    <mergeCell ref="G85:H86"/>
    <mergeCell ref="B88:H88"/>
    <mergeCell ref="B89:C89"/>
    <mergeCell ref="B91:C91"/>
    <mergeCell ref="M93:N95"/>
    <mergeCell ref="P93:S94"/>
    <mergeCell ref="P95:S95"/>
    <mergeCell ref="J96:K96"/>
    <mergeCell ref="P97:P99"/>
    <mergeCell ref="Q97:Q99"/>
    <mergeCell ref="S97:S117"/>
    <mergeCell ref="J100:K100"/>
    <mergeCell ref="P100:P102"/>
    <mergeCell ref="Q100:Q102"/>
    <mergeCell ref="P103:P105"/>
    <mergeCell ref="Q103:Q105"/>
    <mergeCell ref="J104:K104"/>
    <mergeCell ref="P115:P117"/>
    <mergeCell ref="Q115:Q117"/>
    <mergeCell ref="P118:P120"/>
    <mergeCell ref="Q118:Q120"/>
    <mergeCell ref="P106:P108"/>
    <mergeCell ref="Q106:Q108"/>
    <mergeCell ref="P109:P111"/>
    <mergeCell ref="Q109:Q111"/>
    <mergeCell ref="P112:P114"/>
    <mergeCell ref="Q112:Q114"/>
  </mergeCells>
  <dataValidations count="8">
    <dataValidation type="list" allowBlank="1" showInputMessage="1" showErrorMessage="1" sqref="K109 WVQ982973 WLU982973 WBY982973 VSC982973 VIG982973 UYK982973 UOO982973 UES982973 TUW982973 TLA982973 TBE982973 SRI982973 SHM982973 RXQ982973 RNU982973 RDY982973 QUC982973 QKG982973 QAK982973 PQO982973 PGS982973 OWW982973 ONA982973 ODE982973 NTI982973 NJM982973 MZQ982973 MPU982973 MFY982973 LWC982973 LMG982973 LCK982973 KSO982973 KIS982973 JYW982973 JPA982973 JFE982973 IVI982973 ILM982973 IBQ982973 HRU982973 HHY982973 GYC982973 GOG982973 GEK982973 FUO982973 FKS982973 FAW982973 ERA982973 EHE982973 DXI982973 DNM982973 DDQ982973 CTU982973 CJY982973 CAC982973 BQG982973 BGK982973 AWO982973 AMS982973 ACW982973 TA982973 JE982973 K982974 WVQ917437 WLU917437 WBY917437 VSC917437 VIG917437 UYK917437 UOO917437 UES917437 TUW917437 TLA917437 TBE917437 SRI917437 SHM917437 RXQ917437 RNU917437 RDY917437 QUC917437 QKG917437 QAK917437 PQO917437 PGS917437 OWW917437 ONA917437 ODE917437 NTI917437 NJM917437 MZQ917437 MPU917437 MFY917437 LWC917437 LMG917437 LCK917437 KSO917437 KIS917437 JYW917437 JPA917437 JFE917437 IVI917437 ILM917437 IBQ917437 HRU917437 HHY917437 GYC917437 GOG917437 GEK917437 FUO917437 FKS917437 FAW917437 ERA917437 EHE917437 DXI917437 DNM917437 DDQ917437 CTU917437 CJY917437 CAC917437 BQG917437 BGK917437 AWO917437 AMS917437 ACW917437 TA917437 JE917437 K917438 WVQ851901 WLU851901 WBY851901 VSC851901 VIG851901 UYK851901 UOO851901 UES851901 TUW851901 TLA851901 TBE851901 SRI851901 SHM851901 RXQ851901 RNU851901 RDY851901 QUC851901 QKG851901 QAK851901 PQO851901 PGS851901 OWW851901 ONA851901 ODE851901 NTI851901 NJM851901 MZQ851901 MPU851901 MFY851901 LWC851901 LMG851901 LCK851901 KSO851901 KIS851901 JYW851901 JPA851901 JFE851901 IVI851901 ILM851901 IBQ851901 HRU851901 HHY851901 GYC851901 GOG851901 GEK851901 FUO851901 FKS851901 FAW851901 ERA851901 EHE851901 DXI851901 DNM851901 DDQ851901 CTU851901 CJY851901 CAC851901 BQG851901 BGK851901 AWO851901 AMS851901 ACW851901 TA851901 JE851901 K851902 WVQ786365 WLU786365 WBY786365 VSC786365 VIG786365 UYK786365 UOO786365 UES786365 TUW786365 TLA786365 TBE786365 SRI786365 SHM786365 RXQ786365 RNU786365 RDY786365 QUC786365 QKG786365 QAK786365 PQO786365 PGS786365 OWW786365 ONA786365 ODE786365 NTI786365 NJM786365 MZQ786365 MPU786365 MFY786365 LWC786365 LMG786365 LCK786365 KSO786365 KIS786365 JYW786365 JPA786365 JFE786365 IVI786365 ILM786365 IBQ786365 HRU786365 HHY786365 GYC786365 GOG786365 GEK786365 FUO786365 FKS786365 FAW786365 ERA786365 EHE786365 DXI786365 DNM786365 DDQ786365 CTU786365 CJY786365 CAC786365 BQG786365 BGK786365 AWO786365 AMS786365 ACW786365 TA786365 JE786365 K786366 WVQ720829 WLU720829 WBY720829 VSC720829 VIG720829 UYK720829 UOO720829 UES720829 TUW720829 TLA720829 TBE720829 SRI720829 SHM720829 RXQ720829 RNU720829 RDY720829 QUC720829 QKG720829 QAK720829 PQO720829 PGS720829 OWW720829 ONA720829 ODE720829 NTI720829 NJM720829 MZQ720829 MPU720829 MFY720829 LWC720829 LMG720829 LCK720829 KSO720829 KIS720829 JYW720829 JPA720829 JFE720829 IVI720829 ILM720829 IBQ720829 HRU720829 HHY720829 GYC720829 GOG720829 GEK720829 FUO720829 FKS720829 FAW720829 ERA720829 EHE720829 DXI720829 DNM720829 DDQ720829 CTU720829 CJY720829 CAC720829 BQG720829 BGK720829 AWO720829 AMS720829 ACW720829 TA720829 JE720829 K720830 WVQ655293 WLU655293 WBY655293 VSC655293 VIG655293 UYK655293 UOO655293 UES655293 TUW655293 TLA655293 TBE655293 SRI655293 SHM655293 RXQ655293 RNU655293 RDY655293 QUC655293 QKG655293 QAK655293 PQO655293 PGS655293 OWW655293 ONA655293 ODE655293 NTI655293 NJM655293 MZQ655293 MPU655293 MFY655293 LWC655293 LMG655293 LCK655293 KSO655293 KIS655293 JYW655293 JPA655293 JFE655293 IVI655293 ILM655293 IBQ655293 HRU655293 HHY655293 GYC655293 GOG655293 GEK655293 FUO655293 FKS655293 FAW655293 ERA655293 EHE655293 DXI655293 DNM655293 DDQ655293 CTU655293 CJY655293 CAC655293 BQG655293 BGK655293 AWO655293 AMS655293 ACW655293 TA655293 JE655293 K655294 WVQ589757 WLU589757 WBY589757 VSC589757 VIG589757 UYK589757 UOO589757 UES589757 TUW589757 TLA589757 TBE589757 SRI589757 SHM589757 RXQ589757 RNU589757 RDY589757 QUC589757 QKG589757 QAK589757 PQO589757 PGS589757 OWW589757 ONA589757 ODE589757 NTI589757 NJM589757 MZQ589757 MPU589757 MFY589757 LWC589757 LMG589757 LCK589757 KSO589757 KIS589757 JYW589757 JPA589757 JFE589757 IVI589757 ILM589757 IBQ589757 HRU589757 HHY589757 GYC589757 GOG589757 GEK589757 FUO589757 FKS589757 FAW589757 ERA589757 EHE589757 DXI589757 DNM589757 DDQ589757 CTU589757 CJY589757 CAC589757 BQG589757 BGK589757 AWO589757 AMS589757 ACW589757 TA589757 JE589757 K589758 WVQ524221 WLU524221 WBY524221 VSC524221 VIG524221 UYK524221 UOO524221 UES524221 TUW524221 TLA524221 TBE524221 SRI524221 SHM524221 RXQ524221 RNU524221 RDY524221 QUC524221 QKG524221 QAK524221 PQO524221 PGS524221 OWW524221 ONA524221 ODE524221 NTI524221 NJM524221 MZQ524221 MPU524221 MFY524221 LWC524221 LMG524221 LCK524221 KSO524221 KIS524221 JYW524221 JPA524221 JFE524221 IVI524221 ILM524221 IBQ524221 HRU524221 HHY524221 GYC524221 GOG524221 GEK524221 FUO524221 FKS524221 FAW524221 ERA524221 EHE524221 DXI524221 DNM524221 DDQ524221 CTU524221 CJY524221 CAC524221 BQG524221 BGK524221 AWO524221 AMS524221 ACW524221 TA524221 JE524221 K524222 WVQ458685 WLU458685 WBY458685 VSC458685 VIG458685 UYK458685 UOO458685 UES458685 TUW458685 TLA458685 TBE458685 SRI458685 SHM458685 RXQ458685 RNU458685 RDY458685 QUC458685 QKG458685 QAK458685 PQO458685 PGS458685 OWW458685 ONA458685 ODE458685 NTI458685 NJM458685 MZQ458685 MPU458685 MFY458685 LWC458685 LMG458685 LCK458685 KSO458685 KIS458685 JYW458685 JPA458685 JFE458685 IVI458685 ILM458685 IBQ458685 HRU458685 HHY458685 GYC458685 GOG458685 GEK458685 FUO458685 FKS458685 FAW458685 ERA458685 EHE458685 DXI458685 DNM458685 DDQ458685 CTU458685 CJY458685 CAC458685 BQG458685 BGK458685 AWO458685 AMS458685 ACW458685 TA458685 JE458685 K458686 WVQ393149 WLU393149 WBY393149 VSC393149 VIG393149 UYK393149 UOO393149 UES393149 TUW393149 TLA393149 TBE393149 SRI393149 SHM393149 RXQ393149 RNU393149 RDY393149 QUC393149 QKG393149 QAK393149 PQO393149 PGS393149 OWW393149 ONA393149 ODE393149 NTI393149 NJM393149 MZQ393149 MPU393149 MFY393149 LWC393149 LMG393149 LCK393149 KSO393149 KIS393149 JYW393149 JPA393149 JFE393149 IVI393149 ILM393149 IBQ393149 HRU393149 HHY393149 GYC393149 GOG393149 GEK393149 FUO393149 FKS393149 FAW393149 ERA393149 EHE393149 DXI393149 DNM393149 DDQ393149 CTU393149 CJY393149 CAC393149 BQG393149 BGK393149 AWO393149 AMS393149 ACW393149 TA393149 JE393149 K393150 WVQ327613 WLU327613 WBY327613 VSC327613 VIG327613 UYK327613 UOO327613 UES327613 TUW327613 TLA327613 TBE327613 SRI327613 SHM327613 RXQ327613 RNU327613 RDY327613 QUC327613 QKG327613 QAK327613 PQO327613 PGS327613 OWW327613 ONA327613 ODE327613 NTI327613 NJM327613 MZQ327613 MPU327613 MFY327613 LWC327613 LMG327613 LCK327613 KSO327613 KIS327613 JYW327613 JPA327613 JFE327613 IVI327613 ILM327613 IBQ327613 HRU327613 HHY327613 GYC327613 GOG327613 GEK327613 FUO327613 FKS327613 FAW327613 ERA327613 EHE327613 DXI327613 DNM327613 DDQ327613 CTU327613 CJY327613 CAC327613 BQG327613 BGK327613 AWO327613 AMS327613 ACW327613 TA327613 JE327613 K327614 WVQ262077 WLU262077 WBY262077 VSC262077 VIG262077 UYK262077 UOO262077 UES262077 TUW262077 TLA262077 TBE262077 SRI262077 SHM262077 RXQ262077 RNU262077 RDY262077 QUC262077 QKG262077 QAK262077 PQO262077 PGS262077 OWW262077 ONA262077 ODE262077 NTI262077 NJM262077 MZQ262077 MPU262077 MFY262077 LWC262077 LMG262077 LCK262077 KSO262077 KIS262077 JYW262077 JPA262077 JFE262077 IVI262077 ILM262077 IBQ262077 HRU262077 HHY262077 GYC262077 GOG262077 GEK262077 FUO262077 FKS262077 FAW262077 ERA262077 EHE262077 DXI262077 DNM262077 DDQ262077 CTU262077 CJY262077 CAC262077 BQG262077 BGK262077 AWO262077 AMS262077 ACW262077 TA262077 JE262077 K262078 WVQ196541 WLU196541 WBY196541 VSC196541 VIG196541 UYK196541 UOO196541 UES196541 TUW196541 TLA196541 TBE196541 SRI196541 SHM196541 RXQ196541 RNU196541 RDY196541 QUC196541 QKG196541 QAK196541 PQO196541 PGS196541 OWW196541 ONA196541 ODE196541 NTI196541 NJM196541 MZQ196541 MPU196541 MFY196541 LWC196541 LMG196541 LCK196541 KSO196541 KIS196541 JYW196541 JPA196541 JFE196541 IVI196541 ILM196541 IBQ196541 HRU196541 HHY196541 GYC196541 GOG196541 GEK196541 FUO196541 FKS196541 FAW196541 ERA196541 EHE196541 DXI196541 DNM196541 DDQ196541 CTU196541 CJY196541 CAC196541 BQG196541 BGK196541 AWO196541 AMS196541 ACW196541 TA196541 JE196541 K196542 WVQ131005 WLU131005 WBY131005 VSC131005 VIG131005 UYK131005 UOO131005 UES131005 TUW131005 TLA131005 TBE131005 SRI131005 SHM131005 RXQ131005 RNU131005 RDY131005 QUC131005 QKG131005 QAK131005 PQO131005 PGS131005 OWW131005 ONA131005 ODE131005 NTI131005 NJM131005 MZQ131005 MPU131005 MFY131005 LWC131005 LMG131005 LCK131005 KSO131005 KIS131005 JYW131005 JPA131005 JFE131005 IVI131005 ILM131005 IBQ131005 HRU131005 HHY131005 GYC131005 GOG131005 GEK131005 FUO131005 FKS131005 FAW131005 ERA131005 EHE131005 DXI131005 DNM131005 DDQ131005 CTU131005 CJY131005 CAC131005 BQG131005 BGK131005 AWO131005 AMS131005 ACW131005 TA131005 JE131005 K131006 WVQ65469 WLU65469 WBY65469 VSC65469 VIG65469 UYK65469 UOO65469 UES65469 TUW65469 TLA65469 TBE65469 SRI65469 SHM65469 RXQ65469 RNU65469 RDY65469 QUC65469 QKG65469 QAK65469 PQO65469 PGS65469 OWW65469 ONA65469 ODE65469 NTI65469 NJM65469 MZQ65469 MPU65469 MFY65469 LWC65469 LMG65469 LCK65469 KSO65469 KIS65469 JYW65469 JPA65469 JFE65469 IVI65469 ILM65469 IBQ65469 HRU65469 HHY65469 GYC65469 GOG65469 GEK65469 FUO65469 FKS65469 FAW65469 ERA65469 EHE65469 DXI65469 DNM65469 DDQ65469 CTU65469 CJY65469 CAC65469 BQG65469 BGK65469 AWO65469 AMS65469 ACW65469 TA65469 JE65469 K65470 WVQ16 WLU16 WBY16 VSC16 VIG16 UYK16 UOO16 UES16 TUW16 TLA16 TBE16 SRI16 SHM16 RXQ16 RNU16 RDY16 QUC16 QKG16 QAK16 PQO16 PGS16 OWW16 ONA16 ODE16 NTI16 NJM16 MZQ16 MPU16 MFY16 LWC16 LMG16 LCK16 KSO16 KIS16 JYW16 JPA16 JFE16 IVI16 ILM16 IBQ16 HRU16 HHY16 GYC16 GOG16 GEK16 FUO16 FKS16 FAW16 ERA16 EHE16 DXI16 DNM16 DDQ16 CTU16 CJY16 CAC16 BQG16 BGK16 AWO16 AMS16 ACW16 TA16 JE16" xr:uid="{D0D55FB9-952D-4056-9296-7A426C24408A}">
      <formula1>$R$97:$R$121</formula1>
    </dataValidation>
    <dataValidation type="list" allowBlank="1" showInputMessage="1" showErrorMessage="1" sqref="K105 WVQ982969 WLU982969 WBY982969 VSC982969 VIG982969 UYK982969 UOO982969 UES982969 TUW982969 TLA982969 TBE982969 SRI982969 SHM982969 RXQ982969 RNU982969 RDY982969 QUC982969 QKG982969 QAK982969 PQO982969 PGS982969 OWW982969 ONA982969 ODE982969 NTI982969 NJM982969 MZQ982969 MPU982969 MFY982969 LWC982969 LMG982969 LCK982969 KSO982969 KIS982969 JYW982969 JPA982969 JFE982969 IVI982969 ILM982969 IBQ982969 HRU982969 HHY982969 GYC982969 GOG982969 GEK982969 FUO982969 FKS982969 FAW982969 ERA982969 EHE982969 DXI982969 DNM982969 DDQ982969 CTU982969 CJY982969 CAC982969 BQG982969 BGK982969 AWO982969 AMS982969 ACW982969 TA982969 JE982969 K982970 WVQ917433 WLU917433 WBY917433 VSC917433 VIG917433 UYK917433 UOO917433 UES917433 TUW917433 TLA917433 TBE917433 SRI917433 SHM917433 RXQ917433 RNU917433 RDY917433 QUC917433 QKG917433 QAK917433 PQO917433 PGS917433 OWW917433 ONA917433 ODE917433 NTI917433 NJM917433 MZQ917433 MPU917433 MFY917433 LWC917433 LMG917433 LCK917433 KSO917433 KIS917433 JYW917433 JPA917433 JFE917433 IVI917433 ILM917433 IBQ917433 HRU917433 HHY917433 GYC917433 GOG917433 GEK917433 FUO917433 FKS917433 FAW917433 ERA917433 EHE917433 DXI917433 DNM917433 DDQ917433 CTU917433 CJY917433 CAC917433 BQG917433 BGK917433 AWO917433 AMS917433 ACW917433 TA917433 JE917433 K917434 WVQ851897 WLU851897 WBY851897 VSC851897 VIG851897 UYK851897 UOO851897 UES851897 TUW851897 TLA851897 TBE851897 SRI851897 SHM851897 RXQ851897 RNU851897 RDY851897 QUC851897 QKG851897 QAK851897 PQO851897 PGS851897 OWW851897 ONA851897 ODE851897 NTI851897 NJM851897 MZQ851897 MPU851897 MFY851897 LWC851897 LMG851897 LCK851897 KSO851897 KIS851897 JYW851897 JPA851897 JFE851897 IVI851897 ILM851897 IBQ851897 HRU851897 HHY851897 GYC851897 GOG851897 GEK851897 FUO851897 FKS851897 FAW851897 ERA851897 EHE851897 DXI851897 DNM851897 DDQ851897 CTU851897 CJY851897 CAC851897 BQG851897 BGK851897 AWO851897 AMS851897 ACW851897 TA851897 JE851897 K851898 WVQ786361 WLU786361 WBY786361 VSC786361 VIG786361 UYK786361 UOO786361 UES786361 TUW786361 TLA786361 TBE786361 SRI786361 SHM786361 RXQ786361 RNU786361 RDY786361 QUC786361 QKG786361 QAK786361 PQO786361 PGS786361 OWW786361 ONA786361 ODE786361 NTI786361 NJM786361 MZQ786361 MPU786361 MFY786361 LWC786361 LMG786361 LCK786361 KSO786361 KIS786361 JYW786361 JPA786361 JFE786361 IVI786361 ILM786361 IBQ786361 HRU786361 HHY786361 GYC786361 GOG786361 GEK786361 FUO786361 FKS786361 FAW786361 ERA786361 EHE786361 DXI786361 DNM786361 DDQ786361 CTU786361 CJY786361 CAC786361 BQG786361 BGK786361 AWO786361 AMS786361 ACW786361 TA786361 JE786361 K786362 WVQ720825 WLU720825 WBY720825 VSC720825 VIG720825 UYK720825 UOO720825 UES720825 TUW720825 TLA720825 TBE720825 SRI720825 SHM720825 RXQ720825 RNU720825 RDY720825 QUC720825 QKG720825 QAK720825 PQO720825 PGS720825 OWW720825 ONA720825 ODE720825 NTI720825 NJM720825 MZQ720825 MPU720825 MFY720825 LWC720825 LMG720825 LCK720825 KSO720825 KIS720825 JYW720825 JPA720825 JFE720825 IVI720825 ILM720825 IBQ720825 HRU720825 HHY720825 GYC720825 GOG720825 GEK720825 FUO720825 FKS720825 FAW720825 ERA720825 EHE720825 DXI720825 DNM720825 DDQ720825 CTU720825 CJY720825 CAC720825 BQG720825 BGK720825 AWO720825 AMS720825 ACW720825 TA720825 JE720825 K720826 WVQ655289 WLU655289 WBY655289 VSC655289 VIG655289 UYK655289 UOO655289 UES655289 TUW655289 TLA655289 TBE655289 SRI655289 SHM655289 RXQ655289 RNU655289 RDY655289 QUC655289 QKG655289 QAK655289 PQO655289 PGS655289 OWW655289 ONA655289 ODE655289 NTI655289 NJM655289 MZQ655289 MPU655289 MFY655289 LWC655289 LMG655289 LCK655289 KSO655289 KIS655289 JYW655289 JPA655289 JFE655289 IVI655289 ILM655289 IBQ655289 HRU655289 HHY655289 GYC655289 GOG655289 GEK655289 FUO655289 FKS655289 FAW655289 ERA655289 EHE655289 DXI655289 DNM655289 DDQ655289 CTU655289 CJY655289 CAC655289 BQG655289 BGK655289 AWO655289 AMS655289 ACW655289 TA655289 JE655289 K655290 WVQ589753 WLU589753 WBY589753 VSC589753 VIG589753 UYK589753 UOO589753 UES589753 TUW589753 TLA589753 TBE589753 SRI589753 SHM589753 RXQ589753 RNU589753 RDY589753 QUC589753 QKG589753 QAK589753 PQO589753 PGS589753 OWW589753 ONA589753 ODE589753 NTI589753 NJM589753 MZQ589753 MPU589753 MFY589753 LWC589753 LMG589753 LCK589753 KSO589753 KIS589753 JYW589753 JPA589753 JFE589753 IVI589753 ILM589753 IBQ589753 HRU589753 HHY589753 GYC589753 GOG589753 GEK589753 FUO589753 FKS589753 FAW589753 ERA589753 EHE589753 DXI589753 DNM589753 DDQ589753 CTU589753 CJY589753 CAC589753 BQG589753 BGK589753 AWO589753 AMS589753 ACW589753 TA589753 JE589753 K589754 WVQ524217 WLU524217 WBY524217 VSC524217 VIG524217 UYK524217 UOO524217 UES524217 TUW524217 TLA524217 TBE524217 SRI524217 SHM524217 RXQ524217 RNU524217 RDY524217 QUC524217 QKG524217 QAK524217 PQO524217 PGS524217 OWW524217 ONA524217 ODE524217 NTI524217 NJM524217 MZQ524217 MPU524217 MFY524217 LWC524217 LMG524217 LCK524217 KSO524217 KIS524217 JYW524217 JPA524217 JFE524217 IVI524217 ILM524217 IBQ524217 HRU524217 HHY524217 GYC524217 GOG524217 GEK524217 FUO524217 FKS524217 FAW524217 ERA524217 EHE524217 DXI524217 DNM524217 DDQ524217 CTU524217 CJY524217 CAC524217 BQG524217 BGK524217 AWO524217 AMS524217 ACW524217 TA524217 JE524217 K524218 WVQ458681 WLU458681 WBY458681 VSC458681 VIG458681 UYK458681 UOO458681 UES458681 TUW458681 TLA458681 TBE458681 SRI458681 SHM458681 RXQ458681 RNU458681 RDY458681 QUC458681 QKG458681 QAK458681 PQO458681 PGS458681 OWW458681 ONA458681 ODE458681 NTI458681 NJM458681 MZQ458681 MPU458681 MFY458681 LWC458681 LMG458681 LCK458681 KSO458681 KIS458681 JYW458681 JPA458681 JFE458681 IVI458681 ILM458681 IBQ458681 HRU458681 HHY458681 GYC458681 GOG458681 GEK458681 FUO458681 FKS458681 FAW458681 ERA458681 EHE458681 DXI458681 DNM458681 DDQ458681 CTU458681 CJY458681 CAC458681 BQG458681 BGK458681 AWO458681 AMS458681 ACW458681 TA458681 JE458681 K458682 WVQ393145 WLU393145 WBY393145 VSC393145 VIG393145 UYK393145 UOO393145 UES393145 TUW393145 TLA393145 TBE393145 SRI393145 SHM393145 RXQ393145 RNU393145 RDY393145 QUC393145 QKG393145 QAK393145 PQO393145 PGS393145 OWW393145 ONA393145 ODE393145 NTI393145 NJM393145 MZQ393145 MPU393145 MFY393145 LWC393145 LMG393145 LCK393145 KSO393145 KIS393145 JYW393145 JPA393145 JFE393145 IVI393145 ILM393145 IBQ393145 HRU393145 HHY393145 GYC393145 GOG393145 GEK393145 FUO393145 FKS393145 FAW393145 ERA393145 EHE393145 DXI393145 DNM393145 DDQ393145 CTU393145 CJY393145 CAC393145 BQG393145 BGK393145 AWO393145 AMS393145 ACW393145 TA393145 JE393145 K393146 WVQ327609 WLU327609 WBY327609 VSC327609 VIG327609 UYK327609 UOO327609 UES327609 TUW327609 TLA327609 TBE327609 SRI327609 SHM327609 RXQ327609 RNU327609 RDY327609 QUC327609 QKG327609 QAK327609 PQO327609 PGS327609 OWW327609 ONA327609 ODE327609 NTI327609 NJM327609 MZQ327609 MPU327609 MFY327609 LWC327609 LMG327609 LCK327609 KSO327609 KIS327609 JYW327609 JPA327609 JFE327609 IVI327609 ILM327609 IBQ327609 HRU327609 HHY327609 GYC327609 GOG327609 GEK327609 FUO327609 FKS327609 FAW327609 ERA327609 EHE327609 DXI327609 DNM327609 DDQ327609 CTU327609 CJY327609 CAC327609 BQG327609 BGK327609 AWO327609 AMS327609 ACW327609 TA327609 JE327609 K327610 WVQ262073 WLU262073 WBY262073 VSC262073 VIG262073 UYK262073 UOO262073 UES262073 TUW262073 TLA262073 TBE262073 SRI262073 SHM262073 RXQ262073 RNU262073 RDY262073 QUC262073 QKG262073 QAK262073 PQO262073 PGS262073 OWW262073 ONA262073 ODE262073 NTI262073 NJM262073 MZQ262073 MPU262073 MFY262073 LWC262073 LMG262073 LCK262073 KSO262073 KIS262073 JYW262073 JPA262073 JFE262073 IVI262073 ILM262073 IBQ262073 HRU262073 HHY262073 GYC262073 GOG262073 GEK262073 FUO262073 FKS262073 FAW262073 ERA262073 EHE262073 DXI262073 DNM262073 DDQ262073 CTU262073 CJY262073 CAC262073 BQG262073 BGK262073 AWO262073 AMS262073 ACW262073 TA262073 JE262073 K262074 WVQ196537 WLU196537 WBY196537 VSC196537 VIG196537 UYK196537 UOO196537 UES196537 TUW196537 TLA196537 TBE196537 SRI196537 SHM196537 RXQ196537 RNU196537 RDY196537 QUC196537 QKG196537 QAK196537 PQO196537 PGS196537 OWW196537 ONA196537 ODE196537 NTI196537 NJM196537 MZQ196537 MPU196537 MFY196537 LWC196537 LMG196537 LCK196537 KSO196537 KIS196537 JYW196537 JPA196537 JFE196537 IVI196537 ILM196537 IBQ196537 HRU196537 HHY196537 GYC196537 GOG196537 GEK196537 FUO196537 FKS196537 FAW196537 ERA196537 EHE196537 DXI196537 DNM196537 DDQ196537 CTU196537 CJY196537 CAC196537 BQG196537 BGK196537 AWO196537 AMS196537 ACW196537 TA196537 JE196537 K196538 WVQ131001 WLU131001 WBY131001 VSC131001 VIG131001 UYK131001 UOO131001 UES131001 TUW131001 TLA131001 TBE131001 SRI131001 SHM131001 RXQ131001 RNU131001 RDY131001 QUC131001 QKG131001 QAK131001 PQO131001 PGS131001 OWW131001 ONA131001 ODE131001 NTI131001 NJM131001 MZQ131001 MPU131001 MFY131001 LWC131001 LMG131001 LCK131001 KSO131001 KIS131001 JYW131001 JPA131001 JFE131001 IVI131001 ILM131001 IBQ131001 HRU131001 HHY131001 GYC131001 GOG131001 GEK131001 FUO131001 FKS131001 FAW131001 ERA131001 EHE131001 DXI131001 DNM131001 DDQ131001 CTU131001 CJY131001 CAC131001 BQG131001 BGK131001 AWO131001 AMS131001 ACW131001 TA131001 JE131001 K131002 WVQ65465 WLU65465 WBY65465 VSC65465 VIG65465 UYK65465 UOO65465 UES65465 TUW65465 TLA65465 TBE65465 SRI65465 SHM65465 RXQ65465 RNU65465 RDY65465 QUC65465 QKG65465 QAK65465 PQO65465 PGS65465 OWW65465 ONA65465 ODE65465 NTI65465 NJM65465 MZQ65465 MPU65465 MFY65465 LWC65465 LMG65465 LCK65465 KSO65465 KIS65465 JYW65465 JPA65465 JFE65465 IVI65465 ILM65465 IBQ65465 HRU65465 HHY65465 GYC65465 GOG65465 GEK65465 FUO65465 FKS65465 FAW65465 ERA65465 EHE65465 DXI65465 DNM65465 DDQ65465 CTU65465 CJY65465 CAC65465 BQG65465 BGK65465 AWO65465 AMS65465 ACW65465 TA65465 JE65465 K65466 WVQ12 WLU12 WBY12 VSC12 VIG12 UYK12 UOO12 UES12 TUW12 TLA12 TBE12 SRI12 SHM12 RXQ12 RNU12 RDY12 QUC12 QKG12 QAK12 PQO12 PGS12 OWW12 ONA12 ODE12 NTI12 NJM12 MZQ12 MPU12 MFY12 LWC12 LMG12 LCK12 KSO12 KIS12 JYW12 JPA12 JFE12 IVI12 ILM12 IBQ12 HRU12 HHY12 GYC12 GOG12 GEK12 FUO12 FKS12 FAW12 ERA12 EHE12 DXI12 DNM12 DDQ12 CTU12 CJY12 CAC12 BQG12 BGK12 AWO12 AMS12 ACW12 TA12 JE12" xr:uid="{91EF807C-602E-4C3D-9C10-4C9F4E3AAA1F}">
      <formula1>$P$97:$P$121</formula1>
    </dataValidation>
    <dataValidation type="list" allowBlank="1" showInputMessage="1" showErrorMessage="1" sqref="K106 WVQ982970 WLU982970 WBY982970 VSC982970 VIG982970 UYK982970 UOO982970 UES982970 TUW982970 TLA982970 TBE982970 SRI982970 SHM982970 RXQ982970 RNU982970 RDY982970 QUC982970 QKG982970 QAK982970 PQO982970 PGS982970 OWW982970 ONA982970 ODE982970 NTI982970 NJM982970 MZQ982970 MPU982970 MFY982970 LWC982970 LMG982970 LCK982970 KSO982970 KIS982970 JYW982970 JPA982970 JFE982970 IVI982970 ILM982970 IBQ982970 HRU982970 HHY982970 GYC982970 GOG982970 GEK982970 FUO982970 FKS982970 FAW982970 ERA982970 EHE982970 DXI982970 DNM982970 DDQ982970 CTU982970 CJY982970 CAC982970 BQG982970 BGK982970 AWO982970 AMS982970 ACW982970 TA982970 JE982970 K982971 WVQ917434 WLU917434 WBY917434 VSC917434 VIG917434 UYK917434 UOO917434 UES917434 TUW917434 TLA917434 TBE917434 SRI917434 SHM917434 RXQ917434 RNU917434 RDY917434 QUC917434 QKG917434 QAK917434 PQO917434 PGS917434 OWW917434 ONA917434 ODE917434 NTI917434 NJM917434 MZQ917434 MPU917434 MFY917434 LWC917434 LMG917434 LCK917434 KSO917434 KIS917434 JYW917434 JPA917434 JFE917434 IVI917434 ILM917434 IBQ917434 HRU917434 HHY917434 GYC917434 GOG917434 GEK917434 FUO917434 FKS917434 FAW917434 ERA917434 EHE917434 DXI917434 DNM917434 DDQ917434 CTU917434 CJY917434 CAC917434 BQG917434 BGK917434 AWO917434 AMS917434 ACW917434 TA917434 JE917434 K917435 WVQ851898 WLU851898 WBY851898 VSC851898 VIG851898 UYK851898 UOO851898 UES851898 TUW851898 TLA851898 TBE851898 SRI851898 SHM851898 RXQ851898 RNU851898 RDY851898 QUC851898 QKG851898 QAK851898 PQO851898 PGS851898 OWW851898 ONA851898 ODE851898 NTI851898 NJM851898 MZQ851898 MPU851898 MFY851898 LWC851898 LMG851898 LCK851898 KSO851898 KIS851898 JYW851898 JPA851898 JFE851898 IVI851898 ILM851898 IBQ851898 HRU851898 HHY851898 GYC851898 GOG851898 GEK851898 FUO851898 FKS851898 FAW851898 ERA851898 EHE851898 DXI851898 DNM851898 DDQ851898 CTU851898 CJY851898 CAC851898 BQG851898 BGK851898 AWO851898 AMS851898 ACW851898 TA851898 JE851898 K851899 WVQ786362 WLU786362 WBY786362 VSC786362 VIG786362 UYK786362 UOO786362 UES786362 TUW786362 TLA786362 TBE786362 SRI786362 SHM786362 RXQ786362 RNU786362 RDY786362 QUC786362 QKG786362 QAK786362 PQO786362 PGS786362 OWW786362 ONA786362 ODE786362 NTI786362 NJM786362 MZQ786362 MPU786362 MFY786362 LWC786362 LMG786362 LCK786362 KSO786362 KIS786362 JYW786362 JPA786362 JFE786362 IVI786362 ILM786362 IBQ786362 HRU786362 HHY786362 GYC786362 GOG786362 GEK786362 FUO786362 FKS786362 FAW786362 ERA786362 EHE786362 DXI786362 DNM786362 DDQ786362 CTU786362 CJY786362 CAC786362 BQG786362 BGK786362 AWO786362 AMS786362 ACW786362 TA786362 JE786362 K786363 WVQ720826 WLU720826 WBY720826 VSC720826 VIG720826 UYK720826 UOO720826 UES720826 TUW720826 TLA720826 TBE720826 SRI720826 SHM720826 RXQ720826 RNU720826 RDY720826 QUC720826 QKG720826 QAK720826 PQO720826 PGS720826 OWW720826 ONA720826 ODE720826 NTI720826 NJM720826 MZQ720826 MPU720826 MFY720826 LWC720826 LMG720826 LCK720826 KSO720826 KIS720826 JYW720826 JPA720826 JFE720826 IVI720826 ILM720826 IBQ720826 HRU720826 HHY720826 GYC720826 GOG720826 GEK720826 FUO720826 FKS720826 FAW720826 ERA720826 EHE720826 DXI720826 DNM720826 DDQ720826 CTU720826 CJY720826 CAC720826 BQG720826 BGK720826 AWO720826 AMS720826 ACW720826 TA720826 JE720826 K720827 WVQ655290 WLU655290 WBY655290 VSC655290 VIG655290 UYK655290 UOO655290 UES655290 TUW655290 TLA655290 TBE655290 SRI655290 SHM655290 RXQ655290 RNU655290 RDY655290 QUC655290 QKG655290 QAK655290 PQO655290 PGS655290 OWW655290 ONA655290 ODE655290 NTI655290 NJM655290 MZQ655290 MPU655290 MFY655290 LWC655290 LMG655290 LCK655290 KSO655290 KIS655290 JYW655290 JPA655290 JFE655290 IVI655290 ILM655290 IBQ655290 HRU655290 HHY655290 GYC655290 GOG655290 GEK655290 FUO655290 FKS655290 FAW655290 ERA655290 EHE655290 DXI655290 DNM655290 DDQ655290 CTU655290 CJY655290 CAC655290 BQG655290 BGK655290 AWO655290 AMS655290 ACW655290 TA655290 JE655290 K655291 WVQ589754 WLU589754 WBY589754 VSC589754 VIG589754 UYK589754 UOO589754 UES589754 TUW589754 TLA589754 TBE589754 SRI589754 SHM589754 RXQ589754 RNU589754 RDY589754 QUC589754 QKG589754 QAK589754 PQO589754 PGS589754 OWW589754 ONA589754 ODE589754 NTI589754 NJM589754 MZQ589754 MPU589754 MFY589754 LWC589754 LMG589754 LCK589754 KSO589754 KIS589754 JYW589754 JPA589754 JFE589754 IVI589754 ILM589754 IBQ589754 HRU589754 HHY589754 GYC589754 GOG589754 GEK589754 FUO589754 FKS589754 FAW589754 ERA589754 EHE589754 DXI589754 DNM589754 DDQ589754 CTU589754 CJY589754 CAC589754 BQG589754 BGK589754 AWO589754 AMS589754 ACW589754 TA589754 JE589754 K589755 WVQ524218 WLU524218 WBY524218 VSC524218 VIG524218 UYK524218 UOO524218 UES524218 TUW524218 TLA524218 TBE524218 SRI524218 SHM524218 RXQ524218 RNU524218 RDY524218 QUC524218 QKG524218 QAK524218 PQO524218 PGS524218 OWW524218 ONA524218 ODE524218 NTI524218 NJM524218 MZQ524218 MPU524218 MFY524218 LWC524218 LMG524218 LCK524218 KSO524218 KIS524218 JYW524218 JPA524218 JFE524218 IVI524218 ILM524218 IBQ524218 HRU524218 HHY524218 GYC524218 GOG524218 GEK524218 FUO524218 FKS524218 FAW524218 ERA524218 EHE524218 DXI524218 DNM524218 DDQ524218 CTU524218 CJY524218 CAC524218 BQG524218 BGK524218 AWO524218 AMS524218 ACW524218 TA524218 JE524218 K524219 WVQ458682 WLU458682 WBY458682 VSC458682 VIG458682 UYK458682 UOO458682 UES458682 TUW458682 TLA458682 TBE458682 SRI458682 SHM458682 RXQ458682 RNU458682 RDY458682 QUC458682 QKG458682 QAK458682 PQO458682 PGS458682 OWW458682 ONA458682 ODE458682 NTI458682 NJM458682 MZQ458682 MPU458682 MFY458682 LWC458682 LMG458682 LCK458682 KSO458682 KIS458682 JYW458682 JPA458682 JFE458682 IVI458682 ILM458682 IBQ458682 HRU458682 HHY458682 GYC458682 GOG458682 GEK458682 FUO458682 FKS458682 FAW458682 ERA458682 EHE458682 DXI458682 DNM458682 DDQ458682 CTU458682 CJY458682 CAC458682 BQG458682 BGK458682 AWO458682 AMS458682 ACW458682 TA458682 JE458682 K458683 WVQ393146 WLU393146 WBY393146 VSC393146 VIG393146 UYK393146 UOO393146 UES393146 TUW393146 TLA393146 TBE393146 SRI393146 SHM393146 RXQ393146 RNU393146 RDY393146 QUC393146 QKG393146 QAK393146 PQO393146 PGS393146 OWW393146 ONA393146 ODE393146 NTI393146 NJM393146 MZQ393146 MPU393146 MFY393146 LWC393146 LMG393146 LCK393146 KSO393146 KIS393146 JYW393146 JPA393146 JFE393146 IVI393146 ILM393146 IBQ393146 HRU393146 HHY393146 GYC393146 GOG393146 GEK393146 FUO393146 FKS393146 FAW393146 ERA393146 EHE393146 DXI393146 DNM393146 DDQ393146 CTU393146 CJY393146 CAC393146 BQG393146 BGK393146 AWO393146 AMS393146 ACW393146 TA393146 JE393146 K393147 WVQ327610 WLU327610 WBY327610 VSC327610 VIG327610 UYK327610 UOO327610 UES327610 TUW327610 TLA327610 TBE327610 SRI327610 SHM327610 RXQ327610 RNU327610 RDY327610 QUC327610 QKG327610 QAK327610 PQO327610 PGS327610 OWW327610 ONA327610 ODE327610 NTI327610 NJM327610 MZQ327610 MPU327610 MFY327610 LWC327610 LMG327610 LCK327610 KSO327610 KIS327610 JYW327610 JPA327610 JFE327610 IVI327610 ILM327610 IBQ327610 HRU327610 HHY327610 GYC327610 GOG327610 GEK327610 FUO327610 FKS327610 FAW327610 ERA327610 EHE327610 DXI327610 DNM327610 DDQ327610 CTU327610 CJY327610 CAC327610 BQG327610 BGK327610 AWO327610 AMS327610 ACW327610 TA327610 JE327610 K327611 WVQ262074 WLU262074 WBY262074 VSC262074 VIG262074 UYK262074 UOO262074 UES262074 TUW262074 TLA262074 TBE262074 SRI262074 SHM262074 RXQ262074 RNU262074 RDY262074 QUC262074 QKG262074 QAK262074 PQO262074 PGS262074 OWW262074 ONA262074 ODE262074 NTI262074 NJM262074 MZQ262074 MPU262074 MFY262074 LWC262074 LMG262074 LCK262074 KSO262074 KIS262074 JYW262074 JPA262074 JFE262074 IVI262074 ILM262074 IBQ262074 HRU262074 HHY262074 GYC262074 GOG262074 GEK262074 FUO262074 FKS262074 FAW262074 ERA262074 EHE262074 DXI262074 DNM262074 DDQ262074 CTU262074 CJY262074 CAC262074 BQG262074 BGK262074 AWO262074 AMS262074 ACW262074 TA262074 JE262074 K262075 WVQ196538 WLU196538 WBY196538 VSC196538 VIG196538 UYK196538 UOO196538 UES196538 TUW196538 TLA196538 TBE196538 SRI196538 SHM196538 RXQ196538 RNU196538 RDY196538 QUC196538 QKG196538 QAK196538 PQO196538 PGS196538 OWW196538 ONA196538 ODE196538 NTI196538 NJM196538 MZQ196538 MPU196538 MFY196538 LWC196538 LMG196538 LCK196538 KSO196538 KIS196538 JYW196538 JPA196538 JFE196538 IVI196538 ILM196538 IBQ196538 HRU196538 HHY196538 GYC196538 GOG196538 GEK196538 FUO196538 FKS196538 FAW196538 ERA196538 EHE196538 DXI196538 DNM196538 DDQ196538 CTU196538 CJY196538 CAC196538 BQG196538 BGK196538 AWO196538 AMS196538 ACW196538 TA196538 JE196538 K196539 WVQ131002 WLU131002 WBY131002 VSC131002 VIG131002 UYK131002 UOO131002 UES131002 TUW131002 TLA131002 TBE131002 SRI131002 SHM131002 RXQ131002 RNU131002 RDY131002 QUC131002 QKG131002 QAK131002 PQO131002 PGS131002 OWW131002 ONA131002 ODE131002 NTI131002 NJM131002 MZQ131002 MPU131002 MFY131002 LWC131002 LMG131002 LCK131002 KSO131002 KIS131002 JYW131002 JPA131002 JFE131002 IVI131002 ILM131002 IBQ131002 HRU131002 HHY131002 GYC131002 GOG131002 GEK131002 FUO131002 FKS131002 FAW131002 ERA131002 EHE131002 DXI131002 DNM131002 DDQ131002 CTU131002 CJY131002 CAC131002 BQG131002 BGK131002 AWO131002 AMS131002 ACW131002 TA131002 JE131002 K131003 WVQ65466 WLU65466 WBY65466 VSC65466 VIG65466 UYK65466 UOO65466 UES65466 TUW65466 TLA65466 TBE65466 SRI65466 SHM65466 RXQ65466 RNU65466 RDY65466 QUC65466 QKG65466 QAK65466 PQO65466 PGS65466 OWW65466 ONA65466 ODE65466 NTI65466 NJM65466 MZQ65466 MPU65466 MFY65466 LWC65466 LMG65466 LCK65466 KSO65466 KIS65466 JYW65466 JPA65466 JFE65466 IVI65466 ILM65466 IBQ65466 HRU65466 HHY65466 GYC65466 GOG65466 GEK65466 FUO65466 FKS65466 FAW65466 ERA65466 EHE65466 DXI65466 DNM65466 DDQ65466 CTU65466 CJY65466 CAC65466 BQG65466 BGK65466 AWO65466 AMS65466 ACW65466 TA65466 JE65466 K65467 WVQ13 WLU13 WBY13 VSC13 VIG13 UYK13 UOO13 UES13 TUW13 TLA13 TBE13 SRI13 SHM13 RXQ13 RNU13 RDY13 QUC13 QKG13 QAK13 PQO13 PGS13 OWW13 ONA13 ODE13 NTI13 NJM13 MZQ13 MPU13 MFY13 LWC13 LMG13 LCK13 KSO13 KIS13 JYW13 JPA13 JFE13 IVI13 ILM13 IBQ13 HRU13 HHY13 GYC13 GOG13 GEK13 FUO13 FKS13 FAW13 ERA13 EHE13 DXI13 DNM13 DDQ13 CTU13 CJY13 CAC13 BQG13 BGK13 AWO13 AMS13 ACW13 TA13 JE13" xr:uid="{744C4407-1AA2-4C37-A124-0929D7D853EF}">
      <formula1>$Q$97:$Q$121</formula1>
    </dataValidation>
    <dataValidation type="list" allowBlank="1" showInputMessage="1" showErrorMessage="1" sqref="K102" xr:uid="{89EB3F08-F0B3-4094-96A4-247FDC293218}">
      <formula1>$N$96:$N$130</formula1>
    </dataValidation>
    <dataValidation type="list" allowBlank="1" showInputMessage="1" showErrorMessage="1" sqref="WVQ982961 K65458 JE65457 TA65457 ACW65457 AMS65457 AWO65457 BGK65457 BQG65457 CAC65457 CJY65457 CTU65457 DDQ65457 DNM65457 DXI65457 EHE65457 ERA65457 FAW65457 FKS65457 FUO65457 GEK65457 GOG65457 GYC65457 HHY65457 HRU65457 IBQ65457 ILM65457 IVI65457 JFE65457 JPA65457 JYW65457 KIS65457 KSO65457 LCK65457 LMG65457 LWC65457 MFY65457 MPU65457 MZQ65457 NJM65457 NTI65457 ODE65457 ONA65457 OWW65457 PGS65457 PQO65457 QAK65457 QKG65457 QUC65457 RDY65457 RNU65457 RXQ65457 SHM65457 SRI65457 TBE65457 TLA65457 TUW65457 UES65457 UOO65457 UYK65457 VIG65457 VSC65457 WBY65457 WLU65457 WVQ65457 K130994 JE130993 TA130993 ACW130993 AMS130993 AWO130993 BGK130993 BQG130993 CAC130993 CJY130993 CTU130993 DDQ130993 DNM130993 DXI130993 EHE130993 ERA130993 FAW130993 FKS130993 FUO130993 GEK130993 GOG130993 GYC130993 HHY130993 HRU130993 IBQ130993 ILM130993 IVI130993 JFE130993 JPA130993 JYW130993 KIS130993 KSO130993 LCK130993 LMG130993 LWC130993 MFY130993 MPU130993 MZQ130993 NJM130993 NTI130993 ODE130993 ONA130993 OWW130993 PGS130993 PQO130993 QAK130993 QKG130993 QUC130993 RDY130993 RNU130993 RXQ130993 SHM130993 SRI130993 TBE130993 TLA130993 TUW130993 UES130993 UOO130993 UYK130993 VIG130993 VSC130993 WBY130993 WLU130993 WVQ130993 K196530 JE196529 TA196529 ACW196529 AMS196529 AWO196529 BGK196529 BQG196529 CAC196529 CJY196529 CTU196529 DDQ196529 DNM196529 DXI196529 EHE196529 ERA196529 FAW196529 FKS196529 FUO196529 GEK196529 GOG196529 GYC196529 HHY196529 HRU196529 IBQ196529 ILM196529 IVI196529 JFE196529 JPA196529 JYW196529 KIS196529 KSO196529 LCK196529 LMG196529 LWC196529 MFY196529 MPU196529 MZQ196529 NJM196529 NTI196529 ODE196529 ONA196529 OWW196529 PGS196529 PQO196529 QAK196529 QKG196529 QUC196529 RDY196529 RNU196529 RXQ196529 SHM196529 SRI196529 TBE196529 TLA196529 TUW196529 UES196529 UOO196529 UYK196529 VIG196529 VSC196529 WBY196529 WLU196529 WVQ196529 K262066 JE262065 TA262065 ACW262065 AMS262065 AWO262065 BGK262065 BQG262065 CAC262065 CJY262065 CTU262065 DDQ262065 DNM262065 DXI262065 EHE262065 ERA262065 FAW262065 FKS262065 FUO262065 GEK262065 GOG262065 GYC262065 HHY262065 HRU262065 IBQ262065 ILM262065 IVI262065 JFE262065 JPA262065 JYW262065 KIS262065 KSO262065 LCK262065 LMG262065 LWC262065 MFY262065 MPU262065 MZQ262065 NJM262065 NTI262065 ODE262065 ONA262065 OWW262065 PGS262065 PQO262065 QAK262065 QKG262065 QUC262065 RDY262065 RNU262065 RXQ262065 SHM262065 SRI262065 TBE262065 TLA262065 TUW262065 UES262065 UOO262065 UYK262065 VIG262065 VSC262065 WBY262065 WLU262065 WVQ262065 K327602 JE327601 TA327601 ACW327601 AMS327601 AWO327601 BGK327601 BQG327601 CAC327601 CJY327601 CTU327601 DDQ327601 DNM327601 DXI327601 EHE327601 ERA327601 FAW327601 FKS327601 FUO327601 GEK327601 GOG327601 GYC327601 HHY327601 HRU327601 IBQ327601 ILM327601 IVI327601 JFE327601 JPA327601 JYW327601 KIS327601 KSO327601 LCK327601 LMG327601 LWC327601 MFY327601 MPU327601 MZQ327601 NJM327601 NTI327601 ODE327601 ONA327601 OWW327601 PGS327601 PQO327601 QAK327601 QKG327601 QUC327601 RDY327601 RNU327601 RXQ327601 SHM327601 SRI327601 TBE327601 TLA327601 TUW327601 UES327601 UOO327601 UYK327601 VIG327601 VSC327601 WBY327601 WLU327601 WVQ327601 K393138 JE393137 TA393137 ACW393137 AMS393137 AWO393137 BGK393137 BQG393137 CAC393137 CJY393137 CTU393137 DDQ393137 DNM393137 DXI393137 EHE393137 ERA393137 FAW393137 FKS393137 FUO393137 GEK393137 GOG393137 GYC393137 HHY393137 HRU393137 IBQ393137 ILM393137 IVI393137 JFE393137 JPA393137 JYW393137 KIS393137 KSO393137 LCK393137 LMG393137 LWC393137 MFY393137 MPU393137 MZQ393137 NJM393137 NTI393137 ODE393137 ONA393137 OWW393137 PGS393137 PQO393137 QAK393137 QKG393137 QUC393137 RDY393137 RNU393137 RXQ393137 SHM393137 SRI393137 TBE393137 TLA393137 TUW393137 UES393137 UOO393137 UYK393137 VIG393137 VSC393137 WBY393137 WLU393137 WVQ393137 K458674 JE458673 TA458673 ACW458673 AMS458673 AWO458673 BGK458673 BQG458673 CAC458673 CJY458673 CTU458673 DDQ458673 DNM458673 DXI458673 EHE458673 ERA458673 FAW458673 FKS458673 FUO458673 GEK458673 GOG458673 GYC458673 HHY458673 HRU458673 IBQ458673 ILM458673 IVI458673 JFE458673 JPA458673 JYW458673 KIS458673 KSO458673 LCK458673 LMG458673 LWC458673 MFY458673 MPU458673 MZQ458673 NJM458673 NTI458673 ODE458673 ONA458673 OWW458673 PGS458673 PQO458673 QAK458673 QKG458673 QUC458673 RDY458673 RNU458673 RXQ458673 SHM458673 SRI458673 TBE458673 TLA458673 TUW458673 UES458673 UOO458673 UYK458673 VIG458673 VSC458673 WBY458673 WLU458673 WVQ458673 K524210 JE524209 TA524209 ACW524209 AMS524209 AWO524209 BGK524209 BQG524209 CAC524209 CJY524209 CTU524209 DDQ524209 DNM524209 DXI524209 EHE524209 ERA524209 FAW524209 FKS524209 FUO524209 GEK524209 GOG524209 GYC524209 HHY524209 HRU524209 IBQ524209 ILM524209 IVI524209 JFE524209 JPA524209 JYW524209 KIS524209 KSO524209 LCK524209 LMG524209 LWC524209 MFY524209 MPU524209 MZQ524209 NJM524209 NTI524209 ODE524209 ONA524209 OWW524209 PGS524209 PQO524209 QAK524209 QKG524209 QUC524209 RDY524209 RNU524209 RXQ524209 SHM524209 SRI524209 TBE524209 TLA524209 TUW524209 UES524209 UOO524209 UYK524209 VIG524209 VSC524209 WBY524209 WLU524209 WVQ524209 K589746 JE589745 TA589745 ACW589745 AMS589745 AWO589745 BGK589745 BQG589745 CAC589745 CJY589745 CTU589745 DDQ589745 DNM589745 DXI589745 EHE589745 ERA589745 FAW589745 FKS589745 FUO589745 GEK589745 GOG589745 GYC589745 HHY589745 HRU589745 IBQ589745 ILM589745 IVI589745 JFE589745 JPA589745 JYW589745 KIS589745 KSO589745 LCK589745 LMG589745 LWC589745 MFY589745 MPU589745 MZQ589745 NJM589745 NTI589745 ODE589745 ONA589745 OWW589745 PGS589745 PQO589745 QAK589745 QKG589745 QUC589745 RDY589745 RNU589745 RXQ589745 SHM589745 SRI589745 TBE589745 TLA589745 TUW589745 UES589745 UOO589745 UYK589745 VIG589745 VSC589745 WBY589745 WLU589745 WVQ589745 K655282 JE655281 TA655281 ACW655281 AMS655281 AWO655281 BGK655281 BQG655281 CAC655281 CJY655281 CTU655281 DDQ655281 DNM655281 DXI655281 EHE655281 ERA655281 FAW655281 FKS655281 FUO655281 GEK655281 GOG655281 GYC655281 HHY655281 HRU655281 IBQ655281 ILM655281 IVI655281 JFE655281 JPA655281 JYW655281 KIS655281 KSO655281 LCK655281 LMG655281 LWC655281 MFY655281 MPU655281 MZQ655281 NJM655281 NTI655281 ODE655281 ONA655281 OWW655281 PGS655281 PQO655281 QAK655281 QKG655281 QUC655281 RDY655281 RNU655281 RXQ655281 SHM655281 SRI655281 TBE655281 TLA655281 TUW655281 UES655281 UOO655281 UYK655281 VIG655281 VSC655281 WBY655281 WLU655281 WVQ655281 K720818 JE720817 TA720817 ACW720817 AMS720817 AWO720817 BGK720817 BQG720817 CAC720817 CJY720817 CTU720817 DDQ720817 DNM720817 DXI720817 EHE720817 ERA720817 FAW720817 FKS720817 FUO720817 GEK720817 GOG720817 GYC720817 HHY720817 HRU720817 IBQ720817 ILM720817 IVI720817 JFE720817 JPA720817 JYW720817 KIS720817 KSO720817 LCK720817 LMG720817 LWC720817 MFY720817 MPU720817 MZQ720817 NJM720817 NTI720817 ODE720817 ONA720817 OWW720817 PGS720817 PQO720817 QAK720817 QKG720817 QUC720817 RDY720817 RNU720817 RXQ720817 SHM720817 SRI720817 TBE720817 TLA720817 TUW720817 UES720817 UOO720817 UYK720817 VIG720817 VSC720817 WBY720817 WLU720817 WVQ720817 K786354 JE786353 TA786353 ACW786353 AMS786353 AWO786353 BGK786353 BQG786353 CAC786353 CJY786353 CTU786353 DDQ786353 DNM786353 DXI786353 EHE786353 ERA786353 FAW786353 FKS786353 FUO786353 GEK786353 GOG786353 GYC786353 HHY786353 HRU786353 IBQ786353 ILM786353 IVI786353 JFE786353 JPA786353 JYW786353 KIS786353 KSO786353 LCK786353 LMG786353 LWC786353 MFY786353 MPU786353 MZQ786353 NJM786353 NTI786353 ODE786353 ONA786353 OWW786353 PGS786353 PQO786353 QAK786353 QKG786353 QUC786353 RDY786353 RNU786353 RXQ786353 SHM786353 SRI786353 TBE786353 TLA786353 TUW786353 UES786353 UOO786353 UYK786353 VIG786353 VSC786353 WBY786353 WLU786353 WVQ786353 K851890 JE851889 TA851889 ACW851889 AMS851889 AWO851889 BGK851889 BQG851889 CAC851889 CJY851889 CTU851889 DDQ851889 DNM851889 DXI851889 EHE851889 ERA851889 FAW851889 FKS851889 FUO851889 GEK851889 GOG851889 GYC851889 HHY851889 HRU851889 IBQ851889 ILM851889 IVI851889 JFE851889 JPA851889 JYW851889 KIS851889 KSO851889 LCK851889 LMG851889 LWC851889 MFY851889 MPU851889 MZQ851889 NJM851889 NTI851889 ODE851889 ONA851889 OWW851889 PGS851889 PQO851889 QAK851889 QKG851889 QUC851889 RDY851889 RNU851889 RXQ851889 SHM851889 SRI851889 TBE851889 TLA851889 TUW851889 UES851889 UOO851889 UYK851889 VIG851889 VSC851889 WBY851889 WLU851889 WVQ851889 K917426 JE917425 TA917425 ACW917425 AMS917425 AWO917425 BGK917425 BQG917425 CAC917425 CJY917425 CTU917425 DDQ917425 DNM917425 DXI917425 EHE917425 ERA917425 FAW917425 FKS917425 FUO917425 GEK917425 GOG917425 GYC917425 HHY917425 HRU917425 IBQ917425 ILM917425 IVI917425 JFE917425 JPA917425 JYW917425 KIS917425 KSO917425 LCK917425 LMG917425 LWC917425 MFY917425 MPU917425 MZQ917425 NJM917425 NTI917425 ODE917425 ONA917425 OWW917425 PGS917425 PQO917425 QAK917425 QKG917425 QUC917425 RDY917425 RNU917425 RXQ917425 SHM917425 SRI917425 TBE917425 TLA917425 TUW917425 UES917425 UOO917425 UYK917425 VIG917425 VSC917425 WBY917425 WLU917425 WVQ917425 K982962 JE982961 TA982961 ACW982961 AMS982961 AWO982961 BGK982961 BQG982961 CAC982961 CJY982961 CTU982961 DDQ982961 DNM982961 DXI982961 EHE982961 ERA982961 FAW982961 FKS982961 FUO982961 GEK982961 GOG982961 GYC982961 HHY982961 HRU982961 IBQ982961 ILM982961 IVI982961 JFE982961 JPA982961 JYW982961 KIS982961 KSO982961 LCK982961 LMG982961 LWC982961 MFY982961 MPU982961 MZQ982961 NJM982961 NTI982961 ODE982961 ONA982961 OWW982961 PGS982961 PQO982961 QAK982961 QKG982961 QUC982961 RDY982961 RNU982961 RXQ982961 SHM982961 SRI982961 TBE982961 TLA982961 TUW982961 UES982961 UOO982961 UYK982961 VIG982961 VSC982961 WBY982961 WLU982961" xr:uid="{8DE26FFB-F5EC-4610-9F23-83AB856BE34E}">
      <formula1>$N$96:$N$96</formula1>
    </dataValidation>
    <dataValidation type="list" allowBlank="1" showInputMessage="1" showErrorMessage="1" sqref="JE9 WVQ982966 WLU982966 WBY982966 VSC982966 VIG982966 UYK982966 UOO982966 UES982966 TUW982966 TLA982966 TBE982966 SRI982966 SHM982966 RXQ982966 RNU982966 RDY982966 QUC982966 QKG982966 QAK982966 PQO982966 PGS982966 OWW982966 ONA982966 ODE982966 NTI982966 NJM982966 MZQ982966 MPU982966 MFY982966 LWC982966 LMG982966 LCK982966 KSO982966 KIS982966 JYW982966 JPA982966 JFE982966 IVI982966 ILM982966 IBQ982966 HRU982966 HHY982966 GYC982966 GOG982966 GEK982966 FUO982966 FKS982966 FAW982966 ERA982966 EHE982966 DXI982966 DNM982966 DDQ982966 CTU982966 CJY982966 CAC982966 BQG982966 BGK982966 AWO982966 AMS982966 ACW982966 TA982966 JE982966 K982967 WVQ917430 WLU917430 WBY917430 VSC917430 VIG917430 UYK917430 UOO917430 UES917430 TUW917430 TLA917430 TBE917430 SRI917430 SHM917430 RXQ917430 RNU917430 RDY917430 QUC917430 QKG917430 QAK917430 PQO917430 PGS917430 OWW917430 ONA917430 ODE917430 NTI917430 NJM917430 MZQ917430 MPU917430 MFY917430 LWC917430 LMG917430 LCK917430 KSO917430 KIS917430 JYW917430 JPA917430 JFE917430 IVI917430 ILM917430 IBQ917430 HRU917430 HHY917430 GYC917430 GOG917430 GEK917430 FUO917430 FKS917430 FAW917430 ERA917430 EHE917430 DXI917430 DNM917430 DDQ917430 CTU917430 CJY917430 CAC917430 BQG917430 BGK917430 AWO917430 AMS917430 ACW917430 TA917430 JE917430 K917431 WVQ851894 WLU851894 WBY851894 VSC851894 VIG851894 UYK851894 UOO851894 UES851894 TUW851894 TLA851894 TBE851894 SRI851894 SHM851894 RXQ851894 RNU851894 RDY851894 QUC851894 QKG851894 QAK851894 PQO851894 PGS851894 OWW851894 ONA851894 ODE851894 NTI851894 NJM851894 MZQ851894 MPU851894 MFY851894 LWC851894 LMG851894 LCK851894 KSO851894 KIS851894 JYW851894 JPA851894 JFE851894 IVI851894 ILM851894 IBQ851894 HRU851894 HHY851894 GYC851894 GOG851894 GEK851894 FUO851894 FKS851894 FAW851894 ERA851894 EHE851894 DXI851894 DNM851894 DDQ851894 CTU851894 CJY851894 CAC851894 BQG851894 BGK851894 AWO851894 AMS851894 ACW851894 TA851894 JE851894 K851895 WVQ786358 WLU786358 WBY786358 VSC786358 VIG786358 UYK786358 UOO786358 UES786358 TUW786358 TLA786358 TBE786358 SRI786358 SHM786358 RXQ786358 RNU786358 RDY786358 QUC786358 QKG786358 QAK786358 PQO786358 PGS786358 OWW786358 ONA786358 ODE786358 NTI786358 NJM786358 MZQ786358 MPU786358 MFY786358 LWC786358 LMG786358 LCK786358 KSO786358 KIS786358 JYW786358 JPA786358 JFE786358 IVI786358 ILM786358 IBQ786358 HRU786358 HHY786358 GYC786358 GOG786358 GEK786358 FUO786358 FKS786358 FAW786358 ERA786358 EHE786358 DXI786358 DNM786358 DDQ786358 CTU786358 CJY786358 CAC786358 BQG786358 BGK786358 AWO786358 AMS786358 ACW786358 TA786358 JE786358 K786359 WVQ720822 WLU720822 WBY720822 VSC720822 VIG720822 UYK720822 UOO720822 UES720822 TUW720822 TLA720822 TBE720822 SRI720822 SHM720822 RXQ720822 RNU720822 RDY720822 QUC720822 QKG720822 QAK720822 PQO720822 PGS720822 OWW720822 ONA720822 ODE720822 NTI720822 NJM720822 MZQ720822 MPU720822 MFY720822 LWC720822 LMG720822 LCK720822 KSO720822 KIS720822 JYW720822 JPA720822 JFE720822 IVI720822 ILM720822 IBQ720822 HRU720822 HHY720822 GYC720822 GOG720822 GEK720822 FUO720822 FKS720822 FAW720822 ERA720822 EHE720822 DXI720822 DNM720822 DDQ720822 CTU720822 CJY720822 CAC720822 BQG720822 BGK720822 AWO720822 AMS720822 ACW720822 TA720822 JE720822 K720823 WVQ655286 WLU655286 WBY655286 VSC655286 VIG655286 UYK655286 UOO655286 UES655286 TUW655286 TLA655286 TBE655286 SRI655286 SHM655286 RXQ655286 RNU655286 RDY655286 QUC655286 QKG655286 QAK655286 PQO655286 PGS655286 OWW655286 ONA655286 ODE655286 NTI655286 NJM655286 MZQ655286 MPU655286 MFY655286 LWC655286 LMG655286 LCK655286 KSO655286 KIS655286 JYW655286 JPA655286 JFE655286 IVI655286 ILM655286 IBQ655286 HRU655286 HHY655286 GYC655286 GOG655286 GEK655286 FUO655286 FKS655286 FAW655286 ERA655286 EHE655286 DXI655286 DNM655286 DDQ655286 CTU655286 CJY655286 CAC655286 BQG655286 BGK655286 AWO655286 AMS655286 ACW655286 TA655286 JE655286 K655287 WVQ589750 WLU589750 WBY589750 VSC589750 VIG589750 UYK589750 UOO589750 UES589750 TUW589750 TLA589750 TBE589750 SRI589750 SHM589750 RXQ589750 RNU589750 RDY589750 QUC589750 QKG589750 QAK589750 PQO589750 PGS589750 OWW589750 ONA589750 ODE589750 NTI589750 NJM589750 MZQ589750 MPU589750 MFY589750 LWC589750 LMG589750 LCK589750 KSO589750 KIS589750 JYW589750 JPA589750 JFE589750 IVI589750 ILM589750 IBQ589750 HRU589750 HHY589750 GYC589750 GOG589750 GEK589750 FUO589750 FKS589750 FAW589750 ERA589750 EHE589750 DXI589750 DNM589750 DDQ589750 CTU589750 CJY589750 CAC589750 BQG589750 BGK589750 AWO589750 AMS589750 ACW589750 TA589750 JE589750 K589751 WVQ524214 WLU524214 WBY524214 VSC524214 VIG524214 UYK524214 UOO524214 UES524214 TUW524214 TLA524214 TBE524214 SRI524214 SHM524214 RXQ524214 RNU524214 RDY524214 QUC524214 QKG524214 QAK524214 PQO524214 PGS524214 OWW524214 ONA524214 ODE524214 NTI524214 NJM524214 MZQ524214 MPU524214 MFY524214 LWC524214 LMG524214 LCK524214 KSO524214 KIS524214 JYW524214 JPA524214 JFE524214 IVI524214 ILM524214 IBQ524214 HRU524214 HHY524214 GYC524214 GOG524214 GEK524214 FUO524214 FKS524214 FAW524214 ERA524214 EHE524214 DXI524214 DNM524214 DDQ524214 CTU524214 CJY524214 CAC524214 BQG524214 BGK524214 AWO524214 AMS524214 ACW524214 TA524214 JE524214 K524215 WVQ458678 WLU458678 WBY458678 VSC458678 VIG458678 UYK458678 UOO458678 UES458678 TUW458678 TLA458678 TBE458678 SRI458678 SHM458678 RXQ458678 RNU458678 RDY458678 QUC458678 QKG458678 QAK458678 PQO458678 PGS458678 OWW458678 ONA458678 ODE458678 NTI458678 NJM458678 MZQ458678 MPU458678 MFY458678 LWC458678 LMG458678 LCK458678 KSO458678 KIS458678 JYW458678 JPA458678 JFE458678 IVI458678 ILM458678 IBQ458678 HRU458678 HHY458678 GYC458678 GOG458678 GEK458678 FUO458678 FKS458678 FAW458678 ERA458678 EHE458678 DXI458678 DNM458678 DDQ458678 CTU458678 CJY458678 CAC458678 BQG458678 BGK458678 AWO458678 AMS458678 ACW458678 TA458678 JE458678 K458679 WVQ393142 WLU393142 WBY393142 VSC393142 VIG393142 UYK393142 UOO393142 UES393142 TUW393142 TLA393142 TBE393142 SRI393142 SHM393142 RXQ393142 RNU393142 RDY393142 QUC393142 QKG393142 QAK393142 PQO393142 PGS393142 OWW393142 ONA393142 ODE393142 NTI393142 NJM393142 MZQ393142 MPU393142 MFY393142 LWC393142 LMG393142 LCK393142 KSO393142 KIS393142 JYW393142 JPA393142 JFE393142 IVI393142 ILM393142 IBQ393142 HRU393142 HHY393142 GYC393142 GOG393142 GEK393142 FUO393142 FKS393142 FAW393142 ERA393142 EHE393142 DXI393142 DNM393142 DDQ393142 CTU393142 CJY393142 CAC393142 BQG393142 BGK393142 AWO393142 AMS393142 ACW393142 TA393142 JE393142 K393143 WVQ327606 WLU327606 WBY327606 VSC327606 VIG327606 UYK327606 UOO327606 UES327606 TUW327606 TLA327606 TBE327606 SRI327606 SHM327606 RXQ327606 RNU327606 RDY327606 QUC327606 QKG327606 QAK327606 PQO327606 PGS327606 OWW327606 ONA327606 ODE327606 NTI327606 NJM327606 MZQ327606 MPU327606 MFY327606 LWC327606 LMG327606 LCK327606 KSO327606 KIS327606 JYW327606 JPA327606 JFE327606 IVI327606 ILM327606 IBQ327606 HRU327606 HHY327606 GYC327606 GOG327606 GEK327606 FUO327606 FKS327606 FAW327606 ERA327606 EHE327606 DXI327606 DNM327606 DDQ327606 CTU327606 CJY327606 CAC327606 BQG327606 BGK327606 AWO327606 AMS327606 ACW327606 TA327606 JE327606 K327607 WVQ262070 WLU262070 WBY262070 VSC262070 VIG262070 UYK262070 UOO262070 UES262070 TUW262070 TLA262070 TBE262070 SRI262070 SHM262070 RXQ262070 RNU262070 RDY262070 QUC262070 QKG262070 QAK262070 PQO262070 PGS262070 OWW262070 ONA262070 ODE262070 NTI262070 NJM262070 MZQ262070 MPU262070 MFY262070 LWC262070 LMG262070 LCK262070 KSO262070 KIS262070 JYW262070 JPA262070 JFE262070 IVI262070 ILM262070 IBQ262070 HRU262070 HHY262070 GYC262070 GOG262070 GEK262070 FUO262070 FKS262070 FAW262070 ERA262070 EHE262070 DXI262070 DNM262070 DDQ262070 CTU262070 CJY262070 CAC262070 BQG262070 BGK262070 AWO262070 AMS262070 ACW262070 TA262070 JE262070 K262071 WVQ196534 WLU196534 WBY196534 VSC196534 VIG196534 UYK196534 UOO196534 UES196534 TUW196534 TLA196534 TBE196534 SRI196534 SHM196534 RXQ196534 RNU196534 RDY196534 QUC196534 QKG196534 QAK196534 PQO196534 PGS196534 OWW196534 ONA196534 ODE196534 NTI196534 NJM196534 MZQ196534 MPU196534 MFY196534 LWC196534 LMG196534 LCK196534 KSO196534 KIS196534 JYW196534 JPA196534 JFE196534 IVI196534 ILM196534 IBQ196534 HRU196534 HHY196534 GYC196534 GOG196534 GEK196534 FUO196534 FKS196534 FAW196534 ERA196534 EHE196534 DXI196534 DNM196534 DDQ196534 CTU196534 CJY196534 CAC196534 BQG196534 BGK196534 AWO196534 AMS196534 ACW196534 TA196534 JE196534 K196535 WVQ130998 WLU130998 WBY130998 VSC130998 VIG130998 UYK130998 UOO130998 UES130998 TUW130998 TLA130998 TBE130998 SRI130998 SHM130998 RXQ130998 RNU130998 RDY130998 QUC130998 QKG130998 QAK130998 PQO130998 PGS130998 OWW130998 ONA130998 ODE130998 NTI130998 NJM130998 MZQ130998 MPU130998 MFY130998 LWC130998 LMG130998 LCK130998 KSO130998 KIS130998 JYW130998 JPA130998 JFE130998 IVI130998 ILM130998 IBQ130998 HRU130998 HHY130998 GYC130998 GOG130998 GEK130998 FUO130998 FKS130998 FAW130998 ERA130998 EHE130998 DXI130998 DNM130998 DDQ130998 CTU130998 CJY130998 CAC130998 BQG130998 BGK130998 AWO130998 AMS130998 ACW130998 TA130998 JE130998 K130999 WVQ65462 WLU65462 WBY65462 VSC65462 VIG65462 UYK65462 UOO65462 UES65462 TUW65462 TLA65462 TBE65462 SRI65462 SHM65462 RXQ65462 RNU65462 RDY65462 QUC65462 QKG65462 QAK65462 PQO65462 PGS65462 OWW65462 ONA65462 ODE65462 NTI65462 NJM65462 MZQ65462 MPU65462 MFY65462 LWC65462 LMG65462 LCK65462 KSO65462 KIS65462 JYW65462 JPA65462 JFE65462 IVI65462 ILM65462 IBQ65462 HRU65462 HHY65462 GYC65462 GOG65462 GEK65462 FUO65462 FKS65462 FAW65462 ERA65462 EHE65462 DXI65462 DNM65462 DDQ65462 CTU65462 CJY65462 CAC65462 BQG65462 BGK65462 AWO65462 AMS65462 ACW65462 TA65462 JE65462 K65463 WVQ9 WLU9 WBY9 VSC9 VIG9 UYK9 UOO9 UES9 TUW9 TLA9 TBE9 SRI9 SHM9 RXQ9 RNU9 RDY9 QUC9 QKG9 QAK9 PQO9 PGS9 OWW9 ONA9 ODE9 NTI9 NJM9 MZQ9 MPU9 MFY9 LWC9 LMG9 LCK9 KSO9 KIS9 JYW9 JPA9 JFE9 IVI9 ILM9 IBQ9 HRU9 HHY9 GYC9 GOG9 GEK9 FUO9 FKS9 FAW9 ERA9 EHE9 DXI9 DNM9 DDQ9 CTU9 CJY9 CAC9 BQG9 BGK9 AWO9 AMS9 ACW9 TA9" xr:uid="{1BB48DF6-60CD-45EF-B005-B7CFFC1E7ADA}">
      <formula1>$N$98:$N$109</formula1>
    </dataValidation>
    <dataValidation type="list" allowBlank="1" showInputMessage="1" showErrorMessage="1" sqref="K98 WVQ982962 WLU982962 WBY982962 VSC982962 VIG982962 UYK982962 UOO982962 UES982962 TUW982962 TLA982962 TBE982962 SRI982962 SHM982962 RXQ982962 RNU982962 RDY982962 QUC982962 QKG982962 QAK982962 PQO982962 PGS982962 OWW982962 ONA982962 ODE982962 NTI982962 NJM982962 MZQ982962 MPU982962 MFY982962 LWC982962 LMG982962 LCK982962 KSO982962 KIS982962 JYW982962 JPA982962 JFE982962 IVI982962 ILM982962 IBQ982962 HRU982962 HHY982962 GYC982962 GOG982962 GEK982962 FUO982962 FKS982962 FAW982962 ERA982962 EHE982962 DXI982962 DNM982962 DDQ982962 CTU982962 CJY982962 CAC982962 BQG982962 BGK982962 AWO982962 AMS982962 ACW982962 TA982962 JE982962 K982963 WVQ917426 WLU917426 WBY917426 VSC917426 VIG917426 UYK917426 UOO917426 UES917426 TUW917426 TLA917426 TBE917426 SRI917426 SHM917426 RXQ917426 RNU917426 RDY917426 QUC917426 QKG917426 QAK917426 PQO917426 PGS917426 OWW917426 ONA917426 ODE917426 NTI917426 NJM917426 MZQ917426 MPU917426 MFY917426 LWC917426 LMG917426 LCK917426 KSO917426 KIS917426 JYW917426 JPA917426 JFE917426 IVI917426 ILM917426 IBQ917426 HRU917426 HHY917426 GYC917426 GOG917426 GEK917426 FUO917426 FKS917426 FAW917426 ERA917426 EHE917426 DXI917426 DNM917426 DDQ917426 CTU917426 CJY917426 CAC917426 BQG917426 BGK917426 AWO917426 AMS917426 ACW917426 TA917426 JE917426 K917427 WVQ851890 WLU851890 WBY851890 VSC851890 VIG851890 UYK851890 UOO851890 UES851890 TUW851890 TLA851890 TBE851890 SRI851890 SHM851890 RXQ851890 RNU851890 RDY851890 QUC851890 QKG851890 QAK851890 PQO851890 PGS851890 OWW851890 ONA851890 ODE851890 NTI851890 NJM851890 MZQ851890 MPU851890 MFY851890 LWC851890 LMG851890 LCK851890 KSO851890 KIS851890 JYW851890 JPA851890 JFE851890 IVI851890 ILM851890 IBQ851890 HRU851890 HHY851890 GYC851890 GOG851890 GEK851890 FUO851890 FKS851890 FAW851890 ERA851890 EHE851890 DXI851890 DNM851890 DDQ851890 CTU851890 CJY851890 CAC851890 BQG851890 BGK851890 AWO851890 AMS851890 ACW851890 TA851890 JE851890 K851891 WVQ786354 WLU786354 WBY786354 VSC786354 VIG786354 UYK786354 UOO786354 UES786354 TUW786354 TLA786354 TBE786354 SRI786354 SHM786354 RXQ786354 RNU786354 RDY786354 QUC786354 QKG786354 QAK786354 PQO786354 PGS786354 OWW786354 ONA786354 ODE786354 NTI786354 NJM786354 MZQ786354 MPU786354 MFY786354 LWC786354 LMG786354 LCK786354 KSO786354 KIS786354 JYW786354 JPA786354 JFE786354 IVI786354 ILM786354 IBQ786354 HRU786354 HHY786354 GYC786354 GOG786354 GEK786354 FUO786354 FKS786354 FAW786354 ERA786354 EHE786354 DXI786354 DNM786354 DDQ786354 CTU786354 CJY786354 CAC786354 BQG786354 BGK786354 AWO786354 AMS786354 ACW786354 TA786354 JE786354 K786355 WVQ720818 WLU720818 WBY720818 VSC720818 VIG720818 UYK720818 UOO720818 UES720818 TUW720818 TLA720818 TBE720818 SRI720818 SHM720818 RXQ720818 RNU720818 RDY720818 QUC720818 QKG720818 QAK720818 PQO720818 PGS720818 OWW720818 ONA720818 ODE720818 NTI720818 NJM720818 MZQ720818 MPU720818 MFY720818 LWC720818 LMG720818 LCK720818 KSO720818 KIS720818 JYW720818 JPA720818 JFE720818 IVI720818 ILM720818 IBQ720818 HRU720818 HHY720818 GYC720818 GOG720818 GEK720818 FUO720818 FKS720818 FAW720818 ERA720818 EHE720818 DXI720818 DNM720818 DDQ720818 CTU720818 CJY720818 CAC720818 BQG720818 BGK720818 AWO720818 AMS720818 ACW720818 TA720818 JE720818 K720819 WVQ655282 WLU655282 WBY655282 VSC655282 VIG655282 UYK655282 UOO655282 UES655282 TUW655282 TLA655282 TBE655282 SRI655282 SHM655282 RXQ655282 RNU655282 RDY655282 QUC655282 QKG655282 QAK655282 PQO655282 PGS655282 OWW655282 ONA655282 ODE655282 NTI655282 NJM655282 MZQ655282 MPU655282 MFY655282 LWC655282 LMG655282 LCK655282 KSO655282 KIS655282 JYW655282 JPA655282 JFE655282 IVI655282 ILM655282 IBQ655282 HRU655282 HHY655282 GYC655282 GOG655282 GEK655282 FUO655282 FKS655282 FAW655282 ERA655282 EHE655282 DXI655282 DNM655282 DDQ655282 CTU655282 CJY655282 CAC655282 BQG655282 BGK655282 AWO655282 AMS655282 ACW655282 TA655282 JE655282 K655283 WVQ589746 WLU589746 WBY589746 VSC589746 VIG589746 UYK589746 UOO589746 UES589746 TUW589746 TLA589746 TBE589746 SRI589746 SHM589746 RXQ589746 RNU589746 RDY589746 QUC589746 QKG589746 QAK589746 PQO589746 PGS589746 OWW589746 ONA589746 ODE589746 NTI589746 NJM589746 MZQ589746 MPU589746 MFY589746 LWC589746 LMG589746 LCK589746 KSO589746 KIS589746 JYW589746 JPA589746 JFE589746 IVI589746 ILM589746 IBQ589746 HRU589746 HHY589746 GYC589746 GOG589746 GEK589746 FUO589746 FKS589746 FAW589746 ERA589746 EHE589746 DXI589746 DNM589746 DDQ589746 CTU589746 CJY589746 CAC589746 BQG589746 BGK589746 AWO589746 AMS589746 ACW589746 TA589746 JE589746 K589747 WVQ524210 WLU524210 WBY524210 VSC524210 VIG524210 UYK524210 UOO524210 UES524210 TUW524210 TLA524210 TBE524210 SRI524210 SHM524210 RXQ524210 RNU524210 RDY524210 QUC524210 QKG524210 QAK524210 PQO524210 PGS524210 OWW524210 ONA524210 ODE524210 NTI524210 NJM524210 MZQ524210 MPU524210 MFY524210 LWC524210 LMG524210 LCK524210 KSO524210 KIS524210 JYW524210 JPA524210 JFE524210 IVI524210 ILM524210 IBQ524210 HRU524210 HHY524210 GYC524210 GOG524210 GEK524210 FUO524210 FKS524210 FAW524210 ERA524210 EHE524210 DXI524210 DNM524210 DDQ524210 CTU524210 CJY524210 CAC524210 BQG524210 BGK524210 AWO524210 AMS524210 ACW524210 TA524210 JE524210 K524211 WVQ458674 WLU458674 WBY458674 VSC458674 VIG458674 UYK458674 UOO458674 UES458674 TUW458674 TLA458674 TBE458674 SRI458674 SHM458674 RXQ458674 RNU458674 RDY458674 QUC458674 QKG458674 QAK458674 PQO458674 PGS458674 OWW458674 ONA458674 ODE458674 NTI458674 NJM458674 MZQ458674 MPU458674 MFY458674 LWC458674 LMG458674 LCK458674 KSO458674 KIS458674 JYW458674 JPA458674 JFE458674 IVI458674 ILM458674 IBQ458674 HRU458674 HHY458674 GYC458674 GOG458674 GEK458674 FUO458674 FKS458674 FAW458674 ERA458674 EHE458674 DXI458674 DNM458674 DDQ458674 CTU458674 CJY458674 CAC458674 BQG458674 BGK458674 AWO458674 AMS458674 ACW458674 TA458674 JE458674 K458675 WVQ393138 WLU393138 WBY393138 VSC393138 VIG393138 UYK393138 UOO393138 UES393138 TUW393138 TLA393138 TBE393138 SRI393138 SHM393138 RXQ393138 RNU393138 RDY393138 QUC393138 QKG393138 QAK393138 PQO393138 PGS393138 OWW393138 ONA393138 ODE393138 NTI393138 NJM393138 MZQ393138 MPU393138 MFY393138 LWC393138 LMG393138 LCK393138 KSO393138 KIS393138 JYW393138 JPA393138 JFE393138 IVI393138 ILM393138 IBQ393138 HRU393138 HHY393138 GYC393138 GOG393138 GEK393138 FUO393138 FKS393138 FAW393138 ERA393138 EHE393138 DXI393138 DNM393138 DDQ393138 CTU393138 CJY393138 CAC393138 BQG393138 BGK393138 AWO393138 AMS393138 ACW393138 TA393138 JE393138 K393139 WVQ327602 WLU327602 WBY327602 VSC327602 VIG327602 UYK327602 UOO327602 UES327602 TUW327602 TLA327602 TBE327602 SRI327602 SHM327602 RXQ327602 RNU327602 RDY327602 QUC327602 QKG327602 QAK327602 PQO327602 PGS327602 OWW327602 ONA327602 ODE327602 NTI327602 NJM327602 MZQ327602 MPU327602 MFY327602 LWC327602 LMG327602 LCK327602 KSO327602 KIS327602 JYW327602 JPA327602 JFE327602 IVI327602 ILM327602 IBQ327602 HRU327602 HHY327602 GYC327602 GOG327602 GEK327602 FUO327602 FKS327602 FAW327602 ERA327602 EHE327602 DXI327602 DNM327602 DDQ327602 CTU327602 CJY327602 CAC327602 BQG327602 BGK327602 AWO327602 AMS327602 ACW327602 TA327602 JE327602 K327603 WVQ262066 WLU262066 WBY262066 VSC262066 VIG262066 UYK262066 UOO262066 UES262066 TUW262066 TLA262066 TBE262066 SRI262066 SHM262066 RXQ262066 RNU262066 RDY262066 QUC262066 QKG262066 QAK262066 PQO262066 PGS262066 OWW262066 ONA262066 ODE262066 NTI262066 NJM262066 MZQ262066 MPU262066 MFY262066 LWC262066 LMG262066 LCK262066 KSO262066 KIS262066 JYW262066 JPA262066 JFE262066 IVI262066 ILM262066 IBQ262066 HRU262066 HHY262066 GYC262066 GOG262066 GEK262066 FUO262066 FKS262066 FAW262066 ERA262066 EHE262066 DXI262066 DNM262066 DDQ262066 CTU262066 CJY262066 CAC262066 BQG262066 BGK262066 AWO262066 AMS262066 ACW262066 TA262066 JE262066 K262067 WVQ196530 WLU196530 WBY196530 VSC196530 VIG196530 UYK196530 UOO196530 UES196530 TUW196530 TLA196530 TBE196530 SRI196530 SHM196530 RXQ196530 RNU196530 RDY196530 QUC196530 QKG196530 QAK196530 PQO196530 PGS196530 OWW196530 ONA196530 ODE196530 NTI196530 NJM196530 MZQ196530 MPU196530 MFY196530 LWC196530 LMG196530 LCK196530 KSO196530 KIS196530 JYW196530 JPA196530 JFE196530 IVI196530 ILM196530 IBQ196530 HRU196530 HHY196530 GYC196530 GOG196530 GEK196530 FUO196530 FKS196530 FAW196530 ERA196530 EHE196530 DXI196530 DNM196530 DDQ196530 CTU196530 CJY196530 CAC196530 BQG196530 BGK196530 AWO196530 AMS196530 ACW196530 TA196530 JE196530 K196531 WVQ130994 WLU130994 WBY130994 VSC130994 VIG130994 UYK130994 UOO130994 UES130994 TUW130994 TLA130994 TBE130994 SRI130994 SHM130994 RXQ130994 RNU130994 RDY130994 QUC130994 QKG130994 QAK130994 PQO130994 PGS130994 OWW130994 ONA130994 ODE130994 NTI130994 NJM130994 MZQ130994 MPU130994 MFY130994 LWC130994 LMG130994 LCK130994 KSO130994 KIS130994 JYW130994 JPA130994 JFE130994 IVI130994 ILM130994 IBQ130994 HRU130994 HHY130994 GYC130994 GOG130994 GEK130994 FUO130994 FKS130994 FAW130994 ERA130994 EHE130994 DXI130994 DNM130994 DDQ130994 CTU130994 CJY130994 CAC130994 BQG130994 BGK130994 AWO130994 AMS130994 ACW130994 TA130994 JE130994 K130995 WVQ65458 WLU65458 WBY65458 VSC65458 VIG65458 UYK65458 UOO65458 UES65458 TUW65458 TLA65458 TBE65458 SRI65458 SHM65458 RXQ65458 RNU65458 RDY65458 QUC65458 QKG65458 QAK65458 PQO65458 PGS65458 OWW65458 ONA65458 ODE65458 NTI65458 NJM65458 MZQ65458 MPU65458 MFY65458 LWC65458 LMG65458 LCK65458 KSO65458 KIS65458 JYW65458 JPA65458 JFE65458 IVI65458 ILM65458 IBQ65458 HRU65458 HHY65458 GYC65458 GOG65458 GEK65458 FUO65458 FKS65458 FAW65458 ERA65458 EHE65458 DXI65458 DNM65458 DDQ65458 CTU65458 CJY65458 CAC65458 BQG65458 BGK65458 AWO65458 AMS65458 ACW65458 TA65458 JE65458 K65459 WVQ5 WLU5 WBY5 VSC5 VIG5 UYK5 UOO5 UES5 TUW5 TLA5 TBE5 SRI5 SHM5 RXQ5 RNU5 RDY5 QUC5 QKG5 QAK5 PQO5 PGS5 OWW5 ONA5 ODE5 NTI5 NJM5 MZQ5 MPU5 MFY5 LWC5 LMG5 LCK5 KSO5 KIS5 JYW5 JPA5 JFE5 IVI5 ILM5 IBQ5 HRU5 HHY5 GYC5 GOG5 GEK5 FUO5 FKS5 FAW5 ERA5 EHE5 DXI5 DNM5 DDQ5 CTU5 CJY5 CAC5 BQG5 BGK5 AWO5 AMS5 ACW5 TA5 JE5" xr:uid="{10AC15D7-9139-467D-BF93-DB14ECBE0D0A}">
      <formula1>$M$98:$M$109</formula1>
    </dataValidation>
    <dataValidation type="list" allowBlank="1" showInputMessage="1" showErrorMessage="1" sqref="K97" xr:uid="{BE319BB1-1EF9-474B-8950-0D69B60D60BA}">
      <formula1>"2019, 2020, 2021"</formula1>
    </dataValidation>
  </dataValidations>
  <printOptions horizontalCentered="1"/>
  <pageMargins left="0.25" right="0.25" top="0.75" bottom="0.75" header="0.3" footer="0.3"/>
  <pageSetup scale="60" orientation="landscape" horizontalDpi="4294967295" r:id="rId1"/>
  <rowBreaks count="3" manualBreakCount="3">
    <brk id="30" min="1" max="7" man="1"/>
    <brk id="79" min="1" max="7" man="1"/>
    <brk id="91" min="1" max="7"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B34FD8-A652-4B9A-A9E3-4612FCFCDDA7}">
  <dimension ref="B1:W130"/>
  <sheetViews>
    <sheetView showGridLines="0" showRowColHeaders="0" topLeftCell="A25" zoomScale="80" zoomScaleNormal="80" workbookViewId="0">
      <selection activeCell="B1" sqref="B1:D1"/>
    </sheetView>
  </sheetViews>
  <sheetFormatPr defaultRowHeight="12.5" x14ac:dyDescent="0.25"/>
  <cols>
    <col min="1" max="1" width="8.7265625" style="5"/>
    <col min="2" max="2" width="25.453125" style="5" customWidth="1"/>
    <col min="3" max="3" width="32.90625" style="5" customWidth="1"/>
    <col min="4" max="4" width="17.36328125" style="5" customWidth="1"/>
    <col min="5" max="5" width="17.08984375" style="5" customWidth="1"/>
    <col min="6" max="6" width="23.90625" style="5" customWidth="1"/>
    <col min="7" max="7" width="25.36328125" style="5" customWidth="1"/>
    <col min="8" max="8" width="19" style="5" customWidth="1"/>
    <col min="9" max="9" width="6.54296875" style="88" customWidth="1"/>
    <col min="10" max="10" width="33.6328125" style="4" hidden="1" customWidth="1"/>
    <col min="11" max="11" width="20.36328125" style="4" hidden="1" customWidth="1"/>
    <col min="12" max="12" width="4.08984375" style="4" hidden="1" customWidth="1"/>
    <col min="13" max="13" width="22" style="5" hidden="1" customWidth="1"/>
    <col min="14" max="14" width="22.08984375" style="5" hidden="1" customWidth="1"/>
    <col min="15" max="15" width="4.08984375" style="5" hidden="1" customWidth="1"/>
    <col min="16" max="17" width="18.90625" style="6" hidden="1" customWidth="1"/>
    <col min="18" max="18" width="20.453125" style="6" hidden="1" customWidth="1"/>
    <col min="19" max="19" width="17.36328125" style="6" hidden="1" customWidth="1"/>
    <col min="20" max="20" width="4.08984375" style="5" hidden="1" customWidth="1"/>
    <col min="21" max="21" width="4" style="5" hidden="1" customWidth="1"/>
    <col min="22" max="22" width="13.90625" style="5" customWidth="1"/>
    <col min="23" max="51" width="9.08984375" style="5" customWidth="1"/>
    <col min="52" max="255" width="8.7265625" style="5"/>
    <col min="256" max="256" width="25.453125" style="5" customWidth="1"/>
    <col min="257" max="257" width="32.90625" style="5" customWidth="1"/>
    <col min="258" max="258" width="17.36328125" style="5" customWidth="1"/>
    <col min="259" max="259" width="17.08984375" style="5" customWidth="1"/>
    <col min="260" max="260" width="23.90625" style="5" customWidth="1"/>
    <col min="261" max="261" width="25.36328125" style="5" customWidth="1"/>
    <col min="262" max="262" width="19" style="5" customWidth="1"/>
    <col min="263" max="263" width="6.54296875" style="5" customWidth="1"/>
    <col min="264" max="279" width="0" style="5" hidden="1" customWidth="1"/>
    <col min="280" max="511" width="8.7265625" style="5"/>
    <col min="512" max="512" width="25.453125" style="5" customWidth="1"/>
    <col min="513" max="513" width="32.90625" style="5" customWidth="1"/>
    <col min="514" max="514" width="17.36328125" style="5" customWidth="1"/>
    <col min="515" max="515" width="17.08984375" style="5" customWidth="1"/>
    <col min="516" max="516" width="23.90625" style="5" customWidth="1"/>
    <col min="517" max="517" width="25.36328125" style="5" customWidth="1"/>
    <col min="518" max="518" width="19" style="5" customWidth="1"/>
    <col min="519" max="519" width="6.54296875" style="5" customWidth="1"/>
    <col min="520" max="535" width="0" style="5" hidden="1" customWidth="1"/>
    <col min="536" max="767" width="8.7265625" style="5"/>
    <col min="768" max="768" width="25.453125" style="5" customWidth="1"/>
    <col min="769" max="769" width="32.90625" style="5" customWidth="1"/>
    <col min="770" max="770" width="17.36328125" style="5" customWidth="1"/>
    <col min="771" max="771" width="17.08984375" style="5" customWidth="1"/>
    <col min="772" max="772" width="23.90625" style="5" customWidth="1"/>
    <col min="773" max="773" width="25.36328125" style="5" customWidth="1"/>
    <col min="774" max="774" width="19" style="5" customWidth="1"/>
    <col min="775" max="775" width="6.54296875" style="5" customWidth="1"/>
    <col min="776" max="791" width="0" style="5" hidden="1" customWidth="1"/>
    <col min="792" max="1023" width="8.7265625" style="5"/>
    <col min="1024" max="1024" width="25.453125" style="5" customWidth="1"/>
    <col min="1025" max="1025" width="32.90625" style="5" customWidth="1"/>
    <col min="1026" max="1026" width="17.36328125" style="5" customWidth="1"/>
    <col min="1027" max="1027" width="17.08984375" style="5" customWidth="1"/>
    <col min="1028" max="1028" width="23.90625" style="5" customWidth="1"/>
    <col min="1029" max="1029" width="25.36328125" style="5" customWidth="1"/>
    <col min="1030" max="1030" width="19" style="5" customWidth="1"/>
    <col min="1031" max="1031" width="6.54296875" style="5" customWidth="1"/>
    <col min="1032" max="1047" width="0" style="5" hidden="1" customWidth="1"/>
    <col min="1048" max="1279" width="8.7265625" style="5"/>
    <col min="1280" max="1280" width="25.453125" style="5" customWidth="1"/>
    <col min="1281" max="1281" width="32.90625" style="5" customWidth="1"/>
    <col min="1282" max="1282" width="17.36328125" style="5" customWidth="1"/>
    <col min="1283" max="1283" width="17.08984375" style="5" customWidth="1"/>
    <col min="1284" max="1284" width="23.90625" style="5" customWidth="1"/>
    <col min="1285" max="1285" width="25.36328125" style="5" customWidth="1"/>
    <col min="1286" max="1286" width="19" style="5" customWidth="1"/>
    <col min="1287" max="1287" width="6.54296875" style="5" customWidth="1"/>
    <col min="1288" max="1303" width="0" style="5" hidden="1" customWidth="1"/>
    <col min="1304" max="1535" width="8.7265625" style="5"/>
    <col min="1536" max="1536" width="25.453125" style="5" customWidth="1"/>
    <col min="1537" max="1537" width="32.90625" style="5" customWidth="1"/>
    <col min="1538" max="1538" width="17.36328125" style="5" customWidth="1"/>
    <col min="1539" max="1539" width="17.08984375" style="5" customWidth="1"/>
    <col min="1540" max="1540" width="23.90625" style="5" customWidth="1"/>
    <col min="1541" max="1541" width="25.36328125" style="5" customWidth="1"/>
    <col min="1542" max="1542" width="19" style="5" customWidth="1"/>
    <col min="1543" max="1543" width="6.54296875" style="5" customWidth="1"/>
    <col min="1544" max="1559" width="0" style="5" hidden="1" customWidth="1"/>
    <col min="1560" max="1791" width="8.7265625" style="5"/>
    <col min="1792" max="1792" width="25.453125" style="5" customWidth="1"/>
    <col min="1793" max="1793" width="32.90625" style="5" customWidth="1"/>
    <col min="1794" max="1794" width="17.36328125" style="5" customWidth="1"/>
    <col min="1795" max="1795" width="17.08984375" style="5" customWidth="1"/>
    <col min="1796" max="1796" width="23.90625" style="5" customWidth="1"/>
    <col min="1797" max="1797" width="25.36328125" style="5" customWidth="1"/>
    <col min="1798" max="1798" width="19" style="5" customWidth="1"/>
    <col min="1799" max="1799" width="6.54296875" style="5" customWidth="1"/>
    <col min="1800" max="1815" width="0" style="5" hidden="1" customWidth="1"/>
    <col min="1816" max="2047" width="8.7265625" style="5"/>
    <col min="2048" max="2048" width="25.453125" style="5" customWidth="1"/>
    <col min="2049" max="2049" width="32.90625" style="5" customWidth="1"/>
    <col min="2050" max="2050" width="17.36328125" style="5" customWidth="1"/>
    <col min="2051" max="2051" width="17.08984375" style="5" customWidth="1"/>
    <col min="2052" max="2052" width="23.90625" style="5" customWidth="1"/>
    <col min="2053" max="2053" width="25.36328125" style="5" customWidth="1"/>
    <col min="2054" max="2054" width="19" style="5" customWidth="1"/>
    <col min="2055" max="2055" width="6.54296875" style="5" customWidth="1"/>
    <col min="2056" max="2071" width="0" style="5" hidden="1" customWidth="1"/>
    <col min="2072" max="2303" width="8.7265625" style="5"/>
    <col min="2304" max="2304" width="25.453125" style="5" customWidth="1"/>
    <col min="2305" max="2305" width="32.90625" style="5" customWidth="1"/>
    <col min="2306" max="2306" width="17.36328125" style="5" customWidth="1"/>
    <col min="2307" max="2307" width="17.08984375" style="5" customWidth="1"/>
    <col min="2308" max="2308" width="23.90625" style="5" customWidth="1"/>
    <col min="2309" max="2309" width="25.36328125" style="5" customWidth="1"/>
    <col min="2310" max="2310" width="19" style="5" customWidth="1"/>
    <col min="2311" max="2311" width="6.54296875" style="5" customWidth="1"/>
    <col min="2312" max="2327" width="0" style="5" hidden="1" customWidth="1"/>
    <col min="2328" max="2559" width="8.7265625" style="5"/>
    <col min="2560" max="2560" width="25.453125" style="5" customWidth="1"/>
    <col min="2561" max="2561" width="32.90625" style="5" customWidth="1"/>
    <col min="2562" max="2562" width="17.36328125" style="5" customWidth="1"/>
    <col min="2563" max="2563" width="17.08984375" style="5" customWidth="1"/>
    <col min="2564" max="2564" width="23.90625" style="5" customWidth="1"/>
    <col min="2565" max="2565" width="25.36328125" style="5" customWidth="1"/>
    <col min="2566" max="2566" width="19" style="5" customWidth="1"/>
    <col min="2567" max="2567" width="6.54296875" style="5" customWidth="1"/>
    <col min="2568" max="2583" width="0" style="5" hidden="1" customWidth="1"/>
    <col min="2584" max="2815" width="8.7265625" style="5"/>
    <col min="2816" max="2816" width="25.453125" style="5" customWidth="1"/>
    <col min="2817" max="2817" width="32.90625" style="5" customWidth="1"/>
    <col min="2818" max="2818" width="17.36328125" style="5" customWidth="1"/>
    <col min="2819" max="2819" width="17.08984375" style="5" customWidth="1"/>
    <col min="2820" max="2820" width="23.90625" style="5" customWidth="1"/>
    <col min="2821" max="2821" width="25.36328125" style="5" customWidth="1"/>
    <col min="2822" max="2822" width="19" style="5" customWidth="1"/>
    <col min="2823" max="2823" width="6.54296875" style="5" customWidth="1"/>
    <col min="2824" max="2839" width="0" style="5" hidden="1" customWidth="1"/>
    <col min="2840" max="3071" width="8.7265625" style="5"/>
    <col min="3072" max="3072" width="25.453125" style="5" customWidth="1"/>
    <col min="3073" max="3073" width="32.90625" style="5" customWidth="1"/>
    <col min="3074" max="3074" width="17.36328125" style="5" customWidth="1"/>
    <col min="3075" max="3075" width="17.08984375" style="5" customWidth="1"/>
    <col min="3076" max="3076" width="23.90625" style="5" customWidth="1"/>
    <col min="3077" max="3077" width="25.36328125" style="5" customWidth="1"/>
    <col min="3078" max="3078" width="19" style="5" customWidth="1"/>
    <col min="3079" max="3079" width="6.54296875" style="5" customWidth="1"/>
    <col min="3080" max="3095" width="0" style="5" hidden="1" customWidth="1"/>
    <col min="3096" max="3327" width="8.7265625" style="5"/>
    <col min="3328" max="3328" width="25.453125" style="5" customWidth="1"/>
    <col min="3329" max="3329" width="32.90625" style="5" customWidth="1"/>
    <col min="3330" max="3330" width="17.36328125" style="5" customWidth="1"/>
    <col min="3331" max="3331" width="17.08984375" style="5" customWidth="1"/>
    <col min="3332" max="3332" width="23.90625" style="5" customWidth="1"/>
    <col min="3333" max="3333" width="25.36328125" style="5" customWidth="1"/>
    <col min="3334" max="3334" width="19" style="5" customWidth="1"/>
    <col min="3335" max="3335" width="6.54296875" style="5" customWidth="1"/>
    <col min="3336" max="3351" width="0" style="5" hidden="1" customWidth="1"/>
    <col min="3352" max="3583" width="8.7265625" style="5"/>
    <col min="3584" max="3584" width="25.453125" style="5" customWidth="1"/>
    <col min="3585" max="3585" width="32.90625" style="5" customWidth="1"/>
    <col min="3586" max="3586" width="17.36328125" style="5" customWidth="1"/>
    <col min="3587" max="3587" width="17.08984375" style="5" customWidth="1"/>
    <col min="3588" max="3588" width="23.90625" style="5" customWidth="1"/>
    <col min="3589" max="3589" width="25.36328125" style="5" customWidth="1"/>
    <col min="3590" max="3590" width="19" style="5" customWidth="1"/>
    <col min="3591" max="3591" width="6.54296875" style="5" customWidth="1"/>
    <col min="3592" max="3607" width="0" style="5" hidden="1" customWidth="1"/>
    <col min="3608" max="3839" width="8.7265625" style="5"/>
    <col min="3840" max="3840" width="25.453125" style="5" customWidth="1"/>
    <col min="3841" max="3841" width="32.90625" style="5" customWidth="1"/>
    <col min="3842" max="3842" width="17.36328125" style="5" customWidth="1"/>
    <col min="3843" max="3843" width="17.08984375" style="5" customWidth="1"/>
    <col min="3844" max="3844" width="23.90625" style="5" customWidth="1"/>
    <col min="3845" max="3845" width="25.36328125" style="5" customWidth="1"/>
    <col min="3846" max="3846" width="19" style="5" customWidth="1"/>
    <col min="3847" max="3847" width="6.54296875" style="5" customWidth="1"/>
    <col min="3848" max="3863" width="0" style="5" hidden="1" customWidth="1"/>
    <col min="3864" max="4095" width="8.7265625" style="5"/>
    <col min="4096" max="4096" width="25.453125" style="5" customWidth="1"/>
    <col min="4097" max="4097" width="32.90625" style="5" customWidth="1"/>
    <col min="4098" max="4098" width="17.36328125" style="5" customWidth="1"/>
    <col min="4099" max="4099" width="17.08984375" style="5" customWidth="1"/>
    <col min="4100" max="4100" width="23.90625" style="5" customWidth="1"/>
    <col min="4101" max="4101" width="25.36328125" style="5" customWidth="1"/>
    <col min="4102" max="4102" width="19" style="5" customWidth="1"/>
    <col min="4103" max="4103" width="6.54296875" style="5" customWidth="1"/>
    <col min="4104" max="4119" width="0" style="5" hidden="1" customWidth="1"/>
    <col min="4120" max="4351" width="8.7265625" style="5"/>
    <col min="4352" max="4352" width="25.453125" style="5" customWidth="1"/>
    <col min="4353" max="4353" width="32.90625" style="5" customWidth="1"/>
    <col min="4354" max="4354" width="17.36328125" style="5" customWidth="1"/>
    <col min="4355" max="4355" width="17.08984375" style="5" customWidth="1"/>
    <col min="4356" max="4356" width="23.90625" style="5" customWidth="1"/>
    <col min="4357" max="4357" width="25.36328125" style="5" customWidth="1"/>
    <col min="4358" max="4358" width="19" style="5" customWidth="1"/>
    <col min="4359" max="4359" width="6.54296875" style="5" customWidth="1"/>
    <col min="4360" max="4375" width="0" style="5" hidden="1" customWidth="1"/>
    <col min="4376" max="4607" width="8.7265625" style="5"/>
    <col min="4608" max="4608" width="25.453125" style="5" customWidth="1"/>
    <col min="4609" max="4609" width="32.90625" style="5" customWidth="1"/>
    <col min="4610" max="4610" width="17.36328125" style="5" customWidth="1"/>
    <col min="4611" max="4611" width="17.08984375" style="5" customWidth="1"/>
    <col min="4612" max="4612" width="23.90625" style="5" customWidth="1"/>
    <col min="4613" max="4613" width="25.36328125" style="5" customWidth="1"/>
    <col min="4614" max="4614" width="19" style="5" customWidth="1"/>
    <col min="4615" max="4615" width="6.54296875" style="5" customWidth="1"/>
    <col min="4616" max="4631" width="0" style="5" hidden="1" customWidth="1"/>
    <col min="4632" max="4863" width="8.7265625" style="5"/>
    <col min="4864" max="4864" width="25.453125" style="5" customWidth="1"/>
    <col min="4865" max="4865" width="32.90625" style="5" customWidth="1"/>
    <col min="4866" max="4866" width="17.36328125" style="5" customWidth="1"/>
    <col min="4867" max="4867" width="17.08984375" style="5" customWidth="1"/>
    <col min="4868" max="4868" width="23.90625" style="5" customWidth="1"/>
    <col min="4869" max="4869" width="25.36328125" style="5" customWidth="1"/>
    <col min="4870" max="4870" width="19" style="5" customWidth="1"/>
    <col min="4871" max="4871" width="6.54296875" style="5" customWidth="1"/>
    <col min="4872" max="4887" width="0" style="5" hidden="1" customWidth="1"/>
    <col min="4888" max="5119" width="8.7265625" style="5"/>
    <col min="5120" max="5120" width="25.453125" style="5" customWidth="1"/>
    <col min="5121" max="5121" width="32.90625" style="5" customWidth="1"/>
    <col min="5122" max="5122" width="17.36328125" style="5" customWidth="1"/>
    <col min="5123" max="5123" width="17.08984375" style="5" customWidth="1"/>
    <col min="5124" max="5124" width="23.90625" style="5" customWidth="1"/>
    <col min="5125" max="5125" width="25.36328125" style="5" customWidth="1"/>
    <col min="5126" max="5126" width="19" style="5" customWidth="1"/>
    <col min="5127" max="5127" width="6.54296875" style="5" customWidth="1"/>
    <col min="5128" max="5143" width="0" style="5" hidden="1" customWidth="1"/>
    <col min="5144" max="5375" width="8.7265625" style="5"/>
    <col min="5376" max="5376" width="25.453125" style="5" customWidth="1"/>
    <col min="5377" max="5377" width="32.90625" style="5" customWidth="1"/>
    <col min="5378" max="5378" width="17.36328125" style="5" customWidth="1"/>
    <col min="5379" max="5379" width="17.08984375" style="5" customWidth="1"/>
    <col min="5380" max="5380" width="23.90625" style="5" customWidth="1"/>
    <col min="5381" max="5381" width="25.36328125" style="5" customWidth="1"/>
    <col min="5382" max="5382" width="19" style="5" customWidth="1"/>
    <col min="5383" max="5383" width="6.54296875" style="5" customWidth="1"/>
    <col min="5384" max="5399" width="0" style="5" hidden="1" customWidth="1"/>
    <col min="5400" max="5631" width="8.7265625" style="5"/>
    <col min="5632" max="5632" width="25.453125" style="5" customWidth="1"/>
    <col min="5633" max="5633" width="32.90625" style="5" customWidth="1"/>
    <col min="5634" max="5634" width="17.36328125" style="5" customWidth="1"/>
    <col min="5635" max="5635" width="17.08984375" style="5" customWidth="1"/>
    <col min="5636" max="5636" width="23.90625" style="5" customWidth="1"/>
    <col min="5637" max="5637" width="25.36328125" style="5" customWidth="1"/>
    <col min="5638" max="5638" width="19" style="5" customWidth="1"/>
    <col min="5639" max="5639" width="6.54296875" style="5" customWidth="1"/>
    <col min="5640" max="5655" width="0" style="5" hidden="1" customWidth="1"/>
    <col min="5656" max="5887" width="8.7265625" style="5"/>
    <col min="5888" max="5888" width="25.453125" style="5" customWidth="1"/>
    <col min="5889" max="5889" width="32.90625" style="5" customWidth="1"/>
    <col min="5890" max="5890" width="17.36328125" style="5" customWidth="1"/>
    <col min="5891" max="5891" width="17.08984375" style="5" customWidth="1"/>
    <col min="5892" max="5892" width="23.90625" style="5" customWidth="1"/>
    <col min="5893" max="5893" width="25.36328125" style="5" customWidth="1"/>
    <col min="5894" max="5894" width="19" style="5" customWidth="1"/>
    <col min="5895" max="5895" width="6.54296875" style="5" customWidth="1"/>
    <col min="5896" max="5911" width="0" style="5" hidden="1" customWidth="1"/>
    <col min="5912" max="6143" width="8.7265625" style="5"/>
    <col min="6144" max="6144" width="25.453125" style="5" customWidth="1"/>
    <col min="6145" max="6145" width="32.90625" style="5" customWidth="1"/>
    <col min="6146" max="6146" width="17.36328125" style="5" customWidth="1"/>
    <col min="6147" max="6147" width="17.08984375" style="5" customWidth="1"/>
    <col min="6148" max="6148" width="23.90625" style="5" customWidth="1"/>
    <col min="6149" max="6149" width="25.36328125" style="5" customWidth="1"/>
    <col min="6150" max="6150" width="19" style="5" customWidth="1"/>
    <col min="6151" max="6151" width="6.54296875" style="5" customWidth="1"/>
    <col min="6152" max="6167" width="0" style="5" hidden="1" customWidth="1"/>
    <col min="6168" max="6399" width="8.7265625" style="5"/>
    <col min="6400" max="6400" width="25.453125" style="5" customWidth="1"/>
    <col min="6401" max="6401" width="32.90625" style="5" customWidth="1"/>
    <col min="6402" max="6402" width="17.36328125" style="5" customWidth="1"/>
    <col min="6403" max="6403" width="17.08984375" style="5" customWidth="1"/>
    <col min="6404" max="6404" width="23.90625" style="5" customWidth="1"/>
    <col min="6405" max="6405" width="25.36328125" style="5" customWidth="1"/>
    <col min="6406" max="6406" width="19" style="5" customWidth="1"/>
    <col min="6407" max="6407" width="6.54296875" style="5" customWidth="1"/>
    <col min="6408" max="6423" width="0" style="5" hidden="1" customWidth="1"/>
    <col min="6424" max="6655" width="8.7265625" style="5"/>
    <col min="6656" max="6656" width="25.453125" style="5" customWidth="1"/>
    <col min="6657" max="6657" width="32.90625" style="5" customWidth="1"/>
    <col min="6658" max="6658" width="17.36328125" style="5" customWidth="1"/>
    <col min="6659" max="6659" width="17.08984375" style="5" customWidth="1"/>
    <col min="6660" max="6660" width="23.90625" style="5" customWidth="1"/>
    <col min="6661" max="6661" width="25.36328125" style="5" customWidth="1"/>
    <col min="6662" max="6662" width="19" style="5" customWidth="1"/>
    <col min="6663" max="6663" width="6.54296875" style="5" customWidth="1"/>
    <col min="6664" max="6679" width="0" style="5" hidden="1" customWidth="1"/>
    <col min="6680" max="6911" width="8.7265625" style="5"/>
    <col min="6912" max="6912" width="25.453125" style="5" customWidth="1"/>
    <col min="6913" max="6913" width="32.90625" style="5" customWidth="1"/>
    <col min="6914" max="6914" width="17.36328125" style="5" customWidth="1"/>
    <col min="6915" max="6915" width="17.08984375" style="5" customWidth="1"/>
    <col min="6916" max="6916" width="23.90625" style="5" customWidth="1"/>
    <col min="6917" max="6917" width="25.36328125" style="5" customWidth="1"/>
    <col min="6918" max="6918" width="19" style="5" customWidth="1"/>
    <col min="6919" max="6919" width="6.54296875" style="5" customWidth="1"/>
    <col min="6920" max="6935" width="0" style="5" hidden="1" customWidth="1"/>
    <col min="6936" max="7167" width="8.7265625" style="5"/>
    <col min="7168" max="7168" width="25.453125" style="5" customWidth="1"/>
    <col min="7169" max="7169" width="32.90625" style="5" customWidth="1"/>
    <col min="7170" max="7170" width="17.36328125" style="5" customWidth="1"/>
    <col min="7171" max="7171" width="17.08984375" style="5" customWidth="1"/>
    <col min="7172" max="7172" width="23.90625" style="5" customWidth="1"/>
    <col min="7173" max="7173" width="25.36328125" style="5" customWidth="1"/>
    <col min="7174" max="7174" width="19" style="5" customWidth="1"/>
    <col min="7175" max="7175" width="6.54296875" style="5" customWidth="1"/>
    <col min="7176" max="7191" width="0" style="5" hidden="1" customWidth="1"/>
    <col min="7192" max="7423" width="8.7265625" style="5"/>
    <col min="7424" max="7424" width="25.453125" style="5" customWidth="1"/>
    <col min="7425" max="7425" width="32.90625" style="5" customWidth="1"/>
    <col min="7426" max="7426" width="17.36328125" style="5" customWidth="1"/>
    <col min="7427" max="7427" width="17.08984375" style="5" customWidth="1"/>
    <col min="7428" max="7428" width="23.90625" style="5" customWidth="1"/>
    <col min="7429" max="7429" width="25.36328125" style="5" customWidth="1"/>
    <col min="7430" max="7430" width="19" style="5" customWidth="1"/>
    <col min="7431" max="7431" width="6.54296875" style="5" customWidth="1"/>
    <col min="7432" max="7447" width="0" style="5" hidden="1" customWidth="1"/>
    <col min="7448" max="7679" width="8.7265625" style="5"/>
    <col min="7680" max="7680" width="25.453125" style="5" customWidth="1"/>
    <col min="7681" max="7681" width="32.90625" style="5" customWidth="1"/>
    <col min="7682" max="7682" width="17.36328125" style="5" customWidth="1"/>
    <col min="7683" max="7683" width="17.08984375" style="5" customWidth="1"/>
    <col min="7684" max="7684" width="23.90625" style="5" customWidth="1"/>
    <col min="7685" max="7685" width="25.36328125" style="5" customWidth="1"/>
    <col min="7686" max="7686" width="19" style="5" customWidth="1"/>
    <col min="7687" max="7687" width="6.54296875" style="5" customWidth="1"/>
    <col min="7688" max="7703" width="0" style="5" hidden="1" customWidth="1"/>
    <col min="7704" max="7935" width="8.7265625" style="5"/>
    <col min="7936" max="7936" width="25.453125" style="5" customWidth="1"/>
    <col min="7937" max="7937" width="32.90625" style="5" customWidth="1"/>
    <col min="7938" max="7938" width="17.36328125" style="5" customWidth="1"/>
    <col min="7939" max="7939" width="17.08984375" style="5" customWidth="1"/>
    <col min="7940" max="7940" width="23.90625" style="5" customWidth="1"/>
    <col min="7941" max="7941" width="25.36328125" style="5" customWidth="1"/>
    <col min="7942" max="7942" width="19" style="5" customWidth="1"/>
    <col min="7943" max="7943" width="6.54296875" style="5" customWidth="1"/>
    <col min="7944" max="7959" width="0" style="5" hidden="1" customWidth="1"/>
    <col min="7960" max="8191" width="8.7265625" style="5"/>
    <col min="8192" max="8192" width="25.453125" style="5" customWidth="1"/>
    <col min="8193" max="8193" width="32.90625" style="5" customWidth="1"/>
    <col min="8194" max="8194" width="17.36328125" style="5" customWidth="1"/>
    <col min="8195" max="8195" width="17.08984375" style="5" customWidth="1"/>
    <col min="8196" max="8196" width="23.90625" style="5" customWidth="1"/>
    <col min="8197" max="8197" width="25.36328125" style="5" customWidth="1"/>
    <col min="8198" max="8198" width="19" style="5" customWidth="1"/>
    <col min="8199" max="8199" width="6.54296875" style="5" customWidth="1"/>
    <col min="8200" max="8215" width="0" style="5" hidden="1" customWidth="1"/>
    <col min="8216" max="8447" width="8.7265625" style="5"/>
    <col min="8448" max="8448" width="25.453125" style="5" customWidth="1"/>
    <col min="8449" max="8449" width="32.90625" style="5" customWidth="1"/>
    <col min="8450" max="8450" width="17.36328125" style="5" customWidth="1"/>
    <col min="8451" max="8451" width="17.08984375" style="5" customWidth="1"/>
    <col min="8452" max="8452" width="23.90625" style="5" customWidth="1"/>
    <col min="8453" max="8453" width="25.36328125" style="5" customWidth="1"/>
    <col min="8454" max="8454" width="19" style="5" customWidth="1"/>
    <col min="8455" max="8455" width="6.54296875" style="5" customWidth="1"/>
    <col min="8456" max="8471" width="0" style="5" hidden="1" customWidth="1"/>
    <col min="8472" max="8703" width="8.7265625" style="5"/>
    <col min="8704" max="8704" width="25.453125" style="5" customWidth="1"/>
    <col min="8705" max="8705" width="32.90625" style="5" customWidth="1"/>
    <col min="8706" max="8706" width="17.36328125" style="5" customWidth="1"/>
    <col min="8707" max="8707" width="17.08984375" style="5" customWidth="1"/>
    <col min="8708" max="8708" width="23.90625" style="5" customWidth="1"/>
    <col min="8709" max="8709" width="25.36328125" style="5" customWidth="1"/>
    <col min="8710" max="8710" width="19" style="5" customWidth="1"/>
    <col min="8711" max="8711" width="6.54296875" style="5" customWidth="1"/>
    <col min="8712" max="8727" width="0" style="5" hidden="1" customWidth="1"/>
    <col min="8728" max="8959" width="8.7265625" style="5"/>
    <col min="8960" max="8960" width="25.453125" style="5" customWidth="1"/>
    <col min="8961" max="8961" width="32.90625" style="5" customWidth="1"/>
    <col min="8962" max="8962" width="17.36328125" style="5" customWidth="1"/>
    <col min="8963" max="8963" width="17.08984375" style="5" customWidth="1"/>
    <col min="8964" max="8964" width="23.90625" style="5" customWidth="1"/>
    <col min="8965" max="8965" width="25.36328125" style="5" customWidth="1"/>
    <col min="8966" max="8966" width="19" style="5" customWidth="1"/>
    <col min="8967" max="8967" width="6.54296875" style="5" customWidth="1"/>
    <col min="8968" max="8983" width="0" style="5" hidden="1" customWidth="1"/>
    <col min="8984" max="9215" width="8.7265625" style="5"/>
    <col min="9216" max="9216" width="25.453125" style="5" customWidth="1"/>
    <col min="9217" max="9217" width="32.90625" style="5" customWidth="1"/>
    <col min="9218" max="9218" width="17.36328125" style="5" customWidth="1"/>
    <col min="9219" max="9219" width="17.08984375" style="5" customWidth="1"/>
    <col min="9220" max="9220" width="23.90625" style="5" customWidth="1"/>
    <col min="9221" max="9221" width="25.36328125" style="5" customWidth="1"/>
    <col min="9222" max="9222" width="19" style="5" customWidth="1"/>
    <col min="9223" max="9223" width="6.54296875" style="5" customWidth="1"/>
    <col min="9224" max="9239" width="0" style="5" hidden="1" customWidth="1"/>
    <col min="9240" max="9471" width="8.7265625" style="5"/>
    <col min="9472" max="9472" width="25.453125" style="5" customWidth="1"/>
    <col min="9473" max="9473" width="32.90625" style="5" customWidth="1"/>
    <col min="9474" max="9474" width="17.36328125" style="5" customWidth="1"/>
    <col min="9475" max="9475" width="17.08984375" style="5" customWidth="1"/>
    <col min="9476" max="9476" width="23.90625" style="5" customWidth="1"/>
    <col min="9477" max="9477" width="25.36328125" style="5" customWidth="1"/>
    <col min="9478" max="9478" width="19" style="5" customWidth="1"/>
    <col min="9479" max="9479" width="6.54296875" style="5" customWidth="1"/>
    <col min="9480" max="9495" width="0" style="5" hidden="1" customWidth="1"/>
    <col min="9496" max="9727" width="8.7265625" style="5"/>
    <col min="9728" max="9728" width="25.453125" style="5" customWidth="1"/>
    <col min="9729" max="9729" width="32.90625" style="5" customWidth="1"/>
    <col min="9730" max="9730" width="17.36328125" style="5" customWidth="1"/>
    <col min="9731" max="9731" width="17.08984375" style="5" customWidth="1"/>
    <col min="9732" max="9732" width="23.90625" style="5" customWidth="1"/>
    <col min="9733" max="9733" width="25.36328125" style="5" customWidth="1"/>
    <col min="9734" max="9734" width="19" style="5" customWidth="1"/>
    <col min="9735" max="9735" width="6.54296875" style="5" customWidth="1"/>
    <col min="9736" max="9751" width="0" style="5" hidden="1" customWidth="1"/>
    <col min="9752" max="9983" width="8.7265625" style="5"/>
    <col min="9984" max="9984" width="25.453125" style="5" customWidth="1"/>
    <col min="9985" max="9985" width="32.90625" style="5" customWidth="1"/>
    <col min="9986" max="9986" width="17.36328125" style="5" customWidth="1"/>
    <col min="9987" max="9987" width="17.08984375" style="5" customWidth="1"/>
    <col min="9988" max="9988" width="23.90625" style="5" customWidth="1"/>
    <col min="9989" max="9989" width="25.36328125" style="5" customWidth="1"/>
    <col min="9990" max="9990" width="19" style="5" customWidth="1"/>
    <col min="9991" max="9991" width="6.54296875" style="5" customWidth="1"/>
    <col min="9992" max="10007" width="0" style="5" hidden="1" customWidth="1"/>
    <col min="10008" max="10239" width="8.7265625" style="5"/>
    <col min="10240" max="10240" width="25.453125" style="5" customWidth="1"/>
    <col min="10241" max="10241" width="32.90625" style="5" customWidth="1"/>
    <col min="10242" max="10242" width="17.36328125" style="5" customWidth="1"/>
    <col min="10243" max="10243" width="17.08984375" style="5" customWidth="1"/>
    <col min="10244" max="10244" width="23.90625" style="5" customWidth="1"/>
    <col min="10245" max="10245" width="25.36328125" style="5" customWidth="1"/>
    <col min="10246" max="10246" width="19" style="5" customWidth="1"/>
    <col min="10247" max="10247" width="6.54296875" style="5" customWidth="1"/>
    <col min="10248" max="10263" width="0" style="5" hidden="1" customWidth="1"/>
    <col min="10264" max="10495" width="8.7265625" style="5"/>
    <col min="10496" max="10496" width="25.453125" style="5" customWidth="1"/>
    <col min="10497" max="10497" width="32.90625" style="5" customWidth="1"/>
    <col min="10498" max="10498" width="17.36328125" style="5" customWidth="1"/>
    <col min="10499" max="10499" width="17.08984375" style="5" customWidth="1"/>
    <col min="10500" max="10500" width="23.90625" style="5" customWidth="1"/>
    <col min="10501" max="10501" width="25.36328125" style="5" customWidth="1"/>
    <col min="10502" max="10502" width="19" style="5" customWidth="1"/>
    <col min="10503" max="10503" width="6.54296875" style="5" customWidth="1"/>
    <col min="10504" max="10519" width="0" style="5" hidden="1" customWidth="1"/>
    <col min="10520" max="10751" width="8.7265625" style="5"/>
    <col min="10752" max="10752" width="25.453125" style="5" customWidth="1"/>
    <col min="10753" max="10753" width="32.90625" style="5" customWidth="1"/>
    <col min="10754" max="10754" width="17.36328125" style="5" customWidth="1"/>
    <col min="10755" max="10755" width="17.08984375" style="5" customWidth="1"/>
    <col min="10756" max="10756" width="23.90625" style="5" customWidth="1"/>
    <col min="10757" max="10757" width="25.36328125" style="5" customWidth="1"/>
    <col min="10758" max="10758" width="19" style="5" customWidth="1"/>
    <col min="10759" max="10759" width="6.54296875" style="5" customWidth="1"/>
    <col min="10760" max="10775" width="0" style="5" hidden="1" customWidth="1"/>
    <col min="10776" max="11007" width="8.7265625" style="5"/>
    <col min="11008" max="11008" width="25.453125" style="5" customWidth="1"/>
    <col min="11009" max="11009" width="32.90625" style="5" customWidth="1"/>
    <col min="11010" max="11010" width="17.36328125" style="5" customWidth="1"/>
    <col min="11011" max="11011" width="17.08984375" style="5" customWidth="1"/>
    <col min="11012" max="11012" width="23.90625" style="5" customWidth="1"/>
    <col min="11013" max="11013" width="25.36328125" style="5" customWidth="1"/>
    <col min="11014" max="11014" width="19" style="5" customWidth="1"/>
    <col min="11015" max="11015" width="6.54296875" style="5" customWidth="1"/>
    <col min="11016" max="11031" width="0" style="5" hidden="1" customWidth="1"/>
    <col min="11032" max="11263" width="8.7265625" style="5"/>
    <col min="11264" max="11264" width="25.453125" style="5" customWidth="1"/>
    <col min="11265" max="11265" width="32.90625" style="5" customWidth="1"/>
    <col min="11266" max="11266" width="17.36328125" style="5" customWidth="1"/>
    <col min="11267" max="11267" width="17.08984375" style="5" customWidth="1"/>
    <col min="11268" max="11268" width="23.90625" style="5" customWidth="1"/>
    <col min="11269" max="11269" width="25.36328125" style="5" customWidth="1"/>
    <col min="11270" max="11270" width="19" style="5" customWidth="1"/>
    <col min="11271" max="11271" width="6.54296875" style="5" customWidth="1"/>
    <col min="11272" max="11287" width="0" style="5" hidden="1" customWidth="1"/>
    <col min="11288" max="11519" width="8.7265625" style="5"/>
    <col min="11520" max="11520" width="25.453125" style="5" customWidth="1"/>
    <col min="11521" max="11521" width="32.90625" style="5" customWidth="1"/>
    <col min="11522" max="11522" width="17.36328125" style="5" customWidth="1"/>
    <col min="11523" max="11523" width="17.08984375" style="5" customWidth="1"/>
    <col min="11524" max="11524" width="23.90625" style="5" customWidth="1"/>
    <col min="11525" max="11525" width="25.36328125" style="5" customWidth="1"/>
    <col min="11526" max="11526" width="19" style="5" customWidth="1"/>
    <col min="11527" max="11527" width="6.54296875" style="5" customWidth="1"/>
    <col min="11528" max="11543" width="0" style="5" hidden="1" customWidth="1"/>
    <col min="11544" max="11775" width="8.7265625" style="5"/>
    <col min="11776" max="11776" width="25.453125" style="5" customWidth="1"/>
    <col min="11777" max="11777" width="32.90625" style="5" customWidth="1"/>
    <col min="11778" max="11778" width="17.36328125" style="5" customWidth="1"/>
    <col min="11779" max="11779" width="17.08984375" style="5" customWidth="1"/>
    <col min="11780" max="11780" width="23.90625" style="5" customWidth="1"/>
    <col min="11781" max="11781" width="25.36328125" style="5" customWidth="1"/>
    <col min="11782" max="11782" width="19" style="5" customWidth="1"/>
    <col min="11783" max="11783" width="6.54296875" style="5" customWidth="1"/>
    <col min="11784" max="11799" width="0" style="5" hidden="1" customWidth="1"/>
    <col min="11800" max="12031" width="8.7265625" style="5"/>
    <col min="12032" max="12032" width="25.453125" style="5" customWidth="1"/>
    <col min="12033" max="12033" width="32.90625" style="5" customWidth="1"/>
    <col min="12034" max="12034" width="17.36328125" style="5" customWidth="1"/>
    <col min="12035" max="12035" width="17.08984375" style="5" customWidth="1"/>
    <col min="12036" max="12036" width="23.90625" style="5" customWidth="1"/>
    <col min="12037" max="12037" width="25.36328125" style="5" customWidth="1"/>
    <col min="12038" max="12038" width="19" style="5" customWidth="1"/>
    <col min="12039" max="12039" width="6.54296875" style="5" customWidth="1"/>
    <col min="12040" max="12055" width="0" style="5" hidden="1" customWidth="1"/>
    <col min="12056" max="12287" width="8.7265625" style="5"/>
    <col min="12288" max="12288" width="25.453125" style="5" customWidth="1"/>
    <col min="12289" max="12289" width="32.90625" style="5" customWidth="1"/>
    <col min="12290" max="12290" width="17.36328125" style="5" customWidth="1"/>
    <col min="12291" max="12291" width="17.08984375" style="5" customWidth="1"/>
    <col min="12292" max="12292" width="23.90625" style="5" customWidth="1"/>
    <col min="12293" max="12293" width="25.36328125" style="5" customWidth="1"/>
    <col min="12294" max="12294" width="19" style="5" customWidth="1"/>
    <col min="12295" max="12295" width="6.54296875" style="5" customWidth="1"/>
    <col min="12296" max="12311" width="0" style="5" hidden="1" customWidth="1"/>
    <col min="12312" max="12543" width="8.7265625" style="5"/>
    <col min="12544" max="12544" width="25.453125" style="5" customWidth="1"/>
    <col min="12545" max="12545" width="32.90625" style="5" customWidth="1"/>
    <col min="12546" max="12546" width="17.36328125" style="5" customWidth="1"/>
    <col min="12547" max="12547" width="17.08984375" style="5" customWidth="1"/>
    <col min="12548" max="12548" width="23.90625" style="5" customWidth="1"/>
    <col min="12549" max="12549" width="25.36328125" style="5" customWidth="1"/>
    <col min="12550" max="12550" width="19" style="5" customWidth="1"/>
    <col min="12551" max="12551" width="6.54296875" style="5" customWidth="1"/>
    <col min="12552" max="12567" width="0" style="5" hidden="1" customWidth="1"/>
    <col min="12568" max="12799" width="8.7265625" style="5"/>
    <col min="12800" max="12800" width="25.453125" style="5" customWidth="1"/>
    <col min="12801" max="12801" width="32.90625" style="5" customWidth="1"/>
    <col min="12802" max="12802" width="17.36328125" style="5" customWidth="1"/>
    <col min="12803" max="12803" width="17.08984375" style="5" customWidth="1"/>
    <col min="12804" max="12804" width="23.90625" style="5" customWidth="1"/>
    <col min="12805" max="12805" width="25.36328125" style="5" customWidth="1"/>
    <col min="12806" max="12806" width="19" style="5" customWidth="1"/>
    <col min="12807" max="12807" width="6.54296875" style="5" customWidth="1"/>
    <col min="12808" max="12823" width="0" style="5" hidden="1" customWidth="1"/>
    <col min="12824" max="13055" width="8.7265625" style="5"/>
    <col min="13056" max="13056" width="25.453125" style="5" customWidth="1"/>
    <col min="13057" max="13057" width="32.90625" style="5" customWidth="1"/>
    <col min="13058" max="13058" width="17.36328125" style="5" customWidth="1"/>
    <col min="13059" max="13059" width="17.08984375" style="5" customWidth="1"/>
    <col min="13060" max="13060" width="23.90625" style="5" customWidth="1"/>
    <col min="13061" max="13061" width="25.36328125" style="5" customWidth="1"/>
    <col min="13062" max="13062" width="19" style="5" customWidth="1"/>
    <col min="13063" max="13063" width="6.54296875" style="5" customWidth="1"/>
    <col min="13064" max="13079" width="0" style="5" hidden="1" customWidth="1"/>
    <col min="13080" max="13311" width="8.7265625" style="5"/>
    <col min="13312" max="13312" width="25.453125" style="5" customWidth="1"/>
    <col min="13313" max="13313" width="32.90625" style="5" customWidth="1"/>
    <col min="13314" max="13314" width="17.36328125" style="5" customWidth="1"/>
    <col min="13315" max="13315" width="17.08984375" style="5" customWidth="1"/>
    <col min="13316" max="13316" width="23.90625" style="5" customWidth="1"/>
    <col min="13317" max="13317" width="25.36328125" style="5" customWidth="1"/>
    <col min="13318" max="13318" width="19" style="5" customWidth="1"/>
    <col min="13319" max="13319" width="6.54296875" style="5" customWidth="1"/>
    <col min="13320" max="13335" width="0" style="5" hidden="1" customWidth="1"/>
    <col min="13336" max="13567" width="8.7265625" style="5"/>
    <col min="13568" max="13568" width="25.453125" style="5" customWidth="1"/>
    <col min="13569" max="13569" width="32.90625" style="5" customWidth="1"/>
    <col min="13570" max="13570" width="17.36328125" style="5" customWidth="1"/>
    <col min="13571" max="13571" width="17.08984375" style="5" customWidth="1"/>
    <col min="13572" max="13572" width="23.90625" style="5" customWidth="1"/>
    <col min="13573" max="13573" width="25.36328125" style="5" customWidth="1"/>
    <col min="13574" max="13574" width="19" style="5" customWidth="1"/>
    <col min="13575" max="13575" width="6.54296875" style="5" customWidth="1"/>
    <col min="13576" max="13591" width="0" style="5" hidden="1" customWidth="1"/>
    <col min="13592" max="13823" width="8.7265625" style="5"/>
    <col min="13824" max="13824" width="25.453125" style="5" customWidth="1"/>
    <col min="13825" max="13825" width="32.90625" style="5" customWidth="1"/>
    <col min="13826" max="13826" width="17.36328125" style="5" customWidth="1"/>
    <col min="13827" max="13827" width="17.08984375" style="5" customWidth="1"/>
    <col min="13828" max="13828" width="23.90625" style="5" customWidth="1"/>
    <col min="13829" max="13829" width="25.36328125" style="5" customWidth="1"/>
    <col min="13830" max="13830" width="19" style="5" customWidth="1"/>
    <col min="13831" max="13831" width="6.54296875" style="5" customWidth="1"/>
    <col min="13832" max="13847" width="0" style="5" hidden="1" customWidth="1"/>
    <col min="13848" max="14079" width="8.7265625" style="5"/>
    <col min="14080" max="14080" width="25.453125" style="5" customWidth="1"/>
    <col min="14081" max="14081" width="32.90625" style="5" customWidth="1"/>
    <col min="14082" max="14082" width="17.36328125" style="5" customWidth="1"/>
    <col min="14083" max="14083" width="17.08984375" style="5" customWidth="1"/>
    <col min="14084" max="14084" width="23.90625" style="5" customWidth="1"/>
    <col min="14085" max="14085" width="25.36328125" style="5" customWidth="1"/>
    <col min="14086" max="14086" width="19" style="5" customWidth="1"/>
    <col min="14087" max="14087" width="6.54296875" style="5" customWidth="1"/>
    <col min="14088" max="14103" width="0" style="5" hidden="1" customWidth="1"/>
    <col min="14104" max="14335" width="8.7265625" style="5"/>
    <col min="14336" max="14336" width="25.453125" style="5" customWidth="1"/>
    <col min="14337" max="14337" width="32.90625" style="5" customWidth="1"/>
    <col min="14338" max="14338" width="17.36328125" style="5" customWidth="1"/>
    <col min="14339" max="14339" width="17.08984375" style="5" customWidth="1"/>
    <col min="14340" max="14340" width="23.90625" style="5" customWidth="1"/>
    <col min="14341" max="14341" width="25.36328125" style="5" customWidth="1"/>
    <col min="14342" max="14342" width="19" style="5" customWidth="1"/>
    <col min="14343" max="14343" width="6.54296875" style="5" customWidth="1"/>
    <col min="14344" max="14359" width="0" style="5" hidden="1" customWidth="1"/>
    <col min="14360" max="14591" width="8.7265625" style="5"/>
    <col min="14592" max="14592" width="25.453125" style="5" customWidth="1"/>
    <col min="14593" max="14593" width="32.90625" style="5" customWidth="1"/>
    <col min="14594" max="14594" width="17.36328125" style="5" customWidth="1"/>
    <col min="14595" max="14595" width="17.08984375" style="5" customWidth="1"/>
    <col min="14596" max="14596" width="23.90625" style="5" customWidth="1"/>
    <col min="14597" max="14597" width="25.36328125" style="5" customWidth="1"/>
    <col min="14598" max="14598" width="19" style="5" customWidth="1"/>
    <col min="14599" max="14599" width="6.54296875" style="5" customWidth="1"/>
    <col min="14600" max="14615" width="0" style="5" hidden="1" customWidth="1"/>
    <col min="14616" max="14847" width="8.7265625" style="5"/>
    <col min="14848" max="14848" width="25.453125" style="5" customWidth="1"/>
    <col min="14849" max="14849" width="32.90625" style="5" customWidth="1"/>
    <col min="14850" max="14850" width="17.36328125" style="5" customWidth="1"/>
    <col min="14851" max="14851" width="17.08984375" style="5" customWidth="1"/>
    <col min="14852" max="14852" width="23.90625" style="5" customWidth="1"/>
    <col min="14853" max="14853" width="25.36328125" style="5" customWidth="1"/>
    <col min="14854" max="14854" width="19" style="5" customWidth="1"/>
    <col min="14855" max="14855" width="6.54296875" style="5" customWidth="1"/>
    <col min="14856" max="14871" width="0" style="5" hidden="1" customWidth="1"/>
    <col min="14872" max="15103" width="8.7265625" style="5"/>
    <col min="15104" max="15104" width="25.453125" style="5" customWidth="1"/>
    <col min="15105" max="15105" width="32.90625" style="5" customWidth="1"/>
    <col min="15106" max="15106" width="17.36328125" style="5" customWidth="1"/>
    <col min="15107" max="15107" width="17.08984375" style="5" customWidth="1"/>
    <col min="15108" max="15108" width="23.90625" style="5" customWidth="1"/>
    <col min="15109" max="15109" width="25.36328125" style="5" customWidth="1"/>
    <col min="15110" max="15110" width="19" style="5" customWidth="1"/>
    <col min="15111" max="15111" width="6.54296875" style="5" customWidth="1"/>
    <col min="15112" max="15127" width="0" style="5" hidden="1" customWidth="1"/>
    <col min="15128" max="15359" width="8.7265625" style="5"/>
    <col min="15360" max="15360" width="25.453125" style="5" customWidth="1"/>
    <col min="15361" max="15361" width="32.90625" style="5" customWidth="1"/>
    <col min="15362" max="15362" width="17.36328125" style="5" customWidth="1"/>
    <col min="15363" max="15363" width="17.08984375" style="5" customWidth="1"/>
    <col min="15364" max="15364" width="23.90625" style="5" customWidth="1"/>
    <col min="15365" max="15365" width="25.36328125" style="5" customWidth="1"/>
    <col min="15366" max="15366" width="19" style="5" customWidth="1"/>
    <col min="15367" max="15367" width="6.54296875" style="5" customWidth="1"/>
    <col min="15368" max="15383" width="0" style="5" hidden="1" customWidth="1"/>
    <col min="15384" max="15615" width="8.7265625" style="5"/>
    <col min="15616" max="15616" width="25.453125" style="5" customWidth="1"/>
    <col min="15617" max="15617" width="32.90625" style="5" customWidth="1"/>
    <col min="15618" max="15618" width="17.36328125" style="5" customWidth="1"/>
    <col min="15619" max="15619" width="17.08984375" style="5" customWidth="1"/>
    <col min="15620" max="15620" width="23.90625" style="5" customWidth="1"/>
    <col min="15621" max="15621" width="25.36328125" style="5" customWidth="1"/>
    <col min="15622" max="15622" width="19" style="5" customWidth="1"/>
    <col min="15623" max="15623" width="6.54296875" style="5" customWidth="1"/>
    <col min="15624" max="15639" width="0" style="5" hidden="1" customWidth="1"/>
    <col min="15640" max="15871" width="8.7265625" style="5"/>
    <col min="15872" max="15872" width="25.453125" style="5" customWidth="1"/>
    <col min="15873" max="15873" width="32.90625" style="5" customWidth="1"/>
    <col min="15874" max="15874" width="17.36328125" style="5" customWidth="1"/>
    <col min="15875" max="15875" width="17.08984375" style="5" customWidth="1"/>
    <col min="15876" max="15876" width="23.90625" style="5" customWidth="1"/>
    <col min="15877" max="15877" width="25.36328125" style="5" customWidth="1"/>
    <col min="15878" max="15878" width="19" style="5" customWidth="1"/>
    <col min="15879" max="15879" width="6.54296875" style="5" customWidth="1"/>
    <col min="15880" max="15895" width="0" style="5" hidden="1" customWidth="1"/>
    <col min="15896" max="16127" width="8.7265625" style="5"/>
    <col min="16128" max="16128" width="25.453125" style="5" customWidth="1"/>
    <col min="16129" max="16129" width="32.90625" style="5" customWidth="1"/>
    <col min="16130" max="16130" width="17.36328125" style="5" customWidth="1"/>
    <col min="16131" max="16131" width="17.08984375" style="5" customWidth="1"/>
    <col min="16132" max="16132" width="23.90625" style="5" customWidth="1"/>
    <col min="16133" max="16133" width="25.36328125" style="5" customWidth="1"/>
    <col min="16134" max="16134" width="19" style="5" customWidth="1"/>
    <col min="16135" max="16135" width="6.54296875" style="5" customWidth="1"/>
    <col min="16136" max="16151" width="0" style="5" hidden="1" customWidth="1"/>
    <col min="16152" max="16384" width="8.7265625" style="5"/>
  </cols>
  <sheetData>
    <row r="1" spans="2:23" ht="42.75" customHeight="1" thickBot="1" x14ac:dyDescent="0.3">
      <c r="B1" s="314" t="s">
        <v>0</v>
      </c>
      <c r="C1" s="315"/>
      <c r="D1" s="315"/>
      <c r="E1" s="1" t="s">
        <v>1</v>
      </c>
      <c r="F1" s="2" t="str">
        <f>K98</f>
        <v>May</v>
      </c>
      <c r="G1" s="2">
        <f>K97</f>
        <v>2021</v>
      </c>
      <c r="H1" s="3"/>
      <c r="I1" s="107"/>
      <c r="J1" s="101" t="s">
        <v>117</v>
      </c>
      <c r="K1" s="101"/>
      <c r="L1" s="101"/>
      <c r="M1" s="102"/>
      <c r="N1" s="102"/>
      <c r="O1" s="102"/>
      <c r="P1" s="103"/>
      <c r="Q1" s="103"/>
      <c r="R1" s="103"/>
      <c r="S1" s="103"/>
      <c r="T1" s="102"/>
      <c r="U1" s="102"/>
    </row>
    <row r="2" spans="2:23" ht="8.25" customHeight="1" thickBot="1" x14ac:dyDescent="0.3">
      <c r="B2" s="7"/>
      <c r="C2" s="8"/>
      <c r="D2" s="8"/>
      <c r="E2" s="8"/>
      <c r="F2" s="8"/>
      <c r="G2" s="8"/>
      <c r="H2" s="8"/>
      <c r="I2" s="108"/>
    </row>
    <row r="3" spans="2:23" ht="20.25" customHeight="1" x14ac:dyDescent="0.25">
      <c r="B3" s="9" t="s">
        <v>2</v>
      </c>
      <c r="C3" s="316" t="s">
        <v>3</v>
      </c>
      <c r="D3" s="316"/>
      <c r="E3" s="316"/>
      <c r="F3" s="10" t="s">
        <v>4</v>
      </c>
      <c r="G3" s="316" t="s">
        <v>5</v>
      </c>
      <c r="H3" s="317"/>
      <c r="I3" s="108"/>
    </row>
    <row r="4" spans="2:23" ht="62.25" customHeight="1" thickBot="1" x14ac:dyDescent="0.3">
      <c r="B4" s="11" t="s">
        <v>7</v>
      </c>
      <c r="C4" s="318" t="s">
        <v>118</v>
      </c>
      <c r="D4" s="319"/>
      <c r="E4" s="319"/>
      <c r="F4" s="143" t="s">
        <v>119</v>
      </c>
      <c r="G4" s="319" t="s">
        <v>120</v>
      </c>
      <c r="H4" s="320"/>
      <c r="I4" s="109"/>
    </row>
    <row r="5" spans="2:23" ht="20.25" customHeight="1" x14ac:dyDescent="0.25">
      <c r="B5" s="8"/>
      <c r="C5" s="8"/>
      <c r="D5" s="8"/>
      <c r="E5" s="8"/>
      <c r="F5" s="8"/>
      <c r="G5" s="8"/>
      <c r="H5" s="8"/>
      <c r="I5" s="108"/>
    </row>
    <row r="6" spans="2:23" ht="24" customHeight="1" x14ac:dyDescent="0.25">
      <c r="B6" s="321" t="s">
        <v>22</v>
      </c>
      <c r="C6" s="321"/>
      <c r="D6" s="321"/>
      <c r="E6" s="321"/>
      <c r="F6" s="322" t="str">
        <f>CONCATENATE(F1," 1, ",G1)</f>
        <v>May 1, 2021</v>
      </c>
      <c r="G6" s="322" t="e">
        <f>CONCATENATE(#REF!," 1, ",#REF!)</f>
        <v>#REF!</v>
      </c>
      <c r="H6" s="23"/>
      <c r="I6" s="108"/>
    </row>
    <row r="7" spans="2:23" ht="24" customHeight="1" x14ac:dyDescent="0.25">
      <c r="B7" s="308" t="s">
        <v>121</v>
      </c>
      <c r="C7" s="308"/>
      <c r="D7" s="308"/>
      <c r="E7" s="308"/>
      <c r="F7" s="28">
        <f>K101</f>
        <v>471</v>
      </c>
      <c r="G7" s="29" t="s">
        <v>25</v>
      </c>
      <c r="H7" s="29"/>
      <c r="I7" s="110"/>
    </row>
    <row r="8" spans="2:23" ht="24" customHeight="1" x14ac:dyDescent="0.25">
      <c r="B8" s="257" t="s">
        <v>122</v>
      </c>
      <c r="C8" s="257"/>
      <c r="D8" s="257"/>
      <c r="E8" s="257"/>
      <c r="F8" s="257"/>
      <c r="G8" s="257"/>
      <c r="H8" s="257"/>
      <c r="I8" s="111"/>
    </row>
    <row r="9" spans="2:23" ht="24" customHeight="1" x14ac:dyDescent="0.25">
      <c r="B9" s="257" t="s">
        <v>31</v>
      </c>
      <c r="C9" s="257"/>
      <c r="D9" s="257"/>
      <c r="E9" s="257"/>
      <c r="F9" s="257"/>
      <c r="G9" s="257"/>
      <c r="H9" s="257"/>
      <c r="I9" s="111"/>
    </row>
    <row r="10" spans="2:23" ht="24" customHeight="1" x14ac:dyDescent="0.25">
      <c r="B10" s="275" t="s">
        <v>34</v>
      </c>
      <c r="C10" s="275"/>
      <c r="D10" s="292" t="str">
        <f>CONCATENATE("The ",F1," ",G1," Average is")</f>
        <v>The May 2021 Average is</v>
      </c>
      <c r="E10" s="292"/>
      <c r="F10" s="292"/>
      <c r="G10" s="34">
        <f>K102</f>
        <v>546</v>
      </c>
      <c r="H10" s="35" t="s">
        <v>35</v>
      </c>
      <c r="I10" s="112"/>
    </row>
    <row r="11" spans="2:23" ht="24" customHeight="1" x14ac:dyDescent="0.25">
      <c r="B11" s="296" t="s">
        <v>37</v>
      </c>
      <c r="C11" s="296"/>
      <c r="D11" s="296"/>
      <c r="E11" s="296"/>
      <c r="F11" s="296"/>
      <c r="G11" s="296"/>
      <c r="H11" s="296"/>
      <c r="I11" s="113"/>
      <c r="V11" s="36"/>
      <c r="W11" s="36"/>
    </row>
    <row r="12" spans="2:23" ht="24" customHeight="1" x14ac:dyDescent="0.25">
      <c r="B12" s="257" t="s">
        <v>124</v>
      </c>
      <c r="C12" s="257"/>
      <c r="D12" s="257"/>
      <c r="E12" s="257"/>
      <c r="F12" s="28">
        <f>K101</f>
        <v>471</v>
      </c>
      <c r="G12" s="29" t="s">
        <v>25</v>
      </c>
      <c r="I12" s="110"/>
      <c r="V12" s="36"/>
      <c r="W12" s="36"/>
    </row>
    <row r="13" spans="2:23" ht="24" customHeight="1" x14ac:dyDescent="0.25">
      <c r="B13" s="257" t="s">
        <v>42</v>
      </c>
      <c r="C13" s="257"/>
      <c r="D13" s="257"/>
      <c r="E13" s="257"/>
      <c r="F13" s="257"/>
      <c r="G13" s="257"/>
      <c r="H13" s="257"/>
      <c r="I13" s="111"/>
      <c r="V13" s="36"/>
      <c r="W13" s="36"/>
    </row>
    <row r="14" spans="2:23" ht="24" customHeight="1" x14ac:dyDescent="0.25">
      <c r="B14" s="257" t="s">
        <v>45</v>
      </c>
      <c r="C14" s="257"/>
      <c r="D14" s="257"/>
      <c r="E14" s="257"/>
      <c r="F14" s="257"/>
      <c r="G14" s="257"/>
      <c r="H14" s="257"/>
      <c r="I14" s="111"/>
      <c r="V14" s="36"/>
      <c r="W14" s="36"/>
    </row>
    <row r="15" spans="2:23" ht="24" customHeight="1" x14ac:dyDescent="0.25">
      <c r="B15" s="284" t="s">
        <v>48</v>
      </c>
      <c r="C15" s="285"/>
      <c r="D15" s="285"/>
      <c r="E15" s="285"/>
      <c r="F15" s="285"/>
      <c r="G15" s="285"/>
      <c r="H15" s="285"/>
      <c r="I15" s="114"/>
      <c r="V15" s="36"/>
      <c r="W15" s="36"/>
    </row>
    <row r="16" spans="2:23" ht="24" customHeight="1" thickBot="1" x14ac:dyDescent="0.3">
      <c r="B16" s="286" t="s">
        <v>51</v>
      </c>
      <c r="C16" s="285"/>
      <c r="D16" s="285"/>
      <c r="E16" s="285"/>
      <c r="F16" s="285"/>
      <c r="G16" s="285"/>
      <c r="H16" s="285"/>
      <c r="I16" s="115"/>
      <c r="V16" s="36"/>
      <c r="W16" s="36"/>
    </row>
    <row r="17" spans="2:23" ht="43.5" customHeight="1" thickBot="1" x14ac:dyDescent="0.3">
      <c r="B17" s="263" t="s">
        <v>131</v>
      </c>
      <c r="C17" s="264"/>
      <c r="D17" s="264"/>
      <c r="E17" s="264"/>
      <c r="F17" s="264"/>
      <c r="G17" s="264"/>
      <c r="H17" s="265"/>
      <c r="I17" s="116"/>
      <c r="V17" s="36"/>
      <c r="W17" s="36"/>
    </row>
    <row r="18" spans="2:23" ht="40.5" customHeight="1" thickBot="1" x14ac:dyDescent="0.3">
      <c r="B18" s="266" t="s">
        <v>133</v>
      </c>
      <c r="C18" s="267"/>
      <c r="D18" s="267"/>
      <c r="E18" s="267"/>
      <c r="F18" s="267"/>
      <c r="G18" s="267"/>
      <c r="H18" s="268"/>
      <c r="I18" s="108"/>
      <c r="V18" s="36"/>
      <c r="W18" s="36"/>
    </row>
    <row r="19" spans="2:23" ht="56.25" customHeight="1" thickBot="1" x14ac:dyDescent="0.3">
      <c r="B19" s="46" t="s">
        <v>55</v>
      </c>
      <c r="C19" s="47" t="s">
        <v>56</v>
      </c>
      <c r="D19" s="48" t="s">
        <v>57</v>
      </c>
      <c r="E19" s="48" t="s">
        <v>58</v>
      </c>
      <c r="F19" s="48" t="s">
        <v>59</v>
      </c>
      <c r="G19" s="280" t="s">
        <v>60</v>
      </c>
      <c r="H19" s="281"/>
      <c r="I19" s="117"/>
      <c r="V19" s="36"/>
      <c r="W19" s="36"/>
    </row>
    <row r="20" spans="2:23" ht="21.75" customHeight="1" x14ac:dyDescent="0.3">
      <c r="B20" s="49">
        <v>302.01</v>
      </c>
      <c r="C20" s="50" t="s">
        <v>61</v>
      </c>
      <c r="D20" s="51">
        <v>3.75</v>
      </c>
      <c r="E20" s="52">
        <v>0</v>
      </c>
      <c r="F20" s="53">
        <f t="shared" ref="F20:F30" si="0">D20+E20</f>
        <v>3.75</v>
      </c>
      <c r="G20" s="282">
        <f t="shared" ref="G20:G30" si="1">IF((ABS(($K$102-$K$101)*F20/100))&gt;0.1, ($K$102-$K$101)*F20/100, 0)</f>
        <v>2.8130000000000002</v>
      </c>
      <c r="H20" s="283" t="e">
        <f>IF((ABS((J102-J101)*E20/100))&gt;0.1, (J102-J101)*E20/100, 0)</f>
        <v>#VALUE!</v>
      </c>
      <c r="I20" s="118"/>
      <c r="V20" s="36"/>
      <c r="W20" s="36"/>
    </row>
    <row r="21" spans="2:23" ht="21.75" customHeight="1" x14ac:dyDescent="0.3">
      <c r="B21" s="54" t="s">
        <v>62</v>
      </c>
      <c r="C21" s="55" t="s">
        <v>111</v>
      </c>
      <c r="D21" s="56">
        <v>6.85</v>
      </c>
      <c r="E21" s="56">
        <v>1</v>
      </c>
      <c r="F21" s="57">
        <f t="shared" si="0"/>
        <v>7.85</v>
      </c>
      <c r="G21" s="276">
        <f t="shared" si="1"/>
        <v>5.8879999999999999</v>
      </c>
      <c r="H21" s="277" t="e">
        <f>IF((ABS((#REF!-J102)*E21/100))&gt;0.1, (#REF!-J102)*E21/100, 0)</f>
        <v>#REF!</v>
      </c>
      <c r="I21" s="118"/>
    </row>
    <row r="22" spans="2:23" ht="21.75" customHeight="1" x14ac:dyDescent="0.3">
      <c r="B22" s="54" t="s">
        <v>64</v>
      </c>
      <c r="C22" s="55" t="s">
        <v>112</v>
      </c>
      <c r="D22" s="56">
        <v>6.85</v>
      </c>
      <c r="E22" s="56">
        <v>1</v>
      </c>
      <c r="F22" s="57">
        <f t="shared" si="0"/>
        <v>7.85</v>
      </c>
      <c r="G22" s="276">
        <f t="shared" si="1"/>
        <v>5.8879999999999999</v>
      </c>
      <c r="H22" s="277" t="e">
        <f>IF((ABS((#REF!-#REF!)*E22/100))&gt;0.1, (#REF!-#REF!)*E22/100, 0)</f>
        <v>#REF!</v>
      </c>
      <c r="I22" s="118"/>
    </row>
    <row r="23" spans="2:23" ht="21.75" customHeight="1" x14ac:dyDescent="0.3">
      <c r="B23" s="54" t="s">
        <v>66</v>
      </c>
      <c r="C23" s="55" t="s">
        <v>113</v>
      </c>
      <c r="D23" s="56">
        <v>6.85</v>
      </c>
      <c r="E23" s="56">
        <v>1</v>
      </c>
      <c r="F23" s="57">
        <f t="shared" si="0"/>
        <v>7.85</v>
      </c>
      <c r="G23" s="276">
        <f t="shared" si="1"/>
        <v>5.8879999999999999</v>
      </c>
      <c r="H23" s="277" t="e">
        <f>IF((ABS((#REF!-#REF!)*E23/100))&gt;0.1, (#REF!-#REF!)*E23/100, 0)</f>
        <v>#REF!</v>
      </c>
      <c r="I23" s="118"/>
    </row>
    <row r="24" spans="2:23" ht="21.75" customHeight="1" x14ac:dyDescent="0.3">
      <c r="B24" s="54" t="s">
        <v>68</v>
      </c>
      <c r="C24" s="55" t="s">
        <v>114</v>
      </c>
      <c r="D24" s="56">
        <v>6.85</v>
      </c>
      <c r="E24" s="56">
        <v>1</v>
      </c>
      <c r="F24" s="57">
        <f t="shared" si="0"/>
        <v>7.85</v>
      </c>
      <c r="G24" s="276">
        <f t="shared" si="1"/>
        <v>5.8879999999999999</v>
      </c>
      <c r="H24" s="277" t="e">
        <f>IF((ABS((#REF!-#REF!)*E24/100))&gt;0.1, (#REF!-#REF!)*E24/100, 0)</f>
        <v>#REF!</v>
      </c>
      <c r="I24" s="118"/>
    </row>
    <row r="25" spans="2:23" ht="21.75" customHeight="1" x14ac:dyDescent="0.3">
      <c r="B25" s="54" t="s">
        <v>125</v>
      </c>
      <c r="C25" s="55" t="s">
        <v>115</v>
      </c>
      <c r="D25" s="56">
        <v>8.25</v>
      </c>
      <c r="E25" s="56">
        <v>1</v>
      </c>
      <c r="F25" s="58">
        <f t="shared" si="0"/>
        <v>9.25</v>
      </c>
      <c r="G25" s="276">
        <f t="shared" si="1"/>
        <v>6.9379999999999997</v>
      </c>
      <c r="H25" s="277" t="e">
        <f>IF((ABS((#REF!-#REF!)*E25/100))&gt;0.1, (#REF!-#REF!)*E25/100, 0)</f>
        <v>#REF!</v>
      </c>
      <c r="I25" s="118"/>
    </row>
    <row r="26" spans="2:23" ht="21.75" customHeight="1" x14ac:dyDescent="0.3">
      <c r="B26" s="54" t="s">
        <v>126</v>
      </c>
      <c r="C26" s="55" t="s">
        <v>71</v>
      </c>
      <c r="D26" s="56">
        <v>6.2</v>
      </c>
      <c r="E26" s="56">
        <v>1</v>
      </c>
      <c r="F26" s="58">
        <f t="shared" si="0"/>
        <v>7.2</v>
      </c>
      <c r="G26" s="276">
        <f t="shared" si="1"/>
        <v>5.4</v>
      </c>
      <c r="H26" s="277" t="e">
        <f>IF((ABS((#REF!-#REF!)*E26/100))&gt;0.1, (#REF!-#REF!)*E26/100, 0)</f>
        <v>#REF!</v>
      </c>
      <c r="I26" s="118"/>
    </row>
    <row r="27" spans="2:23" ht="21.75" customHeight="1" x14ac:dyDescent="0.3">
      <c r="B27" s="54" t="s">
        <v>127</v>
      </c>
      <c r="C27" s="55" t="s">
        <v>72</v>
      </c>
      <c r="D27" s="56">
        <v>5.5</v>
      </c>
      <c r="E27" s="56">
        <v>1</v>
      </c>
      <c r="F27" s="57">
        <f t="shared" si="0"/>
        <v>6.5</v>
      </c>
      <c r="G27" s="276">
        <f t="shared" si="1"/>
        <v>4.875</v>
      </c>
      <c r="H27" s="277" t="e">
        <f>IF((ABS((#REF!-#REF!)*E27/100))&gt;0.1, (#REF!-#REF!)*E27/100, 0)</f>
        <v>#REF!</v>
      </c>
      <c r="I27" s="118"/>
      <c r="J27" s="5"/>
      <c r="K27" s="5"/>
      <c r="L27" s="5"/>
      <c r="P27" s="5"/>
      <c r="Q27" s="5"/>
      <c r="R27" s="5"/>
      <c r="S27" s="5"/>
    </row>
    <row r="28" spans="2:23" ht="21.75" customHeight="1" x14ac:dyDescent="0.3">
      <c r="B28" s="54" t="s">
        <v>128</v>
      </c>
      <c r="C28" s="55" t="s">
        <v>73</v>
      </c>
      <c r="D28" s="56">
        <v>4.9000000000000004</v>
      </c>
      <c r="E28" s="56">
        <v>1</v>
      </c>
      <c r="F28" s="57">
        <f t="shared" si="0"/>
        <v>5.9</v>
      </c>
      <c r="G28" s="276">
        <f t="shared" si="1"/>
        <v>4.4249999999999998</v>
      </c>
      <c r="H28" s="277" t="e">
        <f>IF((ABS((#REF!-#REF!)*E28/100))&gt;0.1, (#REF!-#REF!)*E28/100, 0)</f>
        <v>#REF!</v>
      </c>
      <c r="I28" s="118"/>
      <c r="J28" s="5"/>
      <c r="K28" s="5"/>
      <c r="L28" s="5"/>
      <c r="P28" s="5"/>
      <c r="Q28" s="5"/>
      <c r="R28" s="5"/>
      <c r="S28" s="5"/>
    </row>
    <row r="29" spans="2:23" ht="21.75" customHeight="1" x14ac:dyDescent="0.3">
      <c r="B29" s="54" t="s">
        <v>129</v>
      </c>
      <c r="C29" s="55" t="s">
        <v>74</v>
      </c>
      <c r="D29" s="56">
        <v>4.5</v>
      </c>
      <c r="E29" s="60">
        <v>1</v>
      </c>
      <c r="F29" s="57">
        <f t="shared" si="0"/>
        <v>5.5</v>
      </c>
      <c r="G29" s="276">
        <f t="shared" si="1"/>
        <v>4.125</v>
      </c>
      <c r="H29" s="277" t="e">
        <f>IF((ABS((#REF!-#REF!)*E29/100))&gt;0.1, (#REF!-#REF!)*E29/100, 0)</f>
        <v>#REF!</v>
      </c>
      <c r="I29" s="118"/>
      <c r="J29" s="5"/>
      <c r="K29" s="5"/>
      <c r="L29" s="5"/>
      <c r="P29" s="5"/>
      <c r="Q29" s="5"/>
      <c r="R29" s="5"/>
      <c r="S29" s="5"/>
    </row>
    <row r="30" spans="2:23" ht="21.75" customHeight="1" thickBot="1" x14ac:dyDescent="0.35">
      <c r="B30" s="61" t="s">
        <v>130</v>
      </c>
      <c r="C30" s="62" t="s">
        <v>75</v>
      </c>
      <c r="D30" s="63">
        <v>6.7</v>
      </c>
      <c r="E30" s="64">
        <v>1</v>
      </c>
      <c r="F30" s="65">
        <f t="shared" si="0"/>
        <v>7.7</v>
      </c>
      <c r="G30" s="278">
        <f t="shared" si="1"/>
        <v>5.7750000000000004</v>
      </c>
      <c r="H30" s="279" t="e">
        <f>IF((ABS((#REF!-#REF!)*E30/100))&gt;0.1, (#REF!-#REF!)*E30/100, 0)</f>
        <v>#REF!</v>
      </c>
      <c r="I30" s="118"/>
      <c r="J30" s="5"/>
      <c r="K30" s="5"/>
      <c r="L30" s="5"/>
      <c r="P30" s="5"/>
      <c r="Q30" s="5"/>
      <c r="R30" s="5"/>
      <c r="S30" s="5"/>
    </row>
    <row r="31" spans="2:23" ht="21.75" customHeight="1" x14ac:dyDescent="0.3">
      <c r="B31" s="66"/>
      <c r="C31" s="67"/>
      <c r="D31" s="68"/>
      <c r="E31" s="69"/>
      <c r="F31" s="70"/>
      <c r="G31" s="132"/>
      <c r="H31" s="132"/>
      <c r="I31" s="118"/>
      <c r="J31" s="5"/>
      <c r="K31" s="5"/>
      <c r="L31" s="5"/>
      <c r="P31" s="5"/>
      <c r="Q31" s="5"/>
      <c r="R31" s="5"/>
      <c r="S31" s="5"/>
    </row>
    <row r="32" spans="2:23" ht="21.75" customHeight="1" x14ac:dyDescent="0.3">
      <c r="B32" s="275" t="s">
        <v>132</v>
      </c>
      <c r="C32" s="275"/>
      <c r="D32" s="275"/>
      <c r="E32" s="275"/>
      <c r="F32" s="275"/>
      <c r="G32" s="275"/>
      <c r="H32" s="275"/>
      <c r="I32" s="118"/>
      <c r="J32" s="5"/>
      <c r="K32" s="5"/>
      <c r="L32" s="5"/>
      <c r="P32" s="5"/>
      <c r="Q32" s="5"/>
      <c r="R32" s="5"/>
      <c r="S32" s="5"/>
    </row>
    <row r="33" spans="2:22" ht="21.75" customHeight="1" x14ac:dyDescent="0.3">
      <c r="B33" s="257" t="s">
        <v>77</v>
      </c>
      <c r="C33" s="257"/>
      <c r="D33" s="257"/>
      <c r="E33" s="257"/>
      <c r="F33" s="257"/>
      <c r="G33" s="257"/>
      <c r="H33" s="257"/>
      <c r="I33" s="118"/>
      <c r="J33" s="5"/>
      <c r="K33" s="5"/>
      <c r="L33" s="5"/>
      <c r="P33" s="5"/>
      <c r="Q33" s="5"/>
      <c r="R33" s="5"/>
      <c r="S33" s="5"/>
    </row>
    <row r="34" spans="2:22" ht="21.75" customHeight="1" x14ac:dyDescent="0.3">
      <c r="B34" s="257" t="s">
        <v>78</v>
      </c>
      <c r="C34" s="257"/>
      <c r="D34" s="257"/>
      <c r="E34" s="257"/>
      <c r="F34" s="257"/>
      <c r="G34" s="257"/>
      <c r="H34" s="257"/>
      <c r="I34" s="118"/>
      <c r="J34" s="5"/>
      <c r="K34" s="5"/>
      <c r="L34" s="5"/>
      <c r="P34" s="5"/>
      <c r="Q34" s="5"/>
      <c r="R34" s="5"/>
      <c r="S34" s="5"/>
    </row>
    <row r="35" spans="2:22" ht="21.75" customHeight="1" x14ac:dyDescent="0.3">
      <c r="B35" s="257" t="s">
        <v>79</v>
      </c>
      <c r="C35" s="257"/>
      <c r="D35" s="257"/>
      <c r="E35" s="257"/>
      <c r="F35" s="257"/>
      <c r="G35" s="257"/>
      <c r="H35" s="257"/>
      <c r="I35" s="118"/>
      <c r="J35" s="5"/>
      <c r="K35" s="5"/>
      <c r="L35" s="5"/>
      <c r="P35" s="5"/>
      <c r="Q35" s="5"/>
      <c r="R35" s="5"/>
      <c r="S35" s="5"/>
    </row>
    <row r="36" spans="2:22" ht="21.75" customHeight="1" x14ac:dyDescent="0.3">
      <c r="B36" s="257" t="s">
        <v>80</v>
      </c>
      <c r="C36" s="257"/>
      <c r="D36" s="257"/>
      <c r="E36" s="257"/>
      <c r="F36" s="257"/>
      <c r="G36" s="257"/>
      <c r="H36" s="257"/>
      <c r="I36" s="118"/>
      <c r="J36" s="5"/>
      <c r="K36" s="5"/>
      <c r="L36" s="5"/>
      <c r="P36" s="5"/>
      <c r="Q36" s="5"/>
      <c r="R36" s="5"/>
      <c r="S36" s="5"/>
    </row>
    <row r="37" spans="2:22" ht="21.75" customHeight="1" x14ac:dyDescent="0.3">
      <c r="B37" s="71" t="s">
        <v>81</v>
      </c>
      <c r="C37" s="72" t="str">
        <f>K107</f>
        <v>September 2020</v>
      </c>
      <c r="D37" s="258" t="s">
        <v>82</v>
      </c>
      <c r="E37" s="258"/>
      <c r="F37" s="73">
        <f>K108</f>
        <v>326.3</v>
      </c>
      <c r="G37" s="71"/>
      <c r="H37" s="71"/>
      <c r="I37" s="118"/>
      <c r="J37" s="5"/>
      <c r="K37" s="5"/>
      <c r="L37" s="5"/>
      <c r="P37" s="5"/>
      <c r="Q37" s="5"/>
      <c r="R37" s="5"/>
      <c r="S37" s="5"/>
    </row>
    <row r="38" spans="2:22" ht="21.75" customHeight="1" x14ac:dyDescent="0.3">
      <c r="B38" s="71"/>
      <c r="C38" s="72"/>
      <c r="D38" s="140"/>
      <c r="E38" s="140"/>
      <c r="F38" s="73"/>
      <c r="G38" s="71"/>
      <c r="H38" s="71"/>
      <c r="I38" s="118"/>
      <c r="J38" s="5"/>
      <c r="K38" s="5"/>
      <c r="L38" s="5"/>
      <c r="P38" s="5"/>
      <c r="Q38" s="5"/>
      <c r="R38" s="5"/>
      <c r="S38" s="5"/>
    </row>
    <row r="39" spans="2:22" ht="21.75" customHeight="1" x14ac:dyDescent="0.3">
      <c r="B39" s="259" t="s">
        <v>83</v>
      </c>
      <c r="C39" s="259"/>
      <c r="D39" s="259"/>
      <c r="E39" s="124">
        <f>K105</f>
        <v>44317</v>
      </c>
      <c r="F39" s="74" t="s">
        <v>84</v>
      </c>
      <c r="G39" s="104">
        <f>K106</f>
        <v>0</v>
      </c>
      <c r="H39" s="71"/>
      <c r="I39" s="118"/>
      <c r="J39" s="5"/>
      <c r="K39" s="5"/>
      <c r="L39" s="5"/>
      <c r="P39" s="5"/>
      <c r="Q39" s="5"/>
      <c r="R39" s="5"/>
      <c r="S39" s="5"/>
    </row>
    <row r="40" spans="2:22" ht="21.75" customHeight="1" thickBot="1" x14ac:dyDescent="0.35">
      <c r="B40" s="71"/>
      <c r="C40" s="71"/>
      <c r="D40" s="71"/>
      <c r="E40" s="71"/>
      <c r="F40" s="71"/>
      <c r="G40" s="71"/>
      <c r="H40" s="71"/>
      <c r="I40" s="118"/>
      <c r="J40" s="5"/>
      <c r="K40" s="5"/>
      <c r="L40" s="5"/>
      <c r="P40" s="5"/>
      <c r="Q40" s="5"/>
      <c r="R40" s="5"/>
      <c r="S40" s="5"/>
    </row>
    <row r="41" spans="2:22" ht="40.5" customHeight="1" thickBot="1" x14ac:dyDescent="0.3">
      <c r="B41" s="260" t="s">
        <v>139</v>
      </c>
      <c r="C41" s="261"/>
      <c r="D41" s="261"/>
      <c r="E41" s="261"/>
      <c r="F41" s="261"/>
      <c r="G41" s="261"/>
      <c r="H41" s="262"/>
      <c r="I41" s="108"/>
      <c r="J41" s="5"/>
      <c r="K41" s="5"/>
      <c r="L41" s="5"/>
      <c r="P41" s="5"/>
      <c r="Q41" s="5"/>
      <c r="R41" s="5"/>
      <c r="S41" s="5"/>
    </row>
    <row r="42" spans="2:22" ht="62.5" thickBot="1" x14ac:dyDescent="0.3">
      <c r="B42" s="46" t="s">
        <v>55</v>
      </c>
      <c r="C42" s="47" t="s">
        <v>56</v>
      </c>
      <c r="D42" s="48" t="s">
        <v>57</v>
      </c>
      <c r="E42" s="48" t="s">
        <v>85</v>
      </c>
      <c r="F42" s="48" t="s">
        <v>59</v>
      </c>
      <c r="G42" s="141" t="s">
        <v>86</v>
      </c>
      <c r="H42" s="142" t="s">
        <v>87</v>
      </c>
      <c r="I42" s="117"/>
      <c r="J42" s="5"/>
      <c r="K42" s="5"/>
      <c r="L42" s="5"/>
      <c r="P42" s="5"/>
      <c r="Q42" s="5"/>
      <c r="R42" s="5"/>
      <c r="S42" s="5"/>
    </row>
    <row r="43" spans="2:22" ht="21.75" customHeight="1" x14ac:dyDescent="0.3">
      <c r="B43" s="49">
        <v>302.01</v>
      </c>
      <c r="C43" s="75" t="s">
        <v>61</v>
      </c>
      <c r="D43" s="51">
        <v>3.75</v>
      </c>
      <c r="E43" s="52">
        <v>0</v>
      </c>
      <c r="F43" s="53">
        <f>D43+E43</f>
        <v>3.75</v>
      </c>
      <c r="G43" s="76">
        <v>0.96250000000000002</v>
      </c>
      <c r="H43" s="323" t="s">
        <v>135</v>
      </c>
      <c r="I43" s="119"/>
      <c r="J43" s="78"/>
      <c r="K43" s="5"/>
      <c r="L43" s="5"/>
      <c r="P43" s="5"/>
      <c r="Q43" s="5"/>
      <c r="R43" s="5"/>
      <c r="S43" s="5"/>
    </row>
    <row r="44" spans="2:22" ht="21.75" customHeight="1" x14ac:dyDescent="0.3">
      <c r="B44" s="54" t="s">
        <v>62</v>
      </c>
      <c r="C44" s="79" t="s">
        <v>63</v>
      </c>
      <c r="D44" s="56">
        <v>6.85</v>
      </c>
      <c r="E44" s="56">
        <v>1</v>
      </c>
      <c r="F44" s="57">
        <f t="shared" ref="F44:F53" si="2">D44+E44</f>
        <v>7.85</v>
      </c>
      <c r="G44" s="80">
        <v>0.92149999999999999</v>
      </c>
      <c r="H44" s="324"/>
      <c r="I44" s="119"/>
      <c r="J44" s="5"/>
      <c r="K44" s="5"/>
      <c r="L44" s="5"/>
      <c r="P44" s="5"/>
      <c r="Q44" s="5"/>
      <c r="R44" s="5"/>
      <c r="S44" s="5"/>
      <c r="U44" s="81"/>
      <c r="V44" s="81"/>
    </row>
    <row r="45" spans="2:22" ht="21.75" customHeight="1" x14ac:dyDescent="0.3">
      <c r="B45" s="54" t="s">
        <v>64</v>
      </c>
      <c r="C45" s="79" t="s">
        <v>65</v>
      </c>
      <c r="D45" s="56">
        <v>6.85</v>
      </c>
      <c r="E45" s="56">
        <v>1</v>
      </c>
      <c r="F45" s="57">
        <f t="shared" si="2"/>
        <v>7.85</v>
      </c>
      <c r="G45" s="80">
        <v>0.92149999999999999</v>
      </c>
      <c r="H45" s="324"/>
      <c r="I45" s="119"/>
      <c r="J45" s="5"/>
      <c r="K45" s="5"/>
      <c r="L45" s="5"/>
      <c r="P45" s="5"/>
      <c r="Q45" s="5"/>
      <c r="R45" s="5"/>
      <c r="S45" s="5"/>
    </row>
    <row r="46" spans="2:22" ht="21.75" customHeight="1" x14ac:dyDescent="0.3">
      <c r="B46" s="54" t="s">
        <v>66</v>
      </c>
      <c r="C46" s="79" t="s">
        <v>67</v>
      </c>
      <c r="D46" s="56">
        <v>6.85</v>
      </c>
      <c r="E46" s="56">
        <v>1</v>
      </c>
      <c r="F46" s="57">
        <f t="shared" si="2"/>
        <v>7.85</v>
      </c>
      <c r="G46" s="80">
        <v>0.92149999999999999</v>
      </c>
      <c r="H46" s="324"/>
      <c r="I46" s="119"/>
      <c r="J46" s="5"/>
      <c r="K46" s="5"/>
      <c r="L46" s="5"/>
      <c r="P46" s="5"/>
      <c r="Q46" s="5"/>
      <c r="R46" s="5"/>
      <c r="S46" s="5"/>
    </row>
    <row r="47" spans="2:22" ht="21.75" customHeight="1" x14ac:dyDescent="0.3">
      <c r="B47" s="54" t="s">
        <v>68</v>
      </c>
      <c r="C47" s="79" t="s">
        <v>69</v>
      </c>
      <c r="D47" s="56">
        <v>6.85</v>
      </c>
      <c r="E47" s="56">
        <v>1</v>
      </c>
      <c r="F47" s="57">
        <f t="shared" si="2"/>
        <v>7.85</v>
      </c>
      <c r="G47" s="80">
        <v>0.92149999999999999</v>
      </c>
      <c r="H47" s="324"/>
      <c r="I47" s="119"/>
      <c r="J47" s="5"/>
      <c r="K47" s="5"/>
      <c r="L47" s="5"/>
      <c r="P47" s="5"/>
      <c r="Q47" s="5"/>
      <c r="R47" s="5"/>
      <c r="S47" s="5"/>
    </row>
    <row r="48" spans="2:22" ht="21.75" customHeight="1" x14ac:dyDescent="0.3">
      <c r="B48" s="54" t="s">
        <v>125</v>
      </c>
      <c r="C48" s="79" t="s">
        <v>70</v>
      </c>
      <c r="D48" s="56">
        <v>8.25</v>
      </c>
      <c r="E48" s="56">
        <v>1</v>
      </c>
      <c r="F48" s="58">
        <f t="shared" si="2"/>
        <v>9.25</v>
      </c>
      <c r="G48" s="80">
        <v>0.90749999999999997</v>
      </c>
      <c r="H48" s="324"/>
      <c r="I48" s="119"/>
      <c r="J48" s="5" t="s">
        <v>88</v>
      </c>
      <c r="K48" s="5"/>
      <c r="L48" s="5"/>
      <c r="P48" s="5"/>
      <c r="Q48" s="5"/>
      <c r="R48" s="5"/>
      <c r="S48" s="5"/>
    </row>
    <row r="49" spans="2:23" ht="21.75" customHeight="1" x14ac:dyDescent="0.3">
      <c r="B49" s="54" t="s">
        <v>126</v>
      </c>
      <c r="C49" s="79" t="s">
        <v>71</v>
      </c>
      <c r="D49" s="56">
        <v>6.2</v>
      </c>
      <c r="E49" s="56">
        <v>1</v>
      </c>
      <c r="F49" s="58">
        <f t="shared" si="2"/>
        <v>7.2</v>
      </c>
      <c r="G49" s="80">
        <v>0.92800000000000005</v>
      </c>
      <c r="H49" s="324"/>
      <c r="I49" s="119"/>
      <c r="J49" s="5"/>
      <c r="K49" s="5"/>
      <c r="L49" s="5"/>
      <c r="P49" s="5"/>
      <c r="Q49" s="5"/>
      <c r="R49" s="5"/>
      <c r="S49" s="5"/>
    </row>
    <row r="50" spans="2:23" ht="21.75" customHeight="1" x14ac:dyDescent="0.3">
      <c r="B50" s="54" t="s">
        <v>127</v>
      </c>
      <c r="C50" s="79" t="s">
        <v>72</v>
      </c>
      <c r="D50" s="56">
        <v>5.5</v>
      </c>
      <c r="E50" s="56">
        <v>1</v>
      </c>
      <c r="F50" s="57">
        <f t="shared" si="2"/>
        <v>6.5</v>
      </c>
      <c r="G50" s="80">
        <v>0.93500000000000005</v>
      </c>
      <c r="H50" s="324"/>
      <c r="I50" s="119"/>
      <c r="J50" s="5"/>
      <c r="K50" s="5"/>
      <c r="L50" s="5"/>
      <c r="P50" s="5"/>
      <c r="Q50" s="5"/>
      <c r="R50" s="5"/>
      <c r="S50" s="5"/>
    </row>
    <row r="51" spans="2:23" ht="21.75" customHeight="1" x14ac:dyDescent="0.3">
      <c r="B51" s="54" t="s">
        <v>128</v>
      </c>
      <c r="C51" s="79" t="s">
        <v>73</v>
      </c>
      <c r="D51" s="56">
        <v>4.9000000000000004</v>
      </c>
      <c r="E51" s="56">
        <v>1</v>
      </c>
      <c r="F51" s="57">
        <f t="shared" si="2"/>
        <v>5.9</v>
      </c>
      <c r="G51" s="80">
        <v>0.94099999999999995</v>
      </c>
      <c r="H51" s="324"/>
      <c r="I51" s="119"/>
      <c r="J51" s="5"/>
      <c r="K51" s="5"/>
      <c r="L51" s="5"/>
      <c r="P51" s="5"/>
      <c r="Q51" s="5"/>
      <c r="R51" s="5"/>
      <c r="S51" s="5"/>
      <c r="U51" s="36"/>
      <c r="V51" s="36"/>
    </row>
    <row r="52" spans="2:23" ht="21.75" customHeight="1" x14ac:dyDescent="0.3">
      <c r="B52" s="54" t="s">
        <v>129</v>
      </c>
      <c r="C52" s="79" t="s">
        <v>74</v>
      </c>
      <c r="D52" s="56">
        <v>4.5</v>
      </c>
      <c r="E52" s="60">
        <v>1</v>
      </c>
      <c r="F52" s="57">
        <f t="shared" si="2"/>
        <v>5.5</v>
      </c>
      <c r="G52" s="80">
        <v>0.94499999999999995</v>
      </c>
      <c r="H52" s="324"/>
      <c r="I52" s="119"/>
      <c r="J52" s="5"/>
      <c r="K52" s="5"/>
      <c r="L52" s="5"/>
      <c r="P52" s="5"/>
      <c r="Q52" s="5"/>
      <c r="R52" s="5"/>
      <c r="S52" s="5"/>
      <c r="U52" s="36"/>
      <c r="V52" s="36"/>
    </row>
    <row r="53" spans="2:23" ht="21.75" customHeight="1" thickBot="1" x14ac:dyDescent="0.35">
      <c r="B53" s="61" t="s">
        <v>130</v>
      </c>
      <c r="C53" s="82" t="s">
        <v>75</v>
      </c>
      <c r="D53" s="63">
        <v>6.7</v>
      </c>
      <c r="E53" s="64">
        <v>1</v>
      </c>
      <c r="F53" s="65">
        <f t="shared" si="2"/>
        <v>7.7</v>
      </c>
      <c r="G53" s="83">
        <v>0.92300000000000004</v>
      </c>
      <c r="H53" s="325"/>
      <c r="I53" s="119"/>
      <c r="J53" s="5"/>
      <c r="K53" s="5"/>
      <c r="L53" s="5"/>
      <c r="P53" s="5"/>
      <c r="Q53" s="5"/>
      <c r="R53" s="5"/>
      <c r="S53" s="5"/>
      <c r="U53" s="36"/>
      <c r="V53" s="36"/>
    </row>
    <row r="54" spans="2:23" x14ac:dyDescent="0.25">
      <c r="B54" s="84"/>
      <c r="C54" s="85"/>
      <c r="D54" s="85"/>
      <c r="E54" s="85"/>
      <c r="F54" s="85"/>
      <c r="G54" s="86"/>
      <c r="H54" s="85"/>
      <c r="I54" s="120"/>
      <c r="J54" s="5"/>
      <c r="K54" s="5"/>
      <c r="L54" s="5"/>
      <c r="P54" s="5"/>
      <c r="Q54" s="5"/>
      <c r="R54" s="5"/>
      <c r="S54" s="5"/>
      <c r="U54" s="36"/>
      <c r="V54" s="36"/>
    </row>
    <row r="55" spans="2:23" ht="21" customHeight="1" thickBot="1" x14ac:dyDescent="0.3">
      <c r="B55" s="87"/>
      <c r="C55" s="86"/>
      <c r="D55" s="86"/>
      <c r="E55" s="86"/>
      <c r="F55" s="86"/>
      <c r="G55" s="86"/>
      <c r="H55" s="86"/>
      <c r="I55" s="120"/>
      <c r="J55" s="5"/>
      <c r="K55" s="5"/>
      <c r="L55" s="5"/>
      <c r="P55" s="5"/>
      <c r="Q55" s="5"/>
      <c r="R55" s="5"/>
      <c r="S55" s="5"/>
      <c r="U55" s="36"/>
      <c r="V55" s="36"/>
    </row>
    <row r="56" spans="2:23" ht="41.25" customHeight="1" thickBot="1" x14ac:dyDescent="0.3">
      <c r="B56" s="263" t="s">
        <v>131</v>
      </c>
      <c r="C56" s="264"/>
      <c r="D56" s="264"/>
      <c r="E56" s="264"/>
      <c r="F56" s="264"/>
      <c r="G56" s="264"/>
      <c r="H56" s="265"/>
      <c r="I56" s="121"/>
      <c r="V56" s="36"/>
    </row>
    <row r="57" spans="2:23" ht="40.5" customHeight="1" thickBot="1" x14ac:dyDescent="0.3">
      <c r="B57" s="266" t="s">
        <v>134</v>
      </c>
      <c r="C57" s="267"/>
      <c r="D57" s="267"/>
      <c r="E57" s="267"/>
      <c r="F57" s="267"/>
      <c r="G57" s="267"/>
      <c r="H57" s="268"/>
      <c r="I57" s="108"/>
      <c r="V57" s="81"/>
    </row>
    <row r="58" spans="2:23" ht="47" thickBot="1" x14ac:dyDescent="0.3">
      <c r="B58" s="46" t="s">
        <v>55</v>
      </c>
      <c r="C58" s="47" t="s">
        <v>56</v>
      </c>
      <c r="D58" s="48" t="s">
        <v>57</v>
      </c>
      <c r="E58" s="48" t="s">
        <v>85</v>
      </c>
      <c r="F58" s="48" t="s">
        <v>59</v>
      </c>
      <c r="G58" s="249" t="s">
        <v>60</v>
      </c>
      <c r="H58" s="250"/>
      <c r="I58" s="117"/>
      <c r="V58" s="81"/>
    </row>
    <row r="59" spans="2:23" ht="21.75" customHeight="1" x14ac:dyDescent="0.3">
      <c r="B59" s="49" t="s">
        <v>89</v>
      </c>
      <c r="C59" s="89" t="s">
        <v>90</v>
      </c>
      <c r="D59" s="51">
        <v>6</v>
      </c>
      <c r="E59" s="51">
        <v>1</v>
      </c>
      <c r="F59" s="51">
        <f>D59+E59</f>
        <v>7</v>
      </c>
      <c r="G59" s="251">
        <f>IF((ABS(($K$102-$K$101)*F59/100))&gt;0.1, ($K$102-$K$101)*F59/100, 0)</f>
        <v>5.25</v>
      </c>
      <c r="H59" s="252" t="e">
        <f>IF((ABS((#REF!-#REF!)*E59/100))&gt;0.1, (#REF!-#REF!)*E59/100, 0)</f>
        <v>#REF!</v>
      </c>
      <c r="I59" s="118"/>
      <c r="V59" s="81"/>
    </row>
    <row r="60" spans="2:23" ht="21.75" customHeight="1" x14ac:dyDescent="0.3">
      <c r="B60" s="54" t="s">
        <v>91</v>
      </c>
      <c r="C60" s="90" t="s">
        <v>92</v>
      </c>
      <c r="D60" s="56">
        <v>6</v>
      </c>
      <c r="E60" s="56">
        <v>1</v>
      </c>
      <c r="F60" s="56">
        <f>D60+E60</f>
        <v>7</v>
      </c>
      <c r="G60" s="253">
        <f>IF((ABS(($K$102-$K$101)*F60/100))&gt;0.1, ($K$102-$K$101)*F60/100, 0)</f>
        <v>5.25</v>
      </c>
      <c r="H60" s="254" t="e">
        <f>IF((ABS((#REF!-#REF!)*E60/100))&gt;0.1, (#REF!-#REF!)*E60/100, 0)</f>
        <v>#REF!</v>
      </c>
      <c r="I60" s="118"/>
    </row>
    <row r="61" spans="2:23" ht="21" customHeight="1" thickBot="1" x14ac:dyDescent="0.35">
      <c r="B61" s="61" t="s">
        <v>93</v>
      </c>
      <c r="C61" s="91" t="s">
        <v>94</v>
      </c>
      <c r="D61" s="63">
        <v>6</v>
      </c>
      <c r="E61" s="63">
        <v>1</v>
      </c>
      <c r="F61" s="63">
        <f>D61+E61</f>
        <v>7</v>
      </c>
      <c r="G61" s="255">
        <f>IF((ABS(($K$102-$K$101)*F61/100))&gt;0.1, ($K$102-$K$101)*F61/100, 0)</f>
        <v>5.25</v>
      </c>
      <c r="H61" s="256" t="e">
        <f>IF((ABS((#REF!-#REF!)*E61/100))&gt;0.1, (#REF!-#REF!)*E61/100, 0)</f>
        <v>#REF!</v>
      </c>
      <c r="I61" s="118"/>
    </row>
    <row r="62" spans="2:23" ht="61.5" customHeight="1" thickBot="1" x14ac:dyDescent="0.3">
      <c r="I62" s="121"/>
      <c r="V62" s="92"/>
    </row>
    <row r="63" spans="2:23" ht="43.5" customHeight="1" thickBot="1" x14ac:dyDescent="0.3">
      <c r="B63" s="245" t="s">
        <v>95</v>
      </c>
      <c r="C63" s="246"/>
      <c r="D63" s="246"/>
      <c r="E63" s="246"/>
      <c r="F63" s="246"/>
      <c r="G63" s="246"/>
      <c r="H63" s="247"/>
      <c r="I63" s="121"/>
    </row>
    <row r="64" spans="2:23" s="4" customFormat="1" ht="15" customHeight="1" x14ac:dyDescent="0.25">
      <c r="B64" s="243"/>
      <c r="C64" s="243"/>
      <c r="D64" s="243"/>
      <c r="E64" s="243"/>
      <c r="F64" s="243"/>
      <c r="G64" s="243"/>
      <c r="H64" s="243"/>
      <c r="I64" s="121"/>
      <c r="M64" s="5"/>
      <c r="N64" s="5"/>
      <c r="O64" s="5"/>
      <c r="P64" s="6"/>
      <c r="Q64" s="6"/>
      <c r="R64" s="6"/>
      <c r="S64" s="6"/>
      <c r="T64" s="5"/>
      <c r="U64" s="5"/>
      <c r="V64" s="5"/>
      <c r="W64" s="5"/>
    </row>
    <row r="65" spans="2:23" s="4" customFormat="1" ht="21.75" customHeight="1" x14ac:dyDescent="0.25">
      <c r="B65" s="248" t="s">
        <v>96</v>
      </c>
      <c r="C65" s="248"/>
      <c r="D65" s="248"/>
      <c r="E65" s="248"/>
      <c r="F65" s="248"/>
      <c r="G65" s="248"/>
      <c r="H65" s="248"/>
      <c r="I65" s="121"/>
      <c r="M65" s="5"/>
      <c r="N65" s="5"/>
      <c r="O65" s="5"/>
      <c r="P65" s="6"/>
      <c r="Q65" s="6"/>
      <c r="R65" s="6"/>
      <c r="S65" s="6"/>
      <c r="T65" s="5"/>
      <c r="U65" s="5"/>
      <c r="V65" s="5"/>
      <c r="W65" s="5"/>
    </row>
    <row r="66" spans="2:23" s="4" customFormat="1" ht="14.25" customHeight="1" thickBot="1" x14ac:dyDescent="0.3">
      <c r="B66" s="243"/>
      <c r="C66" s="243"/>
      <c r="D66" s="243"/>
      <c r="E66" s="243"/>
      <c r="F66" s="243"/>
      <c r="G66" s="243"/>
      <c r="H66" s="243"/>
      <c r="I66" s="121"/>
      <c r="M66" s="5"/>
      <c r="N66" s="5"/>
      <c r="O66" s="5"/>
      <c r="P66" s="6"/>
      <c r="Q66" s="6"/>
      <c r="R66" s="6"/>
      <c r="S66" s="6"/>
      <c r="T66" s="5"/>
      <c r="U66" s="5"/>
      <c r="V66" s="5"/>
      <c r="W66" s="5"/>
    </row>
    <row r="67" spans="2:23" s="4" customFormat="1" ht="46.5" customHeight="1" x14ac:dyDescent="0.25">
      <c r="B67" s="235" t="s">
        <v>97</v>
      </c>
      <c r="C67" s="237" t="s">
        <v>98</v>
      </c>
      <c r="D67" s="239" t="s">
        <v>99</v>
      </c>
      <c r="E67" s="237" t="s">
        <v>100</v>
      </c>
      <c r="F67" s="237"/>
      <c r="G67" s="237" t="s">
        <v>101</v>
      </c>
      <c r="H67" s="241"/>
      <c r="I67" s="121"/>
      <c r="M67" s="5"/>
      <c r="N67" s="5"/>
      <c r="O67" s="5"/>
      <c r="P67" s="6"/>
      <c r="Q67" s="6"/>
      <c r="R67" s="6"/>
      <c r="S67" s="6"/>
      <c r="T67" s="5"/>
      <c r="U67" s="5"/>
      <c r="V67" s="5"/>
      <c r="W67" s="5"/>
    </row>
    <row r="68" spans="2:23" s="4" customFormat="1" ht="46.5" customHeight="1" thickBot="1" x14ac:dyDescent="0.3">
      <c r="B68" s="236"/>
      <c r="C68" s="238"/>
      <c r="D68" s="240"/>
      <c r="E68" s="238"/>
      <c r="F68" s="238"/>
      <c r="G68" s="238"/>
      <c r="H68" s="242"/>
      <c r="I68" s="121"/>
      <c r="M68" s="5"/>
      <c r="N68" s="5"/>
      <c r="O68" s="5"/>
      <c r="P68" s="6"/>
      <c r="Q68" s="6"/>
      <c r="R68" s="6"/>
      <c r="S68" s="6"/>
      <c r="T68" s="5"/>
      <c r="U68" s="5"/>
      <c r="V68" s="5"/>
      <c r="W68" s="5"/>
    </row>
    <row r="69" spans="2:23" s="4" customFormat="1" ht="18.75" customHeight="1" x14ac:dyDescent="0.25">
      <c r="B69" s="243"/>
      <c r="C69" s="243"/>
      <c r="D69" s="243"/>
      <c r="E69" s="243"/>
      <c r="F69" s="243"/>
      <c r="G69" s="243"/>
      <c r="H69" s="243"/>
      <c r="I69" s="121"/>
      <c r="M69" s="5"/>
      <c r="N69" s="5"/>
      <c r="O69" s="5"/>
      <c r="P69" s="6"/>
      <c r="Q69" s="6"/>
      <c r="R69" s="6"/>
      <c r="S69" s="6"/>
      <c r="T69" s="5"/>
      <c r="U69" s="5"/>
      <c r="V69" s="5"/>
      <c r="W69" s="5"/>
    </row>
    <row r="70" spans="2:23" s="4" customFormat="1" ht="21.75" customHeight="1" x14ac:dyDescent="0.25">
      <c r="B70" s="248" t="s">
        <v>102</v>
      </c>
      <c r="C70" s="248"/>
      <c r="D70" s="248"/>
      <c r="E70" s="248"/>
      <c r="F70" s="248"/>
      <c r="G70" s="248"/>
      <c r="H70" s="248"/>
      <c r="I70" s="121"/>
      <c r="M70" s="5"/>
      <c r="N70" s="5"/>
      <c r="O70" s="5"/>
      <c r="P70" s="6"/>
      <c r="Q70" s="6"/>
      <c r="R70" s="6"/>
      <c r="S70" s="6"/>
      <c r="T70" s="5"/>
      <c r="U70" s="5"/>
      <c r="V70" s="5"/>
      <c r="W70" s="5"/>
    </row>
    <row r="71" spans="2:23" s="4" customFormat="1" ht="15.75" customHeight="1" x14ac:dyDescent="0.25">
      <c r="B71" s="243"/>
      <c r="C71" s="243"/>
      <c r="D71" s="243"/>
      <c r="E71" s="243"/>
      <c r="F71" s="243"/>
      <c r="G71" s="243"/>
      <c r="H71" s="243"/>
      <c r="I71" s="121"/>
      <c r="M71" s="5"/>
      <c r="N71" s="5"/>
      <c r="O71" s="5"/>
      <c r="P71" s="6"/>
      <c r="Q71" s="6"/>
      <c r="R71" s="6"/>
      <c r="S71" s="6"/>
      <c r="T71" s="5"/>
      <c r="U71" s="5"/>
      <c r="V71" s="5"/>
      <c r="W71" s="5"/>
    </row>
    <row r="72" spans="2:23" s="4" customFormat="1" ht="33" customHeight="1" x14ac:dyDescent="0.25">
      <c r="B72" s="232" t="s">
        <v>103</v>
      </c>
      <c r="C72" s="232"/>
      <c r="D72" s="232"/>
      <c r="E72" s="232"/>
      <c r="F72" s="232"/>
      <c r="G72" s="232"/>
      <c r="H72" s="232"/>
      <c r="I72" s="121"/>
      <c r="M72" s="5"/>
      <c r="N72" s="5"/>
      <c r="O72" s="5"/>
      <c r="P72" s="6"/>
      <c r="Q72" s="6"/>
      <c r="R72" s="6"/>
      <c r="S72" s="6"/>
      <c r="T72" s="5"/>
      <c r="U72" s="5"/>
      <c r="V72" s="5"/>
      <c r="W72" s="5"/>
    </row>
    <row r="73" spans="2:23" s="93" customFormat="1" ht="33" customHeight="1" x14ac:dyDescent="0.35">
      <c r="B73" s="233" t="s">
        <v>104</v>
      </c>
      <c r="C73" s="233"/>
      <c r="E73" s="94"/>
      <c r="F73" s="94"/>
      <c r="G73" s="94"/>
      <c r="H73" s="94"/>
      <c r="I73" s="122"/>
    </row>
    <row r="74" spans="2:23" s="93" customFormat="1" ht="33" customHeight="1" x14ac:dyDescent="0.35">
      <c r="C74" s="100" t="str">
        <f>CONCATENATE(" $45.000"," + ($",G20,") =")</f>
        <v xml:space="preserve"> $45.000 + ($2.813) =</v>
      </c>
      <c r="D74" s="95">
        <f>(45+G20)</f>
        <v>47.813000000000002</v>
      </c>
      <c r="E74" s="29"/>
      <c r="F74" s="29"/>
      <c r="G74" s="29"/>
      <c r="H74" s="29"/>
      <c r="I74" s="122"/>
    </row>
    <row r="75" spans="2:23" s="93" customFormat="1" ht="33" customHeight="1" x14ac:dyDescent="0.35">
      <c r="B75" s="233" t="s">
        <v>105</v>
      </c>
      <c r="C75" s="233"/>
      <c r="D75" s="96"/>
      <c r="E75" s="29"/>
      <c r="F75" s="29"/>
      <c r="G75" s="29"/>
      <c r="H75" s="29"/>
      <c r="I75" s="122"/>
    </row>
    <row r="76" spans="2:23" s="93" customFormat="1" ht="33" customHeight="1" x14ac:dyDescent="0.35">
      <c r="C76" s="105" t="str">
        <f>CONCATENATE(" $45.000"," x ",H43, " =")</f>
        <v xml:space="preserve"> $45.000 x PPI Adjustment
not applicable
until
07/01/2021 =</v>
      </c>
      <c r="D76" s="106" t="e">
        <f>(45*H43)</f>
        <v>#VALUE!</v>
      </c>
      <c r="E76" s="29"/>
      <c r="F76" s="29"/>
      <c r="G76" s="29"/>
      <c r="H76" s="29"/>
      <c r="I76" s="122"/>
    </row>
    <row r="77" spans="2:23" s="93" customFormat="1" ht="33" customHeight="1" x14ac:dyDescent="0.35">
      <c r="C77" s="244" t="e">
        <f>CONCATENATE("$",D76," x 96.25% (Difference of 100% Material Minus Total % Asphalt + Fuel Allowance) =")</f>
        <v>#VALUE!</v>
      </c>
      <c r="D77" s="244"/>
      <c r="E77" s="244"/>
      <c r="F77" s="244"/>
      <c r="G77" s="244"/>
      <c r="H77" s="95" t="e">
        <f>D76*96.25/100</f>
        <v>#VALUE!</v>
      </c>
      <c r="I77" s="122"/>
    </row>
    <row r="78" spans="2:23" s="93" customFormat="1" ht="33" customHeight="1" x14ac:dyDescent="0.35">
      <c r="B78" s="233" t="s">
        <v>106</v>
      </c>
      <c r="C78" s="233"/>
      <c r="D78" s="233"/>
      <c r="E78" s="233"/>
      <c r="F78" s="233"/>
      <c r="G78" s="29"/>
      <c r="H78" s="29"/>
      <c r="I78" s="122"/>
    </row>
    <row r="79" spans="2:23" s="93" customFormat="1" ht="33" customHeight="1" x14ac:dyDescent="0.35">
      <c r="C79" s="139" t="e">
        <f>CONCATENATE("$",D74," + $",H77, "  =")</f>
        <v>#VALUE!</v>
      </c>
      <c r="D79" s="97" t="e">
        <f>D74+H77</f>
        <v>#VALUE!</v>
      </c>
      <c r="E79" s="29"/>
      <c r="F79" s="29"/>
      <c r="G79" s="29"/>
      <c r="H79" s="29"/>
      <c r="I79" s="122"/>
    </row>
    <row r="80" spans="2:23" ht="29.25" customHeight="1" thickBot="1" x14ac:dyDescent="0.3">
      <c r="I80" s="121"/>
    </row>
    <row r="81" spans="2:22" ht="43.5" customHeight="1" thickBot="1" x14ac:dyDescent="0.3">
      <c r="B81" s="245" t="s">
        <v>107</v>
      </c>
      <c r="C81" s="246"/>
      <c r="D81" s="246"/>
      <c r="E81" s="246"/>
      <c r="F81" s="246"/>
      <c r="G81" s="246"/>
      <c r="H81" s="247"/>
      <c r="I81" s="121"/>
    </row>
    <row r="82" spans="2:22" ht="21.75" customHeight="1" x14ac:dyDescent="0.25">
      <c r="B82" s="243"/>
      <c r="C82" s="243"/>
      <c r="D82" s="243"/>
      <c r="E82" s="243"/>
      <c r="F82" s="243"/>
      <c r="G82" s="243"/>
      <c r="H82" s="243"/>
      <c r="I82" s="121"/>
    </row>
    <row r="83" spans="2:22" ht="21.75" customHeight="1" x14ac:dyDescent="0.25">
      <c r="B83" s="248" t="s">
        <v>108</v>
      </c>
      <c r="C83" s="248"/>
      <c r="D83" s="248"/>
      <c r="E83" s="248"/>
      <c r="F83" s="248"/>
      <c r="G83" s="248"/>
      <c r="H83" s="248"/>
      <c r="I83" s="121"/>
    </row>
    <row r="84" spans="2:22" ht="14.25" customHeight="1" thickBot="1" x14ac:dyDescent="0.3">
      <c r="B84" s="243"/>
      <c r="C84" s="243"/>
      <c r="D84" s="243"/>
      <c r="E84" s="243"/>
      <c r="F84" s="243"/>
      <c r="G84" s="243"/>
      <c r="H84" s="243"/>
      <c r="I84" s="121"/>
    </row>
    <row r="85" spans="2:22" ht="46.5" customHeight="1" x14ac:dyDescent="0.25">
      <c r="B85" s="235" t="s">
        <v>97</v>
      </c>
      <c r="C85" s="237" t="s">
        <v>98</v>
      </c>
      <c r="D85" s="239" t="s">
        <v>99</v>
      </c>
      <c r="E85" s="237" t="s">
        <v>100</v>
      </c>
      <c r="F85" s="237"/>
      <c r="G85" s="237" t="s">
        <v>101</v>
      </c>
      <c r="H85" s="241"/>
      <c r="I85" s="121"/>
    </row>
    <row r="86" spans="2:22" ht="46.5" customHeight="1" thickBot="1" x14ac:dyDescent="0.3">
      <c r="B86" s="236"/>
      <c r="C86" s="238"/>
      <c r="D86" s="240"/>
      <c r="E86" s="238"/>
      <c r="F86" s="238"/>
      <c r="G86" s="238"/>
      <c r="H86" s="242"/>
      <c r="I86" s="121"/>
    </row>
    <row r="87" spans="2:22" ht="18.75" customHeight="1" x14ac:dyDescent="0.25">
      <c r="B87" s="243"/>
      <c r="C87" s="243"/>
      <c r="D87" s="243"/>
      <c r="E87" s="243"/>
      <c r="F87" s="243"/>
      <c r="G87" s="243"/>
      <c r="H87" s="243"/>
      <c r="I87" s="121"/>
    </row>
    <row r="88" spans="2:22" ht="33" customHeight="1" x14ac:dyDescent="0.25">
      <c r="B88" s="232" t="s">
        <v>109</v>
      </c>
      <c r="C88" s="232"/>
      <c r="D88" s="232"/>
      <c r="E88" s="232"/>
      <c r="F88" s="232"/>
      <c r="G88" s="232"/>
      <c r="H88" s="232"/>
      <c r="I88" s="121"/>
    </row>
    <row r="89" spans="2:22" s="93" customFormat="1" ht="33" customHeight="1" x14ac:dyDescent="0.35">
      <c r="B89" s="233" t="s">
        <v>104</v>
      </c>
      <c r="C89" s="233"/>
      <c r="E89" s="94"/>
      <c r="F89" s="94"/>
      <c r="G89" s="94"/>
      <c r="H89" s="94"/>
      <c r="I89" s="122"/>
    </row>
    <row r="90" spans="2:22" s="93" customFormat="1" ht="33" customHeight="1" x14ac:dyDescent="0.35">
      <c r="C90" s="100" t="str">
        <f>CONCATENATE(" $45.000"," + ($",G59,") =")</f>
        <v xml:space="preserve"> $45.000 + ($5.25) =</v>
      </c>
      <c r="D90" s="95">
        <f>(45+G59)</f>
        <v>50.25</v>
      </c>
      <c r="E90" s="29"/>
      <c r="F90" s="29"/>
      <c r="G90" s="29"/>
      <c r="H90" s="29"/>
      <c r="I90" s="122"/>
    </row>
    <row r="91" spans="2:22" s="93" customFormat="1" ht="40.5" customHeight="1" x14ac:dyDescent="0.4">
      <c r="B91" s="234" t="s">
        <v>110</v>
      </c>
      <c r="C91" s="234"/>
      <c r="D91" s="98">
        <f>D90</f>
        <v>50.25</v>
      </c>
      <c r="E91" s="29"/>
      <c r="F91" s="29"/>
      <c r="G91" s="29"/>
      <c r="H91" s="29"/>
      <c r="I91" s="122"/>
    </row>
    <row r="92" spans="2:22" s="93" customFormat="1" ht="33" customHeight="1" thickBot="1" x14ac:dyDescent="0.4">
      <c r="D92" s="95"/>
      <c r="E92" s="29"/>
      <c r="F92" s="29"/>
      <c r="G92" s="29"/>
      <c r="H92" s="29"/>
    </row>
    <row r="93" spans="2:22" ht="15.5" x14ac:dyDescent="0.35">
      <c r="M93" s="297" t="s">
        <v>116</v>
      </c>
      <c r="N93" s="241"/>
      <c r="P93" s="302" t="s">
        <v>6</v>
      </c>
      <c r="Q93" s="303"/>
      <c r="R93" s="303"/>
      <c r="S93" s="304"/>
      <c r="V93" s="93"/>
    </row>
    <row r="94" spans="2:22" ht="13" thickBot="1" x14ac:dyDescent="0.3">
      <c r="M94" s="298"/>
      <c r="N94" s="299"/>
      <c r="P94" s="305"/>
      <c r="Q94" s="306"/>
      <c r="R94" s="306"/>
      <c r="S94" s="307"/>
    </row>
    <row r="95" spans="2:22" ht="50.25" customHeight="1" thickBot="1" x14ac:dyDescent="0.3">
      <c r="M95" s="300"/>
      <c r="N95" s="301"/>
      <c r="P95" s="309" t="s">
        <v>9</v>
      </c>
      <c r="Q95" s="310"/>
      <c r="R95" s="310"/>
      <c r="S95" s="311"/>
      <c r="U95" s="12" t="s">
        <v>10</v>
      </c>
    </row>
    <row r="96" spans="2:22" ht="56.25" customHeight="1" thickBot="1" x14ac:dyDescent="0.3">
      <c r="J96" s="312" t="s">
        <v>8</v>
      </c>
      <c r="K96" s="313"/>
      <c r="L96" s="15"/>
      <c r="M96" s="16" t="s">
        <v>9</v>
      </c>
      <c r="N96" s="17">
        <v>2021</v>
      </c>
      <c r="P96" s="18" t="s">
        <v>12</v>
      </c>
      <c r="Q96" s="19" t="s">
        <v>13</v>
      </c>
      <c r="R96" s="19" t="s">
        <v>14</v>
      </c>
      <c r="S96" s="19" t="s">
        <v>15</v>
      </c>
      <c r="U96" s="20" t="s">
        <v>16</v>
      </c>
    </row>
    <row r="97" spans="10:21" ht="18" customHeight="1" thickBot="1" x14ac:dyDescent="0.3">
      <c r="J97" s="13" t="s">
        <v>11</v>
      </c>
      <c r="K97" s="14">
        <v>2021</v>
      </c>
      <c r="M97" s="21" t="s">
        <v>19</v>
      </c>
      <c r="N97" s="17" t="s">
        <v>20</v>
      </c>
      <c r="P97" s="269">
        <v>44317</v>
      </c>
      <c r="Q97" s="272" t="s">
        <v>88</v>
      </c>
      <c r="R97" s="99">
        <v>44378</v>
      </c>
      <c r="S97" s="293">
        <v>44075</v>
      </c>
      <c r="U97" s="22" t="s">
        <v>21</v>
      </c>
    </row>
    <row r="98" spans="10:21" ht="18" customHeight="1" thickBot="1" x14ac:dyDescent="0.3">
      <c r="J98" s="13" t="s">
        <v>17</v>
      </c>
      <c r="K98" s="14" t="s">
        <v>36</v>
      </c>
      <c r="M98" s="21" t="s">
        <v>23</v>
      </c>
      <c r="N98" s="26" t="s">
        <v>99</v>
      </c>
      <c r="P98" s="270"/>
      <c r="Q98" s="273"/>
      <c r="R98" s="27">
        <v>44409</v>
      </c>
      <c r="S98" s="294"/>
      <c r="U98" s="22" t="s">
        <v>24</v>
      </c>
    </row>
    <row r="99" spans="10:21" ht="18" customHeight="1" thickBot="1" x14ac:dyDescent="0.3">
      <c r="J99" s="24"/>
      <c r="K99" s="25"/>
      <c r="M99" s="21" t="s">
        <v>26</v>
      </c>
      <c r="N99" s="26" t="s">
        <v>99</v>
      </c>
      <c r="P99" s="271"/>
      <c r="Q99" s="274"/>
      <c r="R99" s="27">
        <v>44440</v>
      </c>
      <c r="S99" s="294"/>
      <c r="U99" s="22" t="s">
        <v>27</v>
      </c>
    </row>
    <row r="100" spans="10:21" ht="18" customHeight="1" thickBot="1" x14ac:dyDescent="0.3">
      <c r="J100" s="290" t="s">
        <v>0</v>
      </c>
      <c r="K100" s="291"/>
      <c r="M100" s="21" t="s">
        <v>29</v>
      </c>
      <c r="N100" s="26" t="s">
        <v>99</v>
      </c>
      <c r="P100" s="269">
        <v>44409</v>
      </c>
      <c r="Q100" s="272" t="s">
        <v>88</v>
      </c>
      <c r="R100" s="99">
        <v>44470</v>
      </c>
      <c r="S100" s="294"/>
      <c r="U100" s="31" t="s">
        <v>30</v>
      </c>
    </row>
    <row r="101" spans="10:21" ht="18" customHeight="1" thickBot="1" x14ac:dyDescent="0.3">
      <c r="J101" s="13" t="s">
        <v>28</v>
      </c>
      <c r="K101" s="30">
        <v>471</v>
      </c>
      <c r="M101" s="21" t="s">
        <v>33</v>
      </c>
      <c r="N101" s="26">
        <v>518</v>
      </c>
      <c r="P101" s="270"/>
      <c r="Q101" s="273"/>
      <c r="R101" s="27">
        <v>44501</v>
      </c>
      <c r="S101" s="294"/>
    </row>
    <row r="102" spans="10:21" ht="18" customHeight="1" thickBot="1" x14ac:dyDescent="0.3">
      <c r="J102" s="32" t="s">
        <v>32</v>
      </c>
      <c r="K102" s="33">
        <v>546</v>
      </c>
      <c r="M102" s="21" t="s">
        <v>36</v>
      </c>
      <c r="N102" s="26">
        <v>546</v>
      </c>
      <c r="P102" s="271"/>
      <c r="Q102" s="274"/>
      <c r="R102" s="27">
        <v>44531</v>
      </c>
      <c r="S102" s="294"/>
    </row>
    <row r="103" spans="10:21" ht="18" customHeight="1" thickBot="1" x14ac:dyDescent="0.3">
      <c r="J103" s="24"/>
      <c r="K103" s="25"/>
      <c r="M103" s="21" t="s">
        <v>18</v>
      </c>
      <c r="N103" s="26"/>
      <c r="P103" s="269">
        <v>44501</v>
      </c>
      <c r="Q103" s="272" t="s">
        <v>88</v>
      </c>
      <c r="R103" s="99">
        <v>44562</v>
      </c>
      <c r="S103" s="294"/>
      <c r="U103" s="36"/>
    </row>
    <row r="104" spans="10:21" ht="18" customHeight="1" thickBot="1" x14ac:dyDescent="0.3">
      <c r="J104" s="290" t="s">
        <v>38</v>
      </c>
      <c r="K104" s="291"/>
      <c r="M104" s="21" t="s">
        <v>41</v>
      </c>
      <c r="N104" s="26"/>
      <c r="P104" s="270"/>
      <c r="Q104" s="273"/>
      <c r="R104" s="27">
        <v>44593</v>
      </c>
      <c r="S104" s="294"/>
      <c r="U104" s="36"/>
    </row>
    <row r="105" spans="10:21" ht="18" customHeight="1" thickBot="1" x14ac:dyDescent="0.3">
      <c r="J105" s="37" t="s">
        <v>39</v>
      </c>
      <c r="K105" s="123">
        <v>44317</v>
      </c>
      <c r="M105" s="21" t="s">
        <v>44</v>
      </c>
      <c r="N105" s="26"/>
      <c r="P105" s="271"/>
      <c r="Q105" s="274"/>
      <c r="R105" s="27">
        <v>44621</v>
      </c>
      <c r="S105" s="294"/>
      <c r="U105" s="36"/>
    </row>
    <row r="106" spans="10:21" ht="18" customHeight="1" thickBot="1" x14ac:dyDescent="0.3">
      <c r="J106" s="38" t="s">
        <v>43</v>
      </c>
      <c r="K106" s="39"/>
      <c r="M106" s="21" t="s">
        <v>47</v>
      </c>
      <c r="N106" s="26"/>
      <c r="P106" s="269">
        <v>44593</v>
      </c>
      <c r="Q106" s="272" t="s">
        <v>88</v>
      </c>
      <c r="R106" s="99">
        <v>44652</v>
      </c>
      <c r="S106" s="294"/>
      <c r="U106" s="36"/>
    </row>
    <row r="107" spans="10:21" ht="18" customHeight="1" thickBot="1" x14ac:dyDescent="0.3">
      <c r="J107" s="40" t="s">
        <v>46</v>
      </c>
      <c r="K107" s="41" t="s">
        <v>123</v>
      </c>
      <c r="M107" s="21" t="s">
        <v>50</v>
      </c>
      <c r="N107" s="26"/>
      <c r="P107" s="270"/>
      <c r="Q107" s="273"/>
      <c r="R107" s="27">
        <v>44682</v>
      </c>
      <c r="S107" s="294"/>
      <c r="U107" s="36"/>
    </row>
    <row r="108" spans="10:21" ht="18" customHeight="1" thickBot="1" x14ac:dyDescent="0.3">
      <c r="J108" s="40" t="s">
        <v>49</v>
      </c>
      <c r="K108" s="42">
        <v>326.3</v>
      </c>
      <c r="M108" s="21" t="s">
        <v>53</v>
      </c>
      <c r="N108" s="26"/>
      <c r="P108" s="271"/>
      <c r="Q108" s="274"/>
      <c r="R108" s="27">
        <v>44713</v>
      </c>
      <c r="S108" s="294"/>
      <c r="U108" s="36"/>
    </row>
    <row r="109" spans="10:21" ht="18" customHeight="1" thickBot="1" x14ac:dyDescent="0.3">
      <c r="J109" s="43" t="s">
        <v>52</v>
      </c>
      <c r="K109" s="44">
        <v>44378</v>
      </c>
      <c r="L109" s="5"/>
      <c r="M109" s="45" t="s">
        <v>54</v>
      </c>
      <c r="N109" s="126"/>
      <c r="P109" s="269">
        <v>44682</v>
      </c>
      <c r="Q109" s="272" t="s">
        <v>88</v>
      </c>
      <c r="R109" s="99">
        <v>44743</v>
      </c>
      <c r="S109" s="294"/>
      <c r="U109" s="36"/>
    </row>
    <row r="110" spans="10:21" ht="18" customHeight="1" thickBot="1" x14ac:dyDescent="0.3">
      <c r="K110" s="5"/>
      <c r="L110" s="5"/>
      <c r="M110" s="16"/>
      <c r="N110" s="125">
        <v>2022</v>
      </c>
      <c r="P110" s="270"/>
      <c r="Q110" s="273"/>
      <c r="R110" s="27">
        <v>44774</v>
      </c>
      <c r="S110" s="294"/>
      <c r="U110" s="36"/>
    </row>
    <row r="111" spans="10:21" ht="18" customHeight="1" thickBot="1" x14ac:dyDescent="0.3">
      <c r="J111" s="5"/>
      <c r="K111" s="5"/>
      <c r="L111" s="5"/>
      <c r="M111" s="21" t="s">
        <v>19</v>
      </c>
      <c r="N111" s="17" t="s">
        <v>20</v>
      </c>
      <c r="P111" s="271"/>
      <c r="Q111" s="274"/>
      <c r="R111" s="27">
        <v>44805</v>
      </c>
      <c r="S111" s="294"/>
      <c r="U111" s="36"/>
    </row>
    <row r="112" spans="10:21" ht="18" customHeight="1" thickBot="1" x14ac:dyDescent="0.3">
      <c r="J112" s="5"/>
      <c r="K112" s="5"/>
      <c r="L112" s="5"/>
      <c r="M112" s="21" t="s">
        <v>23</v>
      </c>
      <c r="N112" s="26"/>
      <c r="P112" s="269">
        <v>44774</v>
      </c>
      <c r="Q112" s="272" t="s">
        <v>88</v>
      </c>
      <c r="R112" s="99">
        <v>44835</v>
      </c>
      <c r="S112" s="294"/>
      <c r="U112" s="36"/>
    </row>
    <row r="113" spans="10:19" ht="18" customHeight="1" thickBot="1" x14ac:dyDescent="0.3">
      <c r="J113" s="5"/>
      <c r="K113" s="5"/>
      <c r="L113" s="5"/>
      <c r="M113" s="21" t="s">
        <v>26</v>
      </c>
      <c r="N113" s="26"/>
      <c r="P113" s="270"/>
      <c r="Q113" s="273"/>
      <c r="R113" s="27">
        <v>44866</v>
      </c>
      <c r="S113" s="294"/>
    </row>
    <row r="114" spans="10:19" ht="18" customHeight="1" thickBot="1" x14ac:dyDescent="0.3">
      <c r="J114" s="5"/>
      <c r="K114" s="5"/>
      <c r="L114" s="5"/>
      <c r="M114" s="21" t="s">
        <v>29</v>
      </c>
      <c r="N114" s="26"/>
      <c r="P114" s="271"/>
      <c r="Q114" s="274"/>
      <c r="R114" s="27">
        <v>44896</v>
      </c>
      <c r="S114" s="294"/>
    </row>
    <row r="115" spans="10:19" ht="18" customHeight="1" thickBot="1" x14ac:dyDescent="0.3">
      <c r="J115" s="5"/>
      <c r="K115" s="5"/>
      <c r="L115" s="5"/>
      <c r="M115" s="21" t="s">
        <v>33</v>
      </c>
      <c r="N115" s="26"/>
      <c r="P115" s="269">
        <v>44866</v>
      </c>
      <c r="Q115" s="272" t="s">
        <v>88</v>
      </c>
      <c r="R115" s="99">
        <v>44927</v>
      </c>
      <c r="S115" s="294"/>
    </row>
    <row r="116" spans="10:19" ht="18" customHeight="1" thickBot="1" x14ac:dyDescent="0.3">
      <c r="J116" s="5"/>
      <c r="K116" s="5"/>
      <c r="L116" s="5"/>
      <c r="M116" s="21" t="s">
        <v>36</v>
      </c>
      <c r="N116" s="26"/>
      <c r="P116" s="270"/>
      <c r="Q116" s="273"/>
      <c r="R116" s="27">
        <v>44958</v>
      </c>
      <c r="S116" s="294"/>
    </row>
    <row r="117" spans="10:19" ht="18" customHeight="1" thickBot="1" x14ac:dyDescent="0.3">
      <c r="J117" s="5"/>
      <c r="K117" s="5"/>
      <c r="L117" s="5"/>
      <c r="M117" s="21" t="s">
        <v>18</v>
      </c>
      <c r="N117" s="26"/>
      <c r="P117" s="271"/>
      <c r="Q117" s="274"/>
      <c r="R117" s="27">
        <v>44986</v>
      </c>
      <c r="S117" s="295"/>
    </row>
    <row r="118" spans="10:19" ht="18" customHeight="1" thickBot="1" x14ac:dyDescent="0.3">
      <c r="J118" s="5"/>
      <c r="K118" s="5"/>
      <c r="L118" s="5"/>
      <c r="M118" s="21" t="s">
        <v>41</v>
      </c>
      <c r="N118" s="26"/>
      <c r="P118" s="269">
        <v>44978</v>
      </c>
      <c r="Q118" s="272" t="s">
        <v>88</v>
      </c>
      <c r="R118" s="99">
        <v>45017</v>
      </c>
      <c r="S118" s="5"/>
    </row>
    <row r="119" spans="10:19" ht="16" thickBot="1" x14ac:dyDescent="0.3">
      <c r="J119" s="5"/>
      <c r="K119" s="5"/>
      <c r="M119" s="21" t="s">
        <v>44</v>
      </c>
      <c r="N119" s="26"/>
      <c r="P119" s="270"/>
      <c r="Q119" s="273"/>
      <c r="R119" s="27">
        <v>45047</v>
      </c>
    </row>
    <row r="120" spans="10:19" ht="16" thickBot="1" x14ac:dyDescent="0.3">
      <c r="M120" s="21" t="s">
        <v>47</v>
      </c>
      <c r="N120" s="26"/>
      <c r="P120" s="271"/>
      <c r="Q120" s="274"/>
      <c r="R120" s="27">
        <v>45078</v>
      </c>
    </row>
    <row r="121" spans="10:19" ht="15.5" x14ac:dyDescent="0.25">
      <c r="M121" s="21" t="s">
        <v>50</v>
      </c>
      <c r="N121" s="26"/>
      <c r="P121" s="5" t="s">
        <v>40</v>
      </c>
      <c r="Q121" s="59">
        <v>326.3</v>
      </c>
      <c r="R121" s="5" t="s">
        <v>40</v>
      </c>
    </row>
    <row r="122" spans="10:19" ht="15.5" x14ac:dyDescent="0.25">
      <c r="M122" s="21" t="s">
        <v>53</v>
      </c>
      <c r="N122" s="26"/>
    </row>
    <row r="123" spans="10:19" ht="16" thickBot="1" x14ac:dyDescent="0.3">
      <c r="M123" s="45" t="s">
        <v>54</v>
      </c>
      <c r="N123" s="126"/>
    </row>
    <row r="124" spans="10:19" ht="15.5" x14ac:dyDescent="0.25">
      <c r="M124" s="16"/>
      <c r="N124" s="125">
        <v>2023</v>
      </c>
    </row>
    <row r="125" spans="10:19" ht="15.5" x14ac:dyDescent="0.25">
      <c r="M125" s="21" t="s">
        <v>19</v>
      </c>
      <c r="N125" s="17" t="s">
        <v>20</v>
      </c>
    </row>
    <row r="126" spans="10:19" ht="15.5" x14ac:dyDescent="0.25">
      <c r="M126" s="21" t="s">
        <v>23</v>
      </c>
      <c r="N126" s="26"/>
    </row>
    <row r="127" spans="10:19" ht="15.5" x14ac:dyDescent="0.25">
      <c r="M127" s="21" t="s">
        <v>26</v>
      </c>
      <c r="N127" s="26"/>
    </row>
    <row r="128" spans="10:19" ht="15.5" x14ac:dyDescent="0.25">
      <c r="M128" s="21" t="s">
        <v>29</v>
      </c>
      <c r="N128" s="26"/>
    </row>
    <row r="129" spans="13:14" ht="15.5" x14ac:dyDescent="0.25">
      <c r="M129" s="21" t="s">
        <v>33</v>
      </c>
      <c r="N129" s="26"/>
    </row>
    <row r="130" spans="13:14" ht="16" thickBot="1" x14ac:dyDescent="0.3">
      <c r="M130" s="45" t="s">
        <v>36</v>
      </c>
      <c r="N130" s="126"/>
    </row>
  </sheetData>
  <sheetProtection algorithmName="SHA-512" hashValue="4+5WY81U+xhHp5ZyaViauzK4ISiQAhdNe0Ym46zjgwXEARj+LW12owA7IOUgag2xFsj6QZcWRqGz6fOaPqDZbg==" saltValue="lG3SNh81rUI53SCIex9fXg==" spinCount="100000" sheet="1" formatColumns="0" formatRows="0"/>
  <mergeCells count="100">
    <mergeCell ref="P118:P120"/>
    <mergeCell ref="Q118:Q120"/>
    <mergeCell ref="P106:P108"/>
    <mergeCell ref="Q106:Q108"/>
    <mergeCell ref="P109:P111"/>
    <mergeCell ref="Q109:Q111"/>
    <mergeCell ref="P112:P114"/>
    <mergeCell ref="Q112:Q114"/>
    <mergeCell ref="J96:K96"/>
    <mergeCell ref="P97:P99"/>
    <mergeCell ref="Q97:Q99"/>
    <mergeCell ref="S97:S117"/>
    <mergeCell ref="J100:K100"/>
    <mergeCell ref="P100:P102"/>
    <mergeCell ref="Q100:Q102"/>
    <mergeCell ref="P103:P105"/>
    <mergeCell ref="Q103:Q105"/>
    <mergeCell ref="J104:K104"/>
    <mergeCell ref="P115:P117"/>
    <mergeCell ref="Q115:Q117"/>
    <mergeCell ref="B88:H88"/>
    <mergeCell ref="B89:C89"/>
    <mergeCell ref="B91:C91"/>
    <mergeCell ref="M93:N95"/>
    <mergeCell ref="P93:S94"/>
    <mergeCell ref="P95:S95"/>
    <mergeCell ref="B87:H87"/>
    <mergeCell ref="C77:G77"/>
    <mergeCell ref="B78:F78"/>
    <mergeCell ref="B81:H81"/>
    <mergeCell ref="B82:H82"/>
    <mergeCell ref="B83:H83"/>
    <mergeCell ref="B84:H84"/>
    <mergeCell ref="B85:B86"/>
    <mergeCell ref="C85:C86"/>
    <mergeCell ref="D85:D86"/>
    <mergeCell ref="E85:F86"/>
    <mergeCell ref="G85:H86"/>
    <mergeCell ref="B75:C75"/>
    <mergeCell ref="B65:H65"/>
    <mergeCell ref="B66:H66"/>
    <mergeCell ref="B67:B68"/>
    <mergeCell ref="C67:C68"/>
    <mergeCell ref="D67:D68"/>
    <mergeCell ref="E67:F68"/>
    <mergeCell ref="G67:H68"/>
    <mergeCell ref="B69:H69"/>
    <mergeCell ref="B70:H70"/>
    <mergeCell ref="B71:H71"/>
    <mergeCell ref="B72:H72"/>
    <mergeCell ref="B73:C73"/>
    <mergeCell ref="B64:H64"/>
    <mergeCell ref="D37:E37"/>
    <mergeCell ref="B39:D39"/>
    <mergeCell ref="B41:H41"/>
    <mergeCell ref="H43:H53"/>
    <mergeCell ref="B56:H56"/>
    <mergeCell ref="B57:H57"/>
    <mergeCell ref="G58:H58"/>
    <mergeCell ref="G59:H59"/>
    <mergeCell ref="G60:H60"/>
    <mergeCell ref="G61:H61"/>
    <mergeCell ref="B63:H63"/>
    <mergeCell ref="B36:H36"/>
    <mergeCell ref="G24:H24"/>
    <mergeCell ref="G25:H25"/>
    <mergeCell ref="G26:H26"/>
    <mergeCell ref="G27:H27"/>
    <mergeCell ref="G28:H28"/>
    <mergeCell ref="G29:H29"/>
    <mergeCell ref="G30:H30"/>
    <mergeCell ref="B32:H32"/>
    <mergeCell ref="B33:H33"/>
    <mergeCell ref="B34:H34"/>
    <mergeCell ref="B35:H35"/>
    <mergeCell ref="G23:H23"/>
    <mergeCell ref="B12:E12"/>
    <mergeCell ref="B13:H13"/>
    <mergeCell ref="B14:H14"/>
    <mergeCell ref="B15:H15"/>
    <mergeCell ref="B16:H16"/>
    <mergeCell ref="B17:H17"/>
    <mergeCell ref="B18:H18"/>
    <mergeCell ref="G19:H19"/>
    <mergeCell ref="G20:H20"/>
    <mergeCell ref="G21:H21"/>
    <mergeCell ref="G22:H22"/>
    <mergeCell ref="B11:H11"/>
    <mergeCell ref="B1:D1"/>
    <mergeCell ref="C3:E3"/>
    <mergeCell ref="G3:H3"/>
    <mergeCell ref="C4:E4"/>
    <mergeCell ref="G4:H4"/>
    <mergeCell ref="B6:E6"/>
    <mergeCell ref="F6:G6"/>
    <mergeCell ref="B7:E7"/>
    <mergeCell ref="B8:H8"/>
    <mergeCell ref="B9:H9"/>
    <mergeCell ref="B10:C10"/>
    <mergeCell ref="D10:F10"/>
  </mergeCells>
  <dataValidations count="8">
    <dataValidation type="list" allowBlank="1" showInputMessage="1" showErrorMessage="1" sqref="K97" xr:uid="{E6CAA49F-52D4-4E42-9B27-228B5C1821A3}">
      <formula1>"2019, 2020, 2021"</formula1>
    </dataValidation>
    <dataValidation type="list" allowBlank="1" showInputMessage="1" showErrorMessage="1" sqref="K98 WVQ982962 WLU982962 WBY982962 VSC982962 VIG982962 UYK982962 UOO982962 UES982962 TUW982962 TLA982962 TBE982962 SRI982962 SHM982962 RXQ982962 RNU982962 RDY982962 QUC982962 QKG982962 QAK982962 PQO982962 PGS982962 OWW982962 ONA982962 ODE982962 NTI982962 NJM982962 MZQ982962 MPU982962 MFY982962 LWC982962 LMG982962 LCK982962 KSO982962 KIS982962 JYW982962 JPA982962 JFE982962 IVI982962 ILM982962 IBQ982962 HRU982962 HHY982962 GYC982962 GOG982962 GEK982962 FUO982962 FKS982962 FAW982962 ERA982962 EHE982962 DXI982962 DNM982962 DDQ982962 CTU982962 CJY982962 CAC982962 BQG982962 BGK982962 AWO982962 AMS982962 ACW982962 TA982962 JE982962 K982963 WVQ917426 WLU917426 WBY917426 VSC917426 VIG917426 UYK917426 UOO917426 UES917426 TUW917426 TLA917426 TBE917426 SRI917426 SHM917426 RXQ917426 RNU917426 RDY917426 QUC917426 QKG917426 QAK917426 PQO917426 PGS917426 OWW917426 ONA917426 ODE917426 NTI917426 NJM917426 MZQ917426 MPU917426 MFY917426 LWC917426 LMG917426 LCK917426 KSO917426 KIS917426 JYW917426 JPA917426 JFE917426 IVI917426 ILM917426 IBQ917426 HRU917426 HHY917426 GYC917426 GOG917426 GEK917426 FUO917426 FKS917426 FAW917426 ERA917426 EHE917426 DXI917426 DNM917426 DDQ917426 CTU917426 CJY917426 CAC917426 BQG917426 BGK917426 AWO917426 AMS917426 ACW917426 TA917426 JE917426 K917427 WVQ851890 WLU851890 WBY851890 VSC851890 VIG851890 UYK851890 UOO851890 UES851890 TUW851890 TLA851890 TBE851890 SRI851890 SHM851890 RXQ851890 RNU851890 RDY851890 QUC851890 QKG851890 QAK851890 PQO851890 PGS851890 OWW851890 ONA851890 ODE851890 NTI851890 NJM851890 MZQ851890 MPU851890 MFY851890 LWC851890 LMG851890 LCK851890 KSO851890 KIS851890 JYW851890 JPA851890 JFE851890 IVI851890 ILM851890 IBQ851890 HRU851890 HHY851890 GYC851890 GOG851890 GEK851890 FUO851890 FKS851890 FAW851890 ERA851890 EHE851890 DXI851890 DNM851890 DDQ851890 CTU851890 CJY851890 CAC851890 BQG851890 BGK851890 AWO851890 AMS851890 ACW851890 TA851890 JE851890 K851891 WVQ786354 WLU786354 WBY786354 VSC786354 VIG786354 UYK786354 UOO786354 UES786354 TUW786354 TLA786354 TBE786354 SRI786354 SHM786354 RXQ786354 RNU786354 RDY786354 QUC786354 QKG786354 QAK786354 PQO786354 PGS786354 OWW786354 ONA786354 ODE786354 NTI786354 NJM786354 MZQ786354 MPU786354 MFY786354 LWC786354 LMG786354 LCK786354 KSO786354 KIS786354 JYW786354 JPA786354 JFE786354 IVI786354 ILM786354 IBQ786354 HRU786354 HHY786354 GYC786354 GOG786354 GEK786354 FUO786354 FKS786354 FAW786354 ERA786354 EHE786354 DXI786354 DNM786354 DDQ786354 CTU786354 CJY786354 CAC786354 BQG786354 BGK786354 AWO786354 AMS786354 ACW786354 TA786354 JE786354 K786355 WVQ720818 WLU720818 WBY720818 VSC720818 VIG720818 UYK720818 UOO720818 UES720818 TUW720818 TLA720818 TBE720818 SRI720818 SHM720818 RXQ720818 RNU720818 RDY720818 QUC720818 QKG720818 QAK720818 PQO720818 PGS720818 OWW720818 ONA720818 ODE720818 NTI720818 NJM720818 MZQ720818 MPU720818 MFY720818 LWC720818 LMG720818 LCK720818 KSO720818 KIS720818 JYW720818 JPA720818 JFE720818 IVI720818 ILM720818 IBQ720818 HRU720818 HHY720818 GYC720818 GOG720818 GEK720818 FUO720818 FKS720818 FAW720818 ERA720818 EHE720818 DXI720818 DNM720818 DDQ720818 CTU720818 CJY720818 CAC720818 BQG720818 BGK720818 AWO720818 AMS720818 ACW720818 TA720818 JE720818 K720819 WVQ655282 WLU655282 WBY655282 VSC655282 VIG655282 UYK655282 UOO655282 UES655282 TUW655282 TLA655282 TBE655282 SRI655282 SHM655282 RXQ655282 RNU655282 RDY655282 QUC655282 QKG655282 QAK655282 PQO655282 PGS655282 OWW655282 ONA655282 ODE655282 NTI655282 NJM655282 MZQ655282 MPU655282 MFY655282 LWC655282 LMG655282 LCK655282 KSO655282 KIS655282 JYW655282 JPA655282 JFE655282 IVI655282 ILM655282 IBQ655282 HRU655282 HHY655282 GYC655282 GOG655282 GEK655282 FUO655282 FKS655282 FAW655282 ERA655282 EHE655282 DXI655282 DNM655282 DDQ655282 CTU655282 CJY655282 CAC655282 BQG655282 BGK655282 AWO655282 AMS655282 ACW655282 TA655282 JE655282 K655283 WVQ589746 WLU589746 WBY589746 VSC589746 VIG589746 UYK589746 UOO589746 UES589746 TUW589746 TLA589746 TBE589746 SRI589746 SHM589746 RXQ589746 RNU589746 RDY589746 QUC589746 QKG589746 QAK589746 PQO589746 PGS589746 OWW589746 ONA589746 ODE589746 NTI589746 NJM589746 MZQ589746 MPU589746 MFY589746 LWC589746 LMG589746 LCK589746 KSO589746 KIS589746 JYW589746 JPA589746 JFE589746 IVI589746 ILM589746 IBQ589746 HRU589746 HHY589746 GYC589746 GOG589746 GEK589746 FUO589746 FKS589746 FAW589746 ERA589746 EHE589746 DXI589746 DNM589746 DDQ589746 CTU589746 CJY589746 CAC589746 BQG589746 BGK589746 AWO589746 AMS589746 ACW589746 TA589746 JE589746 K589747 WVQ524210 WLU524210 WBY524210 VSC524210 VIG524210 UYK524210 UOO524210 UES524210 TUW524210 TLA524210 TBE524210 SRI524210 SHM524210 RXQ524210 RNU524210 RDY524210 QUC524210 QKG524210 QAK524210 PQO524210 PGS524210 OWW524210 ONA524210 ODE524210 NTI524210 NJM524210 MZQ524210 MPU524210 MFY524210 LWC524210 LMG524210 LCK524210 KSO524210 KIS524210 JYW524210 JPA524210 JFE524210 IVI524210 ILM524210 IBQ524210 HRU524210 HHY524210 GYC524210 GOG524210 GEK524210 FUO524210 FKS524210 FAW524210 ERA524210 EHE524210 DXI524210 DNM524210 DDQ524210 CTU524210 CJY524210 CAC524210 BQG524210 BGK524210 AWO524210 AMS524210 ACW524210 TA524210 JE524210 K524211 WVQ458674 WLU458674 WBY458674 VSC458674 VIG458674 UYK458674 UOO458674 UES458674 TUW458674 TLA458674 TBE458674 SRI458674 SHM458674 RXQ458674 RNU458674 RDY458674 QUC458674 QKG458674 QAK458674 PQO458674 PGS458674 OWW458674 ONA458674 ODE458674 NTI458674 NJM458674 MZQ458674 MPU458674 MFY458674 LWC458674 LMG458674 LCK458674 KSO458674 KIS458674 JYW458674 JPA458674 JFE458674 IVI458674 ILM458674 IBQ458674 HRU458674 HHY458674 GYC458674 GOG458674 GEK458674 FUO458674 FKS458674 FAW458674 ERA458674 EHE458674 DXI458674 DNM458674 DDQ458674 CTU458674 CJY458674 CAC458674 BQG458674 BGK458674 AWO458674 AMS458674 ACW458674 TA458674 JE458674 K458675 WVQ393138 WLU393138 WBY393138 VSC393138 VIG393138 UYK393138 UOO393138 UES393138 TUW393138 TLA393138 TBE393138 SRI393138 SHM393138 RXQ393138 RNU393138 RDY393138 QUC393138 QKG393138 QAK393138 PQO393138 PGS393138 OWW393138 ONA393138 ODE393138 NTI393138 NJM393138 MZQ393138 MPU393138 MFY393138 LWC393138 LMG393138 LCK393138 KSO393138 KIS393138 JYW393138 JPA393138 JFE393138 IVI393138 ILM393138 IBQ393138 HRU393138 HHY393138 GYC393138 GOG393138 GEK393138 FUO393138 FKS393138 FAW393138 ERA393138 EHE393138 DXI393138 DNM393138 DDQ393138 CTU393138 CJY393138 CAC393138 BQG393138 BGK393138 AWO393138 AMS393138 ACW393138 TA393138 JE393138 K393139 WVQ327602 WLU327602 WBY327602 VSC327602 VIG327602 UYK327602 UOO327602 UES327602 TUW327602 TLA327602 TBE327602 SRI327602 SHM327602 RXQ327602 RNU327602 RDY327602 QUC327602 QKG327602 QAK327602 PQO327602 PGS327602 OWW327602 ONA327602 ODE327602 NTI327602 NJM327602 MZQ327602 MPU327602 MFY327602 LWC327602 LMG327602 LCK327602 KSO327602 KIS327602 JYW327602 JPA327602 JFE327602 IVI327602 ILM327602 IBQ327602 HRU327602 HHY327602 GYC327602 GOG327602 GEK327602 FUO327602 FKS327602 FAW327602 ERA327602 EHE327602 DXI327602 DNM327602 DDQ327602 CTU327602 CJY327602 CAC327602 BQG327602 BGK327602 AWO327602 AMS327602 ACW327602 TA327602 JE327602 K327603 WVQ262066 WLU262066 WBY262066 VSC262066 VIG262066 UYK262066 UOO262066 UES262066 TUW262066 TLA262066 TBE262066 SRI262066 SHM262066 RXQ262066 RNU262066 RDY262066 QUC262066 QKG262066 QAK262066 PQO262066 PGS262066 OWW262066 ONA262066 ODE262066 NTI262066 NJM262066 MZQ262066 MPU262066 MFY262066 LWC262066 LMG262066 LCK262066 KSO262066 KIS262066 JYW262066 JPA262066 JFE262066 IVI262066 ILM262066 IBQ262066 HRU262066 HHY262066 GYC262066 GOG262066 GEK262066 FUO262066 FKS262066 FAW262066 ERA262066 EHE262066 DXI262066 DNM262066 DDQ262066 CTU262066 CJY262066 CAC262066 BQG262066 BGK262066 AWO262066 AMS262066 ACW262066 TA262066 JE262066 K262067 WVQ196530 WLU196530 WBY196530 VSC196530 VIG196530 UYK196530 UOO196530 UES196530 TUW196530 TLA196530 TBE196530 SRI196530 SHM196530 RXQ196530 RNU196530 RDY196530 QUC196530 QKG196530 QAK196530 PQO196530 PGS196530 OWW196530 ONA196530 ODE196530 NTI196530 NJM196530 MZQ196530 MPU196530 MFY196530 LWC196530 LMG196530 LCK196530 KSO196530 KIS196530 JYW196530 JPA196530 JFE196530 IVI196530 ILM196530 IBQ196530 HRU196530 HHY196530 GYC196530 GOG196530 GEK196530 FUO196530 FKS196530 FAW196530 ERA196530 EHE196530 DXI196530 DNM196530 DDQ196530 CTU196530 CJY196530 CAC196530 BQG196530 BGK196530 AWO196530 AMS196530 ACW196530 TA196530 JE196530 K196531 WVQ130994 WLU130994 WBY130994 VSC130994 VIG130994 UYK130994 UOO130994 UES130994 TUW130994 TLA130994 TBE130994 SRI130994 SHM130994 RXQ130994 RNU130994 RDY130994 QUC130994 QKG130994 QAK130994 PQO130994 PGS130994 OWW130994 ONA130994 ODE130994 NTI130994 NJM130994 MZQ130994 MPU130994 MFY130994 LWC130994 LMG130994 LCK130994 KSO130994 KIS130994 JYW130994 JPA130994 JFE130994 IVI130994 ILM130994 IBQ130994 HRU130994 HHY130994 GYC130994 GOG130994 GEK130994 FUO130994 FKS130994 FAW130994 ERA130994 EHE130994 DXI130994 DNM130994 DDQ130994 CTU130994 CJY130994 CAC130994 BQG130994 BGK130994 AWO130994 AMS130994 ACW130994 TA130994 JE130994 K130995 WVQ65458 WLU65458 WBY65458 VSC65458 VIG65458 UYK65458 UOO65458 UES65458 TUW65458 TLA65458 TBE65458 SRI65458 SHM65458 RXQ65458 RNU65458 RDY65458 QUC65458 QKG65458 QAK65458 PQO65458 PGS65458 OWW65458 ONA65458 ODE65458 NTI65458 NJM65458 MZQ65458 MPU65458 MFY65458 LWC65458 LMG65458 LCK65458 KSO65458 KIS65458 JYW65458 JPA65458 JFE65458 IVI65458 ILM65458 IBQ65458 HRU65458 HHY65458 GYC65458 GOG65458 GEK65458 FUO65458 FKS65458 FAW65458 ERA65458 EHE65458 DXI65458 DNM65458 DDQ65458 CTU65458 CJY65458 CAC65458 BQG65458 BGK65458 AWO65458 AMS65458 ACW65458 TA65458 JE65458 K65459 WVQ5 WLU5 WBY5 VSC5 VIG5 UYK5 UOO5 UES5 TUW5 TLA5 TBE5 SRI5 SHM5 RXQ5 RNU5 RDY5 QUC5 QKG5 QAK5 PQO5 PGS5 OWW5 ONA5 ODE5 NTI5 NJM5 MZQ5 MPU5 MFY5 LWC5 LMG5 LCK5 KSO5 KIS5 JYW5 JPA5 JFE5 IVI5 ILM5 IBQ5 HRU5 HHY5 GYC5 GOG5 GEK5 FUO5 FKS5 FAW5 ERA5 EHE5 DXI5 DNM5 DDQ5 CTU5 CJY5 CAC5 BQG5 BGK5 AWO5 AMS5 ACW5 TA5 JE5" xr:uid="{0F28B5BD-44EE-457F-8D9F-4D1EE34F3AEC}">
      <formula1>$M$98:$M$109</formula1>
    </dataValidation>
    <dataValidation type="list" allowBlank="1" showInputMessage="1" showErrorMessage="1" sqref="JE9 WVQ982966 WLU982966 WBY982966 VSC982966 VIG982966 UYK982966 UOO982966 UES982966 TUW982966 TLA982966 TBE982966 SRI982966 SHM982966 RXQ982966 RNU982966 RDY982966 QUC982966 QKG982966 QAK982966 PQO982966 PGS982966 OWW982966 ONA982966 ODE982966 NTI982966 NJM982966 MZQ982966 MPU982966 MFY982966 LWC982966 LMG982966 LCK982966 KSO982966 KIS982966 JYW982966 JPA982966 JFE982966 IVI982966 ILM982966 IBQ982966 HRU982966 HHY982966 GYC982966 GOG982966 GEK982966 FUO982966 FKS982966 FAW982966 ERA982966 EHE982966 DXI982966 DNM982966 DDQ982966 CTU982966 CJY982966 CAC982966 BQG982966 BGK982966 AWO982966 AMS982966 ACW982966 TA982966 JE982966 K982967 WVQ917430 WLU917430 WBY917430 VSC917430 VIG917430 UYK917430 UOO917430 UES917430 TUW917430 TLA917430 TBE917430 SRI917430 SHM917430 RXQ917430 RNU917430 RDY917430 QUC917430 QKG917430 QAK917430 PQO917430 PGS917430 OWW917430 ONA917430 ODE917430 NTI917430 NJM917430 MZQ917430 MPU917430 MFY917430 LWC917430 LMG917430 LCK917430 KSO917430 KIS917430 JYW917430 JPA917430 JFE917430 IVI917430 ILM917430 IBQ917430 HRU917430 HHY917430 GYC917430 GOG917430 GEK917430 FUO917430 FKS917430 FAW917430 ERA917430 EHE917430 DXI917430 DNM917430 DDQ917430 CTU917430 CJY917430 CAC917430 BQG917430 BGK917430 AWO917430 AMS917430 ACW917430 TA917430 JE917430 K917431 WVQ851894 WLU851894 WBY851894 VSC851894 VIG851894 UYK851894 UOO851894 UES851894 TUW851894 TLA851894 TBE851894 SRI851894 SHM851894 RXQ851894 RNU851894 RDY851894 QUC851894 QKG851894 QAK851894 PQO851894 PGS851894 OWW851894 ONA851894 ODE851894 NTI851894 NJM851894 MZQ851894 MPU851894 MFY851894 LWC851894 LMG851894 LCK851894 KSO851894 KIS851894 JYW851894 JPA851894 JFE851894 IVI851894 ILM851894 IBQ851894 HRU851894 HHY851894 GYC851894 GOG851894 GEK851894 FUO851894 FKS851894 FAW851894 ERA851894 EHE851894 DXI851894 DNM851894 DDQ851894 CTU851894 CJY851894 CAC851894 BQG851894 BGK851894 AWO851894 AMS851894 ACW851894 TA851894 JE851894 K851895 WVQ786358 WLU786358 WBY786358 VSC786358 VIG786358 UYK786358 UOO786358 UES786358 TUW786358 TLA786358 TBE786358 SRI786358 SHM786358 RXQ786358 RNU786358 RDY786358 QUC786358 QKG786358 QAK786358 PQO786358 PGS786358 OWW786358 ONA786358 ODE786358 NTI786358 NJM786358 MZQ786358 MPU786358 MFY786358 LWC786358 LMG786358 LCK786358 KSO786358 KIS786358 JYW786358 JPA786358 JFE786358 IVI786358 ILM786358 IBQ786358 HRU786358 HHY786358 GYC786358 GOG786358 GEK786358 FUO786358 FKS786358 FAW786358 ERA786358 EHE786358 DXI786358 DNM786358 DDQ786358 CTU786358 CJY786358 CAC786358 BQG786358 BGK786358 AWO786358 AMS786358 ACW786358 TA786358 JE786358 K786359 WVQ720822 WLU720822 WBY720822 VSC720822 VIG720822 UYK720822 UOO720822 UES720822 TUW720822 TLA720822 TBE720822 SRI720822 SHM720822 RXQ720822 RNU720822 RDY720822 QUC720822 QKG720822 QAK720822 PQO720822 PGS720822 OWW720822 ONA720822 ODE720822 NTI720822 NJM720822 MZQ720822 MPU720822 MFY720822 LWC720822 LMG720822 LCK720822 KSO720822 KIS720822 JYW720822 JPA720822 JFE720822 IVI720822 ILM720822 IBQ720822 HRU720822 HHY720822 GYC720822 GOG720822 GEK720822 FUO720822 FKS720822 FAW720822 ERA720822 EHE720822 DXI720822 DNM720822 DDQ720822 CTU720822 CJY720822 CAC720822 BQG720822 BGK720822 AWO720822 AMS720822 ACW720822 TA720822 JE720822 K720823 WVQ655286 WLU655286 WBY655286 VSC655286 VIG655286 UYK655286 UOO655286 UES655286 TUW655286 TLA655286 TBE655286 SRI655286 SHM655286 RXQ655286 RNU655286 RDY655286 QUC655286 QKG655286 QAK655286 PQO655286 PGS655286 OWW655286 ONA655286 ODE655286 NTI655286 NJM655286 MZQ655286 MPU655286 MFY655286 LWC655286 LMG655286 LCK655286 KSO655286 KIS655286 JYW655286 JPA655286 JFE655286 IVI655286 ILM655286 IBQ655286 HRU655286 HHY655286 GYC655286 GOG655286 GEK655286 FUO655286 FKS655286 FAW655286 ERA655286 EHE655286 DXI655286 DNM655286 DDQ655286 CTU655286 CJY655286 CAC655286 BQG655286 BGK655286 AWO655286 AMS655286 ACW655286 TA655286 JE655286 K655287 WVQ589750 WLU589750 WBY589750 VSC589750 VIG589750 UYK589750 UOO589750 UES589750 TUW589750 TLA589750 TBE589750 SRI589750 SHM589750 RXQ589750 RNU589750 RDY589750 QUC589750 QKG589750 QAK589750 PQO589750 PGS589750 OWW589750 ONA589750 ODE589750 NTI589750 NJM589750 MZQ589750 MPU589750 MFY589750 LWC589750 LMG589750 LCK589750 KSO589750 KIS589750 JYW589750 JPA589750 JFE589750 IVI589750 ILM589750 IBQ589750 HRU589750 HHY589750 GYC589750 GOG589750 GEK589750 FUO589750 FKS589750 FAW589750 ERA589750 EHE589750 DXI589750 DNM589750 DDQ589750 CTU589750 CJY589750 CAC589750 BQG589750 BGK589750 AWO589750 AMS589750 ACW589750 TA589750 JE589750 K589751 WVQ524214 WLU524214 WBY524214 VSC524214 VIG524214 UYK524214 UOO524214 UES524214 TUW524214 TLA524214 TBE524214 SRI524214 SHM524214 RXQ524214 RNU524214 RDY524214 QUC524214 QKG524214 QAK524214 PQO524214 PGS524214 OWW524214 ONA524214 ODE524214 NTI524214 NJM524214 MZQ524214 MPU524214 MFY524214 LWC524214 LMG524214 LCK524214 KSO524214 KIS524214 JYW524214 JPA524214 JFE524214 IVI524214 ILM524214 IBQ524214 HRU524214 HHY524214 GYC524214 GOG524214 GEK524214 FUO524214 FKS524214 FAW524214 ERA524214 EHE524214 DXI524214 DNM524214 DDQ524214 CTU524214 CJY524214 CAC524214 BQG524214 BGK524214 AWO524214 AMS524214 ACW524214 TA524214 JE524214 K524215 WVQ458678 WLU458678 WBY458678 VSC458678 VIG458678 UYK458678 UOO458678 UES458678 TUW458678 TLA458678 TBE458678 SRI458678 SHM458678 RXQ458678 RNU458678 RDY458678 QUC458678 QKG458678 QAK458678 PQO458678 PGS458678 OWW458678 ONA458678 ODE458678 NTI458678 NJM458678 MZQ458678 MPU458678 MFY458678 LWC458678 LMG458678 LCK458678 KSO458678 KIS458678 JYW458678 JPA458678 JFE458678 IVI458678 ILM458678 IBQ458678 HRU458678 HHY458678 GYC458678 GOG458678 GEK458678 FUO458678 FKS458678 FAW458678 ERA458678 EHE458678 DXI458678 DNM458678 DDQ458678 CTU458678 CJY458678 CAC458678 BQG458678 BGK458678 AWO458678 AMS458678 ACW458678 TA458678 JE458678 K458679 WVQ393142 WLU393142 WBY393142 VSC393142 VIG393142 UYK393142 UOO393142 UES393142 TUW393142 TLA393142 TBE393142 SRI393142 SHM393142 RXQ393142 RNU393142 RDY393142 QUC393142 QKG393142 QAK393142 PQO393142 PGS393142 OWW393142 ONA393142 ODE393142 NTI393142 NJM393142 MZQ393142 MPU393142 MFY393142 LWC393142 LMG393142 LCK393142 KSO393142 KIS393142 JYW393142 JPA393142 JFE393142 IVI393142 ILM393142 IBQ393142 HRU393142 HHY393142 GYC393142 GOG393142 GEK393142 FUO393142 FKS393142 FAW393142 ERA393142 EHE393142 DXI393142 DNM393142 DDQ393142 CTU393142 CJY393142 CAC393142 BQG393142 BGK393142 AWO393142 AMS393142 ACW393142 TA393142 JE393142 K393143 WVQ327606 WLU327606 WBY327606 VSC327606 VIG327606 UYK327606 UOO327606 UES327606 TUW327606 TLA327606 TBE327606 SRI327606 SHM327606 RXQ327606 RNU327606 RDY327606 QUC327606 QKG327606 QAK327606 PQO327606 PGS327606 OWW327606 ONA327606 ODE327606 NTI327606 NJM327606 MZQ327606 MPU327606 MFY327606 LWC327606 LMG327606 LCK327606 KSO327606 KIS327606 JYW327606 JPA327606 JFE327606 IVI327606 ILM327606 IBQ327606 HRU327606 HHY327606 GYC327606 GOG327606 GEK327606 FUO327606 FKS327606 FAW327606 ERA327606 EHE327606 DXI327606 DNM327606 DDQ327606 CTU327606 CJY327606 CAC327606 BQG327606 BGK327606 AWO327606 AMS327606 ACW327606 TA327606 JE327606 K327607 WVQ262070 WLU262070 WBY262070 VSC262070 VIG262070 UYK262070 UOO262070 UES262070 TUW262070 TLA262070 TBE262070 SRI262070 SHM262070 RXQ262070 RNU262070 RDY262070 QUC262070 QKG262070 QAK262070 PQO262070 PGS262070 OWW262070 ONA262070 ODE262070 NTI262070 NJM262070 MZQ262070 MPU262070 MFY262070 LWC262070 LMG262070 LCK262070 KSO262070 KIS262070 JYW262070 JPA262070 JFE262070 IVI262070 ILM262070 IBQ262070 HRU262070 HHY262070 GYC262070 GOG262070 GEK262070 FUO262070 FKS262070 FAW262070 ERA262070 EHE262070 DXI262070 DNM262070 DDQ262070 CTU262070 CJY262070 CAC262070 BQG262070 BGK262070 AWO262070 AMS262070 ACW262070 TA262070 JE262070 K262071 WVQ196534 WLU196534 WBY196534 VSC196534 VIG196534 UYK196534 UOO196534 UES196534 TUW196534 TLA196534 TBE196534 SRI196534 SHM196534 RXQ196534 RNU196534 RDY196534 QUC196534 QKG196534 QAK196534 PQO196534 PGS196534 OWW196534 ONA196534 ODE196534 NTI196534 NJM196534 MZQ196534 MPU196534 MFY196534 LWC196534 LMG196534 LCK196534 KSO196534 KIS196534 JYW196534 JPA196534 JFE196534 IVI196534 ILM196534 IBQ196534 HRU196534 HHY196534 GYC196534 GOG196534 GEK196534 FUO196534 FKS196534 FAW196534 ERA196534 EHE196534 DXI196534 DNM196534 DDQ196534 CTU196534 CJY196534 CAC196534 BQG196534 BGK196534 AWO196534 AMS196534 ACW196534 TA196534 JE196534 K196535 WVQ130998 WLU130998 WBY130998 VSC130998 VIG130998 UYK130998 UOO130998 UES130998 TUW130998 TLA130998 TBE130998 SRI130998 SHM130998 RXQ130998 RNU130998 RDY130998 QUC130998 QKG130998 QAK130998 PQO130998 PGS130998 OWW130998 ONA130998 ODE130998 NTI130998 NJM130998 MZQ130998 MPU130998 MFY130998 LWC130998 LMG130998 LCK130998 KSO130998 KIS130998 JYW130998 JPA130998 JFE130998 IVI130998 ILM130998 IBQ130998 HRU130998 HHY130998 GYC130998 GOG130998 GEK130998 FUO130998 FKS130998 FAW130998 ERA130998 EHE130998 DXI130998 DNM130998 DDQ130998 CTU130998 CJY130998 CAC130998 BQG130998 BGK130998 AWO130998 AMS130998 ACW130998 TA130998 JE130998 K130999 WVQ65462 WLU65462 WBY65462 VSC65462 VIG65462 UYK65462 UOO65462 UES65462 TUW65462 TLA65462 TBE65462 SRI65462 SHM65462 RXQ65462 RNU65462 RDY65462 QUC65462 QKG65462 QAK65462 PQO65462 PGS65462 OWW65462 ONA65462 ODE65462 NTI65462 NJM65462 MZQ65462 MPU65462 MFY65462 LWC65462 LMG65462 LCK65462 KSO65462 KIS65462 JYW65462 JPA65462 JFE65462 IVI65462 ILM65462 IBQ65462 HRU65462 HHY65462 GYC65462 GOG65462 GEK65462 FUO65462 FKS65462 FAW65462 ERA65462 EHE65462 DXI65462 DNM65462 DDQ65462 CTU65462 CJY65462 CAC65462 BQG65462 BGK65462 AWO65462 AMS65462 ACW65462 TA65462 JE65462 K65463 WVQ9 WLU9 WBY9 VSC9 VIG9 UYK9 UOO9 UES9 TUW9 TLA9 TBE9 SRI9 SHM9 RXQ9 RNU9 RDY9 QUC9 QKG9 QAK9 PQO9 PGS9 OWW9 ONA9 ODE9 NTI9 NJM9 MZQ9 MPU9 MFY9 LWC9 LMG9 LCK9 KSO9 KIS9 JYW9 JPA9 JFE9 IVI9 ILM9 IBQ9 HRU9 HHY9 GYC9 GOG9 GEK9 FUO9 FKS9 FAW9 ERA9 EHE9 DXI9 DNM9 DDQ9 CTU9 CJY9 CAC9 BQG9 BGK9 AWO9 AMS9 ACW9 TA9" xr:uid="{A1A73EF4-3BF9-499B-9D74-549067023BA5}">
      <formula1>$N$98:$N$109</formula1>
    </dataValidation>
    <dataValidation type="list" allowBlank="1" showInputMessage="1" showErrorMessage="1" sqref="WVQ982961 K65458 JE65457 TA65457 ACW65457 AMS65457 AWO65457 BGK65457 BQG65457 CAC65457 CJY65457 CTU65457 DDQ65457 DNM65457 DXI65457 EHE65457 ERA65457 FAW65457 FKS65457 FUO65457 GEK65457 GOG65457 GYC65457 HHY65457 HRU65457 IBQ65457 ILM65457 IVI65457 JFE65457 JPA65457 JYW65457 KIS65457 KSO65457 LCK65457 LMG65457 LWC65457 MFY65457 MPU65457 MZQ65457 NJM65457 NTI65457 ODE65457 ONA65457 OWW65457 PGS65457 PQO65457 QAK65457 QKG65457 QUC65457 RDY65457 RNU65457 RXQ65457 SHM65457 SRI65457 TBE65457 TLA65457 TUW65457 UES65457 UOO65457 UYK65457 VIG65457 VSC65457 WBY65457 WLU65457 WVQ65457 K130994 JE130993 TA130993 ACW130993 AMS130993 AWO130993 BGK130993 BQG130993 CAC130993 CJY130993 CTU130993 DDQ130993 DNM130993 DXI130993 EHE130993 ERA130993 FAW130993 FKS130993 FUO130993 GEK130993 GOG130993 GYC130993 HHY130993 HRU130993 IBQ130993 ILM130993 IVI130993 JFE130993 JPA130993 JYW130993 KIS130993 KSO130993 LCK130993 LMG130993 LWC130993 MFY130993 MPU130993 MZQ130993 NJM130993 NTI130993 ODE130993 ONA130993 OWW130993 PGS130993 PQO130993 QAK130993 QKG130993 QUC130993 RDY130993 RNU130993 RXQ130993 SHM130993 SRI130993 TBE130993 TLA130993 TUW130993 UES130993 UOO130993 UYK130993 VIG130993 VSC130993 WBY130993 WLU130993 WVQ130993 K196530 JE196529 TA196529 ACW196529 AMS196529 AWO196529 BGK196529 BQG196529 CAC196529 CJY196529 CTU196529 DDQ196529 DNM196529 DXI196529 EHE196529 ERA196529 FAW196529 FKS196529 FUO196529 GEK196529 GOG196529 GYC196529 HHY196529 HRU196529 IBQ196529 ILM196529 IVI196529 JFE196529 JPA196529 JYW196529 KIS196529 KSO196529 LCK196529 LMG196529 LWC196529 MFY196529 MPU196529 MZQ196529 NJM196529 NTI196529 ODE196529 ONA196529 OWW196529 PGS196529 PQO196529 QAK196529 QKG196529 QUC196529 RDY196529 RNU196529 RXQ196529 SHM196529 SRI196529 TBE196529 TLA196529 TUW196529 UES196529 UOO196529 UYK196529 VIG196529 VSC196529 WBY196529 WLU196529 WVQ196529 K262066 JE262065 TA262065 ACW262065 AMS262065 AWO262065 BGK262065 BQG262065 CAC262065 CJY262065 CTU262065 DDQ262065 DNM262065 DXI262065 EHE262065 ERA262065 FAW262065 FKS262065 FUO262065 GEK262065 GOG262065 GYC262065 HHY262065 HRU262065 IBQ262065 ILM262065 IVI262065 JFE262065 JPA262065 JYW262065 KIS262065 KSO262065 LCK262065 LMG262065 LWC262065 MFY262065 MPU262065 MZQ262065 NJM262065 NTI262065 ODE262065 ONA262065 OWW262065 PGS262065 PQO262065 QAK262065 QKG262065 QUC262065 RDY262065 RNU262065 RXQ262065 SHM262065 SRI262065 TBE262065 TLA262065 TUW262065 UES262065 UOO262065 UYK262065 VIG262065 VSC262065 WBY262065 WLU262065 WVQ262065 K327602 JE327601 TA327601 ACW327601 AMS327601 AWO327601 BGK327601 BQG327601 CAC327601 CJY327601 CTU327601 DDQ327601 DNM327601 DXI327601 EHE327601 ERA327601 FAW327601 FKS327601 FUO327601 GEK327601 GOG327601 GYC327601 HHY327601 HRU327601 IBQ327601 ILM327601 IVI327601 JFE327601 JPA327601 JYW327601 KIS327601 KSO327601 LCK327601 LMG327601 LWC327601 MFY327601 MPU327601 MZQ327601 NJM327601 NTI327601 ODE327601 ONA327601 OWW327601 PGS327601 PQO327601 QAK327601 QKG327601 QUC327601 RDY327601 RNU327601 RXQ327601 SHM327601 SRI327601 TBE327601 TLA327601 TUW327601 UES327601 UOO327601 UYK327601 VIG327601 VSC327601 WBY327601 WLU327601 WVQ327601 K393138 JE393137 TA393137 ACW393137 AMS393137 AWO393137 BGK393137 BQG393137 CAC393137 CJY393137 CTU393137 DDQ393137 DNM393137 DXI393137 EHE393137 ERA393137 FAW393137 FKS393137 FUO393137 GEK393137 GOG393137 GYC393137 HHY393137 HRU393137 IBQ393137 ILM393137 IVI393137 JFE393137 JPA393137 JYW393137 KIS393137 KSO393137 LCK393137 LMG393137 LWC393137 MFY393137 MPU393137 MZQ393137 NJM393137 NTI393137 ODE393137 ONA393137 OWW393137 PGS393137 PQO393137 QAK393137 QKG393137 QUC393137 RDY393137 RNU393137 RXQ393137 SHM393137 SRI393137 TBE393137 TLA393137 TUW393137 UES393137 UOO393137 UYK393137 VIG393137 VSC393137 WBY393137 WLU393137 WVQ393137 K458674 JE458673 TA458673 ACW458673 AMS458673 AWO458673 BGK458673 BQG458673 CAC458673 CJY458673 CTU458673 DDQ458673 DNM458673 DXI458673 EHE458673 ERA458673 FAW458673 FKS458673 FUO458673 GEK458673 GOG458673 GYC458673 HHY458673 HRU458673 IBQ458673 ILM458673 IVI458673 JFE458673 JPA458673 JYW458673 KIS458673 KSO458673 LCK458673 LMG458673 LWC458673 MFY458673 MPU458673 MZQ458673 NJM458673 NTI458673 ODE458673 ONA458673 OWW458673 PGS458673 PQO458673 QAK458673 QKG458673 QUC458673 RDY458673 RNU458673 RXQ458673 SHM458673 SRI458673 TBE458673 TLA458673 TUW458673 UES458673 UOO458673 UYK458673 VIG458673 VSC458673 WBY458673 WLU458673 WVQ458673 K524210 JE524209 TA524209 ACW524209 AMS524209 AWO524209 BGK524209 BQG524209 CAC524209 CJY524209 CTU524209 DDQ524209 DNM524209 DXI524209 EHE524209 ERA524209 FAW524209 FKS524209 FUO524209 GEK524209 GOG524209 GYC524209 HHY524209 HRU524209 IBQ524209 ILM524209 IVI524209 JFE524209 JPA524209 JYW524209 KIS524209 KSO524209 LCK524209 LMG524209 LWC524209 MFY524209 MPU524209 MZQ524209 NJM524209 NTI524209 ODE524209 ONA524209 OWW524209 PGS524209 PQO524209 QAK524209 QKG524209 QUC524209 RDY524209 RNU524209 RXQ524209 SHM524209 SRI524209 TBE524209 TLA524209 TUW524209 UES524209 UOO524209 UYK524209 VIG524209 VSC524209 WBY524209 WLU524209 WVQ524209 K589746 JE589745 TA589745 ACW589745 AMS589745 AWO589745 BGK589745 BQG589745 CAC589745 CJY589745 CTU589745 DDQ589745 DNM589745 DXI589745 EHE589745 ERA589745 FAW589745 FKS589745 FUO589745 GEK589745 GOG589745 GYC589745 HHY589745 HRU589745 IBQ589745 ILM589745 IVI589745 JFE589745 JPA589745 JYW589745 KIS589745 KSO589745 LCK589745 LMG589745 LWC589745 MFY589745 MPU589745 MZQ589745 NJM589745 NTI589745 ODE589745 ONA589745 OWW589745 PGS589745 PQO589745 QAK589745 QKG589745 QUC589745 RDY589745 RNU589745 RXQ589745 SHM589745 SRI589745 TBE589745 TLA589745 TUW589745 UES589745 UOO589745 UYK589745 VIG589745 VSC589745 WBY589745 WLU589745 WVQ589745 K655282 JE655281 TA655281 ACW655281 AMS655281 AWO655281 BGK655281 BQG655281 CAC655281 CJY655281 CTU655281 DDQ655281 DNM655281 DXI655281 EHE655281 ERA655281 FAW655281 FKS655281 FUO655281 GEK655281 GOG655281 GYC655281 HHY655281 HRU655281 IBQ655281 ILM655281 IVI655281 JFE655281 JPA655281 JYW655281 KIS655281 KSO655281 LCK655281 LMG655281 LWC655281 MFY655281 MPU655281 MZQ655281 NJM655281 NTI655281 ODE655281 ONA655281 OWW655281 PGS655281 PQO655281 QAK655281 QKG655281 QUC655281 RDY655281 RNU655281 RXQ655281 SHM655281 SRI655281 TBE655281 TLA655281 TUW655281 UES655281 UOO655281 UYK655281 VIG655281 VSC655281 WBY655281 WLU655281 WVQ655281 K720818 JE720817 TA720817 ACW720817 AMS720817 AWO720817 BGK720817 BQG720817 CAC720817 CJY720817 CTU720817 DDQ720817 DNM720817 DXI720817 EHE720817 ERA720817 FAW720817 FKS720817 FUO720817 GEK720817 GOG720817 GYC720817 HHY720817 HRU720817 IBQ720817 ILM720817 IVI720817 JFE720817 JPA720817 JYW720817 KIS720817 KSO720817 LCK720817 LMG720817 LWC720817 MFY720817 MPU720817 MZQ720817 NJM720817 NTI720817 ODE720817 ONA720817 OWW720817 PGS720817 PQO720817 QAK720817 QKG720817 QUC720817 RDY720817 RNU720817 RXQ720817 SHM720817 SRI720817 TBE720817 TLA720817 TUW720817 UES720817 UOO720817 UYK720817 VIG720817 VSC720817 WBY720817 WLU720817 WVQ720817 K786354 JE786353 TA786353 ACW786353 AMS786353 AWO786353 BGK786353 BQG786353 CAC786353 CJY786353 CTU786353 DDQ786353 DNM786353 DXI786353 EHE786353 ERA786353 FAW786353 FKS786353 FUO786353 GEK786353 GOG786353 GYC786353 HHY786353 HRU786353 IBQ786353 ILM786353 IVI786353 JFE786353 JPA786353 JYW786353 KIS786353 KSO786353 LCK786353 LMG786353 LWC786353 MFY786353 MPU786353 MZQ786353 NJM786353 NTI786353 ODE786353 ONA786353 OWW786353 PGS786353 PQO786353 QAK786353 QKG786353 QUC786353 RDY786353 RNU786353 RXQ786353 SHM786353 SRI786353 TBE786353 TLA786353 TUW786353 UES786353 UOO786353 UYK786353 VIG786353 VSC786353 WBY786353 WLU786353 WVQ786353 K851890 JE851889 TA851889 ACW851889 AMS851889 AWO851889 BGK851889 BQG851889 CAC851889 CJY851889 CTU851889 DDQ851889 DNM851889 DXI851889 EHE851889 ERA851889 FAW851889 FKS851889 FUO851889 GEK851889 GOG851889 GYC851889 HHY851889 HRU851889 IBQ851889 ILM851889 IVI851889 JFE851889 JPA851889 JYW851889 KIS851889 KSO851889 LCK851889 LMG851889 LWC851889 MFY851889 MPU851889 MZQ851889 NJM851889 NTI851889 ODE851889 ONA851889 OWW851889 PGS851889 PQO851889 QAK851889 QKG851889 QUC851889 RDY851889 RNU851889 RXQ851889 SHM851889 SRI851889 TBE851889 TLA851889 TUW851889 UES851889 UOO851889 UYK851889 VIG851889 VSC851889 WBY851889 WLU851889 WVQ851889 K917426 JE917425 TA917425 ACW917425 AMS917425 AWO917425 BGK917425 BQG917425 CAC917425 CJY917425 CTU917425 DDQ917425 DNM917425 DXI917425 EHE917425 ERA917425 FAW917425 FKS917425 FUO917425 GEK917425 GOG917425 GYC917425 HHY917425 HRU917425 IBQ917425 ILM917425 IVI917425 JFE917425 JPA917425 JYW917425 KIS917425 KSO917425 LCK917425 LMG917425 LWC917425 MFY917425 MPU917425 MZQ917425 NJM917425 NTI917425 ODE917425 ONA917425 OWW917425 PGS917425 PQO917425 QAK917425 QKG917425 QUC917425 RDY917425 RNU917425 RXQ917425 SHM917425 SRI917425 TBE917425 TLA917425 TUW917425 UES917425 UOO917425 UYK917425 VIG917425 VSC917425 WBY917425 WLU917425 WVQ917425 K982962 JE982961 TA982961 ACW982961 AMS982961 AWO982961 BGK982961 BQG982961 CAC982961 CJY982961 CTU982961 DDQ982961 DNM982961 DXI982961 EHE982961 ERA982961 FAW982961 FKS982961 FUO982961 GEK982961 GOG982961 GYC982961 HHY982961 HRU982961 IBQ982961 ILM982961 IVI982961 JFE982961 JPA982961 JYW982961 KIS982961 KSO982961 LCK982961 LMG982961 LWC982961 MFY982961 MPU982961 MZQ982961 NJM982961 NTI982961 ODE982961 ONA982961 OWW982961 PGS982961 PQO982961 QAK982961 QKG982961 QUC982961 RDY982961 RNU982961 RXQ982961 SHM982961 SRI982961 TBE982961 TLA982961 TUW982961 UES982961 UOO982961 UYK982961 VIG982961 VSC982961 WBY982961 WLU982961" xr:uid="{8FB6F3EB-5E48-413A-AE51-A2D34210A765}">
      <formula1>$N$96:$N$96</formula1>
    </dataValidation>
    <dataValidation type="list" allowBlank="1" showInputMessage="1" showErrorMessage="1" sqref="K102" xr:uid="{C38F5B66-7653-4F2D-AD17-DD445543FC3D}">
      <formula1>$N$96:$N$130</formula1>
    </dataValidation>
    <dataValidation type="list" allowBlank="1" showInputMessage="1" showErrorMessage="1" sqref="K106 WVQ982970 WLU982970 WBY982970 VSC982970 VIG982970 UYK982970 UOO982970 UES982970 TUW982970 TLA982970 TBE982970 SRI982970 SHM982970 RXQ982970 RNU982970 RDY982970 QUC982970 QKG982970 QAK982970 PQO982970 PGS982970 OWW982970 ONA982970 ODE982970 NTI982970 NJM982970 MZQ982970 MPU982970 MFY982970 LWC982970 LMG982970 LCK982970 KSO982970 KIS982970 JYW982970 JPA982970 JFE982970 IVI982970 ILM982970 IBQ982970 HRU982970 HHY982970 GYC982970 GOG982970 GEK982970 FUO982970 FKS982970 FAW982970 ERA982970 EHE982970 DXI982970 DNM982970 DDQ982970 CTU982970 CJY982970 CAC982970 BQG982970 BGK982970 AWO982970 AMS982970 ACW982970 TA982970 JE982970 K982971 WVQ917434 WLU917434 WBY917434 VSC917434 VIG917434 UYK917434 UOO917434 UES917434 TUW917434 TLA917434 TBE917434 SRI917434 SHM917434 RXQ917434 RNU917434 RDY917434 QUC917434 QKG917434 QAK917434 PQO917434 PGS917434 OWW917434 ONA917434 ODE917434 NTI917434 NJM917434 MZQ917434 MPU917434 MFY917434 LWC917434 LMG917434 LCK917434 KSO917434 KIS917434 JYW917434 JPA917434 JFE917434 IVI917434 ILM917434 IBQ917434 HRU917434 HHY917434 GYC917434 GOG917434 GEK917434 FUO917434 FKS917434 FAW917434 ERA917434 EHE917434 DXI917434 DNM917434 DDQ917434 CTU917434 CJY917434 CAC917434 BQG917434 BGK917434 AWO917434 AMS917434 ACW917434 TA917434 JE917434 K917435 WVQ851898 WLU851898 WBY851898 VSC851898 VIG851898 UYK851898 UOO851898 UES851898 TUW851898 TLA851898 TBE851898 SRI851898 SHM851898 RXQ851898 RNU851898 RDY851898 QUC851898 QKG851898 QAK851898 PQO851898 PGS851898 OWW851898 ONA851898 ODE851898 NTI851898 NJM851898 MZQ851898 MPU851898 MFY851898 LWC851898 LMG851898 LCK851898 KSO851898 KIS851898 JYW851898 JPA851898 JFE851898 IVI851898 ILM851898 IBQ851898 HRU851898 HHY851898 GYC851898 GOG851898 GEK851898 FUO851898 FKS851898 FAW851898 ERA851898 EHE851898 DXI851898 DNM851898 DDQ851898 CTU851898 CJY851898 CAC851898 BQG851898 BGK851898 AWO851898 AMS851898 ACW851898 TA851898 JE851898 K851899 WVQ786362 WLU786362 WBY786362 VSC786362 VIG786362 UYK786362 UOO786362 UES786362 TUW786362 TLA786362 TBE786362 SRI786362 SHM786362 RXQ786362 RNU786362 RDY786362 QUC786362 QKG786362 QAK786362 PQO786362 PGS786362 OWW786362 ONA786362 ODE786362 NTI786362 NJM786362 MZQ786362 MPU786362 MFY786362 LWC786362 LMG786362 LCK786362 KSO786362 KIS786362 JYW786362 JPA786362 JFE786362 IVI786362 ILM786362 IBQ786362 HRU786362 HHY786362 GYC786362 GOG786362 GEK786362 FUO786362 FKS786362 FAW786362 ERA786362 EHE786362 DXI786362 DNM786362 DDQ786362 CTU786362 CJY786362 CAC786362 BQG786362 BGK786362 AWO786362 AMS786362 ACW786362 TA786362 JE786362 K786363 WVQ720826 WLU720826 WBY720826 VSC720826 VIG720826 UYK720826 UOO720826 UES720826 TUW720826 TLA720826 TBE720826 SRI720826 SHM720826 RXQ720826 RNU720826 RDY720826 QUC720826 QKG720826 QAK720826 PQO720826 PGS720826 OWW720826 ONA720826 ODE720826 NTI720826 NJM720826 MZQ720826 MPU720826 MFY720826 LWC720826 LMG720826 LCK720826 KSO720826 KIS720826 JYW720826 JPA720826 JFE720826 IVI720826 ILM720826 IBQ720826 HRU720826 HHY720826 GYC720826 GOG720826 GEK720826 FUO720826 FKS720826 FAW720826 ERA720826 EHE720826 DXI720826 DNM720826 DDQ720826 CTU720826 CJY720826 CAC720826 BQG720826 BGK720826 AWO720826 AMS720826 ACW720826 TA720826 JE720826 K720827 WVQ655290 WLU655290 WBY655290 VSC655290 VIG655290 UYK655290 UOO655290 UES655290 TUW655290 TLA655290 TBE655290 SRI655290 SHM655290 RXQ655290 RNU655290 RDY655290 QUC655290 QKG655290 QAK655290 PQO655290 PGS655290 OWW655290 ONA655290 ODE655290 NTI655290 NJM655290 MZQ655290 MPU655290 MFY655290 LWC655290 LMG655290 LCK655290 KSO655290 KIS655290 JYW655290 JPA655290 JFE655290 IVI655290 ILM655290 IBQ655290 HRU655290 HHY655290 GYC655290 GOG655290 GEK655290 FUO655290 FKS655290 FAW655290 ERA655290 EHE655290 DXI655290 DNM655290 DDQ655290 CTU655290 CJY655290 CAC655290 BQG655290 BGK655290 AWO655290 AMS655290 ACW655290 TA655290 JE655290 K655291 WVQ589754 WLU589754 WBY589754 VSC589754 VIG589754 UYK589754 UOO589754 UES589754 TUW589754 TLA589754 TBE589754 SRI589754 SHM589754 RXQ589754 RNU589754 RDY589754 QUC589754 QKG589754 QAK589754 PQO589754 PGS589754 OWW589754 ONA589754 ODE589754 NTI589754 NJM589754 MZQ589754 MPU589754 MFY589754 LWC589754 LMG589754 LCK589754 KSO589754 KIS589754 JYW589754 JPA589754 JFE589754 IVI589754 ILM589754 IBQ589754 HRU589754 HHY589754 GYC589754 GOG589754 GEK589754 FUO589754 FKS589754 FAW589754 ERA589754 EHE589754 DXI589754 DNM589754 DDQ589754 CTU589754 CJY589754 CAC589754 BQG589754 BGK589754 AWO589754 AMS589754 ACW589754 TA589754 JE589754 K589755 WVQ524218 WLU524218 WBY524218 VSC524218 VIG524218 UYK524218 UOO524218 UES524218 TUW524218 TLA524218 TBE524218 SRI524218 SHM524218 RXQ524218 RNU524218 RDY524218 QUC524218 QKG524218 QAK524218 PQO524218 PGS524218 OWW524218 ONA524218 ODE524218 NTI524218 NJM524218 MZQ524218 MPU524218 MFY524218 LWC524218 LMG524218 LCK524218 KSO524218 KIS524218 JYW524218 JPA524218 JFE524218 IVI524218 ILM524218 IBQ524218 HRU524218 HHY524218 GYC524218 GOG524218 GEK524218 FUO524218 FKS524218 FAW524218 ERA524218 EHE524218 DXI524218 DNM524218 DDQ524218 CTU524218 CJY524218 CAC524218 BQG524218 BGK524218 AWO524218 AMS524218 ACW524218 TA524218 JE524218 K524219 WVQ458682 WLU458682 WBY458682 VSC458682 VIG458682 UYK458682 UOO458682 UES458682 TUW458682 TLA458682 TBE458682 SRI458682 SHM458682 RXQ458682 RNU458682 RDY458682 QUC458682 QKG458682 QAK458682 PQO458682 PGS458682 OWW458682 ONA458682 ODE458682 NTI458682 NJM458682 MZQ458682 MPU458682 MFY458682 LWC458682 LMG458682 LCK458682 KSO458682 KIS458682 JYW458682 JPA458682 JFE458682 IVI458682 ILM458682 IBQ458682 HRU458682 HHY458682 GYC458682 GOG458682 GEK458682 FUO458682 FKS458682 FAW458682 ERA458682 EHE458682 DXI458682 DNM458682 DDQ458682 CTU458682 CJY458682 CAC458682 BQG458682 BGK458682 AWO458682 AMS458682 ACW458682 TA458682 JE458682 K458683 WVQ393146 WLU393146 WBY393146 VSC393146 VIG393146 UYK393146 UOO393146 UES393146 TUW393146 TLA393146 TBE393146 SRI393146 SHM393146 RXQ393146 RNU393146 RDY393146 QUC393146 QKG393146 QAK393146 PQO393146 PGS393146 OWW393146 ONA393146 ODE393146 NTI393146 NJM393146 MZQ393146 MPU393146 MFY393146 LWC393146 LMG393146 LCK393146 KSO393146 KIS393146 JYW393146 JPA393146 JFE393146 IVI393146 ILM393146 IBQ393146 HRU393146 HHY393146 GYC393146 GOG393146 GEK393146 FUO393146 FKS393146 FAW393146 ERA393146 EHE393146 DXI393146 DNM393146 DDQ393146 CTU393146 CJY393146 CAC393146 BQG393146 BGK393146 AWO393146 AMS393146 ACW393146 TA393146 JE393146 K393147 WVQ327610 WLU327610 WBY327610 VSC327610 VIG327610 UYK327610 UOO327610 UES327610 TUW327610 TLA327610 TBE327610 SRI327610 SHM327610 RXQ327610 RNU327610 RDY327610 QUC327610 QKG327610 QAK327610 PQO327610 PGS327610 OWW327610 ONA327610 ODE327610 NTI327610 NJM327610 MZQ327610 MPU327610 MFY327610 LWC327610 LMG327610 LCK327610 KSO327610 KIS327610 JYW327610 JPA327610 JFE327610 IVI327610 ILM327610 IBQ327610 HRU327610 HHY327610 GYC327610 GOG327610 GEK327610 FUO327610 FKS327610 FAW327610 ERA327610 EHE327610 DXI327610 DNM327610 DDQ327610 CTU327610 CJY327610 CAC327610 BQG327610 BGK327610 AWO327610 AMS327610 ACW327610 TA327610 JE327610 K327611 WVQ262074 WLU262074 WBY262074 VSC262074 VIG262074 UYK262074 UOO262074 UES262074 TUW262074 TLA262074 TBE262074 SRI262074 SHM262074 RXQ262074 RNU262074 RDY262074 QUC262074 QKG262074 QAK262074 PQO262074 PGS262074 OWW262074 ONA262074 ODE262074 NTI262074 NJM262074 MZQ262074 MPU262074 MFY262074 LWC262074 LMG262074 LCK262074 KSO262074 KIS262074 JYW262074 JPA262074 JFE262074 IVI262074 ILM262074 IBQ262074 HRU262074 HHY262074 GYC262074 GOG262074 GEK262074 FUO262074 FKS262074 FAW262074 ERA262074 EHE262074 DXI262074 DNM262074 DDQ262074 CTU262074 CJY262074 CAC262074 BQG262074 BGK262074 AWO262074 AMS262074 ACW262074 TA262074 JE262074 K262075 WVQ196538 WLU196538 WBY196538 VSC196538 VIG196538 UYK196538 UOO196538 UES196538 TUW196538 TLA196538 TBE196538 SRI196538 SHM196538 RXQ196538 RNU196538 RDY196538 QUC196538 QKG196538 QAK196538 PQO196538 PGS196538 OWW196538 ONA196538 ODE196538 NTI196538 NJM196538 MZQ196538 MPU196538 MFY196538 LWC196538 LMG196538 LCK196538 KSO196538 KIS196538 JYW196538 JPA196538 JFE196538 IVI196538 ILM196538 IBQ196538 HRU196538 HHY196538 GYC196538 GOG196538 GEK196538 FUO196538 FKS196538 FAW196538 ERA196538 EHE196538 DXI196538 DNM196538 DDQ196538 CTU196538 CJY196538 CAC196538 BQG196538 BGK196538 AWO196538 AMS196538 ACW196538 TA196538 JE196538 K196539 WVQ131002 WLU131002 WBY131002 VSC131002 VIG131002 UYK131002 UOO131002 UES131002 TUW131002 TLA131002 TBE131002 SRI131002 SHM131002 RXQ131002 RNU131002 RDY131002 QUC131002 QKG131002 QAK131002 PQO131002 PGS131002 OWW131002 ONA131002 ODE131002 NTI131002 NJM131002 MZQ131002 MPU131002 MFY131002 LWC131002 LMG131002 LCK131002 KSO131002 KIS131002 JYW131002 JPA131002 JFE131002 IVI131002 ILM131002 IBQ131002 HRU131002 HHY131002 GYC131002 GOG131002 GEK131002 FUO131002 FKS131002 FAW131002 ERA131002 EHE131002 DXI131002 DNM131002 DDQ131002 CTU131002 CJY131002 CAC131002 BQG131002 BGK131002 AWO131002 AMS131002 ACW131002 TA131002 JE131002 K131003 WVQ65466 WLU65466 WBY65466 VSC65466 VIG65466 UYK65466 UOO65466 UES65466 TUW65466 TLA65466 TBE65466 SRI65466 SHM65466 RXQ65466 RNU65466 RDY65466 QUC65466 QKG65466 QAK65466 PQO65466 PGS65466 OWW65466 ONA65466 ODE65466 NTI65466 NJM65466 MZQ65466 MPU65466 MFY65466 LWC65466 LMG65466 LCK65466 KSO65466 KIS65466 JYW65466 JPA65466 JFE65466 IVI65466 ILM65466 IBQ65466 HRU65466 HHY65466 GYC65466 GOG65466 GEK65466 FUO65466 FKS65466 FAW65466 ERA65466 EHE65466 DXI65466 DNM65466 DDQ65466 CTU65466 CJY65466 CAC65466 BQG65466 BGK65466 AWO65466 AMS65466 ACW65466 TA65466 JE65466 K65467 WVQ13 WLU13 WBY13 VSC13 VIG13 UYK13 UOO13 UES13 TUW13 TLA13 TBE13 SRI13 SHM13 RXQ13 RNU13 RDY13 QUC13 QKG13 QAK13 PQO13 PGS13 OWW13 ONA13 ODE13 NTI13 NJM13 MZQ13 MPU13 MFY13 LWC13 LMG13 LCK13 KSO13 KIS13 JYW13 JPA13 JFE13 IVI13 ILM13 IBQ13 HRU13 HHY13 GYC13 GOG13 GEK13 FUO13 FKS13 FAW13 ERA13 EHE13 DXI13 DNM13 DDQ13 CTU13 CJY13 CAC13 BQG13 BGK13 AWO13 AMS13 ACW13 TA13 JE13" xr:uid="{7A4725BB-D099-463D-B17F-10AEA14B2222}">
      <formula1>$Q$97:$Q$121</formula1>
    </dataValidation>
    <dataValidation type="list" allowBlank="1" showInputMessage="1" showErrorMessage="1" sqref="K105 WVQ982969 WLU982969 WBY982969 VSC982969 VIG982969 UYK982969 UOO982969 UES982969 TUW982969 TLA982969 TBE982969 SRI982969 SHM982969 RXQ982969 RNU982969 RDY982969 QUC982969 QKG982969 QAK982969 PQO982969 PGS982969 OWW982969 ONA982969 ODE982969 NTI982969 NJM982969 MZQ982969 MPU982969 MFY982969 LWC982969 LMG982969 LCK982969 KSO982969 KIS982969 JYW982969 JPA982969 JFE982969 IVI982969 ILM982969 IBQ982969 HRU982969 HHY982969 GYC982969 GOG982969 GEK982969 FUO982969 FKS982969 FAW982969 ERA982969 EHE982969 DXI982969 DNM982969 DDQ982969 CTU982969 CJY982969 CAC982969 BQG982969 BGK982969 AWO982969 AMS982969 ACW982969 TA982969 JE982969 K982970 WVQ917433 WLU917433 WBY917433 VSC917433 VIG917433 UYK917433 UOO917433 UES917433 TUW917433 TLA917433 TBE917433 SRI917433 SHM917433 RXQ917433 RNU917433 RDY917433 QUC917433 QKG917433 QAK917433 PQO917433 PGS917433 OWW917433 ONA917433 ODE917433 NTI917433 NJM917433 MZQ917433 MPU917433 MFY917433 LWC917433 LMG917433 LCK917433 KSO917433 KIS917433 JYW917433 JPA917433 JFE917433 IVI917433 ILM917433 IBQ917433 HRU917433 HHY917433 GYC917433 GOG917433 GEK917433 FUO917433 FKS917433 FAW917433 ERA917433 EHE917433 DXI917433 DNM917433 DDQ917433 CTU917433 CJY917433 CAC917433 BQG917433 BGK917433 AWO917433 AMS917433 ACW917433 TA917433 JE917433 K917434 WVQ851897 WLU851897 WBY851897 VSC851897 VIG851897 UYK851897 UOO851897 UES851897 TUW851897 TLA851897 TBE851897 SRI851897 SHM851897 RXQ851897 RNU851897 RDY851897 QUC851897 QKG851897 QAK851897 PQO851897 PGS851897 OWW851897 ONA851897 ODE851897 NTI851897 NJM851897 MZQ851897 MPU851897 MFY851897 LWC851897 LMG851897 LCK851897 KSO851897 KIS851897 JYW851897 JPA851897 JFE851897 IVI851897 ILM851897 IBQ851897 HRU851897 HHY851897 GYC851897 GOG851897 GEK851897 FUO851897 FKS851897 FAW851897 ERA851897 EHE851897 DXI851897 DNM851897 DDQ851897 CTU851897 CJY851897 CAC851897 BQG851897 BGK851897 AWO851897 AMS851897 ACW851897 TA851897 JE851897 K851898 WVQ786361 WLU786361 WBY786361 VSC786361 VIG786361 UYK786361 UOO786361 UES786361 TUW786361 TLA786361 TBE786361 SRI786361 SHM786361 RXQ786361 RNU786361 RDY786361 QUC786361 QKG786361 QAK786361 PQO786361 PGS786361 OWW786361 ONA786361 ODE786361 NTI786361 NJM786361 MZQ786361 MPU786361 MFY786361 LWC786361 LMG786361 LCK786361 KSO786361 KIS786361 JYW786361 JPA786361 JFE786361 IVI786361 ILM786361 IBQ786361 HRU786361 HHY786361 GYC786361 GOG786361 GEK786361 FUO786361 FKS786361 FAW786361 ERA786361 EHE786361 DXI786361 DNM786361 DDQ786361 CTU786361 CJY786361 CAC786361 BQG786361 BGK786361 AWO786361 AMS786361 ACW786361 TA786361 JE786361 K786362 WVQ720825 WLU720825 WBY720825 VSC720825 VIG720825 UYK720825 UOO720825 UES720825 TUW720825 TLA720825 TBE720825 SRI720825 SHM720825 RXQ720825 RNU720825 RDY720825 QUC720825 QKG720825 QAK720825 PQO720825 PGS720825 OWW720825 ONA720825 ODE720825 NTI720825 NJM720825 MZQ720825 MPU720825 MFY720825 LWC720825 LMG720825 LCK720825 KSO720825 KIS720825 JYW720825 JPA720825 JFE720825 IVI720825 ILM720825 IBQ720825 HRU720825 HHY720825 GYC720825 GOG720825 GEK720825 FUO720825 FKS720825 FAW720825 ERA720825 EHE720825 DXI720825 DNM720825 DDQ720825 CTU720825 CJY720825 CAC720825 BQG720825 BGK720825 AWO720825 AMS720825 ACW720825 TA720825 JE720825 K720826 WVQ655289 WLU655289 WBY655289 VSC655289 VIG655289 UYK655289 UOO655289 UES655289 TUW655289 TLA655289 TBE655289 SRI655289 SHM655289 RXQ655289 RNU655289 RDY655289 QUC655289 QKG655289 QAK655289 PQO655289 PGS655289 OWW655289 ONA655289 ODE655289 NTI655289 NJM655289 MZQ655289 MPU655289 MFY655289 LWC655289 LMG655289 LCK655289 KSO655289 KIS655289 JYW655289 JPA655289 JFE655289 IVI655289 ILM655289 IBQ655289 HRU655289 HHY655289 GYC655289 GOG655289 GEK655289 FUO655289 FKS655289 FAW655289 ERA655289 EHE655289 DXI655289 DNM655289 DDQ655289 CTU655289 CJY655289 CAC655289 BQG655289 BGK655289 AWO655289 AMS655289 ACW655289 TA655289 JE655289 K655290 WVQ589753 WLU589753 WBY589753 VSC589753 VIG589753 UYK589753 UOO589753 UES589753 TUW589753 TLA589753 TBE589753 SRI589753 SHM589753 RXQ589753 RNU589753 RDY589753 QUC589753 QKG589753 QAK589753 PQO589753 PGS589753 OWW589753 ONA589753 ODE589753 NTI589753 NJM589753 MZQ589753 MPU589753 MFY589753 LWC589753 LMG589753 LCK589753 KSO589753 KIS589753 JYW589753 JPA589753 JFE589753 IVI589753 ILM589753 IBQ589753 HRU589753 HHY589753 GYC589753 GOG589753 GEK589753 FUO589753 FKS589753 FAW589753 ERA589753 EHE589753 DXI589753 DNM589753 DDQ589753 CTU589753 CJY589753 CAC589753 BQG589753 BGK589753 AWO589753 AMS589753 ACW589753 TA589753 JE589753 K589754 WVQ524217 WLU524217 WBY524217 VSC524217 VIG524217 UYK524217 UOO524217 UES524217 TUW524217 TLA524217 TBE524217 SRI524217 SHM524217 RXQ524217 RNU524217 RDY524217 QUC524217 QKG524217 QAK524217 PQO524217 PGS524217 OWW524217 ONA524217 ODE524217 NTI524217 NJM524217 MZQ524217 MPU524217 MFY524217 LWC524217 LMG524217 LCK524217 KSO524217 KIS524217 JYW524217 JPA524217 JFE524217 IVI524217 ILM524217 IBQ524217 HRU524217 HHY524217 GYC524217 GOG524217 GEK524217 FUO524217 FKS524217 FAW524217 ERA524217 EHE524217 DXI524217 DNM524217 DDQ524217 CTU524217 CJY524217 CAC524217 BQG524217 BGK524217 AWO524217 AMS524217 ACW524217 TA524217 JE524217 K524218 WVQ458681 WLU458681 WBY458681 VSC458681 VIG458681 UYK458681 UOO458681 UES458681 TUW458681 TLA458681 TBE458681 SRI458681 SHM458681 RXQ458681 RNU458681 RDY458681 QUC458681 QKG458681 QAK458681 PQO458681 PGS458681 OWW458681 ONA458681 ODE458681 NTI458681 NJM458681 MZQ458681 MPU458681 MFY458681 LWC458681 LMG458681 LCK458681 KSO458681 KIS458681 JYW458681 JPA458681 JFE458681 IVI458681 ILM458681 IBQ458681 HRU458681 HHY458681 GYC458681 GOG458681 GEK458681 FUO458681 FKS458681 FAW458681 ERA458681 EHE458681 DXI458681 DNM458681 DDQ458681 CTU458681 CJY458681 CAC458681 BQG458681 BGK458681 AWO458681 AMS458681 ACW458681 TA458681 JE458681 K458682 WVQ393145 WLU393145 WBY393145 VSC393145 VIG393145 UYK393145 UOO393145 UES393145 TUW393145 TLA393145 TBE393145 SRI393145 SHM393145 RXQ393145 RNU393145 RDY393145 QUC393145 QKG393145 QAK393145 PQO393145 PGS393145 OWW393145 ONA393145 ODE393145 NTI393145 NJM393145 MZQ393145 MPU393145 MFY393145 LWC393145 LMG393145 LCK393145 KSO393145 KIS393145 JYW393145 JPA393145 JFE393145 IVI393145 ILM393145 IBQ393145 HRU393145 HHY393145 GYC393145 GOG393145 GEK393145 FUO393145 FKS393145 FAW393145 ERA393145 EHE393145 DXI393145 DNM393145 DDQ393145 CTU393145 CJY393145 CAC393145 BQG393145 BGK393145 AWO393145 AMS393145 ACW393145 TA393145 JE393145 K393146 WVQ327609 WLU327609 WBY327609 VSC327609 VIG327609 UYK327609 UOO327609 UES327609 TUW327609 TLA327609 TBE327609 SRI327609 SHM327609 RXQ327609 RNU327609 RDY327609 QUC327609 QKG327609 QAK327609 PQO327609 PGS327609 OWW327609 ONA327609 ODE327609 NTI327609 NJM327609 MZQ327609 MPU327609 MFY327609 LWC327609 LMG327609 LCK327609 KSO327609 KIS327609 JYW327609 JPA327609 JFE327609 IVI327609 ILM327609 IBQ327609 HRU327609 HHY327609 GYC327609 GOG327609 GEK327609 FUO327609 FKS327609 FAW327609 ERA327609 EHE327609 DXI327609 DNM327609 DDQ327609 CTU327609 CJY327609 CAC327609 BQG327609 BGK327609 AWO327609 AMS327609 ACW327609 TA327609 JE327609 K327610 WVQ262073 WLU262073 WBY262073 VSC262073 VIG262073 UYK262073 UOO262073 UES262073 TUW262073 TLA262073 TBE262073 SRI262073 SHM262073 RXQ262073 RNU262073 RDY262073 QUC262073 QKG262073 QAK262073 PQO262073 PGS262073 OWW262073 ONA262073 ODE262073 NTI262073 NJM262073 MZQ262073 MPU262073 MFY262073 LWC262073 LMG262073 LCK262073 KSO262073 KIS262073 JYW262073 JPA262073 JFE262073 IVI262073 ILM262073 IBQ262073 HRU262073 HHY262073 GYC262073 GOG262073 GEK262073 FUO262073 FKS262073 FAW262073 ERA262073 EHE262073 DXI262073 DNM262073 DDQ262073 CTU262073 CJY262073 CAC262073 BQG262073 BGK262073 AWO262073 AMS262073 ACW262073 TA262073 JE262073 K262074 WVQ196537 WLU196537 WBY196537 VSC196537 VIG196537 UYK196537 UOO196537 UES196537 TUW196537 TLA196537 TBE196537 SRI196537 SHM196537 RXQ196537 RNU196537 RDY196537 QUC196537 QKG196537 QAK196537 PQO196537 PGS196537 OWW196537 ONA196537 ODE196537 NTI196537 NJM196537 MZQ196537 MPU196537 MFY196537 LWC196537 LMG196537 LCK196537 KSO196537 KIS196537 JYW196537 JPA196537 JFE196537 IVI196537 ILM196537 IBQ196537 HRU196537 HHY196537 GYC196537 GOG196537 GEK196537 FUO196537 FKS196537 FAW196537 ERA196537 EHE196537 DXI196537 DNM196537 DDQ196537 CTU196537 CJY196537 CAC196537 BQG196537 BGK196537 AWO196537 AMS196537 ACW196537 TA196537 JE196537 K196538 WVQ131001 WLU131001 WBY131001 VSC131001 VIG131001 UYK131001 UOO131001 UES131001 TUW131001 TLA131001 TBE131001 SRI131001 SHM131001 RXQ131001 RNU131001 RDY131001 QUC131001 QKG131001 QAK131001 PQO131001 PGS131001 OWW131001 ONA131001 ODE131001 NTI131001 NJM131001 MZQ131001 MPU131001 MFY131001 LWC131001 LMG131001 LCK131001 KSO131001 KIS131001 JYW131001 JPA131001 JFE131001 IVI131001 ILM131001 IBQ131001 HRU131001 HHY131001 GYC131001 GOG131001 GEK131001 FUO131001 FKS131001 FAW131001 ERA131001 EHE131001 DXI131001 DNM131001 DDQ131001 CTU131001 CJY131001 CAC131001 BQG131001 BGK131001 AWO131001 AMS131001 ACW131001 TA131001 JE131001 K131002 WVQ65465 WLU65465 WBY65465 VSC65465 VIG65465 UYK65465 UOO65465 UES65465 TUW65465 TLA65465 TBE65465 SRI65465 SHM65465 RXQ65465 RNU65465 RDY65465 QUC65465 QKG65465 QAK65465 PQO65465 PGS65465 OWW65465 ONA65465 ODE65465 NTI65465 NJM65465 MZQ65465 MPU65465 MFY65465 LWC65465 LMG65465 LCK65465 KSO65465 KIS65465 JYW65465 JPA65465 JFE65465 IVI65465 ILM65465 IBQ65465 HRU65465 HHY65465 GYC65465 GOG65465 GEK65465 FUO65465 FKS65465 FAW65465 ERA65465 EHE65465 DXI65465 DNM65465 DDQ65465 CTU65465 CJY65465 CAC65465 BQG65465 BGK65465 AWO65465 AMS65465 ACW65465 TA65465 JE65465 K65466 WVQ12 WLU12 WBY12 VSC12 VIG12 UYK12 UOO12 UES12 TUW12 TLA12 TBE12 SRI12 SHM12 RXQ12 RNU12 RDY12 QUC12 QKG12 QAK12 PQO12 PGS12 OWW12 ONA12 ODE12 NTI12 NJM12 MZQ12 MPU12 MFY12 LWC12 LMG12 LCK12 KSO12 KIS12 JYW12 JPA12 JFE12 IVI12 ILM12 IBQ12 HRU12 HHY12 GYC12 GOG12 GEK12 FUO12 FKS12 FAW12 ERA12 EHE12 DXI12 DNM12 DDQ12 CTU12 CJY12 CAC12 BQG12 BGK12 AWO12 AMS12 ACW12 TA12 JE12" xr:uid="{7989AEEC-A34B-463A-BCB3-DF9DA32BFC22}">
      <formula1>$P$97:$P$121</formula1>
    </dataValidation>
    <dataValidation type="list" allowBlank="1" showInputMessage="1" showErrorMessage="1" sqref="K109 WVQ982973 WLU982973 WBY982973 VSC982973 VIG982973 UYK982973 UOO982973 UES982973 TUW982973 TLA982973 TBE982973 SRI982973 SHM982973 RXQ982973 RNU982973 RDY982973 QUC982973 QKG982973 QAK982973 PQO982973 PGS982973 OWW982973 ONA982973 ODE982973 NTI982973 NJM982973 MZQ982973 MPU982973 MFY982973 LWC982973 LMG982973 LCK982973 KSO982973 KIS982973 JYW982973 JPA982973 JFE982973 IVI982973 ILM982973 IBQ982973 HRU982973 HHY982973 GYC982973 GOG982973 GEK982973 FUO982973 FKS982973 FAW982973 ERA982973 EHE982973 DXI982973 DNM982973 DDQ982973 CTU982973 CJY982973 CAC982973 BQG982973 BGK982973 AWO982973 AMS982973 ACW982973 TA982973 JE982973 K982974 WVQ917437 WLU917437 WBY917437 VSC917437 VIG917437 UYK917437 UOO917437 UES917437 TUW917437 TLA917437 TBE917437 SRI917437 SHM917437 RXQ917437 RNU917437 RDY917437 QUC917437 QKG917437 QAK917437 PQO917437 PGS917437 OWW917437 ONA917437 ODE917437 NTI917437 NJM917437 MZQ917437 MPU917437 MFY917437 LWC917437 LMG917437 LCK917437 KSO917437 KIS917437 JYW917437 JPA917437 JFE917437 IVI917437 ILM917437 IBQ917437 HRU917437 HHY917437 GYC917437 GOG917437 GEK917437 FUO917437 FKS917437 FAW917437 ERA917437 EHE917437 DXI917437 DNM917437 DDQ917437 CTU917437 CJY917437 CAC917437 BQG917437 BGK917437 AWO917437 AMS917437 ACW917437 TA917437 JE917437 K917438 WVQ851901 WLU851901 WBY851901 VSC851901 VIG851901 UYK851901 UOO851901 UES851901 TUW851901 TLA851901 TBE851901 SRI851901 SHM851901 RXQ851901 RNU851901 RDY851901 QUC851901 QKG851901 QAK851901 PQO851901 PGS851901 OWW851901 ONA851901 ODE851901 NTI851901 NJM851901 MZQ851901 MPU851901 MFY851901 LWC851901 LMG851901 LCK851901 KSO851901 KIS851901 JYW851901 JPA851901 JFE851901 IVI851901 ILM851901 IBQ851901 HRU851901 HHY851901 GYC851901 GOG851901 GEK851901 FUO851901 FKS851901 FAW851901 ERA851901 EHE851901 DXI851901 DNM851901 DDQ851901 CTU851901 CJY851901 CAC851901 BQG851901 BGK851901 AWO851901 AMS851901 ACW851901 TA851901 JE851901 K851902 WVQ786365 WLU786365 WBY786365 VSC786365 VIG786365 UYK786365 UOO786365 UES786365 TUW786365 TLA786365 TBE786365 SRI786365 SHM786365 RXQ786365 RNU786365 RDY786365 QUC786365 QKG786365 QAK786365 PQO786365 PGS786365 OWW786365 ONA786365 ODE786365 NTI786365 NJM786365 MZQ786365 MPU786365 MFY786365 LWC786365 LMG786365 LCK786365 KSO786365 KIS786365 JYW786365 JPA786365 JFE786365 IVI786365 ILM786365 IBQ786365 HRU786365 HHY786365 GYC786365 GOG786365 GEK786365 FUO786365 FKS786365 FAW786365 ERA786365 EHE786365 DXI786365 DNM786365 DDQ786365 CTU786365 CJY786365 CAC786365 BQG786365 BGK786365 AWO786365 AMS786365 ACW786365 TA786365 JE786365 K786366 WVQ720829 WLU720829 WBY720829 VSC720829 VIG720829 UYK720829 UOO720829 UES720829 TUW720829 TLA720829 TBE720829 SRI720829 SHM720829 RXQ720829 RNU720829 RDY720829 QUC720829 QKG720829 QAK720829 PQO720829 PGS720829 OWW720829 ONA720829 ODE720829 NTI720829 NJM720829 MZQ720829 MPU720829 MFY720829 LWC720829 LMG720829 LCK720829 KSO720829 KIS720829 JYW720829 JPA720829 JFE720829 IVI720829 ILM720829 IBQ720829 HRU720829 HHY720829 GYC720829 GOG720829 GEK720829 FUO720829 FKS720829 FAW720829 ERA720829 EHE720829 DXI720829 DNM720829 DDQ720829 CTU720829 CJY720829 CAC720829 BQG720829 BGK720829 AWO720829 AMS720829 ACW720829 TA720829 JE720829 K720830 WVQ655293 WLU655293 WBY655293 VSC655293 VIG655293 UYK655293 UOO655293 UES655293 TUW655293 TLA655293 TBE655293 SRI655293 SHM655293 RXQ655293 RNU655293 RDY655293 QUC655293 QKG655293 QAK655293 PQO655293 PGS655293 OWW655293 ONA655293 ODE655293 NTI655293 NJM655293 MZQ655293 MPU655293 MFY655293 LWC655293 LMG655293 LCK655293 KSO655293 KIS655293 JYW655293 JPA655293 JFE655293 IVI655293 ILM655293 IBQ655293 HRU655293 HHY655293 GYC655293 GOG655293 GEK655293 FUO655293 FKS655293 FAW655293 ERA655293 EHE655293 DXI655293 DNM655293 DDQ655293 CTU655293 CJY655293 CAC655293 BQG655293 BGK655293 AWO655293 AMS655293 ACW655293 TA655293 JE655293 K655294 WVQ589757 WLU589757 WBY589757 VSC589757 VIG589757 UYK589757 UOO589757 UES589757 TUW589757 TLA589757 TBE589757 SRI589757 SHM589757 RXQ589757 RNU589757 RDY589757 QUC589757 QKG589757 QAK589757 PQO589757 PGS589757 OWW589757 ONA589757 ODE589757 NTI589757 NJM589757 MZQ589757 MPU589757 MFY589757 LWC589757 LMG589757 LCK589757 KSO589757 KIS589757 JYW589757 JPA589757 JFE589757 IVI589757 ILM589757 IBQ589757 HRU589757 HHY589757 GYC589757 GOG589757 GEK589757 FUO589757 FKS589757 FAW589757 ERA589757 EHE589757 DXI589757 DNM589757 DDQ589757 CTU589757 CJY589757 CAC589757 BQG589757 BGK589757 AWO589757 AMS589757 ACW589757 TA589757 JE589757 K589758 WVQ524221 WLU524221 WBY524221 VSC524221 VIG524221 UYK524221 UOO524221 UES524221 TUW524221 TLA524221 TBE524221 SRI524221 SHM524221 RXQ524221 RNU524221 RDY524221 QUC524221 QKG524221 QAK524221 PQO524221 PGS524221 OWW524221 ONA524221 ODE524221 NTI524221 NJM524221 MZQ524221 MPU524221 MFY524221 LWC524221 LMG524221 LCK524221 KSO524221 KIS524221 JYW524221 JPA524221 JFE524221 IVI524221 ILM524221 IBQ524221 HRU524221 HHY524221 GYC524221 GOG524221 GEK524221 FUO524221 FKS524221 FAW524221 ERA524221 EHE524221 DXI524221 DNM524221 DDQ524221 CTU524221 CJY524221 CAC524221 BQG524221 BGK524221 AWO524221 AMS524221 ACW524221 TA524221 JE524221 K524222 WVQ458685 WLU458685 WBY458685 VSC458685 VIG458685 UYK458685 UOO458685 UES458685 TUW458685 TLA458685 TBE458685 SRI458685 SHM458685 RXQ458685 RNU458685 RDY458685 QUC458685 QKG458685 QAK458685 PQO458685 PGS458685 OWW458685 ONA458685 ODE458685 NTI458685 NJM458685 MZQ458685 MPU458685 MFY458685 LWC458685 LMG458685 LCK458685 KSO458685 KIS458685 JYW458685 JPA458685 JFE458685 IVI458685 ILM458685 IBQ458685 HRU458685 HHY458685 GYC458685 GOG458685 GEK458685 FUO458685 FKS458685 FAW458685 ERA458685 EHE458685 DXI458685 DNM458685 DDQ458685 CTU458685 CJY458685 CAC458685 BQG458685 BGK458685 AWO458685 AMS458685 ACW458685 TA458685 JE458685 K458686 WVQ393149 WLU393149 WBY393149 VSC393149 VIG393149 UYK393149 UOO393149 UES393149 TUW393149 TLA393149 TBE393149 SRI393149 SHM393149 RXQ393149 RNU393149 RDY393149 QUC393149 QKG393149 QAK393149 PQO393149 PGS393149 OWW393149 ONA393149 ODE393149 NTI393149 NJM393149 MZQ393149 MPU393149 MFY393149 LWC393149 LMG393149 LCK393149 KSO393149 KIS393149 JYW393149 JPA393149 JFE393149 IVI393149 ILM393149 IBQ393149 HRU393149 HHY393149 GYC393149 GOG393149 GEK393149 FUO393149 FKS393149 FAW393149 ERA393149 EHE393149 DXI393149 DNM393149 DDQ393149 CTU393149 CJY393149 CAC393149 BQG393149 BGK393149 AWO393149 AMS393149 ACW393149 TA393149 JE393149 K393150 WVQ327613 WLU327613 WBY327613 VSC327613 VIG327613 UYK327613 UOO327613 UES327613 TUW327613 TLA327613 TBE327613 SRI327613 SHM327613 RXQ327613 RNU327613 RDY327613 QUC327613 QKG327613 QAK327613 PQO327613 PGS327613 OWW327613 ONA327613 ODE327613 NTI327613 NJM327613 MZQ327613 MPU327613 MFY327613 LWC327613 LMG327613 LCK327613 KSO327613 KIS327613 JYW327613 JPA327613 JFE327613 IVI327613 ILM327613 IBQ327613 HRU327613 HHY327613 GYC327613 GOG327613 GEK327613 FUO327613 FKS327613 FAW327613 ERA327613 EHE327613 DXI327613 DNM327613 DDQ327613 CTU327613 CJY327613 CAC327613 BQG327613 BGK327613 AWO327613 AMS327613 ACW327613 TA327613 JE327613 K327614 WVQ262077 WLU262077 WBY262077 VSC262077 VIG262077 UYK262077 UOO262077 UES262077 TUW262077 TLA262077 TBE262077 SRI262077 SHM262077 RXQ262077 RNU262077 RDY262077 QUC262077 QKG262077 QAK262077 PQO262077 PGS262077 OWW262077 ONA262077 ODE262077 NTI262077 NJM262077 MZQ262077 MPU262077 MFY262077 LWC262077 LMG262077 LCK262077 KSO262077 KIS262077 JYW262077 JPA262077 JFE262077 IVI262077 ILM262077 IBQ262077 HRU262077 HHY262077 GYC262077 GOG262077 GEK262077 FUO262077 FKS262077 FAW262077 ERA262077 EHE262077 DXI262077 DNM262077 DDQ262077 CTU262077 CJY262077 CAC262077 BQG262077 BGK262077 AWO262077 AMS262077 ACW262077 TA262077 JE262077 K262078 WVQ196541 WLU196541 WBY196541 VSC196541 VIG196541 UYK196541 UOO196541 UES196541 TUW196541 TLA196541 TBE196541 SRI196541 SHM196541 RXQ196541 RNU196541 RDY196541 QUC196541 QKG196541 QAK196541 PQO196541 PGS196541 OWW196541 ONA196541 ODE196541 NTI196541 NJM196541 MZQ196541 MPU196541 MFY196541 LWC196541 LMG196541 LCK196541 KSO196541 KIS196541 JYW196541 JPA196541 JFE196541 IVI196541 ILM196541 IBQ196541 HRU196541 HHY196541 GYC196541 GOG196541 GEK196541 FUO196541 FKS196541 FAW196541 ERA196541 EHE196541 DXI196541 DNM196541 DDQ196541 CTU196541 CJY196541 CAC196541 BQG196541 BGK196541 AWO196541 AMS196541 ACW196541 TA196541 JE196541 K196542 WVQ131005 WLU131005 WBY131005 VSC131005 VIG131005 UYK131005 UOO131005 UES131005 TUW131005 TLA131005 TBE131005 SRI131005 SHM131005 RXQ131005 RNU131005 RDY131005 QUC131005 QKG131005 QAK131005 PQO131005 PGS131005 OWW131005 ONA131005 ODE131005 NTI131005 NJM131005 MZQ131005 MPU131005 MFY131005 LWC131005 LMG131005 LCK131005 KSO131005 KIS131005 JYW131005 JPA131005 JFE131005 IVI131005 ILM131005 IBQ131005 HRU131005 HHY131005 GYC131005 GOG131005 GEK131005 FUO131005 FKS131005 FAW131005 ERA131005 EHE131005 DXI131005 DNM131005 DDQ131005 CTU131005 CJY131005 CAC131005 BQG131005 BGK131005 AWO131005 AMS131005 ACW131005 TA131005 JE131005 K131006 WVQ65469 WLU65469 WBY65469 VSC65469 VIG65469 UYK65469 UOO65469 UES65469 TUW65469 TLA65469 TBE65469 SRI65469 SHM65469 RXQ65469 RNU65469 RDY65469 QUC65469 QKG65469 QAK65469 PQO65469 PGS65469 OWW65469 ONA65469 ODE65469 NTI65469 NJM65469 MZQ65469 MPU65469 MFY65469 LWC65469 LMG65469 LCK65469 KSO65469 KIS65469 JYW65469 JPA65469 JFE65469 IVI65469 ILM65469 IBQ65469 HRU65469 HHY65469 GYC65469 GOG65469 GEK65469 FUO65469 FKS65469 FAW65469 ERA65469 EHE65469 DXI65469 DNM65469 DDQ65469 CTU65469 CJY65469 CAC65469 BQG65469 BGK65469 AWO65469 AMS65469 ACW65469 TA65469 JE65469 K65470 WVQ16 WLU16 WBY16 VSC16 VIG16 UYK16 UOO16 UES16 TUW16 TLA16 TBE16 SRI16 SHM16 RXQ16 RNU16 RDY16 QUC16 QKG16 QAK16 PQO16 PGS16 OWW16 ONA16 ODE16 NTI16 NJM16 MZQ16 MPU16 MFY16 LWC16 LMG16 LCK16 KSO16 KIS16 JYW16 JPA16 JFE16 IVI16 ILM16 IBQ16 HRU16 HHY16 GYC16 GOG16 GEK16 FUO16 FKS16 FAW16 ERA16 EHE16 DXI16 DNM16 DDQ16 CTU16 CJY16 CAC16 BQG16 BGK16 AWO16 AMS16 ACW16 TA16 JE16" xr:uid="{49747805-817D-4A53-8E42-3710F5536E8D}">
      <formula1>$R$97:$R$121</formula1>
    </dataValidation>
  </dataValidations>
  <printOptions horizontalCentered="1"/>
  <pageMargins left="0.25" right="0.25" top="0.75" bottom="0.75" header="0.3" footer="0.3"/>
  <pageSetup scale="60" orientation="landscape" horizontalDpi="4294967295" r:id="rId1"/>
  <rowBreaks count="3" manualBreakCount="3">
    <brk id="30" min="1" max="7" man="1"/>
    <brk id="79" min="1" max="7" man="1"/>
    <brk id="91" min="1" max="7"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A1CB21-D222-4528-A2CD-AB151DA51CDE}">
  <dimension ref="B1:W130"/>
  <sheetViews>
    <sheetView showGridLines="0" showRowColHeaders="0" topLeftCell="A22" zoomScale="80" zoomScaleNormal="80" workbookViewId="0">
      <selection activeCell="B1" sqref="B1:D1"/>
    </sheetView>
  </sheetViews>
  <sheetFormatPr defaultRowHeight="12.5" x14ac:dyDescent="0.25"/>
  <cols>
    <col min="1" max="1" width="8.7265625" style="5"/>
    <col min="2" max="2" width="25.453125" style="5" customWidth="1"/>
    <col min="3" max="3" width="32.90625" style="5" customWidth="1"/>
    <col min="4" max="4" width="17.36328125" style="5" customWidth="1"/>
    <col min="5" max="5" width="17.08984375" style="5" customWidth="1"/>
    <col min="6" max="6" width="23.90625" style="5" customWidth="1"/>
    <col min="7" max="7" width="25.36328125" style="5" customWidth="1"/>
    <col min="8" max="8" width="19" style="5" customWidth="1"/>
    <col min="9" max="9" width="6.54296875" style="88" customWidth="1"/>
    <col min="10" max="10" width="33.6328125" style="4" hidden="1" customWidth="1"/>
    <col min="11" max="11" width="20.36328125" style="4" hidden="1" customWidth="1"/>
    <col min="12" max="12" width="4.08984375" style="4" hidden="1" customWidth="1"/>
    <col min="13" max="13" width="22" style="5" hidden="1" customWidth="1"/>
    <col min="14" max="14" width="22.08984375" style="5" hidden="1" customWidth="1"/>
    <col min="15" max="15" width="4.08984375" style="5" hidden="1" customWidth="1"/>
    <col min="16" max="17" width="18.90625" style="6" hidden="1" customWidth="1"/>
    <col min="18" max="18" width="20.453125" style="6" hidden="1" customWidth="1"/>
    <col min="19" max="19" width="17.36328125" style="6" hidden="1" customWidth="1"/>
    <col min="20" max="20" width="4.08984375" style="5" hidden="1" customWidth="1"/>
    <col min="21" max="21" width="4" style="5" hidden="1" customWidth="1"/>
    <col min="22" max="22" width="13.90625" style="5" customWidth="1"/>
    <col min="23" max="51" width="9.08984375" style="5" customWidth="1"/>
    <col min="52" max="255" width="8.7265625" style="5"/>
    <col min="256" max="256" width="25.453125" style="5" customWidth="1"/>
    <col min="257" max="257" width="32.90625" style="5" customWidth="1"/>
    <col min="258" max="258" width="17.36328125" style="5" customWidth="1"/>
    <col min="259" max="259" width="17.08984375" style="5" customWidth="1"/>
    <col min="260" max="260" width="23.90625" style="5" customWidth="1"/>
    <col min="261" max="261" width="25.36328125" style="5" customWidth="1"/>
    <col min="262" max="262" width="19" style="5" customWidth="1"/>
    <col min="263" max="263" width="6.54296875" style="5" customWidth="1"/>
    <col min="264" max="279" width="0" style="5" hidden="1" customWidth="1"/>
    <col min="280" max="511" width="8.7265625" style="5"/>
    <col min="512" max="512" width="25.453125" style="5" customWidth="1"/>
    <col min="513" max="513" width="32.90625" style="5" customWidth="1"/>
    <col min="514" max="514" width="17.36328125" style="5" customWidth="1"/>
    <col min="515" max="515" width="17.08984375" style="5" customWidth="1"/>
    <col min="516" max="516" width="23.90625" style="5" customWidth="1"/>
    <col min="517" max="517" width="25.36328125" style="5" customWidth="1"/>
    <col min="518" max="518" width="19" style="5" customWidth="1"/>
    <col min="519" max="519" width="6.54296875" style="5" customWidth="1"/>
    <col min="520" max="535" width="0" style="5" hidden="1" customWidth="1"/>
    <col min="536" max="767" width="8.7265625" style="5"/>
    <col min="768" max="768" width="25.453125" style="5" customWidth="1"/>
    <col min="769" max="769" width="32.90625" style="5" customWidth="1"/>
    <col min="770" max="770" width="17.36328125" style="5" customWidth="1"/>
    <col min="771" max="771" width="17.08984375" style="5" customWidth="1"/>
    <col min="772" max="772" width="23.90625" style="5" customWidth="1"/>
    <col min="773" max="773" width="25.36328125" style="5" customWidth="1"/>
    <col min="774" max="774" width="19" style="5" customWidth="1"/>
    <col min="775" max="775" width="6.54296875" style="5" customWidth="1"/>
    <col min="776" max="791" width="0" style="5" hidden="1" customWidth="1"/>
    <col min="792" max="1023" width="8.7265625" style="5"/>
    <col min="1024" max="1024" width="25.453125" style="5" customWidth="1"/>
    <col min="1025" max="1025" width="32.90625" style="5" customWidth="1"/>
    <col min="1026" max="1026" width="17.36328125" style="5" customWidth="1"/>
    <col min="1027" max="1027" width="17.08984375" style="5" customWidth="1"/>
    <col min="1028" max="1028" width="23.90625" style="5" customWidth="1"/>
    <col min="1029" max="1029" width="25.36328125" style="5" customWidth="1"/>
    <col min="1030" max="1030" width="19" style="5" customWidth="1"/>
    <col min="1031" max="1031" width="6.54296875" style="5" customWidth="1"/>
    <col min="1032" max="1047" width="0" style="5" hidden="1" customWidth="1"/>
    <col min="1048" max="1279" width="8.7265625" style="5"/>
    <col min="1280" max="1280" width="25.453125" style="5" customWidth="1"/>
    <col min="1281" max="1281" width="32.90625" style="5" customWidth="1"/>
    <col min="1282" max="1282" width="17.36328125" style="5" customWidth="1"/>
    <col min="1283" max="1283" width="17.08984375" style="5" customWidth="1"/>
    <col min="1284" max="1284" width="23.90625" style="5" customWidth="1"/>
    <col min="1285" max="1285" width="25.36328125" style="5" customWidth="1"/>
    <col min="1286" max="1286" width="19" style="5" customWidth="1"/>
    <col min="1287" max="1287" width="6.54296875" style="5" customWidth="1"/>
    <col min="1288" max="1303" width="0" style="5" hidden="1" customWidth="1"/>
    <col min="1304" max="1535" width="8.7265625" style="5"/>
    <col min="1536" max="1536" width="25.453125" style="5" customWidth="1"/>
    <col min="1537" max="1537" width="32.90625" style="5" customWidth="1"/>
    <col min="1538" max="1538" width="17.36328125" style="5" customWidth="1"/>
    <col min="1539" max="1539" width="17.08984375" style="5" customWidth="1"/>
    <col min="1540" max="1540" width="23.90625" style="5" customWidth="1"/>
    <col min="1541" max="1541" width="25.36328125" style="5" customWidth="1"/>
    <col min="1542" max="1542" width="19" style="5" customWidth="1"/>
    <col min="1543" max="1543" width="6.54296875" style="5" customWidth="1"/>
    <col min="1544" max="1559" width="0" style="5" hidden="1" customWidth="1"/>
    <col min="1560" max="1791" width="8.7265625" style="5"/>
    <col min="1792" max="1792" width="25.453125" style="5" customWidth="1"/>
    <col min="1793" max="1793" width="32.90625" style="5" customWidth="1"/>
    <col min="1794" max="1794" width="17.36328125" style="5" customWidth="1"/>
    <col min="1795" max="1795" width="17.08984375" style="5" customWidth="1"/>
    <col min="1796" max="1796" width="23.90625" style="5" customWidth="1"/>
    <col min="1797" max="1797" width="25.36328125" style="5" customWidth="1"/>
    <col min="1798" max="1798" width="19" style="5" customWidth="1"/>
    <col min="1799" max="1799" width="6.54296875" style="5" customWidth="1"/>
    <col min="1800" max="1815" width="0" style="5" hidden="1" customWidth="1"/>
    <col min="1816" max="2047" width="8.7265625" style="5"/>
    <col min="2048" max="2048" width="25.453125" style="5" customWidth="1"/>
    <col min="2049" max="2049" width="32.90625" style="5" customWidth="1"/>
    <col min="2050" max="2050" width="17.36328125" style="5" customWidth="1"/>
    <col min="2051" max="2051" width="17.08984375" style="5" customWidth="1"/>
    <col min="2052" max="2052" width="23.90625" style="5" customWidth="1"/>
    <col min="2053" max="2053" width="25.36328125" style="5" customWidth="1"/>
    <col min="2054" max="2054" width="19" style="5" customWidth="1"/>
    <col min="2055" max="2055" width="6.54296875" style="5" customWidth="1"/>
    <col min="2056" max="2071" width="0" style="5" hidden="1" customWidth="1"/>
    <col min="2072" max="2303" width="8.7265625" style="5"/>
    <col min="2304" max="2304" width="25.453125" style="5" customWidth="1"/>
    <col min="2305" max="2305" width="32.90625" style="5" customWidth="1"/>
    <col min="2306" max="2306" width="17.36328125" style="5" customWidth="1"/>
    <col min="2307" max="2307" width="17.08984375" style="5" customWidth="1"/>
    <col min="2308" max="2308" width="23.90625" style="5" customWidth="1"/>
    <col min="2309" max="2309" width="25.36328125" style="5" customWidth="1"/>
    <col min="2310" max="2310" width="19" style="5" customWidth="1"/>
    <col min="2311" max="2311" width="6.54296875" style="5" customWidth="1"/>
    <col min="2312" max="2327" width="0" style="5" hidden="1" customWidth="1"/>
    <col min="2328" max="2559" width="8.7265625" style="5"/>
    <col min="2560" max="2560" width="25.453125" style="5" customWidth="1"/>
    <col min="2561" max="2561" width="32.90625" style="5" customWidth="1"/>
    <col min="2562" max="2562" width="17.36328125" style="5" customWidth="1"/>
    <col min="2563" max="2563" width="17.08984375" style="5" customWidth="1"/>
    <col min="2564" max="2564" width="23.90625" style="5" customWidth="1"/>
    <col min="2565" max="2565" width="25.36328125" style="5" customWidth="1"/>
    <col min="2566" max="2566" width="19" style="5" customWidth="1"/>
    <col min="2567" max="2567" width="6.54296875" style="5" customWidth="1"/>
    <col min="2568" max="2583" width="0" style="5" hidden="1" customWidth="1"/>
    <col min="2584" max="2815" width="8.7265625" style="5"/>
    <col min="2816" max="2816" width="25.453125" style="5" customWidth="1"/>
    <col min="2817" max="2817" width="32.90625" style="5" customWidth="1"/>
    <col min="2818" max="2818" width="17.36328125" style="5" customWidth="1"/>
    <col min="2819" max="2819" width="17.08984375" style="5" customWidth="1"/>
    <col min="2820" max="2820" width="23.90625" style="5" customWidth="1"/>
    <col min="2821" max="2821" width="25.36328125" style="5" customWidth="1"/>
    <col min="2822" max="2822" width="19" style="5" customWidth="1"/>
    <col min="2823" max="2823" width="6.54296875" style="5" customWidth="1"/>
    <col min="2824" max="2839" width="0" style="5" hidden="1" customWidth="1"/>
    <col min="2840" max="3071" width="8.7265625" style="5"/>
    <col min="3072" max="3072" width="25.453125" style="5" customWidth="1"/>
    <col min="3073" max="3073" width="32.90625" style="5" customWidth="1"/>
    <col min="3074" max="3074" width="17.36328125" style="5" customWidth="1"/>
    <col min="3075" max="3075" width="17.08984375" style="5" customWidth="1"/>
    <col min="3076" max="3076" width="23.90625" style="5" customWidth="1"/>
    <col min="3077" max="3077" width="25.36328125" style="5" customWidth="1"/>
    <col min="3078" max="3078" width="19" style="5" customWidth="1"/>
    <col min="3079" max="3079" width="6.54296875" style="5" customWidth="1"/>
    <col min="3080" max="3095" width="0" style="5" hidden="1" customWidth="1"/>
    <col min="3096" max="3327" width="8.7265625" style="5"/>
    <col min="3328" max="3328" width="25.453125" style="5" customWidth="1"/>
    <col min="3329" max="3329" width="32.90625" style="5" customWidth="1"/>
    <col min="3330" max="3330" width="17.36328125" style="5" customWidth="1"/>
    <col min="3331" max="3331" width="17.08984375" style="5" customWidth="1"/>
    <col min="3332" max="3332" width="23.90625" style="5" customWidth="1"/>
    <col min="3333" max="3333" width="25.36328125" style="5" customWidth="1"/>
    <col min="3334" max="3334" width="19" style="5" customWidth="1"/>
    <col min="3335" max="3335" width="6.54296875" style="5" customWidth="1"/>
    <col min="3336" max="3351" width="0" style="5" hidden="1" customWidth="1"/>
    <col min="3352" max="3583" width="8.7265625" style="5"/>
    <col min="3584" max="3584" width="25.453125" style="5" customWidth="1"/>
    <col min="3585" max="3585" width="32.90625" style="5" customWidth="1"/>
    <col min="3586" max="3586" width="17.36328125" style="5" customWidth="1"/>
    <col min="3587" max="3587" width="17.08984375" style="5" customWidth="1"/>
    <col min="3588" max="3588" width="23.90625" style="5" customWidth="1"/>
    <col min="3589" max="3589" width="25.36328125" style="5" customWidth="1"/>
    <col min="3590" max="3590" width="19" style="5" customWidth="1"/>
    <col min="3591" max="3591" width="6.54296875" style="5" customWidth="1"/>
    <col min="3592" max="3607" width="0" style="5" hidden="1" customWidth="1"/>
    <col min="3608" max="3839" width="8.7265625" style="5"/>
    <col min="3840" max="3840" width="25.453125" style="5" customWidth="1"/>
    <col min="3841" max="3841" width="32.90625" style="5" customWidth="1"/>
    <col min="3842" max="3842" width="17.36328125" style="5" customWidth="1"/>
    <col min="3843" max="3843" width="17.08984375" style="5" customWidth="1"/>
    <col min="3844" max="3844" width="23.90625" style="5" customWidth="1"/>
    <col min="3845" max="3845" width="25.36328125" style="5" customWidth="1"/>
    <col min="3846" max="3846" width="19" style="5" customWidth="1"/>
    <col min="3847" max="3847" width="6.54296875" style="5" customWidth="1"/>
    <col min="3848" max="3863" width="0" style="5" hidden="1" customWidth="1"/>
    <col min="3864" max="4095" width="8.7265625" style="5"/>
    <col min="4096" max="4096" width="25.453125" style="5" customWidth="1"/>
    <col min="4097" max="4097" width="32.90625" style="5" customWidth="1"/>
    <col min="4098" max="4098" width="17.36328125" style="5" customWidth="1"/>
    <col min="4099" max="4099" width="17.08984375" style="5" customWidth="1"/>
    <col min="4100" max="4100" width="23.90625" style="5" customWidth="1"/>
    <col min="4101" max="4101" width="25.36328125" style="5" customWidth="1"/>
    <col min="4102" max="4102" width="19" style="5" customWidth="1"/>
    <col min="4103" max="4103" width="6.54296875" style="5" customWidth="1"/>
    <col min="4104" max="4119" width="0" style="5" hidden="1" customWidth="1"/>
    <col min="4120" max="4351" width="8.7265625" style="5"/>
    <col min="4352" max="4352" width="25.453125" style="5" customWidth="1"/>
    <col min="4353" max="4353" width="32.90625" style="5" customWidth="1"/>
    <col min="4354" max="4354" width="17.36328125" style="5" customWidth="1"/>
    <col min="4355" max="4355" width="17.08984375" style="5" customWidth="1"/>
    <col min="4356" max="4356" width="23.90625" style="5" customWidth="1"/>
    <col min="4357" max="4357" width="25.36328125" style="5" customWidth="1"/>
    <col min="4358" max="4358" width="19" style="5" customWidth="1"/>
    <col min="4359" max="4359" width="6.54296875" style="5" customWidth="1"/>
    <col min="4360" max="4375" width="0" style="5" hidden="1" customWidth="1"/>
    <col min="4376" max="4607" width="8.7265625" style="5"/>
    <col min="4608" max="4608" width="25.453125" style="5" customWidth="1"/>
    <col min="4609" max="4609" width="32.90625" style="5" customWidth="1"/>
    <col min="4610" max="4610" width="17.36328125" style="5" customWidth="1"/>
    <col min="4611" max="4611" width="17.08984375" style="5" customWidth="1"/>
    <col min="4612" max="4612" width="23.90625" style="5" customWidth="1"/>
    <col min="4613" max="4613" width="25.36328125" style="5" customWidth="1"/>
    <col min="4614" max="4614" width="19" style="5" customWidth="1"/>
    <col min="4615" max="4615" width="6.54296875" style="5" customWidth="1"/>
    <col min="4616" max="4631" width="0" style="5" hidden="1" customWidth="1"/>
    <col min="4632" max="4863" width="8.7265625" style="5"/>
    <col min="4864" max="4864" width="25.453125" style="5" customWidth="1"/>
    <col min="4865" max="4865" width="32.90625" style="5" customWidth="1"/>
    <col min="4866" max="4866" width="17.36328125" style="5" customWidth="1"/>
    <col min="4867" max="4867" width="17.08984375" style="5" customWidth="1"/>
    <col min="4868" max="4868" width="23.90625" style="5" customWidth="1"/>
    <col min="4869" max="4869" width="25.36328125" style="5" customWidth="1"/>
    <col min="4870" max="4870" width="19" style="5" customWidth="1"/>
    <col min="4871" max="4871" width="6.54296875" style="5" customWidth="1"/>
    <col min="4872" max="4887" width="0" style="5" hidden="1" customWidth="1"/>
    <col min="4888" max="5119" width="8.7265625" style="5"/>
    <col min="5120" max="5120" width="25.453125" style="5" customWidth="1"/>
    <col min="5121" max="5121" width="32.90625" style="5" customWidth="1"/>
    <col min="5122" max="5122" width="17.36328125" style="5" customWidth="1"/>
    <col min="5123" max="5123" width="17.08984375" style="5" customWidth="1"/>
    <col min="5124" max="5124" width="23.90625" style="5" customWidth="1"/>
    <col min="5125" max="5125" width="25.36328125" style="5" customWidth="1"/>
    <col min="5126" max="5126" width="19" style="5" customWidth="1"/>
    <col min="5127" max="5127" width="6.54296875" style="5" customWidth="1"/>
    <col min="5128" max="5143" width="0" style="5" hidden="1" customWidth="1"/>
    <col min="5144" max="5375" width="8.7265625" style="5"/>
    <col min="5376" max="5376" width="25.453125" style="5" customWidth="1"/>
    <col min="5377" max="5377" width="32.90625" style="5" customWidth="1"/>
    <col min="5378" max="5378" width="17.36328125" style="5" customWidth="1"/>
    <col min="5379" max="5379" width="17.08984375" style="5" customWidth="1"/>
    <col min="5380" max="5380" width="23.90625" style="5" customWidth="1"/>
    <col min="5381" max="5381" width="25.36328125" style="5" customWidth="1"/>
    <col min="5382" max="5382" width="19" style="5" customWidth="1"/>
    <col min="5383" max="5383" width="6.54296875" style="5" customWidth="1"/>
    <col min="5384" max="5399" width="0" style="5" hidden="1" customWidth="1"/>
    <col min="5400" max="5631" width="8.7265625" style="5"/>
    <col min="5632" max="5632" width="25.453125" style="5" customWidth="1"/>
    <col min="5633" max="5633" width="32.90625" style="5" customWidth="1"/>
    <col min="5634" max="5634" width="17.36328125" style="5" customWidth="1"/>
    <col min="5635" max="5635" width="17.08984375" style="5" customWidth="1"/>
    <col min="5636" max="5636" width="23.90625" style="5" customWidth="1"/>
    <col min="5637" max="5637" width="25.36328125" style="5" customWidth="1"/>
    <col min="5638" max="5638" width="19" style="5" customWidth="1"/>
    <col min="5639" max="5639" width="6.54296875" style="5" customWidth="1"/>
    <col min="5640" max="5655" width="0" style="5" hidden="1" customWidth="1"/>
    <col min="5656" max="5887" width="8.7265625" style="5"/>
    <col min="5888" max="5888" width="25.453125" style="5" customWidth="1"/>
    <col min="5889" max="5889" width="32.90625" style="5" customWidth="1"/>
    <col min="5890" max="5890" width="17.36328125" style="5" customWidth="1"/>
    <col min="5891" max="5891" width="17.08984375" style="5" customWidth="1"/>
    <col min="5892" max="5892" width="23.90625" style="5" customWidth="1"/>
    <col min="5893" max="5893" width="25.36328125" style="5" customWidth="1"/>
    <col min="5894" max="5894" width="19" style="5" customWidth="1"/>
    <col min="5895" max="5895" width="6.54296875" style="5" customWidth="1"/>
    <col min="5896" max="5911" width="0" style="5" hidden="1" customWidth="1"/>
    <col min="5912" max="6143" width="8.7265625" style="5"/>
    <col min="6144" max="6144" width="25.453125" style="5" customWidth="1"/>
    <col min="6145" max="6145" width="32.90625" style="5" customWidth="1"/>
    <col min="6146" max="6146" width="17.36328125" style="5" customWidth="1"/>
    <col min="6147" max="6147" width="17.08984375" style="5" customWidth="1"/>
    <col min="6148" max="6148" width="23.90625" style="5" customWidth="1"/>
    <col min="6149" max="6149" width="25.36328125" style="5" customWidth="1"/>
    <col min="6150" max="6150" width="19" style="5" customWidth="1"/>
    <col min="6151" max="6151" width="6.54296875" style="5" customWidth="1"/>
    <col min="6152" max="6167" width="0" style="5" hidden="1" customWidth="1"/>
    <col min="6168" max="6399" width="8.7265625" style="5"/>
    <col min="6400" max="6400" width="25.453125" style="5" customWidth="1"/>
    <col min="6401" max="6401" width="32.90625" style="5" customWidth="1"/>
    <col min="6402" max="6402" width="17.36328125" style="5" customWidth="1"/>
    <col min="6403" max="6403" width="17.08984375" style="5" customWidth="1"/>
    <col min="6404" max="6404" width="23.90625" style="5" customWidth="1"/>
    <col min="6405" max="6405" width="25.36328125" style="5" customWidth="1"/>
    <col min="6406" max="6406" width="19" style="5" customWidth="1"/>
    <col min="6407" max="6407" width="6.54296875" style="5" customWidth="1"/>
    <col min="6408" max="6423" width="0" style="5" hidden="1" customWidth="1"/>
    <col min="6424" max="6655" width="8.7265625" style="5"/>
    <col min="6656" max="6656" width="25.453125" style="5" customWidth="1"/>
    <col min="6657" max="6657" width="32.90625" style="5" customWidth="1"/>
    <col min="6658" max="6658" width="17.36328125" style="5" customWidth="1"/>
    <col min="6659" max="6659" width="17.08984375" style="5" customWidth="1"/>
    <col min="6660" max="6660" width="23.90625" style="5" customWidth="1"/>
    <col min="6661" max="6661" width="25.36328125" style="5" customWidth="1"/>
    <col min="6662" max="6662" width="19" style="5" customWidth="1"/>
    <col min="6663" max="6663" width="6.54296875" style="5" customWidth="1"/>
    <col min="6664" max="6679" width="0" style="5" hidden="1" customWidth="1"/>
    <col min="6680" max="6911" width="8.7265625" style="5"/>
    <col min="6912" max="6912" width="25.453125" style="5" customWidth="1"/>
    <col min="6913" max="6913" width="32.90625" style="5" customWidth="1"/>
    <col min="6914" max="6914" width="17.36328125" style="5" customWidth="1"/>
    <col min="6915" max="6915" width="17.08984375" style="5" customWidth="1"/>
    <col min="6916" max="6916" width="23.90625" style="5" customWidth="1"/>
    <col min="6917" max="6917" width="25.36328125" style="5" customWidth="1"/>
    <col min="6918" max="6918" width="19" style="5" customWidth="1"/>
    <col min="6919" max="6919" width="6.54296875" style="5" customWidth="1"/>
    <col min="6920" max="6935" width="0" style="5" hidden="1" customWidth="1"/>
    <col min="6936" max="7167" width="8.7265625" style="5"/>
    <col min="7168" max="7168" width="25.453125" style="5" customWidth="1"/>
    <col min="7169" max="7169" width="32.90625" style="5" customWidth="1"/>
    <col min="7170" max="7170" width="17.36328125" style="5" customWidth="1"/>
    <col min="7171" max="7171" width="17.08984375" style="5" customWidth="1"/>
    <col min="7172" max="7172" width="23.90625" style="5" customWidth="1"/>
    <col min="7173" max="7173" width="25.36328125" style="5" customWidth="1"/>
    <col min="7174" max="7174" width="19" style="5" customWidth="1"/>
    <col min="7175" max="7175" width="6.54296875" style="5" customWidth="1"/>
    <col min="7176" max="7191" width="0" style="5" hidden="1" customWidth="1"/>
    <col min="7192" max="7423" width="8.7265625" style="5"/>
    <col min="7424" max="7424" width="25.453125" style="5" customWidth="1"/>
    <col min="7425" max="7425" width="32.90625" style="5" customWidth="1"/>
    <col min="7426" max="7426" width="17.36328125" style="5" customWidth="1"/>
    <col min="7427" max="7427" width="17.08984375" style="5" customWidth="1"/>
    <col min="7428" max="7428" width="23.90625" style="5" customWidth="1"/>
    <col min="7429" max="7429" width="25.36328125" style="5" customWidth="1"/>
    <col min="7430" max="7430" width="19" style="5" customWidth="1"/>
    <col min="7431" max="7431" width="6.54296875" style="5" customWidth="1"/>
    <col min="7432" max="7447" width="0" style="5" hidden="1" customWidth="1"/>
    <col min="7448" max="7679" width="8.7265625" style="5"/>
    <col min="7680" max="7680" width="25.453125" style="5" customWidth="1"/>
    <col min="7681" max="7681" width="32.90625" style="5" customWidth="1"/>
    <col min="7682" max="7682" width="17.36328125" style="5" customWidth="1"/>
    <col min="7683" max="7683" width="17.08984375" style="5" customWidth="1"/>
    <col min="7684" max="7684" width="23.90625" style="5" customWidth="1"/>
    <col min="7685" max="7685" width="25.36328125" style="5" customWidth="1"/>
    <col min="7686" max="7686" width="19" style="5" customWidth="1"/>
    <col min="7687" max="7687" width="6.54296875" style="5" customWidth="1"/>
    <col min="7688" max="7703" width="0" style="5" hidden="1" customWidth="1"/>
    <col min="7704" max="7935" width="8.7265625" style="5"/>
    <col min="7936" max="7936" width="25.453125" style="5" customWidth="1"/>
    <col min="7937" max="7937" width="32.90625" style="5" customWidth="1"/>
    <col min="7938" max="7938" width="17.36328125" style="5" customWidth="1"/>
    <col min="7939" max="7939" width="17.08984375" style="5" customWidth="1"/>
    <col min="7940" max="7940" width="23.90625" style="5" customWidth="1"/>
    <col min="7941" max="7941" width="25.36328125" style="5" customWidth="1"/>
    <col min="7942" max="7942" width="19" style="5" customWidth="1"/>
    <col min="7943" max="7943" width="6.54296875" style="5" customWidth="1"/>
    <col min="7944" max="7959" width="0" style="5" hidden="1" customWidth="1"/>
    <col min="7960" max="8191" width="8.7265625" style="5"/>
    <col min="8192" max="8192" width="25.453125" style="5" customWidth="1"/>
    <col min="8193" max="8193" width="32.90625" style="5" customWidth="1"/>
    <col min="8194" max="8194" width="17.36328125" style="5" customWidth="1"/>
    <col min="8195" max="8195" width="17.08984375" style="5" customWidth="1"/>
    <col min="8196" max="8196" width="23.90625" style="5" customWidth="1"/>
    <col min="8197" max="8197" width="25.36328125" style="5" customWidth="1"/>
    <col min="8198" max="8198" width="19" style="5" customWidth="1"/>
    <col min="8199" max="8199" width="6.54296875" style="5" customWidth="1"/>
    <col min="8200" max="8215" width="0" style="5" hidden="1" customWidth="1"/>
    <col min="8216" max="8447" width="8.7265625" style="5"/>
    <col min="8448" max="8448" width="25.453125" style="5" customWidth="1"/>
    <col min="8449" max="8449" width="32.90625" style="5" customWidth="1"/>
    <col min="8450" max="8450" width="17.36328125" style="5" customWidth="1"/>
    <col min="8451" max="8451" width="17.08984375" style="5" customWidth="1"/>
    <col min="8452" max="8452" width="23.90625" style="5" customWidth="1"/>
    <col min="8453" max="8453" width="25.36328125" style="5" customWidth="1"/>
    <col min="8454" max="8454" width="19" style="5" customWidth="1"/>
    <col min="8455" max="8455" width="6.54296875" style="5" customWidth="1"/>
    <col min="8456" max="8471" width="0" style="5" hidden="1" customWidth="1"/>
    <col min="8472" max="8703" width="8.7265625" style="5"/>
    <col min="8704" max="8704" width="25.453125" style="5" customWidth="1"/>
    <col min="8705" max="8705" width="32.90625" style="5" customWidth="1"/>
    <col min="8706" max="8706" width="17.36328125" style="5" customWidth="1"/>
    <col min="8707" max="8707" width="17.08984375" style="5" customWidth="1"/>
    <col min="8708" max="8708" width="23.90625" style="5" customWidth="1"/>
    <col min="8709" max="8709" width="25.36328125" style="5" customWidth="1"/>
    <col min="8710" max="8710" width="19" style="5" customWidth="1"/>
    <col min="8711" max="8711" width="6.54296875" style="5" customWidth="1"/>
    <col min="8712" max="8727" width="0" style="5" hidden="1" customWidth="1"/>
    <col min="8728" max="8959" width="8.7265625" style="5"/>
    <col min="8960" max="8960" width="25.453125" style="5" customWidth="1"/>
    <col min="8961" max="8961" width="32.90625" style="5" customWidth="1"/>
    <col min="8962" max="8962" width="17.36328125" style="5" customWidth="1"/>
    <col min="8963" max="8963" width="17.08984375" style="5" customWidth="1"/>
    <col min="8964" max="8964" width="23.90625" style="5" customWidth="1"/>
    <col min="8965" max="8965" width="25.36328125" style="5" customWidth="1"/>
    <col min="8966" max="8966" width="19" style="5" customWidth="1"/>
    <col min="8967" max="8967" width="6.54296875" style="5" customWidth="1"/>
    <col min="8968" max="8983" width="0" style="5" hidden="1" customWidth="1"/>
    <col min="8984" max="9215" width="8.7265625" style="5"/>
    <col min="9216" max="9216" width="25.453125" style="5" customWidth="1"/>
    <col min="9217" max="9217" width="32.90625" style="5" customWidth="1"/>
    <col min="9218" max="9218" width="17.36328125" style="5" customWidth="1"/>
    <col min="9219" max="9219" width="17.08984375" style="5" customWidth="1"/>
    <col min="9220" max="9220" width="23.90625" style="5" customWidth="1"/>
    <col min="9221" max="9221" width="25.36328125" style="5" customWidth="1"/>
    <col min="9222" max="9222" width="19" style="5" customWidth="1"/>
    <col min="9223" max="9223" width="6.54296875" style="5" customWidth="1"/>
    <col min="9224" max="9239" width="0" style="5" hidden="1" customWidth="1"/>
    <col min="9240" max="9471" width="8.7265625" style="5"/>
    <col min="9472" max="9472" width="25.453125" style="5" customWidth="1"/>
    <col min="9473" max="9473" width="32.90625" style="5" customWidth="1"/>
    <col min="9474" max="9474" width="17.36328125" style="5" customWidth="1"/>
    <col min="9475" max="9475" width="17.08984375" style="5" customWidth="1"/>
    <col min="9476" max="9476" width="23.90625" style="5" customWidth="1"/>
    <col min="9477" max="9477" width="25.36328125" style="5" customWidth="1"/>
    <col min="9478" max="9478" width="19" style="5" customWidth="1"/>
    <col min="9479" max="9479" width="6.54296875" style="5" customWidth="1"/>
    <col min="9480" max="9495" width="0" style="5" hidden="1" customWidth="1"/>
    <col min="9496" max="9727" width="8.7265625" style="5"/>
    <col min="9728" max="9728" width="25.453125" style="5" customWidth="1"/>
    <col min="9729" max="9729" width="32.90625" style="5" customWidth="1"/>
    <col min="9730" max="9730" width="17.36328125" style="5" customWidth="1"/>
    <col min="9731" max="9731" width="17.08984375" style="5" customWidth="1"/>
    <col min="9732" max="9732" width="23.90625" style="5" customWidth="1"/>
    <col min="9733" max="9733" width="25.36328125" style="5" customWidth="1"/>
    <col min="9734" max="9734" width="19" style="5" customWidth="1"/>
    <col min="9735" max="9735" width="6.54296875" style="5" customWidth="1"/>
    <col min="9736" max="9751" width="0" style="5" hidden="1" customWidth="1"/>
    <col min="9752" max="9983" width="8.7265625" style="5"/>
    <col min="9984" max="9984" width="25.453125" style="5" customWidth="1"/>
    <col min="9985" max="9985" width="32.90625" style="5" customWidth="1"/>
    <col min="9986" max="9986" width="17.36328125" style="5" customWidth="1"/>
    <col min="9987" max="9987" width="17.08984375" style="5" customWidth="1"/>
    <col min="9988" max="9988" width="23.90625" style="5" customWidth="1"/>
    <col min="9989" max="9989" width="25.36328125" style="5" customWidth="1"/>
    <col min="9990" max="9990" width="19" style="5" customWidth="1"/>
    <col min="9991" max="9991" width="6.54296875" style="5" customWidth="1"/>
    <col min="9992" max="10007" width="0" style="5" hidden="1" customWidth="1"/>
    <col min="10008" max="10239" width="8.7265625" style="5"/>
    <col min="10240" max="10240" width="25.453125" style="5" customWidth="1"/>
    <col min="10241" max="10241" width="32.90625" style="5" customWidth="1"/>
    <col min="10242" max="10242" width="17.36328125" style="5" customWidth="1"/>
    <col min="10243" max="10243" width="17.08984375" style="5" customWidth="1"/>
    <col min="10244" max="10244" width="23.90625" style="5" customWidth="1"/>
    <col min="10245" max="10245" width="25.36328125" style="5" customWidth="1"/>
    <col min="10246" max="10246" width="19" style="5" customWidth="1"/>
    <col min="10247" max="10247" width="6.54296875" style="5" customWidth="1"/>
    <col min="10248" max="10263" width="0" style="5" hidden="1" customWidth="1"/>
    <col min="10264" max="10495" width="8.7265625" style="5"/>
    <col min="10496" max="10496" width="25.453125" style="5" customWidth="1"/>
    <col min="10497" max="10497" width="32.90625" style="5" customWidth="1"/>
    <col min="10498" max="10498" width="17.36328125" style="5" customWidth="1"/>
    <col min="10499" max="10499" width="17.08984375" style="5" customWidth="1"/>
    <col min="10500" max="10500" width="23.90625" style="5" customWidth="1"/>
    <col min="10501" max="10501" width="25.36328125" style="5" customWidth="1"/>
    <col min="10502" max="10502" width="19" style="5" customWidth="1"/>
    <col min="10503" max="10503" width="6.54296875" style="5" customWidth="1"/>
    <col min="10504" max="10519" width="0" style="5" hidden="1" customWidth="1"/>
    <col min="10520" max="10751" width="8.7265625" style="5"/>
    <col min="10752" max="10752" width="25.453125" style="5" customWidth="1"/>
    <col min="10753" max="10753" width="32.90625" style="5" customWidth="1"/>
    <col min="10754" max="10754" width="17.36328125" style="5" customWidth="1"/>
    <col min="10755" max="10755" width="17.08984375" style="5" customWidth="1"/>
    <col min="10756" max="10756" width="23.90625" style="5" customWidth="1"/>
    <col min="10757" max="10757" width="25.36328125" style="5" customWidth="1"/>
    <col min="10758" max="10758" width="19" style="5" customWidth="1"/>
    <col min="10759" max="10759" width="6.54296875" style="5" customWidth="1"/>
    <col min="10760" max="10775" width="0" style="5" hidden="1" customWidth="1"/>
    <col min="10776" max="11007" width="8.7265625" style="5"/>
    <col min="11008" max="11008" width="25.453125" style="5" customWidth="1"/>
    <col min="11009" max="11009" width="32.90625" style="5" customWidth="1"/>
    <col min="11010" max="11010" width="17.36328125" style="5" customWidth="1"/>
    <col min="11011" max="11011" width="17.08984375" style="5" customWidth="1"/>
    <col min="11012" max="11012" width="23.90625" style="5" customWidth="1"/>
    <col min="11013" max="11013" width="25.36328125" style="5" customWidth="1"/>
    <col min="11014" max="11014" width="19" style="5" customWidth="1"/>
    <col min="11015" max="11015" width="6.54296875" style="5" customWidth="1"/>
    <col min="11016" max="11031" width="0" style="5" hidden="1" customWidth="1"/>
    <col min="11032" max="11263" width="8.7265625" style="5"/>
    <col min="11264" max="11264" width="25.453125" style="5" customWidth="1"/>
    <col min="11265" max="11265" width="32.90625" style="5" customWidth="1"/>
    <col min="11266" max="11266" width="17.36328125" style="5" customWidth="1"/>
    <col min="11267" max="11267" width="17.08984375" style="5" customWidth="1"/>
    <col min="11268" max="11268" width="23.90625" style="5" customWidth="1"/>
    <col min="11269" max="11269" width="25.36328125" style="5" customWidth="1"/>
    <col min="11270" max="11270" width="19" style="5" customWidth="1"/>
    <col min="11271" max="11271" width="6.54296875" style="5" customWidth="1"/>
    <col min="11272" max="11287" width="0" style="5" hidden="1" customWidth="1"/>
    <col min="11288" max="11519" width="8.7265625" style="5"/>
    <col min="11520" max="11520" width="25.453125" style="5" customWidth="1"/>
    <col min="11521" max="11521" width="32.90625" style="5" customWidth="1"/>
    <col min="11522" max="11522" width="17.36328125" style="5" customWidth="1"/>
    <col min="11523" max="11523" width="17.08984375" style="5" customWidth="1"/>
    <col min="11524" max="11524" width="23.90625" style="5" customWidth="1"/>
    <col min="11525" max="11525" width="25.36328125" style="5" customWidth="1"/>
    <col min="11526" max="11526" width="19" style="5" customWidth="1"/>
    <col min="11527" max="11527" width="6.54296875" style="5" customWidth="1"/>
    <col min="11528" max="11543" width="0" style="5" hidden="1" customWidth="1"/>
    <col min="11544" max="11775" width="8.7265625" style="5"/>
    <col min="11776" max="11776" width="25.453125" style="5" customWidth="1"/>
    <col min="11777" max="11777" width="32.90625" style="5" customWidth="1"/>
    <col min="11778" max="11778" width="17.36328125" style="5" customWidth="1"/>
    <col min="11779" max="11779" width="17.08984375" style="5" customWidth="1"/>
    <col min="11780" max="11780" width="23.90625" style="5" customWidth="1"/>
    <col min="11781" max="11781" width="25.36328125" style="5" customWidth="1"/>
    <col min="11782" max="11782" width="19" style="5" customWidth="1"/>
    <col min="11783" max="11783" width="6.54296875" style="5" customWidth="1"/>
    <col min="11784" max="11799" width="0" style="5" hidden="1" customWidth="1"/>
    <col min="11800" max="12031" width="8.7265625" style="5"/>
    <col min="12032" max="12032" width="25.453125" style="5" customWidth="1"/>
    <col min="12033" max="12033" width="32.90625" style="5" customWidth="1"/>
    <col min="12034" max="12034" width="17.36328125" style="5" customWidth="1"/>
    <col min="12035" max="12035" width="17.08984375" style="5" customWidth="1"/>
    <col min="12036" max="12036" width="23.90625" style="5" customWidth="1"/>
    <col min="12037" max="12037" width="25.36328125" style="5" customWidth="1"/>
    <col min="12038" max="12038" width="19" style="5" customWidth="1"/>
    <col min="12039" max="12039" width="6.54296875" style="5" customWidth="1"/>
    <col min="12040" max="12055" width="0" style="5" hidden="1" customWidth="1"/>
    <col min="12056" max="12287" width="8.7265625" style="5"/>
    <col min="12288" max="12288" width="25.453125" style="5" customWidth="1"/>
    <col min="12289" max="12289" width="32.90625" style="5" customWidth="1"/>
    <col min="12290" max="12290" width="17.36328125" style="5" customWidth="1"/>
    <col min="12291" max="12291" width="17.08984375" style="5" customWidth="1"/>
    <col min="12292" max="12292" width="23.90625" style="5" customWidth="1"/>
    <col min="12293" max="12293" width="25.36328125" style="5" customWidth="1"/>
    <col min="12294" max="12294" width="19" style="5" customWidth="1"/>
    <col min="12295" max="12295" width="6.54296875" style="5" customWidth="1"/>
    <col min="12296" max="12311" width="0" style="5" hidden="1" customWidth="1"/>
    <col min="12312" max="12543" width="8.7265625" style="5"/>
    <col min="12544" max="12544" width="25.453125" style="5" customWidth="1"/>
    <col min="12545" max="12545" width="32.90625" style="5" customWidth="1"/>
    <col min="12546" max="12546" width="17.36328125" style="5" customWidth="1"/>
    <col min="12547" max="12547" width="17.08984375" style="5" customWidth="1"/>
    <col min="12548" max="12548" width="23.90625" style="5" customWidth="1"/>
    <col min="12549" max="12549" width="25.36328125" style="5" customWidth="1"/>
    <col min="12550" max="12550" width="19" style="5" customWidth="1"/>
    <col min="12551" max="12551" width="6.54296875" style="5" customWidth="1"/>
    <col min="12552" max="12567" width="0" style="5" hidden="1" customWidth="1"/>
    <col min="12568" max="12799" width="8.7265625" style="5"/>
    <col min="12800" max="12800" width="25.453125" style="5" customWidth="1"/>
    <col min="12801" max="12801" width="32.90625" style="5" customWidth="1"/>
    <col min="12802" max="12802" width="17.36328125" style="5" customWidth="1"/>
    <col min="12803" max="12803" width="17.08984375" style="5" customWidth="1"/>
    <col min="12804" max="12804" width="23.90625" style="5" customWidth="1"/>
    <col min="12805" max="12805" width="25.36328125" style="5" customWidth="1"/>
    <col min="12806" max="12806" width="19" style="5" customWidth="1"/>
    <col min="12807" max="12807" width="6.54296875" style="5" customWidth="1"/>
    <col min="12808" max="12823" width="0" style="5" hidden="1" customWidth="1"/>
    <col min="12824" max="13055" width="8.7265625" style="5"/>
    <col min="13056" max="13056" width="25.453125" style="5" customWidth="1"/>
    <col min="13057" max="13057" width="32.90625" style="5" customWidth="1"/>
    <col min="13058" max="13058" width="17.36328125" style="5" customWidth="1"/>
    <col min="13059" max="13059" width="17.08984375" style="5" customWidth="1"/>
    <col min="13060" max="13060" width="23.90625" style="5" customWidth="1"/>
    <col min="13061" max="13061" width="25.36328125" style="5" customWidth="1"/>
    <col min="13062" max="13062" width="19" style="5" customWidth="1"/>
    <col min="13063" max="13063" width="6.54296875" style="5" customWidth="1"/>
    <col min="13064" max="13079" width="0" style="5" hidden="1" customWidth="1"/>
    <col min="13080" max="13311" width="8.7265625" style="5"/>
    <col min="13312" max="13312" width="25.453125" style="5" customWidth="1"/>
    <col min="13313" max="13313" width="32.90625" style="5" customWidth="1"/>
    <col min="13314" max="13314" width="17.36328125" style="5" customWidth="1"/>
    <col min="13315" max="13315" width="17.08984375" style="5" customWidth="1"/>
    <col min="13316" max="13316" width="23.90625" style="5" customWidth="1"/>
    <col min="13317" max="13317" width="25.36328125" style="5" customWidth="1"/>
    <col min="13318" max="13318" width="19" style="5" customWidth="1"/>
    <col min="13319" max="13319" width="6.54296875" style="5" customWidth="1"/>
    <col min="13320" max="13335" width="0" style="5" hidden="1" customWidth="1"/>
    <col min="13336" max="13567" width="8.7265625" style="5"/>
    <col min="13568" max="13568" width="25.453125" style="5" customWidth="1"/>
    <col min="13569" max="13569" width="32.90625" style="5" customWidth="1"/>
    <col min="13570" max="13570" width="17.36328125" style="5" customWidth="1"/>
    <col min="13571" max="13571" width="17.08984375" style="5" customWidth="1"/>
    <col min="13572" max="13572" width="23.90625" style="5" customWidth="1"/>
    <col min="13573" max="13573" width="25.36328125" style="5" customWidth="1"/>
    <col min="13574" max="13574" width="19" style="5" customWidth="1"/>
    <col min="13575" max="13575" width="6.54296875" style="5" customWidth="1"/>
    <col min="13576" max="13591" width="0" style="5" hidden="1" customWidth="1"/>
    <col min="13592" max="13823" width="8.7265625" style="5"/>
    <col min="13824" max="13824" width="25.453125" style="5" customWidth="1"/>
    <col min="13825" max="13825" width="32.90625" style="5" customWidth="1"/>
    <col min="13826" max="13826" width="17.36328125" style="5" customWidth="1"/>
    <col min="13827" max="13827" width="17.08984375" style="5" customWidth="1"/>
    <col min="13828" max="13828" width="23.90625" style="5" customWidth="1"/>
    <col min="13829" max="13829" width="25.36328125" style="5" customWidth="1"/>
    <col min="13830" max="13830" width="19" style="5" customWidth="1"/>
    <col min="13831" max="13831" width="6.54296875" style="5" customWidth="1"/>
    <col min="13832" max="13847" width="0" style="5" hidden="1" customWidth="1"/>
    <col min="13848" max="14079" width="8.7265625" style="5"/>
    <col min="14080" max="14080" width="25.453125" style="5" customWidth="1"/>
    <col min="14081" max="14081" width="32.90625" style="5" customWidth="1"/>
    <col min="14082" max="14082" width="17.36328125" style="5" customWidth="1"/>
    <col min="14083" max="14083" width="17.08984375" style="5" customWidth="1"/>
    <col min="14084" max="14084" width="23.90625" style="5" customWidth="1"/>
    <col min="14085" max="14085" width="25.36328125" style="5" customWidth="1"/>
    <col min="14086" max="14086" width="19" style="5" customWidth="1"/>
    <col min="14087" max="14087" width="6.54296875" style="5" customWidth="1"/>
    <col min="14088" max="14103" width="0" style="5" hidden="1" customWidth="1"/>
    <col min="14104" max="14335" width="8.7265625" style="5"/>
    <col min="14336" max="14336" width="25.453125" style="5" customWidth="1"/>
    <col min="14337" max="14337" width="32.90625" style="5" customWidth="1"/>
    <col min="14338" max="14338" width="17.36328125" style="5" customWidth="1"/>
    <col min="14339" max="14339" width="17.08984375" style="5" customWidth="1"/>
    <col min="14340" max="14340" width="23.90625" style="5" customWidth="1"/>
    <col min="14341" max="14341" width="25.36328125" style="5" customWidth="1"/>
    <col min="14342" max="14342" width="19" style="5" customWidth="1"/>
    <col min="14343" max="14343" width="6.54296875" style="5" customWidth="1"/>
    <col min="14344" max="14359" width="0" style="5" hidden="1" customWidth="1"/>
    <col min="14360" max="14591" width="8.7265625" style="5"/>
    <col min="14592" max="14592" width="25.453125" style="5" customWidth="1"/>
    <col min="14593" max="14593" width="32.90625" style="5" customWidth="1"/>
    <col min="14594" max="14594" width="17.36328125" style="5" customWidth="1"/>
    <col min="14595" max="14595" width="17.08984375" style="5" customWidth="1"/>
    <col min="14596" max="14596" width="23.90625" style="5" customWidth="1"/>
    <col min="14597" max="14597" width="25.36328125" style="5" customWidth="1"/>
    <col min="14598" max="14598" width="19" style="5" customWidth="1"/>
    <col min="14599" max="14599" width="6.54296875" style="5" customWidth="1"/>
    <col min="14600" max="14615" width="0" style="5" hidden="1" customWidth="1"/>
    <col min="14616" max="14847" width="8.7265625" style="5"/>
    <col min="14848" max="14848" width="25.453125" style="5" customWidth="1"/>
    <col min="14849" max="14849" width="32.90625" style="5" customWidth="1"/>
    <col min="14850" max="14850" width="17.36328125" style="5" customWidth="1"/>
    <col min="14851" max="14851" width="17.08984375" style="5" customWidth="1"/>
    <col min="14852" max="14852" width="23.90625" style="5" customWidth="1"/>
    <col min="14853" max="14853" width="25.36328125" style="5" customWidth="1"/>
    <col min="14854" max="14854" width="19" style="5" customWidth="1"/>
    <col min="14855" max="14855" width="6.54296875" style="5" customWidth="1"/>
    <col min="14856" max="14871" width="0" style="5" hidden="1" customWidth="1"/>
    <col min="14872" max="15103" width="8.7265625" style="5"/>
    <col min="15104" max="15104" width="25.453125" style="5" customWidth="1"/>
    <col min="15105" max="15105" width="32.90625" style="5" customWidth="1"/>
    <col min="15106" max="15106" width="17.36328125" style="5" customWidth="1"/>
    <col min="15107" max="15107" width="17.08984375" style="5" customWidth="1"/>
    <col min="15108" max="15108" width="23.90625" style="5" customWidth="1"/>
    <col min="15109" max="15109" width="25.36328125" style="5" customWidth="1"/>
    <col min="15110" max="15110" width="19" style="5" customWidth="1"/>
    <col min="15111" max="15111" width="6.54296875" style="5" customWidth="1"/>
    <col min="15112" max="15127" width="0" style="5" hidden="1" customWidth="1"/>
    <col min="15128" max="15359" width="8.7265625" style="5"/>
    <col min="15360" max="15360" width="25.453125" style="5" customWidth="1"/>
    <col min="15361" max="15361" width="32.90625" style="5" customWidth="1"/>
    <col min="15362" max="15362" width="17.36328125" style="5" customWidth="1"/>
    <col min="15363" max="15363" width="17.08984375" style="5" customWidth="1"/>
    <col min="15364" max="15364" width="23.90625" style="5" customWidth="1"/>
    <col min="15365" max="15365" width="25.36328125" style="5" customWidth="1"/>
    <col min="15366" max="15366" width="19" style="5" customWidth="1"/>
    <col min="15367" max="15367" width="6.54296875" style="5" customWidth="1"/>
    <col min="15368" max="15383" width="0" style="5" hidden="1" customWidth="1"/>
    <col min="15384" max="15615" width="8.7265625" style="5"/>
    <col min="15616" max="15616" width="25.453125" style="5" customWidth="1"/>
    <col min="15617" max="15617" width="32.90625" style="5" customWidth="1"/>
    <col min="15618" max="15618" width="17.36328125" style="5" customWidth="1"/>
    <col min="15619" max="15619" width="17.08984375" style="5" customWidth="1"/>
    <col min="15620" max="15620" width="23.90625" style="5" customWidth="1"/>
    <col min="15621" max="15621" width="25.36328125" style="5" customWidth="1"/>
    <col min="15622" max="15622" width="19" style="5" customWidth="1"/>
    <col min="15623" max="15623" width="6.54296875" style="5" customWidth="1"/>
    <col min="15624" max="15639" width="0" style="5" hidden="1" customWidth="1"/>
    <col min="15640" max="15871" width="8.7265625" style="5"/>
    <col min="15872" max="15872" width="25.453125" style="5" customWidth="1"/>
    <col min="15873" max="15873" width="32.90625" style="5" customWidth="1"/>
    <col min="15874" max="15874" width="17.36328125" style="5" customWidth="1"/>
    <col min="15875" max="15875" width="17.08984375" style="5" customWidth="1"/>
    <col min="15876" max="15876" width="23.90625" style="5" customWidth="1"/>
    <col min="15877" max="15877" width="25.36328125" style="5" customWidth="1"/>
    <col min="15878" max="15878" width="19" style="5" customWidth="1"/>
    <col min="15879" max="15879" width="6.54296875" style="5" customWidth="1"/>
    <col min="15880" max="15895" width="0" style="5" hidden="1" customWidth="1"/>
    <col min="15896" max="16127" width="8.7265625" style="5"/>
    <col min="16128" max="16128" width="25.453125" style="5" customWidth="1"/>
    <col min="16129" max="16129" width="32.90625" style="5" customWidth="1"/>
    <col min="16130" max="16130" width="17.36328125" style="5" customWidth="1"/>
    <col min="16131" max="16131" width="17.08984375" style="5" customWidth="1"/>
    <col min="16132" max="16132" width="23.90625" style="5" customWidth="1"/>
    <col min="16133" max="16133" width="25.36328125" style="5" customWidth="1"/>
    <col min="16134" max="16134" width="19" style="5" customWidth="1"/>
    <col min="16135" max="16135" width="6.54296875" style="5" customWidth="1"/>
    <col min="16136" max="16151" width="0" style="5" hidden="1" customWidth="1"/>
    <col min="16152" max="16384" width="8.7265625" style="5"/>
  </cols>
  <sheetData>
    <row r="1" spans="2:23" ht="42.75" customHeight="1" thickBot="1" x14ac:dyDescent="0.3">
      <c r="B1" s="314" t="s">
        <v>0</v>
      </c>
      <c r="C1" s="315"/>
      <c r="D1" s="315"/>
      <c r="E1" s="1" t="s">
        <v>1</v>
      </c>
      <c r="F1" s="2" t="str">
        <f>K98</f>
        <v>April</v>
      </c>
      <c r="G1" s="2">
        <f>K97</f>
        <v>2021</v>
      </c>
      <c r="H1" s="3"/>
      <c r="I1" s="107"/>
      <c r="J1" s="101" t="s">
        <v>117</v>
      </c>
      <c r="K1" s="101"/>
      <c r="L1" s="101"/>
      <c r="M1" s="102"/>
      <c r="N1" s="102"/>
      <c r="O1" s="102"/>
      <c r="P1" s="103"/>
      <c r="Q1" s="103"/>
      <c r="R1" s="103"/>
      <c r="S1" s="103"/>
      <c r="T1" s="102"/>
      <c r="U1" s="102"/>
    </row>
    <row r="2" spans="2:23" ht="8.25" customHeight="1" thickBot="1" x14ac:dyDescent="0.3">
      <c r="B2" s="7"/>
      <c r="C2" s="8"/>
      <c r="D2" s="8"/>
      <c r="E2" s="8"/>
      <c r="F2" s="8"/>
      <c r="G2" s="8"/>
      <c r="H2" s="8"/>
      <c r="I2" s="108"/>
    </row>
    <row r="3" spans="2:23" ht="20.25" customHeight="1" x14ac:dyDescent="0.25">
      <c r="B3" s="9" t="s">
        <v>2</v>
      </c>
      <c r="C3" s="316" t="s">
        <v>3</v>
      </c>
      <c r="D3" s="316"/>
      <c r="E3" s="316"/>
      <c r="F3" s="10" t="s">
        <v>4</v>
      </c>
      <c r="G3" s="316" t="s">
        <v>5</v>
      </c>
      <c r="H3" s="317"/>
      <c r="I3" s="108"/>
    </row>
    <row r="4" spans="2:23" ht="62.25" customHeight="1" thickBot="1" x14ac:dyDescent="0.3">
      <c r="B4" s="11" t="s">
        <v>7</v>
      </c>
      <c r="C4" s="318" t="s">
        <v>118</v>
      </c>
      <c r="D4" s="319"/>
      <c r="E4" s="319"/>
      <c r="F4" s="137" t="s">
        <v>119</v>
      </c>
      <c r="G4" s="319" t="s">
        <v>120</v>
      </c>
      <c r="H4" s="320"/>
      <c r="I4" s="109"/>
    </row>
    <row r="5" spans="2:23" ht="20.25" customHeight="1" x14ac:dyDescent="0.25">
      <c r="B5" s="8"/>
      <c r="C5" s="8"/>
      <c r="D5" s="8"/>
      <c r="E5" s="8"/>
      <c r="F5" s="8"/>
      <c r="G5" s="8"/>
      <c r="H5" s="8"/>
      <c r="I5" s="108"/>
    </row>
    <row r="6" spans="2:23" ht="24" customHeight="1" x14ac:dyDescent="0.25">
      <c r="B6" s="321" t="s">
        <v>22</v>
      </c>
      <c r="C6" s="321"/>
      <c r="D6" s="321"/>
      <c r="E6" s="321"/>
      <c r="F6" s="322" t="str">
        <f>CONCATENATE(F1," 1, ",G1)</f>
        <v>April 1, 2021</v>
      </c>
      <c r="G6" s="322" t="e">
        <f>CONCATENATE(#REF!," 1, ",#REF!)</f>
        <v>#REF!</v>
      </c>
      <c r="H6" s="23"/>
      <c r="I6" s="108"/>
    </row>
    <row r="7" spans="2:23" ht="24" customHeight="1" x14ac:dyDescent="0.25">
      <c r="B7" s="308" t="s">
        <v>121</v>
      </c>
      <c r="C7" s="308"/>
      <c r="D7" s="308"/>
      <c r="E7" s="308"/>
      <c r="F7" s="28">
        <f>K101</f>
        <v>471</v>
      </c>
      <c r="G7" s="29" t="s">
        <v>25</v>
      </c>
      <c r="H7" s="29"/>
      <c r="I7" s="110"/>
    </row>
    <row r="8" spans="2:23" ht="24" customHeight="1" x14ac:dyDescent="0.25">
      <c r="B8" s="257" t="s">
        <v>122</v>
      </c>
      <c r="C8" s="257"/>
      <c r="D8" s="257"/>
      <c r="E8" s="257"/>
      <c r="F8" s="257"/>
      <c r="G8" s="257"/>
      <c r="H8" s="257"/>
      <c r="I8" s="111"/>
    </row>
    <row r="9" spans="2:23" ht="24" customHeight="1" x14ac:dyDescent="0.25">
      <c r="B9" s="257" t="s">
        <v>31</v>
      </c>
      <c r="C9" s="257"/>
      <c r="D9" s="257"/>
      <c r="E9" s="257"/>
      <c r="F9" s="257"/>
      <c r="G9" s="257"/>
      <c r="H9" s="257"/>
      <c r="I9" s="111"/>
    </row>
    <row r="10" spans="2:23" ht="24" customHeight="1" x14ac:dyDescent="0.25">
      <c r="B10" s="275" t="s">
        <v>34</v>
      </c>
      <c r="C10" s="275"/>
      <c r="D10" s="292" t="str">
        <f>CONCATENATE("The ",F1," ",G1," Average is")</f>
        <v>The April 2021 Average is</v>
      </c>
      <c r="E10" s="292"/>
      <c r="F10" s="292"/>
      <c r="G10" s="34">
        <f>K102</f>
        <v>518</v>
      </c>
      <c r="H10" s="35" t="s">
        <v>35</v>
      </c>
      <c r="I10" s="112"/>
    </row>
    <row r="11" spans="2:23" ht="24" customHeight="1" x14ac:dyDescent="0.25">
      <c r="B11" s="296" t="s">
        <v>37</v>
      </c>
      <c r="C11" s="296"/>
      <c r="D11" s="296"/>
      <c r="E11" s="296"/>
      <c r="F11" s="296"/>
      <c r="G11" s="296"/>
      <c r="H11" s="296"/>
      <c r="I11" s="113"/>
      <c r="V11" s="36"/>
      <c r="W11" s="36"/>
    </row>
    <row r="12" spans="2:23" ht="24" customHeight="1" x14ac:dyDescent="0.25">
      <c r="B12" s="257" t="s">
        <v>124</v>
      </c>
      <c r="C12" s="257"/>
      <c r="D12" s="257"/>
      <c r="E12" s="257"/>
      <c r="F12" s="28">
        <f>K101</f>
        <v>471</v>
      </c>
      <c r="G12" s="29" t="s">
        <v>25</v>
      </c>
      <c r="I12" s="110"/>
      <c r="V12" s="36"/>
      <c r="W12" s="36"/>
    </row>
    <row r="13" spans="2:23" ht="24" customHeight="1" x14ac:dyDescent="0.25">
      <c r="B13" s="257" t="s">
        <v>42</v>
      </c>
      <c r="C13" s="257"/>
      <c r="D13" s="257"/>
      <c r="E13" s="257"/>
      <c r="F13" s="257"/>
      <c r="G13" s="257"/>
      <c r="H13" s="257"/>
      <c r="I13" s="111"/>
      <c r="V13" s="36"/>
      <c r="W13" s="36"/>
    </row>
    <row r="14" spans="2:23" ht="24" customHeight="1" x14ac:dyDescent="0.25">
      <c r="B14" s="257" t="s">
        <v>45</v>
      </c>
      <c r="C14" s="257"/>
      <c r="D14" s="257"/>
      <c r="E14" s="257"/>
      <c r="F14" s="257"/>
      <c r="G14" s="257"/>
      <c r="H14" s="257"/>
      <c r="I14" s="111"/>
      <c r="V14" s="36"/>
      <c r="W14" s="36"/>
    </row>
    <row r="15" spans="2:23" ht="24" customHeight="1" x14ac:dyDescent="0.25">
      <c r="B15" s="284" t="s">
        <v>48</v>
      </c>
      <c r="C15" s="285"/>
      <c r="D15" s="285"/>
      <c r="E15" s="285"/>
      <c r="F15" s="285"/>
      <c r="G15" s="285"/>
      <c r="H15" s="285"/>
      <c r="I15" s="114"/>
      <c r="V15" s="36"/>
      <c r="W15" s="36"/>
    </row>
    <row r="16" spans="2:23" ht="24" customHeight="1" thickBot="1" x14ac:dyDescent="0.3">
      <c r="B16" s="286" t="s">
        <v>51</v>
      </c>
      <c r="C16" s="285"/>
      <c r="D16" s="285"/>
      <c r="E16" s="285"/>
      <c r="F16" s="285"/>
      <c r="G16" s="285"/>
      <c r="H16" s="285"/>
      <c r="I16" s="115"/>
      <c r="V16" s="36"/>
      <c r="W16" s="36"/>
    </row>
    <row r="17" spans="2:23" ht="43.5" customHeight="1" thickBot="1" x14ac:dyDescent="0.3">
      <c r="B17" s="263" t="s">
        <v>131</v>
      </c>
      <c r="C17" s="264"/>
      <c r="D17" s="264"/>
      <c r="E17" s="264"/>
      <c r="F17" s="264"/>
      <c r="G17" s="264"/>
      <c r="H17" s="265"/>
      <c r="I17" s="116"/>
      <c r="V17" s="36"/>
      <c r="W17" s="36"/>
    </row>
    <row r="18" spans="2:23" ht="40.5" customHeight="1" thickBot="1" x14ac:dyDescent="0.3">
      <c r="B18" s="266" t="s">
        <v>133</v>
      </c>
      <c r="C18" s="267"/>
      <c r="D18" s="267"/>
      <c r="E18" s="267"/>
      <c r="F18" s="267"/>
      <c r="G18" s="267"/>
      <c r="H18" s="268"/>
      <c r="I18" s="108"/>
      <c r="V18" s="36"/>
      <c r="W18" s="36"/>
    </row>
    <row r="19" spans="2:23" ht="56.25" customHeight="1" thickBot="1" x14ac:dyDescent="0.3">
      <c r="B19" s="46" t="s">
        <v>55</v>
      </c>
      <c r="C19" s="47" t="s">
        <v>56</v>
      </c>
      <c r="D19" s="48" t="s">
        <v>57</v>
      </c>
      <c r="E19" s="48" t="s">
        <v>58</v>
      </c>
      <c r="F19" s="48" t="s">
        <v>59</v>
      </c>
      <c r="G19" s="280" t="s">
        <v>60</v>
      </c>
      <c r="H19" s="281"/>
      <c r="I19" s="117"/>
      <c r="V19" s="36"/>
      <c r="W19" s="36"/>
    </row>
    <row r="20" spans="2:23" ht="21.75" customHeight="1" x14ac:dyDescent="0.3">
      <c r="B20" s="49">
        <v>302.01</v>
      </c>
      <c r="C20" s="50" t="s">
        <v>61</v>
      </c>
      <c r="D20" s="51">
        <v>3.75</v>
      </c>
      <c r="E20" s="52">
        <v>0</v>
      </c>
      <c r="F20" s="53">
        <f t="shared" ref="F20:F30" si="0">D20+E20</f>
        <v>3.75</v>
      </c>
      <c r="G20" s="282">
        <f t="shared" ref="G20:G30" si="1">IF((ABS(($K$102-$K$101)*F20/100))&gt;0.1, ($K$102-$K$101)*F20/100, 0)</f>
        <v>1.7629999999999999</v>
      </c>
      <c r="H20" s="283" t="e">
        <f>IF((ABS((J102-J101)*E20/100))&gt;0.1, (J102-J101)*E20/100, 0)</f>
        <v>#VALUE!</v>
      </c>
      <c r="I20" s="118"/>
      <c r="V20" s="36"/>
      <c r="W20" s="36"/>
    </row>
    <row r="21" spans="2:23" ht="21.75" customHeight="1" x14ac:dyDescent="0.3">
      <c r="B21" s="54" t="s">
        <v>62</v>
      </c>
      <c r="C21" s="55" t="s">
        <v>111</v>
      </c>
      <c r="D21" s="56">
        <v>6.85</v>
      </c>
      <c r="E21" s="56">
        <v>1</v>
      </c>
      <c r="F21" s="57">
        <f t="shared" si="0"/>
        <v>7.85</v>
      </c>
      <c r="G21" s="276">
        <f t="shared" si="1"/>
        <v>3.69</v>
      </c>
      <c r="H21" s="277" t="e">
        <f>IF((ABS((#REF!-J102)*E21/100))&gt;0.1, (#REF!-J102)*E21/100, 0)</f>
        <v>#REF!</v>
      </c>
      <c r="I21" s="118"/>
    </row>
    <row r="22" spans="2:23" ht="21.75" customHeight="1" x14ac:dyDescent="0.3">
      <c r="B22" s="54" t="s">
        <v>64</v>
      </c>
      <c r="C22" s="55" t="s">
        <v>112</v>
      </c>
      <c r="D22" s="56">
        <v>6.85</v>
      </c>
      <c r="E22" s="56">
        <v>1</v>
      </c>
      <c r="F22" s="57">
        <f t="shared" si="0"/>
        <v>7.85</v>
      </c>
      <c r="G22" s="276">
        <f t="shared" si="1"/>
        <v>3.69</v>
      </c>
      <c r="H22" s="277" t="e">
        <f>IF((ABS((#REF!-#REF!)*E22/100))&gt;0.1, (#REF!-#REF!)*E22/100, 0)</f>
        <v>#REF!</v>
      </c>
      <c r="I22" s="118"/>
    </row>
    <row r="23" spans="2:23" ht="21.75" customHeight="1" x14ac:dyDescent="0.3">
      <c r="B23" s="54" t="s">
        <v>66</v>
      </c>
      <c r="C23" s="55" t="s">
        <v>113</v>
      </c>
      <c r="D23" s="56">
        <v>6.85</v>
      </c>
      <c r="E23" s="56">
        <v>1</v>
      </c>
      <c r="F23" s="57">
        <f t="shared" si="0"/>
        <v>7.85</v>
      </c>
      <c r="G23" s="276">
        <f t="shared" si="1"/>
        <v>3.69</v>
      </c>
      <c r="H23" s="277" t="e">
        <f>IF((ABS((#REF!-#REF!)*E23/100))&gt;0.1, (#REF!-#REF!)*E23/100, 0)</f>
        <v>#REF!</v>
      </c>
      <c r="I23" s="118"/>
    </row>
    <row r="24" spans="2:23" ht="21.75" customHeight="1" x14ac:dyDescent="0.3">
      <c r="B24" s="54" t="s">
        <v>68</v>
      </c>
      <c r="C24" s="55" t="s">
        <v>114</v>
      </c>
      <c r="D24" s="56">
        <v>6.85</v>
      </c>
      <c r="E24" s="56">
        <v>1</v>
      </c>
      <c r="F24" s="57">
        <f t="shared" si="0"/>
        <v>7.85</v>
      </c>
      <c r="G24" s="276">
        <f t="shared" si="1"/>
        <v>3.69</v>
      </c>
      <c r="H24" s="277" t="e">
        <f>IF((ABS((#REF!-#REF!)*E24/100))&gt;0.1, (#REF!-#REF!)*E24/100, 0)</f>
        <v>#REF!</v>
      </c>
      <c r="I24" s="118"/>
    </row>
    <row r="25" spans="2:23" ht="21.75" customHeight="1" x14ac:dyDescent="0.3">
      <c r="B25" s="54" t="s">
        <v>125</v>
      </c>
      <c r="C25" s="55" t="s">
        <v>115</v>
      </c>
      <c r="D25" s="56">
        <v>8.25</v>
      </c>
      <c r="E25" s="56">
        <v>1</v>
      </c>
      <c r="F25" s="58">
        <f t="shared" si="0"/>
        <v>9.25</v>
      </c>
      <c r="G25" s="276">
        <f t="shared" si="1"/>
        <v>4.3479999999999999</v>
      </c>
      <c r="H25" s="277" t="e">
        <f>IF((ABS((#REF!-#REF!)*E25/100))&gt;0.1, (#REF!-#REF!)*E25/100, 0)</f>
        <v>#REF!</v>
      </c>
      <c r="I25" s="118"/>
    </row>
    <row r="26" spans="2:23" ht="21.75" customHeight="1" x14ac:dyDescent="0.3">
      <c r="B26" s="54" t="s">
        <v>126</v>
      </c>
      <c r="C26" s="55" t="s">
        <v>71</v>
      </c>
      <c r="D26" s="56">
        <v>6.2</v>
      </c>
      <c r="E26" s="56">
        <v>1</v>
      </c>
      <c r="F26" s="58">
        <f t="shared" si="0"/>
        <v>7.2</v>
      </c>
      <c r="G26" s="276">
        <f t="shared" si="1"/>
        <v>3.3839999999999999</v>
      </c>
      <c r="H26" s="277" t="e">
        <f>IF((ABS((#REF!-#REF!)*E26/100))&gt;0.1, (#REF!-#REF!)*E26/100, 0)</f>
        <v>#REF!</v>
      </c>
      <c r="I26" s="118"/>
    </row>
    <row r="27" spans="2:23" ht="21.75" customHeight="1" x14ac:dyDescent="0.3">
      <c r="B27" s="54" t="s">
        <v>127</v>
      </c>
      <c r="C27" s="55" t="s">
        <v>72</v>
      </c>
      <c r="D27" s="56">
        <v>5.5</v>
      </c>
      <c r="E27" s="56">
        <v>1</v>
      </c>
      <c r="F27" s="57">
        <f t="shared" si="0"/>
        <v>6.5</v>
      </c>
      <c r="G27" s="276">
        <f t="shared" si="1"/>
        <v>3.0550000000000002</v>
      </c>
      <c r="H27" s="277" t="e">
        <f>IF((ABS((#REF!-#REF!)*E27/100))&gt;0.1, (#REF!-#REF!)*E27/100, 0)</f>
        <v>#REF!</v>
      </c>
      <c r="I27" s="118"/>
      <c r="J27" s="5"/>
      <c r="K27" s="5"/>
      <c r="L27" s="5"/>
      <c r="P27" s="5"/>
      <c r="Q27" s="5"/>
      <c r="R27" s="5"/>
      <c r="S27" s="5"/>
    </row>
    <row r="28" spans="2:23" ht="21.75" customHeight="1" x14ac:dyDescent="0.3">
      <c r="B28" s="54" t="s">
        <v>128</v>
      </c>
      <c r="C28" s="55" t="s">
        <v>73</v>
      </c>
      <c r="D28" s="56">
        <v>4.9000000000000004</v>
      </c>
      <c r="E28" s="56">
        <v>1</v>
      </c>
      <c r="F28" s="57">
        <f t="shared" si="0"/>
        <v>5.9</v>
      </c>
      <c r="G28" s="276">
        <f t="shared" si="1"/>
        <v>2.7730000000000001</v>
      </c>
      <c r="H28" s="277" t="e">
        <f>IF((ABS((#REF!-#REF!)*E28/100))&gt;0.1, (#REF!-#REF!)*E28/100, 0)</f>
        <v>#REF!</v>
      </c>
      <c r="I28" s="118"/>
      <c r="J28" s="5"/>
      <c r="K28" s="5"/>
      <c r="L28" s="5"/>
      <c r="P28" s="5"/>
      <c r="Q28" s="5"/>
      <c r="R28" s="5"/>
      <c r="S28" s="5"/>
    </row>
    <row r="29" spans="2:23" ht="21.75" customHeight="1" x14ac:dyDescent="0.3">
      <c r="B29" s="54" t="s">
        <v>129</v>
      </c>
      <c r="C29" s="55" t="s">
        <v>74</v>
      </c>
      <c r="D29" s="56">
        <v>4.5</v>
      </c>
      <c r="E29" s="60">
        <v>1</v>
      </c>
      <c r="F29" s="57">
        <f t="shared" si="0"/>
        <v>5.5</v>
      </c>
      <c r="G29" s="276">
        <f t="shared" si="1"/>
        <v>2.585</v>
      </c>
      <c r="H29" s="277" t="e">
        <f>IF((ABS((#REF!-#REF!)*E29/100))&gt;0.1, (#REF!-#REF!)*E29/100, 0)</f>
        <v>#REF!</v>
      </c>
      <c r="I29" s="118"/>
      <c r="J29" s="5"/>
      <c r="K29" s="5"/>
      <c r="L29" s="5"/>
      <c r="P29" s="5"/>
      <c r="Q29" s="5"/>
      <c r="R29" s="5"/>
      <c r="S29" s="5"/>
    </row>
    <row r="30" spans="2:23" ht="21.75" customHeight="1" thickBot="1" x14ac:dyDescent="0.35">
      <c r="B30" s="61" t="s">
        <v>130</v>
      </c>
      <c r="C30" s="62" t="s">
        <v>75</v>
      </c>
      <c r="D30" s="63">
        <v>6.7</v>
      </c>
      <c r="E30" s="64">
        <v>1</v>
      </c>
      <c r="F30" s="65">
        <f t="shared" si="0"/>
        <v>7.7</v>
      </c>
      <c r="G30" s="278">
        <f t="shared" si="1"/>
        <v>3.6190000000000002</v>
      </c>
      <c r="H30" s="279" t="e">
        <f>IF((ABS((#REF!-#REF!)*E30/100))&gt;0.1, (#REF!-#REF!)*E30/100, 0)</f>
        <v>#REF!</v>
      </c>
      <c r="I30" s="118"/>
      <c r="J30" s="5"/>
      <c r="K30" s="5"/>
      <c r="L30" s="5"/>
      <c r="P30" s="5"/>
      <c r="Q30" s="5"/>
      <c r="R30" s="5"/>
      <c r="S30" s="5"/>
    </row>
    <row r="31" spans="2:23" ht="21.75" customHeight="1" x14ac:dyDescent="0.3">
      <c r="B31" s="66"/>
      <c r="C31" s="67"/>
      <c r="D31" s="68"/>
      <c r="E31" s="69"/>
      <c r="F31" s="70"/>
      <c r="G31" s="132"/>
      <c r="H31" s="132"/>
      <c r="I31" s="118"/>
      <c r="J31" s="5"/>
      <c r="K31" s="5"/>
      <c r="L31" s="5"/>
      <c r="P31" s="5"/>
      <c r="Q31" s="5"/>
      <c r="R31" s="5"/>
      <c r="S31" s="5"/>
    </row>
    <row r="32" spans="2:23" ht="21.75" customHeight="1" x14ac:dyDescent="0.3">
      <c r="B32" s="275" t="s">
        <v>132</v>
      </c>
      <c r="C32" s="275"/>
      <c r="D32" s="275"/>
      <c r="E32" s="275"/>
      <c r="F32" s="275"/>
      <c r="G32" s="275"/>
      <c r="H32" s="275"/>
      <c r="I32" s="118"/>
      <c r="J32" s="5"/>
      <c r="K32" s="5"/>
      <c r="L32" s="5"/>
      <c r="P32" s="5"/>
      <c r="Q32" s="5"/>
      <c r="R32" s="5"/>
      <c r="S32" s="5"/>
    </row>
    <row r="33" spans="2:22" ht="21.75" customHeight="1" x14ac:dyDescent="0.3">
      <c r="B33" s="257" t="s">
        <v>77</v>
      </c>
      <c r="C33" s="257"/>
      <c r="D33" s="257"/>
      <c r="E33" s="257"/>
      <c r="F33" s="257"/>
      <c r="G33" s="257"/>
      <c r="H33" s="257"/>
      <c r="I33" s="118"/>
      <c r="J33" s="5"/>
      <c r="K33" s="5"/>
      <c r="L33" s="5"/>
      <c r="P33" s="5"/>
      <c r="Q33" s="5"/>
      <c r="R33" s="5"/>
      <c r="S33" s="5"/>
    </row>
    <row r="34" spans="2:22" ht="21.75" customHeight="1" x14ac:dyDescent="0.3">
      <c r="B34" s="257" t="s">
        <v>78</v>
      </c>
      <c r="C34" s="257"/>
      <c r="D34" s="257"/>
      <c r="E34" s="257"/>
      <c r="F34" s="257"/>
      <c r="G34" s="257"/>
      <c r="H34" s="257"/>
      <c r="I34" s="118"/>
      <c r="J34" s="5"/>
      <c r="K34" s="5"/>
      <c r="L34" s="5"/>
      <c r="P34" s="5"/>
      <c r="Q34" s="5"/>
      <c r="R34" s="5"/>
      <c r="S34" s="5"/>
    </row>
    <row r="35" spans="2:22" ht="21.75" customHeight="1" x14ac:dyDescent="0.3">
      <c r="B35" s="257" t="s">
        <v>79</v>
      </c>
      <c r="C35" s="257"/>
      <c r="D35" s="257"/>
      <c r="E35" s="257"/>
      <c r="F35" s="257"/>
      <c r="G35" s="257"/>
      <c r="H35" s="257"/>
      <c r="I35" s="118"/>
      <c r="J35" s="5"/>
      <c r="K35" s="5"/>
      <c r="L35" s="5"/>
      <c r="P35" s="5"/>
      <c r="Q35" s="5"/>
      <c r="R35" s="5"/>
      <c r="S35" s="5"/>
    </row>
    <row r="36" spans="2:22" ht="21.75" customHeight="1" x14ac:dyDescent="0.3">
      <c r="B36" s="257" t="s">
        <v>80</v>
      </c>
      <c r="C36" s="257"/>
      <c r="D36" s="257"/>
      <c r="E36" s="257"/>
      <c r="F36" s="257"/>
      <c r="G36" s="257"/>
      <c r="H36" s="257"/>
      <c r="I36" s="118"/>
      <c r="J36" s="5"/>
      <c r="K36" s="5"/>
      <c r="L36" s="5"/>
      <c r="P36" s="5"/>
      <c r="Q36" s="5"/>
      <c r="R36" s="5"/>
      <c r="S36" s="5"/>
    </row>
    <row r="37" spans="2:22" ht="21.75" customHeight="1" x14ac:dyDescent="0.3">
      <c r="B37" s="71" t="s">
        <v>81</v>
      </c>
      <c r="C37" s="72" t="str">
        <f>K107</f>
        <v>September 2020</v>
      </c>
      <c r="D37" s="258" t="s">
        <v>82</v>
      </c>
      <c r="E37" s="258"/>
      <c r="F37" s="73">
        <f>K108</f>
        <v>326.3</v>
      </c>
      <c r="G37" s="71"/>
      <c r="H37" s="71"/>
      <c r="I37" s="118"/>
      <c r="J37" s="5"/>
      <c r="K37" s="5"/>
      <c r="L37" s="5"/>
      <c r="P37" s="5"/>
      <c r="Q37" s="5"/>
      <c r="R37" s="5"/>
      <c r="S37" s="5"/>
    </row>
    <row r="38" spans="2:22" ht="21.75" customHeight="1" x14ac:dyDescent="0.3">
      <c r="B38" s="71"/>
      <c r="C38" s="72"/>
      <c r="D38" s="134"/>
      <c r="E38" s="134"/>
      <c r="F38" s="73"/>
      <c r="G38" s="71"/>
      <c r="H38" s="71"/>
      <c r="I38" s="118"/>
      <c r="J38" s="5"/>
      <c r="K38" s="5"/>
      <c r="L38" s="5"/>
      <c r="P38" s="5"/>
      <c r="Q38" s="5"/>
      <c r="R38" s="5"/>
      <c r="S38" s="5"/>
    </row>
    <row r="39" spans="2:22" ht="21.75" customHeight="1" x14ac:dyDescent="0.3">
      <c r="B39" s="259" t="s">
        <v>83</v>
      </c>
      <c r="C39" s="259"/>
      <c r="D39" s="259"/>
      <c r="E39" s="124">
        <f>K105</f>
        <v>44317</v>
      </c>
      <c r="F39" s="74" t="s">
        <v>84</v>
      </c>
      <c r="G39" s="104">
        <f>K106</f>
        <v>0</v>
      </c>
      <c r="H39" s="71"/>
      <c r="I39" s="118"/>
      <c r="J39" s="5"/>
      <c r="K39" s="5"/>
      <c r="L39" s="5"/>
      <c r="P39" s="5"/>
      <c r="Q39" s="5"/>
      <c r="R39" s="5"/>
      <c r="S39" s="5"/>
    </row>
    <row r="40" spans="2:22" ht="21.75" customHeight="1" thickBot="1" x14ac:dyDescent="0.35">
      <c r="B40" s="71"/>
      <c r="C40" s="71"/>
      <c r="D40" s="71"/>
      <c r="E40" s="71"/>
      <c r="F40" s="71"/>
      <c r="G40" s="71"/>
      <c r="H40" s="71"/>
      <c r="I40" s="118"/>
      <c r="J40" s="5"/>
      <c r="K40" s="5"/>
      <c r="L40" s="5"/>
      <c r="P40" s="5"/>
      <c r="Q40" s="5"/>
      <c r="R40" s="5"/>
      <c r="S40" s="5"/>
    </row>
    <row r="41" spans="2:22" ht="40.5" customHeight="1" thickBot="1" x14ac:dyDescent="0.3">
      <c r="B41" s="260" t="s">
        <v>139</v>
      </c>
      <c r="C41" s="261"/>
      <c r="D41" s="261"/>
      <c r="E41" s="261"/>
      <c r="F41" s="261"/>
      <c r="G41" s="261"/>
      <c r="H41" s="262"/>
      <c r="I41" s="108"/>
      <c r="J41" s="5"/>
      <c r="K41" s="5"/>
      <c r="L41" s="5"/>
      <c r="P41" s="5"/>
      <c r="Q41" s="5"/>
      <c r="R41" s="5"/>
      <c r="S41" s="5"/>
    </row>
    <row r="42" spans="2:22" ht="62.5" thickBot="1" x14ac:dyDescent="0.3">
      <c r="B42" s="46" t="s">
        <v>55</v>
      </c>
      <c r="C42" s="47" t="s">
        <v>56</v>
      </c>
      <c r="D42" s="48" t="s">
        <v>57</v>
      </c>
      <c r="E42" s="48" t="s">
        <v>85</v>
      </c>
      <c r="F42" s="48" t="s">
        <v>59</v>
      </c>
      <c r="G42" s="135" t="s">
        <v>86</v>
      </c>
      <c r="H42" s="136" t="s">
        <v>87</v>
      </c>
      <c r="I42" s="117"/>
      <c r="J42" s="5"/>
      <c r="K42" s="5"/>
      <c r="L42" s="5"/>
      <c r="P42" s="5"/>
      <c r="Q42" s="5"/>
      <c r="R42" s="5"/>
      <c r="S42" s="5"/>
    </row>
    <row r="43" spans="2:22" ht="21.75" customHeight="1" x14ac:dyDescent="0.3">
      <c r="B43" s="49">
        <v>302.01</v>
      </c>
      <c r="C43" s="75" t="s">
        <v>61</v>
      </c>
      <c r="D43" s="51">
        <v>3.75</v>
      </c>
      <c r="E43" s="52">
        <v>0</v>
      </c>
      <c r="F43" s="53">
        <f>D43+E43</f>
        <v>3.75</v>
      </c>
      <c r="G43" s="76">
        <v>0.96250000000000002</v>
      </c>
      <c r="H43" s="323" t="s">
        <v>135</v>
      </c>
      <c r="I43" s="119"/>
      <c r="J43" s="78"/>
      <c r="K43" s="5"/>
      <c r="L43" s="5"/>
      <c r="P43" s="5"/>
      <c r="Q43" s="5"/>
      <c r="R43" s="5"/>
      <c r="S43" s="5"/>
    </row>
    <row r="44" spans="2:22" ht="21.75" customHeight="1" x14ac:dyDescent="0.3">
      <c r="B44" s="54" t="s">
        <v>62</v>
      </c>
      <c r="C44" s="79" t="s">
        <v>63</v>
      </c>
      <c r="D44" s="56">
        <v>6.85</v>
      </c>
      <c r="E44" s="56">
        <v>1</v>
      </c>
      <c r="F44" s="57">
        <f t="shared" ref="F44:F53" si="2">D44+E44</f>
        <v>7.85</v>
      </c>
      <c r="G44" s="80">
        <v>0.92149999999999999</v>
      </c>
      <c r="H44" s="324"/>
      <c r="I44" s="119"/>
      <c r="J44" s="5"/>
      <c r="K44" s="5"/>
      <c r="L44" s="5"/>
      <c r="P44" s="5"/>
      <c r="Q44" s="5"/>
      <c r="R44" s="5"/>
      <c r="S44" s="5"/>
      <c r="U44" s="81"/>
      <c r="V44" s="81"/>
    </row>
    <row r="45" spans="2:22" ht="21.75" customHeight="1" x14ac:dyDescent="0.3">
      <c r="B45" s="54" t="s">
        <v>64</v>
      </c>
      <c r="C45" s="79" t="s">
        <v>65</v>
      </c>
      <c r="D45" s="56">
        <v>6.85</v>
      </c>
      <c r="E45" s="56">
        <v>1</v>
      </c>
      <c r="F45" s="57">
        <f t="shared" si="2"/>
        <v>7.85</v>
      </c>
      <c r="G45" s="80">
        <v>0.92149999999999999</v>
      </c>
      <c r="H45" s="324"/>
      <c r="I45" s="119"/>
      <c r="J45" s="5"/>
      <c r="K45" s="5"/>
      <c r="L45" s="5"/>
      <c r="P45" s="5"/>
      <c r="Q45" s="5"/>
      <c r="R45" s="5"/>
      <c r="S45" s="5"/>
    </row>
    <row r="46" spans="2:22" ht="21.75" customHeight="1" x14ac:dyDescent="0.3">
      <c r="B46" s="54" t="s">
        <v>66</v>
      </c>
      <c r="C46" s="79" t="s">
        <v>67</v>
      </c>
      <c r="D46" s="56">
        <v>6.85</v>
      </c>
      <c r="E46" s="56">
        <v>1</v>
      </c>
      <c r="F46" s="57">
        <f t="shared" si="2"/>
        <v>7.85</v>
      </c>
      <c r="G46" s="80">
        <v>0.92149999999999999</v>
      </c>
      <c r="H46" s="324"/>
      <c r="I46" s="119"/>
      <c r="J46" s="5"/>
      <c r="K46" s="5"/>
      <c r="L46" s="5"/>
      <c r="P46" s="5"/>
      <c r="Q46" s="5"/>
      <c r="R46" s="5"/>
      <c r="S46" s="5"/>
    </row>
    <row r="47" spans="2:22" ht="21.75" customHeight="1" x14ac:dyDescent="0.3">
      <c r="B47" s="54" t="s">
        <v>68</v>
      </c>
      <c r="C47" s="79" t="s">
        <v>69</v>
      </c>
      <c r="D47" s="56">
        <v>6.85</v>
      </c>
      <c r="E47" s="56">
        <v>1</v>
      </c>
      <c r="F47" s="57">
        <f t="shared" si="2"/>
        <v>7.85</v>
      </c>
      <c r="G47" s="80">
        <v>0.92149999999999999</v>
      </c>
      <c r="H47" s="324"/>
      <c r="I47" s="119"/>
      <c r="J47" s="5"/>
      <c r="K47" s="5"/>
      <c r="L47" s="5"/>
      <c r="P47" s="5"/>
      <c r="Q47" s="5"/>
      <c r="R47" s="5"/>
      <c r="S47" s="5"/>
    </row>
    <row r="48" spans="2:22" ht="21.75" customHeight="1" x14ac:dyDescent="0.3">
      <c r="B48" s="54" t="s">
        <v>125</v>
      </c>
      <c r="C48" s="79" t="s">
        <v>70</v>
      </c>
      <c r="D48" s="56">
        <v>8.25</v>
      </c>
      <c r="E48" s="56">
        <v>1</v>
      </c>
      <c r="F48" s="58">
        <f t="shared" si="2"/>
        <v>9.25</v>
      </c>
      <c r="G48" s="80">
        <v>0.90749999999999997</v>
      </c>
      <c r="H48" s="324"/>
      <c r="I48" s="119"/>
      <c r="J48" s="5" t="s">
        <v>88</v>
      </c>
      <c r="K48" s="5"/>
      <c r="L48" s="5"/>
      <c r="P48" s="5"/>
      <c r="Q48" s="5"/>
      <c r="R48" s="5"/>
      <c r="S48" s="5"/>
    </row>
    <row r="49" spans="2:23" ht="21.75" customHeight="1" x14ac:dyDescent="0.3">
      <c r="B49" s="54" t="s">
        <v>126</v>
      </c>
      <c r="C49" s="79" t="s">
        <v>71</v>
      </c>
      <c r="D49" s="56">
        <v>6.2</v>
      </c>
      <c r="E49" s="56">
        <v>1</v>
      </c>
      <c r="F49" s="58">
        <f t="shared" si="2"/>
        <v>7.2</v>
      </c>
      <c r="G49" s="80">
        <v>0.92800000000000005</v>
      </c>
      <c r="H49" s="324"/>
      <c r="I49" s="119"/>
      <c r="J49" s="5"/>
      <c r="K49" s="5"/>
      <c r="L49" s="5"/>
      <c r="P49" s="5"/>
      <c r="Q49" s="5"/>
      <c r="R49" s="5"/>
      <c r="S49" s="5"/>
    </row>
    <row r="50" spans="2:23" ht="21.75" customHeight="1" x14ac:dyDescent="0.3">
      <c r="B50" s="54" t="s">
        <v>127</v>
      </c>
      <c r="C50" s="79" t="s">
        <v>72</v>
      </c>
      <c r="D50" s="56">
        <v>5.5</v>
      </c>
      <c r="E50" s="56">
        <v>1</v>
      </c>
      <c r="F50" s="57">
        <f t="shared" si="2"/>
        <v>6.5</v>
      </c>
      <c r="G50" s="80">
        <v>0.93500000000000005</v>
      </c>
      <c r="H50" s="324"/>
      <c r="I50" s="119"/>
      <c r="J50" s="5"/>
      <c r="K50" s="5"/>
      <c r="L50" s="5"/>
      <c r="P50" s="5"/>
      <c r="Q50" s="5"/>
      <c r="R50" s="5"/>
      <c r="S50" s="5"/>
    </row>
    <row r="51" spans="2:23" ht="21.75" customHeight="1" x14ac:dyDescent="0.3">
      <c r="B51" s="54" t="s">
        <v>128</v>
      </c>
      <c r="C51" s="79" t="s">
        <v>73</v>
      </c>
      <c r="D51" s="56">
        <v>4.9000000000000004</v>
      </c>
      <c r="E51" s="56">
        <v>1</v>
      </c>
      <c r="F51" s="57">
        <f t="shared" si="2"/>
        <v>5.9</v>
      </c>
      <c r="G51" s="80">
        <v>0.94099999999999995</v>
      </c>
      <c r="H51" s="324"/>
      <c r="I51" s="119"/>
      <c r="J51" s="5"/>
      <c r="K51" s="5"/>
      <c r="L51" s="5"/>
      <c r="P51" s="5"/>
      <c r="Q51" s="5"/>
      <c r="R51" s="5"/>
      <c r="S51" s="5"/>
      <c r="U51" s="36"/>
      <c r="V51" s="36"/>
    </row>
    <row r="52" spans="2:23" ht="21.75" customHeight="1" x14ac:dyDescent="0.3">
      <c r="B52" s="54" t="s">
        <v>129</v>
      </c>
      <c r="C52" s="79" t="s">
        <v>74</v>
      </c>
      <c r="D52" s="56">
        <v>4.5</v>
      </c>
      <c r="E52" s="60">
        <v>1</v>
      </c>
      <c r="F52" s="57">
        <f t="shared" si="2"/>
        <v>5.5</v>
      </c>
      <c r="G52" s="80">
        <v>0.94499999999999995</v>
      </c>
      <c r="H52" s="324"/>
      <c r="I52" s="119"/>
      <c r="J52" s="5"/>
      <c r="K52" s="5"/>
      <c r="L52" s="5"/>
      <c r="P52" s="5"/>
      <c r="Q52" s="5"/>
      <c r="R52" s="5"/>
      <c r="S52" s="5"/>
      <c r="U52" s="36"/>
      <c r="V52" s="36"/>
    </row>
    <row r="53" spans="2:23" ht="21.75" customHeight="1" thickBot="1" x14ac:dyDescent="0.35">
      <c r="B53" s="61" t="s">
        <v>130</v>
      </c>
      <c r="C53" s="82" t="s">
        <v>75</v>
      </c>
      <c r="D53" s="63">
        <v>6.7</v>
      </c>
      <c r="E53" s="64">
        <v>1</v>
      </c>
      <c r="F53" s="65">
        <f t="shared" si="2"/>
        <v>7.7</v>
      </c>
      <c r="G53" s="83">
        <v>0.92300000000000004</v>
      </c>
      <c r="H53" s="325"/>
      <c r="I53" s="119"/>
      <c r="J53" s="5"/>
      <c r="K53" s="5"/>
      <c r="L53" s="5"/>
      <c r="P53" s="5"/>
      <c r="Q53" s="5"/>
      <c r="R53" s="5"/>
      <c r="S53" s="5"/>
      <c r="U53" s="36"/>
      <c r="V53" s="36"/>
    </row>
    <row r="54" spans="2:23" x14ac:dyDescent="0.25">
      <c r="B54" s="84"/>
      <c r="C54" s="85"/>
      <c r="D54" s="85"/>
      <c r="E54" s="85"/>
      <c r="F54" s="85"/>
      <c r="G54" s="86"/>
      <c r="H54" s="85"/>
      <c r="I54" s="120"/>
      <c r="J54" s="5"/>
      <c r="K54" s="5"/>
      <c r="L54" s="5"/>
      <c r="P54" s="5"/>
      <c r="Q54" s="5"/>
      <c r="R54" s="5"/>
      <c r="S54" s="5"/>
      <c r="U54" s="36"/>
      <c r="V54" s="36"/>
    </row>
    <row r="55" spans="2:23" ht="21" customHeight="1" thickBot="1" x14ac:dyDescent="0.3">
      <c r="B55" s="87"/>
      <c r="C55" s="86"/>
      <c r="D55" s="86"/>
      <c r="E55" s="86"/>
      <c r="F55" s="86"/>
      <c r="G55" s="86"/>
      <c r="H55" s="86"/>
      <c r="I55" s="120"/>
      <c r="J55" s="5"/>
      <c r="K55" s="5"/>
      <c r="L55" s="5"/>
      <c r="P55" s="5"/>
      <c r="Q55" s="5"/>
      <c r="R55" s="5"/>
      <c r="S55" s="5"/>
      <c r="U55" s="36"/>
      <c r="V55" s="36"/>
    </row>
    <row r="56" spans="2:23" ht="41.25" customHeight="1" thickBot="1" x14ac:dyDescent="0.3">
      <c r="B56" s="263" t="s">
        <v>131</v>
      </c>
      <c r="C56" s="264"/>
      <c r="D56" s="264"/>
      <c r="E56" s="264"/>
      <c r="F56" s="264"/>
      <c r="G56" s="264"/>
      <c r="H56" s="265"/>
      <c r="I56" s="121"/>
      <c r="V56" s="36"/>
    </row>
    <row r="57" spans="2:23" ht="40.5" customHeight="1" thickBot="1" x14ac:dyDescent="0.3">
      <c r="B57" s="266" t="s">
        <v>134</v>
      </c>
      <c r="C57" s="267"/>
      <c r="D57" s="267"/>
      <c r="E57" s="267"/>
      <c r="F57" s="267"/>
      <c r="G57" s="267"/>
      <c r="H57" s="268"/>
      <c r="I57" s="108"/>
      <c r="V57" s="81"/>
    </row>
    <row r="58" spans="2:23" ht="47" thickBot="1" x14ac:dyDescent="0.3">
      <c r="B58" s="46" t="s">
        <v>55</v>
      </c>
      <c r="C58" s="47" t="s">
        <v>56</v>
      </c>
      <c r="D58" s="48" t="s">
        <v>57</v>
      </c>
      <c r="E58" s="48" t="s">
        <v>85</v>
      </c>
      <c r="F58" s="48" t="s">
        <v>59</v>
      </c>
      <c r="G58" s="249" t="s">
        <v>60</v>
      </c>
      <c r="H58" s="250"/>
      <c r="I58" s="117"/>
      <c r="V58" s="81"/>
    </row>
    <row r="59" spans="2:23" ht="21.75" customHeight="1" x14ac:dyDescent="0.3">
      <c r="B59" s="49" t="s">
        <v>89</v>
      </c>
      <c r="C59" s="89" t="s">
        <v>90</v>
      </c>
      <c r="D59" s="51">
        <v>6</v>
      </c>
      <c r="E59" s="51">
        <v>1</v>
      </c>
      <c r="F59" s="51">
        <f>D59+E59</f>
        <v>7</v>
      </c>
      <c r="G59" s="251">
        <f>IF((ABS(($K$102-$K$101)*F59/100))&gt;0.1, ($K$102-$K$101)*F59/100, 0)</f>
        <v>3.29</v>
      </c>
      <c r="H59" s="252" t="e">
        <f>IF((ABS((#REF!-#REF!)*E59/100))&gt;0.1, (#REF!-#REF!)*E59/100, 0)</f>
        <v>#REF!</v>
      </c>
      <c r="I59" s="118"/>
      <c r="V59" s="81"/>
    </row>
    <row r="60" spans="2:23" ht="21.75" customHeight="1" x14ac:dyDescent="0.3">
      <c r="B60" s="54" t="s">
        <v>91</v>
      </c>
      <c r="C60" s="90" t="s">
        <v>92</v>
      </c>
      <c r="D60" s="56">
        <v>6</v>
      </c>
      <c r="E60" s="56">
        <v>1</v>
      </c>
      <c r="F60" s="56">
        <f>D60+E60</f>
        <v>7</v>
      </c>
      <c r="G60" s="253">
        <f>IF((ABS(($K$102-$K$101)*F60/100))&gt;0.1, ($K$102-$K$101)*F60/100, 0)</f>
        <v>3.29</v>
      </c>
      <c r="H60" s="254" t="e">
        <f>IF((ABS((#REF!-#REF!)*E60/100))&gt;0.1, (#REF!-#REF!)*E60/100, 0)</f>
        <v>#REF!</v>
      </c>
      <c r="I60" s="118"/>
    </row>
    <row r="61" spans="2:23" ht="21" customHeight="1" thickBot="1" x14ac:dyDescent="0.35">
      <c r="B61" s="61" t="s">
        <v>93</v>
      </c>
      <c r="C61" s="91" t="s">
        <v>94</v>
      </c>
      <c r="D61" s="63">
        <v>6</v>
      </c>
      <c r="E61" s="63">
        <v>1</v>
      </c>
      <c r="F61" s="63">
        <f>D61+E61</f>
        <v>7</v>
      </c>
      <c r="G61" s="255">
        <f>IF((ABS(($K$102-$K$101)*F61/100))&gt;0.1, ($K$102-$K$101)*F61/100, 0)</f>
        <v>3.29</v>
      </c>
      <c r="H61" s="256" t="e">
        <f>IF((ABS((#REF!-#REF!)*E61/100))&gt;0.1, (#REF!-#REF!)*E61/100, 0)</f>
        <v>#REF!</v>
      </c>
      <c r="I61" s="118"/>
    </row>
    <row r="62" spans="2:23" ht="61.5" customHeight="1" thickBot="1" x14ac:dyDescent="0.3">
      <c r="I62" s="121"/>
      <c r="V62" s="92"/>
    </row>
    <row r="63" spans="2:23" ht="43.5" customHeight="1" thickBot="1" x14ac:dyDescent="0.3">
      <c r="B63" s="245" t="s">
        <v>95</v>
      </c>
      <c r="C63" s="246"/>
      <c r="D63" s="246"/>
      <c r="E63" s="246"/>
      <c r="F63" s="246"/>
      <c r="G63" s="246"/>
      <c r="H63" s="247"/>
      <c r="I63" s="121"/>
    </row>
    <row r="64" spans="2:23" s="4" customFormat="1" ht="15" customHeight="1" x14ac:dyDescent="0.25">
      <c r="B64" s="243"/>
      <c r="C64" s="243"/>
      <c r="D64" s="243"/>
      <c r="E64" s="243"/>
      <c r="F64" s="243"/>
      <c r="G64" s="243"/>
      <c r="H64" s="243"/>
      <c r="I64" s="121"/>
      <c r="M64" s="5"/>
      <c r="N64" s="5"/>
      <c r="O64" s="5"/>
      <c r="P64" s="6"/>
      <c r="Q64" s="6"/>
      <c r="R64" s="6"/>
      <c r="S64" s="6"/>
      <c r="T64" s="5"/>
      <c r="U64" s="5"/>
      <c r="V64" s="5"/>
      <c r="W64" s="5"/>
    </row>
    <row r="65" spans="2:23" s="4" customFormat="1" ht="21.75" customHeight="1" x14ac:dyDescent="0.25">
      <c r="B65" s="248" t="s">
        <v>96</v>
      </c>
      <c r="C65" s="248"/>
      <c r="D65" s="248"/>
      <c r="E65" s="248"/>
      <c r="F65" s="248"/>
      <c r="G65" s="248"/>
      <c r="H65" s="248"/>
      <c r="I65" s="121"/>
      <c r="M65" s="5"/>
      <c r="N65" s="5"/>
      <c r="O65" s="5"/>
      <c r="P65" s="6"/>
      <c r="Q65" s="6"/>
      <c r="R65" s="6"/>
      <c r="S65" s="6"/>
      <c r="T65" s="5"/>
      <c r="U65" s="5"/>
      <c r="V65" s="5"/>
      <c r="W65" s="5"/>
    </row>
    <row r="66" spans="2:23" s="4" customFormat="1" ht="14.25" customHeight="1" thickBot="1" x14ac:dyDescent="0.3">
      <c r="B66" s="243"/>
      <c r="C66" s="243"/>
      <c r="D66" s="243"/>
      <c r="E66" s="243"/>
      <c r="F66" s="243"/>
      <c r="G66" s="243"/>
      <c r="H66" s="243"/>
      <c r="I66" s="121"/>
      <c r="M66" s="5"/>
      <c r="N66" s="5"/>
      <c r="O66" s="5"/>
      <c r="P66" s="6"/>
      <c r="Q66" s="6"/>
      <c r="R66" s="6"/>
      <c r="S66" s="6"/>
      <c r="T66" s="5"/>
      <c r="U66" s="5"/>
      <c r="V66" s="5"/>
      <c r="W66" s="5"/>
    </row>
    <row r="67" spans="2:23" s="4" customFormat="1" ht="46.5" customHeight="1" x14ac:dyDescent="0.25">
      <c r="B67" s="235" t="s">
        <v>97</v>
      </c>
      <c r="C67" s="237" t="s">
        <v>98</v>
      </c>
      <c r="D67" s="239" t="s">
        <v>99</v>
      </c>
      <c r="E67" s="237" t="s">
        <v>100</v>
      </c>
      <c r="F67" s="237"/>
      <c r="G67" s="237" t="s">
        <v>101</v>
      </c>
      <c r="H67" s="241"/>
      <c r="I67" s="121"/>
      <c r="M67" s="5"/>
      <c r="N67" s="5"/>
      <c r="O67" s="5"/>
      <c r="P67" s="6"/>
      <c r="Q67" s="6"/>
      <c r="R67" s="6"/>
      <c r="S67" s="6"/>
      <c r="T67" s="5"/>
      <c r="U67" s="5"/>
      <c r="V67" s="5"/>
      <c r="W67" s="5"/>
    </row>
    <row r="68" spans="2:23" s="4" customFormat="1" ht="46.5" customHeight="1" thickBot="1" x14ac:dyDescent="0.3">
      <c r="B68" s="236"/>
      <c r="C68" s="238"/>
      <c r="D68" s="240"/>
      <c r="E68" s="238"/>
      <c r="F68" s="238"/>
      <c r="G68" s="238"/>
      <c r="H68" s="242"/>
      <c r="I68" s="121"/>
      <c r="M68" s="5"/>
      <c r="N68" s="5"/>
      <c r="O68" s="5"/>
      <c r="P68" s="6"/>
      <c r="Q68" s="6"/>
      <c r="R68" s="6"/>
      <c r="S68" s="6"/>
      <c r="T68" s="5"/>
      <c r="U68" s="5"/>
      <c r="V68" s="5"/>
      <c r="W68" s="5"/>
    </row>
    <row r="69" spans="2:23" s="4" customFormat="1" ht="18.75" customHeight="1" x14ac:dyDescent="0.25">
      <c r="B69" s="243"/>
      <c r="C69" s="243"/>
      <c r="D69" s="243"/>
      <c r="E69" s="243"/>
      <c r="F69" s="243"/>
      <c r="G69" s="243"/>
      <c r="H69" s="243"/>
      <c r="I69" s="121"/>
      <c r="M69" s="5"/>
      <c r="N69" s="5"/>
      <c r="O69" s="5"/>
      <c r="P69" s="6"/>
      <c r="Q69" s="6"/>
      <c r="R69" s="6"/>
      <c r="S69" s="6"/>
      <c r="T69" s="5"/>
      <c r="U69" s="5"/>
      <c r="V69" s="5"/>
      <c r="W69" s="5"/>
    </row>
    <row r="70" spans="2:23" s="4" customFormat="1" ht="21.75" customHeight="1" x14ac:dyDescent="0.25">
      <c r="B70" s="248" t="s">
        <v>102</v>
      </c>
      <c r="C70" s="248"/>
      <c r="D70" s="248"/>
      <c r="E70" s="248"/>
      <c r="F70" s="248"/>
      <c r="G70" s="248"/>
      <c r="H70" s="248"/>
      <c r="I70" s="121"/>
      <c r="M70" s="5"/>
      <c r="N70" s="5"/>
      <c r="O70" s="5"/>
      <c r="P70" s="6"/>
      <c r="Q70" s="6"/>
      <c r="R70" s="6"/>
      <c r="S70" s="6"/>
      <c r="T70" s="5"/>
      <c r="U70" s="5"/>
      <c r="V70" s="5"/>
      <c r="W70" s="5"/>
    </row>
    <row r="71" spans="2:23" s="4" customFormat="1" ht="15.75" customHeight="1" x14ac:dyDescent="0.25">
      <c r="B71" s="243"/>
      <c r="C71" s="243"/>
      <c r="D71" s="243"/>
      <c r="E71" s="243"/>
      <c r="F71" s="243"/>
      <c r="G71" s="243"/>
      <c r="H71" s="243"/>
      <c r="I71" s="121"/>
      <c r="M71" s="5"/>
      <c r="N71" s="5"/>
      <c r="O71" s="5"/>
      <c r="P71" s="6"/>
      <c r="Q71" s="6"/>
      <c r="R71" s="6"/>
      <c r="S71" s="6"/>
      <c r="T71" s="5"/>
      <c r="U71" s="5"/>
      <c r="V71" s="5"/>
      <c r="W71" s="5"/>
    </row>
    <row r="72" spans="2:23" s="4" customFormat="1" ht="33" customHeight="1" x14ac:dyDescent="0.25">
      <c r="B72" s="232" t="s">
        <v>103</v>
      </c>
      <c r="C72" s="232"/>
      <c r="D72" s="232"/>
      <c r="E72" s="232"/>
      <c r="F72" s="232"/>
      <c r="G72" s="232"/>
      <c r="H72" s="232"/>
      <c r="I72" s="121"/>
      <c r="M72" s="5"/>
      <c r="N72" s="5"/>
      <c r="O72" s="5"/>
      <c r="P72" s="6"/>
      <c r="Q72" s="6"/>
      <c r="R72" s="6"/>
      <c r="S72" s="6"/>
      <c r="T72" s="5"/>
      <c r="U72" s="5"/>
      <c r="V72" s="5"/>
      <c r="W72" s="5"/>
    </row>
    <row r="73" spans="2:23" s="93" customFormat="1" ht="33" customHeight="1" x14ac:dyDescent="0.35">
      <c r="B73" s="233" t="s">
        <v>104</v>
      </c>
      <c r="C73" s="233"/>
      <c r="E73" s="94"/>
      <c r="F73" s="94"/>
      <c r="G73" s="94"/>
      <c r="H73" s="94"/>
      <c r="I73" s="122"/>
    </row>
    <row r="74" spans="2:23" s="93" customFormat="1" ht="33" customHeight="1" x14ac:dyDescent="0.35">
      <c r="C74" s="100" t="str">
        <f>CONCATENATE(" $45.000"," + ($",G20,") =")</f>
        <v xml:space="preserve"> $45.000 + ($1.763) =</v>
      </c>
      <c r="D74" s="95">
        <f>(45+G20)</f>
        <v>46.762999999999998</v>
      </c>
      <c r="E74" s="29"/>
      <c r="F74" s="29"/>
      <c r="G74" s="29"/>
      <c r="H74" s="29"/>
      <c r="I74" s="122"/>
    </row>
    <row r="75" spans="2:23" s="93" customFormat="1" ht="33" customHeight="1" x14ac:dyDescent="0.35">
      <c r="B75" s="233" t="s">
        <v>105</v>
      </c>
      <c r="C75" s="233"/>
      <c r="D75" s="96"/>
      <c r="E75" s="29"/>
      <c r="F75" s="29"/>
      <c r="G75" s="29"/>
      <c r="H75" s="29"/>
      <c r="I75" s="122"/>
    </row>
    <row r="76" spans="2:23" s="93" customFormat="1" ht="33" customHeight="1" x14ac:dyDescent="0.35">
      <c r="C76" s="105" t="str">
        <f>CONCATENATE(" $45.000"," x ",H43, " =")</f>
        <v xml:space="preserve"> $45.000 x PPI Adjustment
not applicable
until
07/01/2021 =</v>
      </c>
      <c r="D76" s="106" t="e">
        <f>(45*H43)</f>
        <v>#VALUE!</v>
      </c>
      <c r="E76" s="29"/>
      <c r="F76" s="29"/>
      <c r="G76" s="29"/>
      <c r="H76" s="29"/>
      <c r="I76" s="122"/>
    </row>
    <row r="77" spans="2:23" s="93" customFormat="1" ht="33" customHeight="1" x14ac:dyDescent="0.35">
      <c r="C77" s="244" t="e">
        <f>CONCATENATE("$",D76," x 96.25% (Difference of 100% Material Minus Total % Asphalt + Fuel Allowance) =")</f>
        <v>#VALUE!</v>
      </c>
      <c r="D77" s="244"/>
      <c r="E77" s="244"/>
      <c r="F77" s="244"/>
      <c r="G77" s="244"/>
      <c r="H77" s="95" t="e">
        <f>D76*96.25/100</f>
        <v>#VALUE!</v>
      </c>
      <c r="I77" s="122"/>
    </row>
    <row r="78" spans="2:23" s="93" customFormat="1" ht="33" customHeight="1" x14ac:dyDescent="0.35">
      <c r="B78" s="233" t="s">
        <v>106</v>
      </c>
      <c r="C78" s="233"/>
      <c r="D78" s="233"/>
      <c r="E78" s="233"/>
      <c r="F78" s="233"/>
      <c r="G78" s="29"/>
      <c r="H78" s="29"/>
      <c r="I78" s="122"/>
    </row>
    <row r="79" spans="2:23" s="93" customFormat="1" ht="33" customHeight="1" x14ac:dyDescent="0.35">
      <c r="C79" s="133" t="e">
        <f>CONCATENATE("$",D74," + $",H77, "  =")</f>
        <v>#VALUE!</v>
      </c>
      <c r="D79" s="97" t="e">
        <f>D74+H77</f>
        <v>#VALUE!</v>
      </c>
      <c r="E79" s="29"/>
      <c r="F79" s="29"/>
      <c r="G79" s="29"/>
      <c r="H79" s="29"/>
      <c r="I79" s="122"/>
    </row>
    <row r="80" spans="2:23" ht="29.25" customHeight="1" thickBot="1" x14ac:dyDescent="0.3">
      <c r="I80" s="121"/>
    </row>
    <row r="81" spans="2:22" ht="43.5" customHeight="1" thickBot="1" x14ac:dyDescent="0.3">
      <c r="B81" s="245" t="s">
        <v>107</v>
      </c>
      <c r="C81" s="246"/>
      <c r="D81" s="246"/>
      <c r="E81" s="246"/>
      <c r="F81" s="246"/>
      <c r="G81" s="246"/>
      <c r="H81" s="247"/>
      <c r="I81" s="121"/>
    </row>
    <row r="82" spans="2:22" ht="21.75" customHeight="1" x14ac:dyDescent="0.25">
      <c r="B82" s="243"/>
      <c r="C82" s="243"/>
      <c r="D82" s="243"/>
      <c r="E82" s="243"/>
      <c r="F82" s="243"/>
      <c r="G82" s="243"/>
      <c r="H82" s="243"/>
      <c r="I82" s="121"/>
    </row>
    <row r="83" spans="2:22" ht="21.75" customHeight="1" x14ac:dyDescent="0.25">
      <c r="B83" s="248" t="s">
        <v>108</v>
      </c>
      <c r="C83" s="248"/>
      <c r="D83" s="248"/>
      <c r="E83" s="248"/>
      <c r="F83" s="248"/>
      <c r="G83" s="248"/>
      <c r="H83" s="248"/>
      <c r="I83" s="121"/>
    </row>
    <row r="84" spans="2:22" ht="14.25" customHeight="1" thickBot="1" x14ac:dyDescent="0.3">
      <c r="B84" s="243"/>
      <c r="C84" s="243"/>
      <c r="D84" s="243"/>
      <c r="E84" s="243"/>
      <c r="F84" s="243"/>
      <c r="G84" s="243"/>
      <c r="H84" s="243"/>
      <c r="I84" s="121"/>
    </row>
    <row r="85" spans="2:22" ht="46.5" customHeight="1" x14ac:dyDescent="0.25">
      <c r="B85" s="235" t="s">
        <v>97</v>
      </c>
      <c r="C85" s="237" t="s">
        <v>98</v>
      </c>
      <c r="D85" s="239" t="s">
        <v>99</v>
      </c>
      <c r="E85" s="237" t="s">
        <v>100</v>
      </c>
      <c r="F85" s="237"/>
      <c r="G85" s="237" t="s">
        <v>101</v>
      </c>
      <c r="H85" s="241"/>
      <c r="I85" s="121"/>
    </row>
    <row r="86" spans="2:22" ht="46.5" customHeight="1" thickBot="1" x14ac:dyDescent="0.3">
      <c r="B86" s="236"/>
      <c r="C86" s="238"/>
      <c r="D86" s="240"/>
      <c r="E86" s="238"/>
      <c r="F86" s="238"/>
      <c r="G86" s="238"/>
      <c r="H86" s="242"/>
      <c r="I86" s="121"/>
    </row>
    <row r="87" spans="2:22" ht="18.75" customHeight="1" x14ac:dyDescent="0.25">
      <c r="B87" s="243"/>
      <c r="C87" s="243"/>
      <c r="D87" s="243"/>
      <c r="E87" s="243"/>
      <c r="F87" s="243"/>
      <c r="G87" s="243"/>
      <c r="H87" s="243"/>
      <c r="I87" s="121"/>
    </row>
    <row r="88" spans="2:22" ht="33" customHeight="1" x14ac:dyDescent="0.25">
      <c r="B88" s="232" t="s">
        <v>109</v>
      </c>
      <c r="C88" s="232"/>
      <c r="D88" s="232"/>
      <c r="E88" s="232"/>
      <c r="F88" s="232"/>
      <c r="G88" s="232"/>
      <c r="H88" s="232"/>
      <c r="I88" s="121"/>
    </row>
    <row r="89" spans="2:22" s="93" customFormat="1" ht="33" customHeight="1" x14ac:dyDescent="0.35">
      <c r="B89" s="233" t="s">
        <v>104</v>
      </c>
      <c r="C89" s="233"/>
      <c r="E89" s="94"/>
      <c r="F89" s="94"/>
      <c r="G89" s="94"/>
      <c r="H89" s="94"/>
      <c r="I89" s="122"/>
    </row>
    <row r="90" spans="2:22" s="93" customFormat="1" ht="33" customHeight="1" x14ac:dyDescent="0.35">
      <c r="C90" s="100" t="str">
        <f>CONCATENATE(" $45.000"," + ($",G59,") =")</f>
        <v xml:space="preserve"> $45.000 + ($3.29) =</v>
      </c>
      <c r="D90" s="95">
        <f>(45+G59)</f>
        <v>48.29</v>
      </c>
      <c r="E90" s="29"/>
      <c r="F90" s="29"/>
      <c r="G90" s="29"/>
      <c r="H90" s="29"/>
      <c r="I90" s="122"/>
    </row>
    <row r="91" spans="2:22" s="93" customFormat="1" ht="40.5" customHeight="1" x14ac:dyDescent="0.4">
      <c r="B91" s="234" t="s">
        <v>110</v>
      </c>
      <c r="C91" s="234"/>
      <c r="D91" s="98">
        <f>D90</f>
        <v>48.29</v>
      </c>
      <c r="E91" s="29"/>
      <c r="F91" s="29"/>
      <c r="G91" s="29"/>
      <c r="H91" s="29"/>
      <c r="I91" s="122"/>
    </row>
    <row r="92" spans="2:22" s="93" customFormat="1" ht="33" customHeight="1" thickBot="1" x14ac:dyDescent="0.4">
      <c r="D92" s="95"/>
      <c r="E92" s="29"/>
      <c r="F92" s="29"/>
      <c r="G92" s="29"/>
      <c r="H92" s="29"/>
    </row>
    <row r="93" spans="2:22" ht="15.5" x14ac:dyDescent="0.35">
      <c r="M93" s="297" t="s">
        <v>116</v>
      </c>
      <c r="N93" s="241"/>
      <c r="P93" s="302" t="s">
        <v>6</v>
      </c>
      <c r="Q93" s="303"/>
      <c r="R93" s="303"/>
      <c r="S93" s="304"/>
      <c r="V93" s="93"/>
    </row>
    <row r="94" spans="2:22" ht="13" thickBot="1" x14ac:dyDescent="0.3">
      <c r="M94" s="298"/>
      <c r="N94" s="299"/>
      <c r="P94" s="305"/>
      <c r="Q94" s="306"/>
      <c r="R94" s="306"/>
      <c r="S94" s="307"/>
    </row>
    <row r="95" spans="2:22" ht="50.25" customHeight="1" thickBot="1" x14ac:dyDescent="0.3">
      <c r="M95" s="300"/>
      <c r="N95" s="301"/>
      <c r="P95" s="309" t="s">
        <v>9</v>
      </c>
      <c r="Q95" s="310"/>
      <c r="R95" s="310"/>
      <c r="S95" s="311"/>
      <c r="U95" s="12" t="s">
        <v>10</v>
      </c>
    </row>
    <row r="96" spans="2:22" ht="56.25" customHeight="1" thickBot="1" x14ac:dyDescent="0.3">
      <c r="J96" s="312" t="s">
        <v>8</v>
      </c>
      <c r="K96" s="313"/>
      <c r="L96" s="15"/>
      <c r="M96" s="16" t="s">
        <v>9</v>
      </c>
      <c r="N96" s="17">
        <v>2021</v>
      </c>
      <c r="P96" s="18" t="s">
        <v>12</v>
      </c>
      <c r="Q96" s="19" t="s">
        <v>13</v>
      </c>
      <c r="R96" s="19" t="s">
        <v>14</v>
      </c>
      <c r="S96" s="19" t="s">
        <v>15</v>
      </c>
      <c r="U96" s="20" t="s">
        <v>16</v>
      </c>
    </row>
    <row r="97" spans="10:21" ht="18" customHeight="1" thickBot="1" x14ac:dyDescent="0.3">
      <c r="J97" s="13" t="s">
        <v>11</v>
      </c>
      <c r="K97" s="14">
        <v>2021</v>
      </c>
      <c r="M97" s="21" t="s">
        <v>19</v>
      </c>
      <c r="N97" s="17" t="s">
        <v>20</v>
      </c>
      <c r="P97" s="269">
        <v>44317</v>
      </c>
      <c r="Q97" s="272" t="s">
        <v>88</v>
      </c>
      <c r="R97" s="99">
        <v>44378</v>
      </c>
      <c r="S97" s="293">
        <v>44075</v>
      </c>
      <c r="U97" s="22" t="s">
        <v>21</v>
      </c>
    </row>
    <row r="98" spans="10:21" ht="18" customHeight="1" thickBot="1" x14ac:dyDescent="0.3">
      <c r="J98" s="13" t="s">
        <v>17</v>
      </c>
      <c r="K98" s="14" t="s">
        <v>33</v>
      </c>
      <c r="M98" s="21" t="s">
        <v>23</v>
      </c>
      <c r="N98" s="26" t="s">
        <v>99</v>
      </c>
      <c r="P98" s="270"/>
      <c r="Q98" s="273"/>
      <c r="R98" s="27">
        <v>44409</v>
      </c>
      <c r="S98" s="294"/>
      <c r="U98" s="22" t="s">
        <v>24</v>
      </c>
    </row>
    <row r="99" spans="10:21" ht="18" customHeight="1" thickBot="1" x14ac:dyDescent="0.3">
      <c r="J99" s="24"/>
      <c r="K99" s="25"/>
      <c r="M99" s="21" t="s">
        <v>26</v>
      </c>
      <c r="N99" s="26" t="s">
        <v>99</v>
      </c>
      <c r="P99" s="271"/>
      <c r="Q99" s="274"/>
      <c r="R99" s="27">
        <v>44440</v>
      </c>
      <c r="S99" s="294"/>
      <c r="U99" s="22" t="s">
        <v>27</v>
      </c>
    </row>
    <row r="100" spans="10:21" ht="18" customHeight="1" thickBot="1" x14ac:dyDescent="0.3">
      <c r="J100" s="290" t="s">
        <v>0</v>
      </c>
      <c r="K100" s="291"/>
      <c r="M100" s="21" t="s">
        <v>29</v>
      </c>
      <c r="N100" s="26" t="s">
        <v>99</v>
      </c>
      <c r="P100" s="269">
        <v>44409</v>
      </c>
      <c r="Q100" s="272" t="s">
        <v>88</v>
      </c>
      <c r="R100" s="99">
        <v>44470</v>
      </c>
      <c r="S100" s="294"/>
      <c r="U100" s="31" t="s">
        <v>30</v>
      </c>
    </row>
    <row r="101" spans="10:21" ht="18" customHeight="1" thickBot="1" x14ac:dyDescent="0.3">
      <c r="J101" s="13" t="s">
        <v>28</v>
      </c>
      <c r="K101" s="30">
        <v>471</v>
      </c>
      <c r="M101" s="21" t="s">
        <v>33</v>
      </c>
      <c r="N101" s="26">
        <v>518</v>
      </c>
      <c r="P101" s="270"/>
      <c r="Q101" s="273"/>
      <c r="R101" s="27">
        <v>44501</v>
      </c>
      <c r="S101" s="294"/>
    </row>
    <row r="102" spans="10:21" ht="18" customHeight="1" thickBot="1" x14ac:dyDescent="0.3">
      <c r="J102" s="32" t="s">
        <v>32</v>
      </c>
      <c r="K102" s="33">
        <v>518</v>
      </c>
      <c r="M102" s="21" t="s">
        <v>36</v>
      </c>
      <c r="N102" s="26"/>
      <c r="P102" s="271"/>
      <c r="Q102" s="274"/>
      <c r="R102" s="27">
        <v>44531</v>
      </c>
      <c r="S102" s="294"/>
    </row>
    <row r="103" spans="10:21" ht="18" customHeight="1" thickBot="1" x14ac:dyDescent="0.3">
      <c r="J103" s="24"/>
      <c r="K103" s="25"/>
      <c r="M103" s="21" t="s">
        <v>18</v>
      </c>
      <c r="N103" s="26"/>
      <c r="P103" s="269">
        <v>44501</v>
      </c>
      <c r="Q103" s="272" t="s">
        <v>88</v>
      </c>
      <c r="R103" s="99">
        <v>44562</v>
      </c>
      <c r="S103" s="294"/>
      <c r="U103" s="36"/>
    </row>
    <row r="104" spans="10:21" ht="18" customHeight="1" thickBot="1" x14ac:dyDescent="0.3">
      <c r="J104" s="290" t="s">
        <v>38</v>
      </c>
      <c r="K104" s="291"/>
      <c r="M104" s="21" t="s">
        <v>41</v>
      </c>
      <c r="N104" s="26"/>
      <c r="P104" s="270"/>
      <c r="Q104" s="273"/>
      <c r="R104" s="27">
        <v>44593</v>
      </c>
      <c r="S104" s="294"/>
      <c r="U104" s="36"/>
    </row>
    <row r="105" spans="10:21" ht="18" customHeight="1" thickBot="1" x14ac:dyDescent="0.3">
      <c r="J105" s="37" t="s">
        <v>39</v>
      </c>
      <c r="K105" s="123">
        <v>44317</v>
      </c>
      <c r="M105" s="21" t="s">
        <v>44</v>
      </c>
      <c r="N105" s="26"/>
      <c r="P105" s="271"/>
      <c r="Q105" s="274"/>
      <c r="R105" s="27">
        <v>44621</v>
      </c>
      <c r="S105" s="294"/>
      <c r="U105" s="36"/>
    </row>
    <row r="106" spans="10:21" ht="18" customHeight="1" thickBot="1" x14ac:dyDescent="0.3">
      <c r="J106" s="38" t="s">
        <v>43</v>
      </c>
      <c r="K106" s="39"/>
      <c r="M106" s="21" t="s">
        <v>47</v>
      </c>
      <c r="N106" s="26"/>
      <c r="P106" s="269">
        <v>44593</v>
      </c>
      <c r="Q106" s="272" t="s">
        <v>88</v>
      </c>
      <c r="R106" s="99">
        <v>44652</v>
      </c>
      <c r="S106" s="294"/>
      <c r="U106" s="36"/>
    </row>
    <row r="107" spans="10:21" ht="18" customHeight="1" thickBot="1" x14ac:dyDescent="0.3">
      <c r="J107" s="40" t="s">
        <v>46</v>
      </c>
      <c r="K107" s="41" t="s">
        <v>123</v>
      </c>
      <c r="M107" s="21" t="s">
        <v>50</v>
      </c>
      <c r="N107" s="26"/>
      <c r="P107" s="270"/>
      <c r="Q107" s="273"/>
      <c r="R107" s="27">
        <v>44682</v>
      </c>
      <c r="S107" s="294"/>
      <c r="U107" s="36"/>
    </row>
    <row r="108" spans="10:21" ht="18" customHeight="1" thickBot="1" x14ac:dyDescent="0.3">
      <c r="J108" s="40" t="s">
        <v>49</v>
      </c>
      <c r="K108" s="42">
        <v>326.3</v>
      </c>
      <c r="M108" s="21" t="s">
        <v>53</v>
      </c>
      <c r="N108" s="26"/>
      <c r="P108" s="271"/>
      <c r="Q108" s="274"/>
      <c r="R108" s="27">
        <v>44713</v>
      </c>
      <c r="S108" s="294"/>
      <c r="U108" s="36"/>
    </row>
    <row r="109" spans="10:21" ht="18" customHeight="1" thickBot="1" x14ac:dyDescent="0.3">
      <c r="J109" s="43" t="s">
        <v>52</v>
      </c>
      <c r="K109" s="44">
        <v>44378</v>
      </c>
      <c r="L109" s="5"/>
      <c r="M109" s="45" t="s">
        <v>54</v>
      </c>
      <c r="N109" s="126"/>
      <c r="P109" s="269">
        <v>44682</v>
      </c>
      <c r="Q109" s="272" t="s">
        <v>88</v>
      </c>
      <c r="R109" s="99">
        <v>44743</v>
      </c>
      <c r="S109" s="294"/>
      <c r="U109" s="36"/>
    </row>
    <row r="110" spans="10:21" ht="18" customHeight="1" thickBot="1" x14ac:dyDescent="0.3">
      <c r="K110" s="5"/>
      <c r="L110" s="5"/>
      <c r="M110" s="16"/>
      <c r="N110" s="125">
        <v>2022</v>
      </c>
      <c r="P110" s="270"/>
      <c r="Q110" s="273"/>
      <c r="R110" s="27">
        <v>44774</v>
      </c>
      <c r="S110" s="294"/>
      <c r="U110" s="36"/>
    </row>
    <row r="111" spans="10:21" ht="18" customHeight="1" thickBot="1" x14ac:dyDescent="0.3">
      <c r="J111" s="5"/>
      <c r="K111" s="5"/>
      <c r="L111" s="5"/>
      <c r="M111" s="21" t="s">
        <v>19</v>
      </c>
      <c r="N111" s="17" t="s">
        <v>20</v>
      </c>
      <c r="P111" s="271"/>
      <c r="Q111" s="274"/>
      <c r="R111" s="27">
        <v>44805</v>
      </c>
      <c r="S111" s="294"/>
      <c r="U111" s="36"/>
    </row>
    <row r="112" spans="10:21" ht="18" customHeight="1" thickBot="1" x14ac:dyDescent="0.3">
      <c r="J112" s="5"/>
      <c r="K112" s="5"/>
      <c r="L112" s="5"/>
      <c r="M112" s="21" t="s">
        <v>23</v>
      </c>
      <c r="N112" s="26"/>
      <c r="P112" s="269">
        <v>44774</v>
      </c>
      <c r="Q112" s="272" t="s">
        <v>88</v>
      </c>
      <c r="R112" s="99">
        <v>44835</v>
      </c>
      <c r="S112" s="294"/>
      <c r="U112" s="36"/>
    </row>
    <row r="113" spans="10:19" ht="18" customHeight="1" thickBot="1" x14ac:dyDescent="0.3">
      <c r="J113" s="5"/>
      <c r="K113" s="5"/>
      <c r="L113" s="5"/>
      <c r="M113" s="21" t="s">
        <v>26</v>
      </c>
      <c r="N113" s="26"/>
      <c r="P113" s="270"/>
      <c r="Q113" s="273"/>
      <c r="R113" s="27">
        <v>44866</v>
      </c>
      <c r="S113" s="294"/>
    </row>
    <row r="114" spans="10:19" ht="18" customHeight="1" thickBot="1" x14ac:dyDescent="0.3">
      <c r="J114" s="5"/>
      <c r="K114" s="5"/>
      <c r="L114" s="5"/>
      <c r="M114" s="21" t="s">
        <v>29</v>
      </c>
      <c r="N114" s="26"/>
      <c r="P114" s="271"/>
      <c r="Q114" s="274"/>
      <c r="R114" s="27">
        <v>44896</v>
      </c>
      <c r="S114" s="294"/>
    </row>
    <row r="115" spans="10:19" ht="18" customHeight="1" thickBot="1" x14ac:dyDescent="0.3">
      <c r="J115" s="5"/>
      <c r="K115" s="5"/>
      <c r="L115" s="5"/>
      <c r="M115" s="21" t="s">
        <v>33</v>
      </c>
      <c r="N115" s="26"/>
      <c r="P115" s="269">
        <v>44866</v>
      </c>
      <c r="Q115" s="272" t="s">
        <v>88</v>
      </c>
      <c r="R115" s="99">
        <v>44927</v>
      </c>
      <c r="S115" s="294"/>
    </row>
    <row r="116" spans="10:19" ht="18" customHeight="1" thickBot="1" x14ac:dyDescent="0.3">
      <c r="J116" s="5"/>
      <c r="K116" s="5"/>
      <c r="L116" s="5"/>
      <c r="M116" s="21" t="s">
        <v>36</v>
      </c>
      <c r="N116" s="26"/>
      <c r="P116" s="270"/>
      <c r="Q116" s="273"/>
      <c r="R116" s="27">
        <v>44958</v>
      </c>
      <c r="S116" s="294"/>
    </row>
    <row r="117" spans="10:19" ht="18" customHeight="1" thickBot="1" x14ac:dyDescent="0.3">
      <c r="J117" s="5"/>
      <c r="K117" s="5"/>
      <c r="L117" s="5"/>
      <c r="M117" s="21" t="s">
        <v>18</v>
      </c>
      <c r="N117" s="26"/>
      <c r="P117" s="271"/>
      <c r="Q117" s="274"/>
      <c r="R117" s="27">
        <v>44986</v>
      </c>
      <c r="S117" s="295"/>
    </row>
    <row r="118" spans="10:19" ht="18" customHeight="1" thickBot="1" x14ac:dyDescent="0.3">
      <c r="J118" s="5"/>
      <c r="K118" s="5"/>
      <c r="L118" s="5"/>
      <c r="M118" s="21" t="s">
        <v>41</v>
      </c>
      <c r="N118" s="26"/>
      <c r="P118" s="269">
        <v>44978</v>
      </c>
      <c r="Q118" s="272" t="s">
        <v>88</v>
      </c>
      <c r="R118" s="99">
        <v>45017</v>
      </c>
      <c r="S118" s="5"/>
    </row>
    <row r="119" spans="10:19" ht="16" thickBot="1" x14ac:dyDescent="0.3">
      <c r="J119" s="5"/>
      <c r="K119" s="5"/>
      <c r="M119" s="21" t="s">
        <v>44</v>
      </c>
      <c r="N119" s="26"/>
      <c r="P119" s="270"/>
      <c r="Q119" s="273"/>
      <c r="R119" s="27">
        <v>45047</v>
      </c>
    </row>
    <row r="120" spans="10:19" ht="16" thickBot="1" x14ac:dyDescent="0.3">
      <c r="M120" s="21" t="s">
        <v>47</v>
      </c>
      <c r="N120" s="26"/>
      <c r="P120" s="271"/>
      <c r="Q120" s="274"/>
      <c r="R120" s="27">
        <v>45078</v>
      </c>
    </row>
    <row r="121" spans="10:19" ht="15.5" x14ac:dyDescent="0.25">
      <c r="M121" s="21" t="s">
        <v>50</v>
      </c>
      <c r="N121" s="26"/>
      <c r="P121" s="5" t="s">
        <v>40</v>
      </c>
      <c r="Q121" s="59">
        <v>326.3</v>
      </c>
      <c r="R121" s="5" t="s">
        <v>40</v>
      </c>
    </row>
    <row r="122" spans="10:19" ht="15.5" x14ac:dyDescent="0.25">
      <c r="M122" s="21" t="s">
        <v>53</v>
      </c>
      <c r="N122" s="26"/>
    </row>
    <row r="123" spans="10:19" ht="16" thickBot="1" x14ac:dyDescent="0.3">
      <c r="M123" s="45" t="s">
        <v>54</v>
      </c>
      <c r="N123" s="126"/>
    </row>
    <row r="124" spans="10:19" ht="15.5" x14ac:dyDescent="0.25">
      <c r="M124" s="16"/>
      <c r="N124" s="125">
        <v>2023</v>
      </c>
    </row>
    <row r="125" spans="10:19" ht="15.5" x14ac:dyDescent="0.25">
      <c r="M125" s="21" t="s">
        <v>19</v>
      </c>
      <c r="N125" s="17" t="s">
        <v>20</v>
      </c>
    </row>
    <row r="126" spans="10:19" ht="15.5" x14ac:dyDescent="0.25">
      <c r="M126" s="21" t="s">
        <v>23</v>
      </c>
      <c r="N126" s="26"/>
    </row>
    <row r="127" spans="10:19" ht="15.5" x14ac:dyDescent="0.25">
      <c r="M127" s="21" t="s">
        <v>26</v>
      </c>
      <c r="N127" s="26"/>
    </row>
    <row r="128" spans="10:19" ht="15.5" x14ac:dyDescent="0.25">
      <c r="M128" s="21" t="s">
        <v>29</v>
      </c>
      <c r="N128" s="26"/>
    </row>
    <row r="129" spans="13:14" ht="15.5" x14ac:dyDescent="0.25">
      <c r="M129" s="21" t="s">
        <v>33</v>
      </c>
      <c r="N129" s="26"/>
    </row>
    <row r="130" spans="13:14" ht="16" thickBot="1" x14ac:dyDescent="0.3">
      <c r="M130" s="45" t="s">
        <v>36</v>
      </c>
      <c r="N130" s="126"/>
    </row>
  </sheetData>
  <sheetProtection algorithmName="SHA-512" hashValue="ymkGZ/gA2xFMfCCPBNdH/gtcTHg4C29iz01tAoU9qUJAL2IzI17iBLii13SbxiNfSUALuSTcYAGv11mqu06sIQ==" saltValue="PsmOCRjGpGGkWlOaGlN81g==" spinCount="100000" sheet="1" formatColumns="0" formatRows="0"/>
  <mergeCells count="100">
    <mergeCell ref="P118:P120"/>
    <mergeCell ref="Q118:Q120"/>
    <mergeCell ref="B32:H32"/>
    <mergeCell ref="P106:P108"/>
    <mergeCell ref="Q106:Q108"/>
    <mergeCell ref="P109:P111"/>
    <mergeCell ref="Q109:Q111"/>
    <mergeCell ref="P112:P114"/>
    <mergeCell ref="Q112:Q114"/>
    <mergeCell ref="J96:K96"/>
    <mergeCell ref="P97:P99"/>
    <mergeCell ref="Q97:Q99"/>
    <mergeCell ref="B88:H88"/>
    <mergeCell ref="B89:C89"/>
    <mergeCell ref="H43:H53"/>
    <mergeCell ref="B91:C91"/>
    <mergeCell ref="S97:S117"/>
    <mergeCell ref="J100:K100"/>
    <mergeCell ref="P100:P102"/>
    <mergeCell ref="Q100:Q102"/>
    <mergeCell ref="P103:P105"/>
    <mergeCell ref="Q103:Q105"/>
    <mergeCell ref="J104:K104"/>
    <mergeCell ref="P115:P117"/>
    <mergeCell ref="Q115:Q117"/>
    <mergeCell ref="M93:N95"/>
    <mergeCell ref="P93:S94"/>
    <mergeCell ref="P95:S95"/>
    <mergeCell ref="B85:B86"/>
    <mergeCell ref="C85:C86"/>
    <mergeCell ref="D85:D86"/>
    <mergeCell ref="E85:F86"/>
    <mergeCell ref="G85:H86"/>
    <mergeCell ref="B87:H87"/>
    <mergeCell ref="B84:H84"/>
    <mergeCell ref="B69:H69"/>
    <mergeCell ref="B70:H70"/>
    <mergeCell ref="B71:H71"/>
    <mergeCell ref="B72:H72"/>
    <mergeCell ref="B73:C73"/>
    <mergeCell ref="B75:C75"/>
    <mergeCell ref="C77:G77"/>
    <mergeCell ref="B78:F78"/>
    <mergeCell ref="B81:H81"/>
    <mergeCell ref="B82:H82"/>
    <mergeCell ref="B83:H83"/>
    <mergeCell ref="B66:H66"/>
    <mergeCell ref="B67:B68"/>
    <mergeCell ref="C67:C68"/>
    <mergeCell ref="D67:D68"/>
    <mergeCell ref="E67:F68"/>
    <mergeCell ref="G67:H68"/>
    <mergeCell ref="B65:H65"/>
    <mergeCell ref="D37:E37"/>
    <mergeCell ref="B39:D39"/>
    <mergeCell ref="B41:H41"/>
    <mergeCell ref="B56:H56"/>
    <mergeCell ref="B57:H57"/>
    <mergeCell ref="G58:H58"/>
    <mergeCell ref="G59:H59"/>
    <mergeCell ref="G60:H60"/>
    <mergeCell ref="G61:H61"/>
    <mergeCell ref="B63:H63"/>
    <mergeCell ref="B64:H64"/>
    <mergeCell ref="G30:H30"/>
    <mergeCell ref="B33:H33"/>
    <mergeCell ref="B34:H34"/>
    <mergeCell ref="B35:H35"/>
    <mergeCell ref="B36:H36"/>
    <mergeCell ref="G29:H29"/>
    <mergeCell ref="B18:H18"/>
    <mergeCell ref="G19:H19"/>
    <mergeCell ref="G20:H20"/>
    <mergeCell ref="G21:H21"/>
    <mergeCell ref="G22:H22"/>
    <mergeCell ref="G23:H23"/>
    <mergeCell ref="G24:H24"/>
    <mergeCell ref="G25:H25"/>
    <mergeCell ref="G26:H26"/>
    <mergeCell ref="G27:H27"/>
    <mergeCell ref="G28:H28"/>
    <mergeCell ref="B17:H17"/>
    <mergeCell ref="B7:E7"/>
    <mergeCell ref="B8:H8"/>
    <mergeCell ref="B9:H9"/>
    <mergeCell ref="B10:C10"/>
    <mergeCell ref="D10:F10"/>
    <mergeCell ref="B11:H11"/>
    <mergeCell ref="B12:E12"/>
    <mergeCell ref="B13:H13"/>
    <mergeCell ref="B14:H14"/>
    <mergeCell ref="B15:H15"/>
    <mergeCell ref="B16:H16"/>
    <mergeCell ref="B6:E6"/>
    <mergeCell ref="F6:G6"/>
    <mergeCell ref="B1:D1"/>
    <mergeCell ref="C3:E3"/>
    <mergeCell ref="G3:H3"/>
    <mergeCell ref="C4:E4"/>
    <mergeCell ref="G4:H4"/>
  </mergeCells>
  <dataValidations count="8">
    <dataValidation type="list" allowBlank="1" showInputMessage="1" showErrorMessage="1" sqref="K109 WVQ982973 WLU982973 WBY982973 VSC982973 VIG982973 UYK982973 UOO982973 UES982973 TUW982973 TLA982973 TBE982973 SRI982973 SHM982973 RXQ982973 RNU982973 RDY982973 QUC982973 QKG982973 QAK982973 PQO982973 PGS982973 OWW982973 ONA982973 ODE982973 NTI982973 NJM982973 MZQ982973 MPU982973 MFY982973 LWC982973 LMG982973 LCK982973 KSO982973 KIS982973 JYW982973 JPA982973 JFE982973 IVI982973 ILM982973 IBQ982973 HRU982973 HHY982973 GYC982973 GOG982973 GEK982973 FUO982973 FKS982973 FAW982973 ERA982973 EHE982973 DXI982973 DNM982973 DDQ982973 CTU982973 CJY982973 CAC982973 BQG982973 BGK982973 AWO982973 AMS982973 ACW982973 TA982973 JE982973 K982974 WVQ917437 WLU917437 WBY917437 VSC917437 VIG917437 UYK917437 UOO917437 UES917437 TUW917437 TLA917437 TBE917437 SRI917437 SHM917437 RXQ917437 RNU917437 RDY917437 QUC917437 QKG917437 QAK917437 PQO917437 PGS917437 OWW917437 ONA917437 ODE917437 NTI917437 NJM917437 MZQ917437 MPU917437 MFY917437 LWC917437 LMG917437 LCK917437 KSO917437 KIS917437 JYW917437 JPA917437 JFE917437 IVI917437 ILM917437 IBQ917437 HRU917437 HHY917437 GYC917437 GOG917437 GEK917437 FUO917437 FKS917437 FAW917437 ERA917437 EHE917437 DXI917437 DNM917437 DDQ917437 CTU917437 CJY917437 CAC917437 BQG917437 BGK917437 AWO917437 AMS917437 ACW917437 TA917437 JE917437 K917438 WVQ851901 WLU851901 WBY851901 VSC851901 VIG851901 UYK851901 UOO851901 UES851901 TUW851901 TLA851901 TBE851901 SRI851901 SHM851901 RXQ851901 RNU851901 RDY851901 QUC851901 QKG851901 QAK851901 PQO851901 PGS851901 OWW851901 ONA851901 ODE851901 NTI851901 NJM851901 MZQ851901 MPU851901 MFY851901 LWC851901 LMG851901 LCK851901 KSO851901 KIS851901 JYW851901 JPA851901 JFE851901 IVI851901 ILM851901 IBQ851901 HRU851901 HHY851901 GYC851901 GOG851901 GEK851901 FUO851901 FKS851901 FAW851901 ERA851901 EHE851901 DXI851901 DNM851901 DDQ851901 CTU851901 CJY851901 CAC851901 BQG851901 BGK851901 AWO851901 AMS851901 ACW851901 TA851901 JE851901 K851902 WVQ786365 WLU786365 WBY786365 VSC786365 VIG786365 UYK786365 UOO786365 UES786365 TUW786365 TLA786365 TBE786365 SRI786365 SHM786365 RXQ786365 RNU786365 RDY786365 QUC786365 QKG786365 QAK786365 PQO786365 PGS786365 OWW786365 ONA786365 ODE786365 NTI786365 NJM786365 MZQ786365 MPU786365 MFY786365 LWC786365 LMG786365 LCK786365 KSO786365 KIS786365 JYW786365 JPA786365 JFE786365 IVI786365 ILM786365 IBQ786365 HRU786365 HHY786365 GYC786365 GOG786365 GEK786365 FUO786365 FKS786365 FAW786365 ERA786365 EHE786365 DXI786365 DNM786365 DDQ786365 CTU786365 CJY786365 CAC786365 BQG786365 BGK786365 AWO786365 AMS786365 ACW786365 TA786365 JE786365 K786366 WVQ720829 WLU720829 WBY720829 VSC720829 VIG720829 UYK720829 UOO720829 UES720829 TUW720829 TLA720829 TBE720829 SRI720829 SHM720829 RXQ720829 RNU720829 RDY720829 QUC720829 QKG720829 QAK720829 PQO720829 PGS720829 OWW720829 ONA720829 ODE720829 NTI720829 NJM720829 MZQ720829 MPU720829 MFY720829 LWC720829 LMG720829 LCK720829 KSO720829 KIS720829 JYW720829 JPA720829 JFE720829 IVI720829 ILM720829 IBQ720829 HRU720829 HHY720829 GYC720829 GOG720829 GEK720829 FUO720829 FKS720829 FAW720829 ERA720829 EHE720829 DXI720829 DNM720829 DDQ720829 CTU720829 CJY720829 CAC720829 BQG720829 BGK720829 AWO720829 AMS720829 ACW720829 TA720829 JE720829 K720830 WVQ655293 WLU655293 WBY655293 VSC655293 VIG655293 UYK655293 UOO655293 UES655293 TUW655293 TLA655293 TBE655293 SRI655293 SHM655293 RXQ655293 RNU655293 RDY655293 QUC655293 QKG655293 QAK655293 PQO655293 PGS655293 OWW655293 ONA655293 ODE655293 NTI655293 NJM655293 MZQ655293 MPU655293 MFY655293 LWC655293 LMG655293 LCK655293 KSO655293 KIS655293 JYW655293 JPA655293 JFE655293 IVI655293 ILM655293 IBQ655293 HRU655293 HHY655293 GYC655293 GOG655293 GEK655293 FUO655293 FKS655293 FAW655293 ERA655293 EHE655293 DXI655293 DNM655293 DDQ655293 CTU655293 CJY655293 CAC655293 BQG655293 BGK655293 AWO655293 AMS655293 ACW655293 TA655293 JE655293 K655294 WVQ589757 WLU589757 WBY589757 VSC589757 VIG589757 UYK589757 UOO589757 UES589757 TUW589757 TLA589757 TBE589757 SRI589757 SHM589757 RXQ589757 RNU589757 RDY589757 QUC589757 QKG589757 QAK589757 PQO589757 PGS589757 OWW589757 ONA589757 ODE589757 NTI589757 NJM589757 MZQ589757 MPU589757 MFY589757 LWC589757 LMG589757 LCK589757 KSO589757 KIS589757 JYW589757 JPA589757 JFE589757 IVI589757 ILM589757 IBQ589757 HRU589757 HHY589757 GYC589757 GOG589757 GEK589757 FUO589757 FKS589757 FAW589757 ERA589757 EHE589757 DXI589757 DNM589757 DDQ589757 CTU589757 CJY589757 CAC589757 BQG589757 BGK589757 AWO589757 AMS589757 ACW589757 TA589757 JE589757 K589758 WVQ524221 WLU524221 WBY524221 VSC524221 VIG524221 UYK524221 UOO524221 UES524221 TUW524221 TLA524221 TBE524221 SRI524221 SHM524221 RXQ524221 RNU524221 RDY524221 QUC524221 QKG524221 QAK524221 PQO524221 PGS524221 OWW524221 ONA524221 ODE524221 NTI524221 NJM524221 MZQ524221 MPU524221 MFY524221 LWC524221 LMG524221 LCK524221 KSO524221 KIS524221 JYW524221 JPA524221 JFE524221 IVI524221 ILM524221 IBQ524221 HRU524221 HHY524221 GYC524221 GOG524221 GEK524221 FUO524221 FKS524221 FAW524221 ERA524221 EHE524221 DXI524221 DNM524221 DDQ524221 CTU524221 CJY524221 CAC524221 BQG524221 BGK524221 AWO524221 AMS524221 ACW524221 TA524221 JE524221 K524222 WVQ458685 WLU458685 WBY458685 VSC458685 VIG458685 UYK458685 UOO458685 UES458685 TUW458685 TLA458685 TBE458685 SRI458685 SHM458685 RXQ458685 RNU458685 RDY458685 QUC458685 QKG458685 QAK458685 PQO458685 PGS458685 OWW458685 ONA458685 ODE458685 NTI458685 NJM458685 MZQ458685 MPU458685 MFY458685 LWC458685 LMG458685 LCK458685 KSO458685 KIS458685 JYW458685 JPA458685 JFE458685 IVI458685 ILM458685 IBQ458685 HRU458685 HHY458685 GYC458685 GOG458685 GEK458685 FUO458685 FKS458685 FAW458685 ERA458685 EHE458685 DXI458685 DNM458685 DDQ458685 CTU458685 CJY458685 CAC458685 BQG458685 BGK458685 AWO458685 AMS458685 ACW458685 TA458685 JE458685 K458686 WVQ393149 WLU393149 WBY393149 VSC393149 VIG393149 UYK393149 UOO393149 UES393149 TUW393149 TLA393149 TBE393149 SRI393149 SHM393149 RXQ393149 RNU393149 RDY393149 QUC393149 QKG393149 QAK393149 PQO393149 PGS393149 OWW393149 ONA393149 ODE393149 NTI393149 NJM393149 MZQ393149 MPU393149 MFY393149 LWC393149 LMG393149 LCK393149 KSO393149 KIS393149 JYW393149 JPA393149 JFE393149 IVI393149 ILM393149 IBQ393149 HRU393149 HHY393149 GYC393149 GOG393149 GEK393149 FUO393149 FKS393149 FAW393149 ERA393149 EHE393149 DXI393149 DNM393149 DDQ393149 CTU393149 CJY393149 CAC393149 BQG393149 BGK393149 AWO393149 AMS393149 ACW393149 TA393149 JE393149 K393150 WVQ327613 WLU327613 WBY327613 VSC327613 VIG327613 UYK327613 UOO327613 UES327613 TUW327613 TLA327613 TBE327613 SRI327613 SHM327613 RXQ327613 RNU327613 RDY327613 QUC327613 QKG327613 QAK327613 PQO327613 PGS327613 OWW327613 ONA327613 ODE327613 NTI327613 NJM327613 MZQ327613 MPU327613 MFY327613 LWC327613 LMG327613 LCK327613 KSO327613 KIS327613 JYW327613 JPA327613 JFE327613 IVI327613 ILM327613 IBQ327613 HRU327613 HHY327613 GYC327613 GOG327613 GEK327613 FUO327613 FKS327613 FAW327613 ERA327613 EHE327613 DXI327613 DNM327613 DDQ327613 CTU327613 CJY327613 CAC327613 BQG327613 BGK327613 AWO327613 AMS327613 ACW327613 TA327613 JE327613 K327614 WVQ262077 WLU262077 WBY262077 VSC262077 VIG262077 UYK262077 UOO262077 UES262077 TUW262077 TLA262077 TBE262077 SRI262077 SHM262077 RXQ262077 RNU262077 RDY262077 QUC262077 QKG262077 QAK262077 PQO262077 PGS262077 OWW262077 ONA262077 ODE262077 NTI262077 NJM262077 MZQ262077 MPU262077 MFY262077 LWC262077 LMG262077 LCK262077 KSO262077 KIS262077 JYW262077 JPA262077 JFE262077 IVI262077 ILM262077 IBQ262077 HRU262077 HHY262077 GYC262077 GOG262077 GEK262077 FUO262077 FKS262077 FAW262077 ERA262077 EHE262077 DXI262077 DNM262077 DDQ262077 CTU262077 CJY262077 CAC262077 BQG262077 BGK262077 AWO262077 AMS262077 ACW262077 TA262077 JE262077 K262078 WVQ196541 WLU196541 WBY196541 VSC196541 VIG196541 UYK196541 UOO196541 UES196541 TUW196541 TLA196541 TBE196541 SRI196541 SHM196541 RXQ196541 RNU196541 RDY196541 QUC196541 QKG196541 QAK196541 PQO196541 PGS196541 OWW196541 ONA196541 ODE196541 NTI196541 NJM196541 MZQ196541 MPU196541 MFY196541 LWC196541 LMG196541 LCK196541 KSO196541 KIS196541 JYW196541 JPA196541 JFE196541 IVI196541 ILM196541 IBQ196541 HRU196541 HHY196541 GYC196541 GOG196541 GEK196541 FUO196541 FKS196541 FAW196541 ERA196541 EHE196541 DXI196541 DNM196541 DDQ196541 CTU196541 CJY196541 CAC196541 BQG196541 BGK196541 AWO196541 AMS196541 ACW196541 TA196541 JE196541 K196542 WVQ131005 WLU131005 WBY131005 VSC131005 VIG131005 UYK131005 UOO131005 UES131005 TUW131005 TLA131005 TBE131005 SRI131005 SHM131005 RXQ131005 RNU131005 RDY131005 QUC131005 QKG131005 QAK131005 PQO131005 PGS131005 OWW131005 ONA131005 ODE131005 NTI131005 NJM131005 MZQ131005 MPU131005 MFY131005 LWC131005 LMG131005 LCK131005 KSO131005 KIS131005 JYW131005 JPA131005 JFE131005 IVI131005 ILM131005 IBQ131005 HRU131005 HHY131005 GYC131005 GOG131005 GEK131005 FUO131005 FKS131005 FAW131005 ERA131005 EHE131005 DXI131005 DNM131005 DDQ131005 CTU131005 CJY131005 CAC131005 BQG131005 BGK131005 AWO131005 AMS131005 ACW131005 TA131005 JE131005 K131006 WVQ65469 WLU65469 WBY65469 VSC65469 VIG65469 UYK65469 UOO65469 UES65469 TUW65469 TLA65469 TBE65469 SRI65469 SHM65469 RXQ65469 RNU65469 RDY65469 QUC65469 QKG65469 QAK65469 PQO65469 PGS65469 OWW65469 ONA65469 ODE65469 NTI65469 NJM65469 MZQ65469 MPU65469 MFY65469 LWC65469 LMG65469 LCK65469 KSO65469 KIS65469 JYW65469 JPA65469 JFE65469 IVI65469 ILM65469 IBQ65469 HRU65469 HHY65469 GYC65469 GOG65469 GEK65469 FUO65469 FKS65469 FAW65469 ERA65469 EHE65469 DXI65469 DNM65469 DDQ65469 CTU65469 CJY65469 CAC65469 BQG65469 BGK65469 AWO65469 AMS65469 ACW65469 TA65469 JE65469 K65470 WVQ16 WLU16 WBY16 VSC16 VIG16 UYK16 UOO16 UES16 TUW16 TLA16 TBE16 SRI16 SHM16 RXQ16 RNU16 RDY16 QUC16 QKG16 QAK16 PQO16 PGS16 OWW16 ONA16 ODE16 NTI16 NJM16 MZQ16 MPU16 MFY16 LWC16 LMG16 LCK16 KSO16 KIS16 JYW16 JPA16 JFE16 IVI16 ILM16 IBQ16 HRU16 HHY16 GYC16 GOG16 GEK16 FUO16 FKS16 FAW16 ERA16 EHE16 DXI16 DNM16 DDQ16 CTU16 CJY16 CAC16 BQG16 BGK16 AWO16 AMS16 ACW16 TA16 JE16" xr:uid="{4A720B97-C7AC-4F5C-99E0-A670A824FBF8}">
      <formula1>$R$97:$R$121</formula1>
    </dataValidation>
    <dataValidation type="list" allowBlank="1" showInputMessage="1" showErrorMessage="1" sqref="K105 WVQ982969 WLU982969 WBY982969 VSC982969 VIG982969 UYK982969 UOO982969 UES982969 TUW982969 TLA982969 TBE982969 SRI982969 SHM982969 RXQ982969 RNU982969 RDY982969 QUC982969 QKG982969 QAK982969 PQO982969 PGS982969 OWW982969 ONA982969 ODE982969 NTI982969 NJM982969 MZQ982969 MPU982969 MFY982969 LWC982969 LMG982969 LCK982969 KSO982969 KIS982969 JYW982969 JPA982969 JFE982969 IVI982969 ILM982969 IBQ982969 HRU982969 HHY982969 GYC982969 GOG982969 GEK982969 FUO982969 FKS982969 FAW982969 ERA982969 EHE982969 DXI982969 DNM982969 DDQ982969 CTU982969 CJY982969 CAC982969 BQG982969 BGK982969 AWO982969 AMS982969 ACW982969 TA982969 JE982969 K982970 WVQ917433 WLU917433 WBY917433 VSC917433 VIG917433 UYK917433 UOO917433 UES917433 TUW917433 TLA917433 TBE917433 SRI917433 SHM917433 RXQ917433 RNU917433 RDY917433 QUC917433 QKG917433 QAK917433 PQO917433 PGS917433 OWW917433 ONA917433 ODE917433 NTI917433 NJM917433 MZQ917433 MPU917433 MFY917433 LWC917433 LMG917433 LCK917433 KSO917433 KIS917433 JYW917433 JPA917433 JFE917433 IVI917433 ILM917433 IBQ917433 HRU917433 HHY917433 GYC917433 GOG917433 GEK917433 FUO917433 FKS917433 FAW917433 ERA917433 EHE917433 DXI917433 DNM917433 DDQ917433 CTU917433 CJY917433 CAC917433 BQG917433 BGK917433 AWO917433 AMS917433 ACW917433 TA917433 JE917433 K917434 WVQ851897 WLU851897 WBY851897 VSC851897 VIG851897 UYK851897 UOO851897 UES851897 TUW851897 TLA851897 TBE851897 SRI851897 SHM851897 RXQ851897 RNU851897 RDY851897 QUC851897 QKG851897 QAK851897 PQO851897 PGS851897 OWW851897 ONA851897 ODE851897 NTI851897 NJM851897 MZQ851897 MPU851897 MFY851897 LWC851897 LMG851897 LCK851897 KSO851897 KIS851897 JYW851897 JPA851897 JFE851897 IVI851897 ILM851897 IBQ851897 HRU851897 HHY851897 GYC851897 GOG851897 GEK851897 FUO851897 FKS851897 FAW851897 ERA851897 EHE851897 DXI851897 DNM851897 DDQ851897 CTU851897 CJY851897 CAC851897 BQG851897 BGK851897 AWO851897 AMS851897 ACW851897 TA851897 JE851897 K851898 WVQ786361 WLU786361 WBY786361 VSC786361 VIG786361 UYK786361 UOO786361 UES786361 TUW786361 TLA786361 TBE786361 SRI786361 SHM786361 RXQ786361 RNU786361 RDY786361 QUC786361 QKG786361 QAK786361 PQO786361 PGS786361 OWW786361 ONA786361 ODE786361 NTI786361 NJM786361 MZQ786361 MPU786361 MFY786361 LWC786361 LMG786361 LCK786361 KSO786361 KIS786361 JYW786361 JPA786361 JFE786361 IVI786361 ILM786361 IBQ786361 HRU786361 HHY786361 GYC786361 GOG786361 GEK786361 FUO786361 FKS786361 FAW786361 ERA786361 EHE786361 DXI786361 DNM786361 DDQ786361 CTU786361 CJY786361 CAC786361 BQG786361 BGK786361 AWO786361 AMS786361 ACW786361 TA786361 JE786361 K786362 WVQ720825 WLU720825 WBY720825 VSC720825 VIG720825 UYK720825 UOO720825 UES720825 TUW720825 TLA720825 TBE720825 SRI720825 SHM720825 RXQ720825 RNU720825 RDY720825 QUC720825 QKG720825 QAK720825 PQO720825 PGS720825 OWW720825 ONA720825 ODE720825 NTI720825 NJM720825 MZQ720825 MPU720825 MFY720825 LWC720825 LMG720825 LCK720825 KSO720825 KIS720825 JYW720825 JPA720825 JFE720825 IVI720825 ILM720825 IBQ720825 HRU720825 HHY720825 GYC720825 GOG720825 GEK720825 FUO720825 FKS720825 FAW720825 ERA720825 EHE720825 DXI720825 DNM720825 DDQ720825 CTU720825 CJY720825 CAC720825 BQG720825 BGK720825 AWO720825 AMS720825 ACW720825 TA720825 JE720825 K720826 WVQ655289 WLU655289 WBY655289 VSC655289 VIG655289 UYK655289 UOO655289 UES655289 TUW655289 TLA655289 TBE655289 SRI655289 SHM655289 RXQ655289 RNU655289 RDY655289 QUC655289 QKG655289 QAK655289 PQO655289 PGS655289 OWW655289 ONA655289 ODE655289 NTI655289 NJM655289 MZQ655289 MPU655289 MFY655289 LWC655289 LMG655289 LCK655289 KSO655289 KIS655289 JYW655289 JPA655289 JFE655289 IVI655289 ILM655289 IBQ655289 HRU655289 HHY655289 GYC655289 GOG655289 GEK655289 FUO655289 FKS655289 FAW655289 ERA655289 EHE655289 DXI655289 DNM655289 DDQ655289 CTU655289 CJY655289 CAC655289 BQG655289 BGK655289 AWO655289 AMS655289 ACW655289 TA655289 JE655289 K655290 WVQ589753 WLU589753 WBY589753 VSC589753 VIG589753 UYK589753 UOO589753 UES589753 TUW589753 TLA589753 TBE589753 SRI589753 SHM589753 RXQ589753 RNU589753 RDY589753 QUC589753 QKG589753 QAK589753 PQO589753 PGS589753 OWW589753 ONA589753 ODE589753 NTI589753 NJM589753 MZQ589753 MPU589753 MFY589753 LWC589753 LMG589753 LCK589753 KSO589753 KIS589753 JYW589753 JPA589753 JFE589753 IVI589753 ILM589753 IBQ589753 HRU589753 HHY589753 GYC589753 GOG589753 GEK589753 FUO589753 FKS589753 FAW589753 ERA589753 EHE589753 DXI589753 DNM589753 DDQ589753 CTU589753 CJY589753 CAC589753 BQG589753 BGK589753 AWO589753 AMS589753 ACW589753 TA589753 JE589753 K589754 WVQ524217 WLU524217 WBY524217 VSC524217 VIG524217 UYK524217 UOO524217 UES524217 TUW524217 TLA524217 TBE524217 SRI524217 SHM524217 RXQ524217 RNU524217 RDY524217 QUC524217 QKG524217 QAK524217 PQO524217 PGS524217 OWW524217 ONA524217 ODE524217 NTI524217 NJM524217 MZQ524217 MPU524217 MFY524217 LWC524217 LMG524217 LCK524217 KSO524217 KIS524217 JYW524217 JPA524217 JFE524217 IVI524217 ILM524217 IBQ524217 HRU524217 HHY524217 GYC524217 GOG524217 GEK524217 FUO524217 FKS524217 FAW524217 ERA524217 EHE524217 DXI524217 DNM524217 DDQ524217 CTU524217 CJY524217 CAC524217 BQG524217 BGK524217 AWO524217 AMS524217 ACW524217 TA524217 JE524217 K524218 WVQ458681 WLU458681 WBY458681 VSC458681 VIG458681 UYK458681 UOO458681 UES458681 TUW458681 TLA458681 TBE458681 SRI458681 SHM458681 RXQ458681 RNU458681 RDY458681 QUC458681 QKG458681 QAK458681 PQO458681 PGS458681 OWW458681 ONA458681 ODE458681 NTI458681 NJM458681 MZQ458681 MPU458681 MFY458681 LWC458681 LMG458681 LCK458681 KSO458681 KIS458681 JYW458681 JPA458681 JFE458681 IVI458681 ILM458681 IBQ458681 HRU458681 HHY458681 GYC458681 GOG458681 GEK458681 FUO458681 FKS458681 FAW458681 ERA458681 EHE458681 DXI458681 DNM458681 DDQ458681 CTU458681 CJY458681 CAC458681 BQG458681 BGK458681 AWO458681 AMS458681 ACW458681 TA458681 JE458681 K458682 WVQ393145 WLU393145 WBY393145 VSC393145 VIG393145 UYK393145 UOO393145 UES393145 TUW393145 TLA393145 TBE393145 SRI393145 SHM393145 RXQ393145 RNU393145 RDY393145 QUC393145 QKG393145 QAK393145 PQO393145 PGS393145 OWW393145 ONA393145 ODE393145 NTI393145 NJM393145 MZQ393145 MPU393145 MFY393145 LWC393145 LMG393145 LCK393145 KSO393145 KIS393145 JYW393145 JPA393145 JFE393145 IVI393145 ILM393145 IBQ393145 HRU393145 HHY393145 GYC393145 GOG393145 GEK393145 FUO393145 FKS393145 FAW393145 ERA393145 EHE393145 DXI393145 DNM393145 DDQ393145 CTU393145 CJY393145 CAC393145 BQG393145 BGK393145 AWO393145 AMS393145 ACW393145 TA393145 JE393145 K393146 WVQ327609 WLU327609 WBY327609 VSC327609 VIG327609 UYK327609 UOO327609 UES327609 TUW327609 TLA327609 TBE327609 SRI327609 SHM327609 RXQ327609 RNU327609 RDY327609 QUC327609 QKG327609 QAK327609 PQO327609 PGS327609 OWW327609 ONA327609 ODE327609 NTI327609 NJM327609 MZQ327609 MPU327609 MFY327609 LWC327609 LMG327609 LCK327609 KSO327609 KIS327609 JYW327609 JPA327609 JFE327609 IVI327609 ILM327609 IBQ327609 HRU327609 HHY327609 GYC327609 GOG327609 GEK327609 FUO327609 FKS327609 FAW327609 ERA327609 EHE327609 DXI327609 DNM327609 DDQ327609 CTU327609 CJY327609 CAC327609 BQG327609 BGK327609 AWO327609 AMS327609 ACW327609 TA327609 JE327609 K327610 WVQ262073 WLU262073 WBY262073 VSC262073 VIG262073 UYK262073 UOO262073 UES262073 TUW262073 TLA262073 TBE262073 SRI262073 SHM262073 RXQ262073 RNU262073 RDY262073 QUC262073 QKG262073 QAK262073 PQO262073 PGS262073 OWW262073 ONA262073 ODE262073 NTI262073 NJM262073 MZQ262073 MPU262073 MFY262073 LWC262073 LMG262073 LCK262073 KSO262073 KIS262073 JYW262073 JPA262073 JFE262073 IVI262073 ILM262073 IBQ262073 HRU262073 HHY262073 GYC262073 GOG262073 GEK262073 FUO262073 FKS262073 FAW262073 ERA262073 EHE262073 DXI262073 DNM262073 DDQ262073 CTU262073 CJY262073 CAC262073 BQG262073 BGK262073 AWO262073 AMS262073 ACW262073 TA262073 JE262073 K262074 WVQ196537 WLU196537 WBY196537 VSC196537 VIG196537 UYK196537 UOO196537 UES196537 TUW196537 TLA196537 TBE196537 SRI196537 SHM196537 RXQ196537 RNU196537 RDY196537 QUC196537 QKG196537 QAK196537 PQO196537 PGS196537 OWW196537 ONA196537 ODE196537 NTI196537 NJM196537 MZQ196537 MPU196537 MFY196537 LWC196537 LMG196537 LCK196537 KSO196537 KIS196537 JYW196537 JPA196537 JFE196537 IVI196537 ILM196537 IBQ196537 HRU196537 HHY196537 GYC196537 GOG196537 GEK196537 FUO196537 FKS196537 FAW196537 ERA196537 EHE196537 DXI196537 DNM196537 DDQ196537 CTU196537 CJY196537 CAC196537 BQG196537 BGK196537 AWO196537 AMS196537 ACW196537 TA196537 JE196537 K196538 WVQ131001 WLU131001 WBY131001 VSC131001 VIG131001 UYK131001 UOO131001 UES131001 TUW131001 TLA131001 TBE131001 SRI131001 SHM131001 RXQ131001 RNU131001 RDY131001 QUC131001 QKG131001 QAK131001 PQO131001 PGS131001 OWW131001 ONA131001 ODE131001 NTI131001 NJM131001 MZQ131001 MPU131001 MFY131001 LWC131001 LMG131001 LCK131001 KSO131001 KIS131001 JYW131001 JPA131001 JFE131001 IVI131001 ILM131001 IBQ131001 HRU131001 HHY131001 GYC131001 GOG131001 GEK131001 FUO131001 FKS131001 FAW131001 ERA131001 EHE131001 DXI131001 DNM131001 DDQ131001 CTU131001 CJY131001 CAC131001 BQG131001 BGK131001 AWO131001 AMS131001 ACW131001 TA131001 JE131001 K131002 WVQ65465 WLU65465 WBY65465 VSC65465 VIG65465 UYK65465 UOO65465 UES65465 TUW65465 TLA65465 TBE65465 SRI65465 SHM65465 RXQ65465 RNU65465 RDY65465 QUC65465 QKG65465 QAK65465 PQO65465 PGS65465 OWW65465 ONA65465 ODE65465 NTI65465 NJM65465 MZQ65465 MPU65465 MFY65465 LWC65465 LMG65465 LCK65465 KSO65465 KIS65465 JYW65465 JPA65465 JFE65465 IVI65465 ILM65465 IBQ65465 HRU65465 HHY65465 GYC65465 GOG65465 GEK65465 FUO65465 FKS65465 FAW65465 ERA65465 EHE65465 DXI65465 DNM65465 DDQ65465 CTU65465 CJY65465 CAC65465 BQG65465 BGK65465 AWO65465 AMS65465 ACW65465 TA65465 JE65465 K65466 WVQ12 WLU12 WBY12 VSC12 VIG12 UYK12 UOO12 UES12 TUW12 TLA12 TBE12 SRI12 SHM12 RXQ12 RNU12 RDY12 QUC12 QKG12 QAK12 PQO12 PGS12 OWW12 ONA12 ODE12 NTI12 NJM12 MZQ12 MPU12 MFY12 LWC12 LMG12 LCK12 KSO12 KIS12 JYW12 JPA12 JFE12 IVI12 ILM12 IBQ12 HRU12 HHY12 GYC12 GOG12 GEK12 FUO12 FKS12 FAW12 ERA12 EHE12 DXI12 DNM12 DDQ12 CTU12 CJY12 CAC12 BQG12 BGK12 AWO12 AMS12 ACW12 TA12 JE12" xr:uid="{32C8B06D-DD4C-470C-BC05-3E77905AA166}">
      <formula1>$P$97:$P$121</formula1>
    </dataValidation>
    <dataValidation type="list" allowBlank="1" showInputMessage="1" showErrorMessage="1" sqref="K106 WVQ982970 WLU982970 WBY982970 VSC982970 VIG982970 UYK982970 UOO982970 UES982970 TUW982970 TLA982970 TBE982970 SRI982970 SHM982970 RXQ982970 RNU982970 RDY982970 QUC982970 QKG982970 QAK982970 PQO982970 PGS982970 OWW982970 ONA982970 ODE982970 NTI982970 NJM982970 MZQ982970 MPU982970 MFY982970 LWC982970 LMG982970 LCK982970 KSO982970 KIS982970 JYW982970 JPA982970 JFE982970 IVI982970 ILM982970 IBQ982970 HRU982970 HHY982970 GYC982970 GOG982970 GEK982970 FUO982970 FKS982970 FAW982970 ERA982970 EHE982970 DXI982970 DNM982970 DDQ982970 CTU982970 CJY982970 CAC982970 BQG982970 BGK982970 AWO982970 AMS982970 ACW982970 TA982970 JE982970 K982971 WVQ917434 WLU917434 WBY917434 VSC917434 VIG917434 UYK917434 UOO917434 UES917434 TUW917434 TLA917434 TBE917434 SRI917434 SHM917434 RXQ917434 RNU917434 RDY917434 QUC917434 QKG917434 QAK917434 PQO917434 PGS917434 OWW917434 ONA917434 ODE917434 NTI917434 NJM917434 MZQ917434 MPU917434 MFY917434 LWC917434 LMG917434 LCK917434 KSO917434 KIS917434 JYW917434 JPA917434 JFE917434 IVI917434 ILM917434 IBQ917434 HRU917434 HHY917434 GYC917434 GOG917434 GEK917434 FUO917434 FKS917434 FAW917434 ERA917434 EHE917434 DXI917434 DNM917434 DDQ917434 CTU917434 CJY917434 CAC917434 BQG917434 BGK917434 AWO917434 AMS917434 ACW917434 TA917434 JE917434 K917435 WVQ851898 WLU851898 WBY851898 VSC851898 VIG851898 UYK851898 UOO851898 UES851898 TUW851898 TLA851898 TBE851898 SRI851898 SHM851898 RXQ851898 RNU851898 RDY851898 QUC851898 QKG851898 QAK851898 PQO851898 PGS851898 OWW851898 ONA851898 ODE851898 NTI851898 NJM851898 MZQ851898 MPU851898 MFY851898 LWC851898 LMG851898 LCK851898 KSO851898 KIS851898 JYW851898 JPA851898 JFE851898 IVI851898 ILM851898 IBQ851898 HRU851898 HHY851898 GYC851898 GOG851898 GEK851898 FUO851898 FKS851898 FAW851898 ERA851898 EHE851898 DXI851898 DNM851898 DDQ851898 CTU851898 CJY851898 CAC851898 BQG851898 BGK851898 AWO851898 AMS851898 ACW851898 TA851898 JE851898 K851899 WVQ786362 WLU786362 WBY786362 VSC786362 VIG786362 UYK786362 UOO786362 UES786362 TUW786362 TLA786362 TBE786362 SRI786362 SHM786362 RXQ786362 RNU786362 RDY786362 QUC786362 QKG786362 QAK786362 PQO786362 PGS786362 OWW786362 ONA786362 ODE786362 NTI786362 NJM786362 MZQ786362 MPU786362 MFY786362 LWC786362 LMG786362 LCK786362 KSO786362 KIS786362 JYW786362 JPA786362 JFE786362 IVI786362 ILM786362 IBQ786362 HRU786362 HHY786362 GYC786362 GOG786362 GEK786362 FUO786362 FKS786362 FAW786362 ERA786362 EHE786362 DXI786362 DNM786362 DDQ786362 CTU786362 CJY786362 CAC786362 BQG786362 BGK786362 AWO786362 AMS786362 ACW786362 TA786362 JE786362 K786363 WVQ720826 WLU720826 WBY720826 VSC720826 VIG720826 UYK720826 UOO720826 UES720826 TUW720826 TLA720826 TBE720826 SRI720826 SHM720826 RXQ720826 RNU720826 RDY720826 QUC720826 QKG720826 QAK720826 PQO720826 PGS720826 OWW720826 ONA720826 ODE720826 NTI720826 NJM720826 MZQ720826 MPU720826 MFY720826 LWC720826 LMG720826 LCK720826 KSO720826 KIS720826 JYW720826 JPA720826 JFE720826 IVI720826 ILM720826 IBQ720826 HRU720826 HHY720826 GYC720826 GOG720826 GEK720826 FUO720826 FKS720826 FAW720826 ERA720826 EHE720826 DXI720826 DNM720826 DDQ720826 CTU720826 CJY720826 CAC720826 BQG720826 BGK720826 AWO720826 AMS720826 ACW720826 TA720826 JE720826 K720827 WVQ655290 WLU655290 WBY655290 VSC655290 VIG655290 UYK655290 UOO655290 UES655290 TUW655290 TLA655290 TBE655290 SRI655290 SHM655290 RXQ655290 RNU655290 RDY655290 QUC655290 QKG655290 QAK655290 PQO655290 PGS655290 OWW655290 ONA655290 ODE655290 NTI655290 NJM655290 MZQ655290 MPU655290 MFY655290 LWC655290 LMG655290 LCK655290 KSO655290 KIS655290 JYW655290 JPA655290 JFE655290 IVI655290 ILM655290 IBQ655290 HRU655290 HHY655290 GYC655290 GOG655290 GEK655290 FUO655290 FKS655290 FAW655290 ERA655290 EHE655290 DXI655290 DNM655290 DDQ655290 CTU655290 CJY655290 CAC655290 BQG655290 BGK655290 AWO655290 AMS655290 ACW655290 TA655290 JE655290 K655291 WVQ589754 WLU589754 WBY589754 VSC589754 VIG589754 UYK589754 UOO589754 UES589754 TUW589754 TLA589754 TBE589754 SRI589754 SHM589754 RXQ589754 RNU589754 RDY589754 QUC589754 QKG589754 QAK589754 PQO589754 PGS589754 OWW589754 ONA589754 ODE589754 NTI589754 NJM589754 MZQ589754 MPU589754 MFY589754 LWC589754 LMG589754 LCK589754 KSO589754 KIS589754 JYW589754 JPA589754 JFE589754 IVI589754 ILM589754 IBQ589754 HRU589754 HHY589754 GYC589754 GOG589754 GEK589754 FUO589754 FKS589754 FAW589754 ERA589754 EHE589754 DXI589754 DNM589754 DDQ589754 CTU589754 CJY589754 CAC589754 BQG589754 BGK589754 AWO589754 AMS589754 ACW589754 TA589754 JE589754 K589755 WVQ524218 WLU524218 WBY524218 VSC524218 VIG524218 UYK524218 UOO524218 UES524218 TUW524218 TLA524218 TBE524218 SRI524218 SHM524218 RXQ524218 RNU524218 RDY524218 QUC524218 QKG524218 QAK524218 PQO524218 PGS524218 OWW524218 ONA524218 ODE524218 NTI524218 NJM524218 MZQ524218 MPU524218 MFY524218 LWC524218 LMG524218 LCK524218 KSO524218 KIS524218 JYW524218 JPA524218 JFE524218 IVI524218 ILM524218 IBQ524218 HRU524218 HHY524218 GYC524218 GOG524218 GEK524218 FUO524218 FKS524218 FAW524218 ERA524218 EHE524218 DXI524218 DNM524218 DDQ524218 CTU524218 CJY524218 CAC524218 BQG524218 BGK524218 AWO524218 AMS524218 ACW524218 TA524218 JE524218 K524219 WVQ458682 WLU458682 WBY458682 VSC458682 VIG458682 UYK458682 UOO458682 UES458682 TUW458682 TLA458682 TBE458682 SRI458682 SHM458682 RXQ458682 RNU458682 RDY458682 QUC458682 QKG458682 QAK458682 PQO458682 PGS458682 OWW458682 ONA458682 ODE458682 NTI458682 NJM458682 MZQ458682 MPU458682 MFY458682 LWC458682 LMG458682 LCK458682 KSO458682 KIS458682 JYW458682 JPA458682 JFE458682 IVI458682 ILM458682 IBQ458682 HRU458682 HHY458682 GYC458682 GOG458682 GEK458682 FUO458682 FKS458682 FAW458682 ERA458682 EHE458682 DXI458682 DNM458682 DDQ458682 CTU458682 CJY458682 CAC458682 BQG458682 BGK458682 AWO458682 AMS458682 ACW458682 TA458682 JE458682 K458683 WVQ393146 WLU393146 WBY393146 VSC393146 VIG393146 UYK393146 UOO393146 UES393146 TUW393146 TLA393146 TBE393146 SRI393146 SHM393146 RXQ393146 RNU393146 RDY393146 QUC393146 QKG393146 QAK393146 PQO393146 PGS393146 OWW393146 ONA393146 ODE393146 NTI393146 NJM393146 MZQ393146 MPU393146 MFY393146 LWC393146 LMG393146 LCK393146 KSO393146 KIS393146 JYW393146 JPA393146 JFE393146 IVI393146 ILM393146 IBQ393146 HRU393146 HHY393146 GYC393146 GOG393146 GEK393146 FUO393146 FKS393146 FAW393146 ERA393146 EHE393146 DXI393146 DNM393146 DDQ393146 CTU393146 CJY393146 CAC393146 BQG393146 BGK393146 AWO393146 AMS393146 ACW393146 TA393146 JE393146 K393147 WVQ327610 WLU327610 WBY327610 VSC327610 VIG327610 UYK327610 UOO327610 UES327610 TUW327610 TLA327610 TBE327610 SRI327610 SHM327610 RXQ327610 RNU327610 RDY327610 QUC327610 QKG327610 QAK327610 PQO327610 PGS327610 OWW327610 ONA327610 ODE327610 NTI327610 NJM327610 MZQ327610 MPU327610 MFY327610 LWC327610 LMG327610 LCK327610 KSO327610 KIS327610 JYW327610 JPA327610 JFE327610 IVI327610 ILM327610 IBQ327610 HRU327610 HHY327610 GYC327610 GOG327610 GEK327610 FUO327610 FKS327610 FAW327610 ERA327610 EHE327610 DXI327610 DNM327610 DDQ327610 CTU327610 CJY327610 CAC327610 BQG327610 BGK327610 AWO327610 AMS327610 ACW327610 TA327610 JE327610 K327611 WVQ262074 WLU262074 WBY262074 VSC262074 VIG262074 UYK262074 UOO262074 UES262074 TUW262074 TLA262074 TBE262074 SRI262074 SHM262074 RXQ262074 RNU262074 RDY262074 QUC262074 QKG262074 QAK262074 PQO262074 PGS262074 OWW262074 ONA262074 ODE262074 NTI262074 NJM262074 MZQ262074 MPU262074 MFY262074 LWC262074 LMG262074 LCK262074 KSO262074 KIS262074 JYW262074 JPA262074 JFE262074 IVI262074 ILM262074 IBQ262074 HRU262074 HHY262074 GYC262074 GOG262074 GEK262074 FUO262074 FKS262074 FAW262074 ERA262074 EHE262074 DXI262074 DNM262074 DDQ262074 CTU262074 CJY262074 CAC262074 BQG262074 BGK262074 AWO262074 AMS262074 ACW262074 TA262074 JE262074 K262075 WVQ196538 WLU196538 WBY196538 VSC196538 VIG196538 UYK196538 UOO196538 UES196538 TUW196538 TLA196538 TBE196538 SRI196538 SHM196538 RXQ196538 RNU196538 RDY196538 QUC196538 QKG196538 QAK196538 PQO196538 PGS196538 OWW196538 ONA196538 ODE196538 NTI196538 NJM196538 MZQ196538 MPU196538 MFY196538 LWC196538 LMG196538 LCK196538 KSO196538 KIS196538 JYW196538 JPA196538 JFE196538 IVI196538 ILM196538 IBQ196538 HRU196538 HHY196538 GYC196538 GOG196538 GEK196538 FUO196538 FKS196538 FAW196538 ERA196538 EHE196538 DXI196538 DNM196538 DDQ196538 CTU196538 CJY196538 CAC196538 BQG196538 BGK196538 AWO196538 AMS196538 ACW196538 TA196538 JE196538 K196539 WVQ131002 WLU131002 WBY131002 VSC131002 VIG131002 UYK131002 UOO131002 UES131002 TUW131002 TLA131002 TBE131002 SRI131002 SHM131002 RXQ131002 RNU131002 RDY131002 QUC131002 QKG131002 QAK131002 PQO131002 PGS131002 OWW131002 ONA131002 ODE131002 NTI131002 NJM131002 MZQ131002 MPU131002 MFY131002 LWC131002 LMG131002 LCK131002 KSO131002 KIS131002 JYW131002 JPA131002 JFE131002 IVI131002 ILM131002 IBQ131002 HRU131002 HHY131002 GYC131002 GOG131002 GEK131002 FUO131002 FKS131002 FAW131002 ERA131002 EHE131002 DXI131002 DNM131002 DDQ131002 CTU131002 CJY131002 CAC131002 BQG131002 BGK131002 AWO131002 AMS131002 ACW131002 TA131002 JE131002 K131003 WVQ65466 WLU65466 WBY65466 VSC65466 VIG65466 UYK65466 UOO65466 UES65466 TUW65466 TLA65466 TBE65466 SRI65466 SHM65466 RXQ65466 RNU65466 RDY65466 QUC65466 QKG65466 QAK65466 PQO65466 PGS65466 OWW65466 ONA65466 ODE65466 NTI65466 NJM65466 MZQ65466 MPU65466 MFY65466 LWC65466 LMG65466 LCK65466 KSO65466 KIS65466 JYW65466 JPA65466 JFE65466 IVI65466 ILM65466 IBQ65466 HRU65466 HHY65466 GYC65466 GOG65466 GEK65466 FUO65466 FKS65466 FAW65466 ERA65466 EHE65466 DXI65466 DNM65466 DDQ65466 CTU65466 CJY65466 CAC65466 BQG65466 BGK65466 AWO65466 AMS65466 ACW65466 TA65466 JE65466 K65467 WVQ13 WLU13 WBY13 VSC13 VIG13 UYK13 UOO13 UES13 TUW13 TLA13 TBE13 SRI13 SHM13 RXQ13 RNU13 RDY13 QUC13 QKG13 QAK13 PQO13 PGS13 OWW13 ONA13 ODE13 NTI13 NJM13 MZQ13 MPU13 MFY13 LWC13 LMG13 LCK13 KSO13 KIS13 JYW13 JPA13 JFE13 IVI13 ILM13 IBQ13 HRU13 HHY13 GYC13 GOG13 GEK13 FUO13 FKS13 FAW13 ERA13 EHE13 DXI13 DNM13 DDQ13 CTU13 CJY13 CAC13 BQG13 BGK13 AWO13 AMS13 ACW13 TA13 JE13" xr:uid="{AE008C19-A806-4249-A224-C2493518CE6D}">
      <formula1>$Q$97:$Q$121</formula1>
    </dataValidation>
    <dataValidation type="list" allowBlank="1" showInputMessage="1" showErrorMessage="1" sqref="K102" xr:uid="{99CC5B96-E1A7-4B67-8DFA-4820E8E2D89E}">
      <formula1>$N$96:$N$130</formula1>
    </dataValidation>
    <dataValidation type="list" allowBlank="1" showInputMessage="1" showErrorMessage="1" sqref="WVQ982961 K65458 JE65457 TA65457 ACW65457 AMS65457 AWO65457 BGK65457 BQG65457 CAC65457 CJY65457 CTU65457 DDQ65457 DNM65457 DXI65457 EHE65457 ERA65457 FAW65457 FKS65457 FUO65457 GEK65457 GOG65457 GYC65457 HHY65457 HRU65457 IBQ65457 ILM65457 IVI65457 JFE65457 JPA65457 JYW65457 KIS65457 KSO65457 LCK65457 LMG65457 LWC65457 MFY65457 MPU65457 MZQ65457 NJM65457 NTI65457 ODE65457 ONA65457 OWW65457 PGS65457 PQO65457 QAK65457 QKG65457 QUC65457 RDY65457 RNU65457 RXQ65457 SHM65457 SRI65457 TBE65457 TLA65457 TUW65457 UES65457 UOO65457 UYK65457 VIG65457 VSC65457 WBY65457 WLU65457 WVQ65457 K130994 JE130993 TA130993 ACW130993 AMS130993 AWO130993 BGK130993 BQG130993 CAC130993 CJY130993 CTU130993 DDQ130993 DNM130993 DXI130993 EHE130993 ERA130993 FAW130993 FKS130993 FUO130993 GEK130993 GOG130993 GYC130993 HHY130993 HRU130993 IBQ130993 ILM130993 IVI130993 JFE130993 JPA130993 JYW130993 KIS130993 KSO130993 LCK130993 LMG130993 LWC130993 MFY130993 MPU130993 MZQ130993 NJM130993 NTI130993 ODE130993 ONA130993 OWW130993 PGS130993 PQO130993 QAK130993 QKG130993 QUC130993 RDY130993 RNU130993 RXQ130993 SHM130993 SRI130993 TBE130993 TLA130993 TUW130993 UES130993 UOO130993 UYK130993 VIG130993 VSC130993 WBY130993 WLU130993 WVQ130993 K196530 JE196529 TA196529 ACW196529 AMS196529 AWO196529 BGK196529 BQG196529 CAC196529 CJY196529 CTU196529 DDQ196529 DNM196529 DXI196529 EHE196529 ERA196529 FAW196529 FKS196529 FUO196529 GEK196529 GOG196529 GYC196529 HHY196529 HRU196529 IBQ196529 ILM196529 IVI196529 JFE196529 JPA196529 JYW196529 KIS196529 KSO196529 LCK196529 LMG196529 LWC196529 MFY196529 MPU196529 MZQ196529 NJM196529 NTI196529 ODE196529 ONA196529 OWW196529 PGS196529 PQO196529 QAK196529 QKG196529 QUC196529 RDY196529 RNU196529 RXQ196529 SHM196529 SRI196529 TBE196529 TLA196529 TUW196529 UES196529 UOO196529 UYK196529 VIG196529 VSC196529 WBY196529 WLU196529 WVQ196529 K262066 JE262065 TA262065 ACW262065 AMS262065 AWO262065 BGK262065 BQG262065 CAC262065 CJY262065 CTU262065 DDQ262065 DNM262065 DXI262065 EHE262065 ERA262065 FAW262065 FKS262065 FUO262065 GEK262065 GOG262065 GYC262065 HHY262065 HRU262065 IBQ262065 ILM262065 IVI262065 JFE262065 JPA262065 JYW262065 KIS262065 KSO262065 LCK262065 LMG262065 LWC262065 MFY262065 MPU262065 MZQ262065 NJM262065 NTI262065 ODE262065 ONA262065 OWW262065 PGS262065 PQO262065 QAK262065 QKG262065 QUC262065 RDY262065 RNU262065 RXQ262065 SHM262065 SRI262065 TBE262065 TLA262065 TUW262065 UES262065 UOO262065 UYK262065 VIG262065 VSC262065 WBY262065 WLU262065 WVQ262065 K327602 JE327601 TA327601 ACW327601 AMS327601 AWO327601 BGK327601 BQG327601 CAC327601 CJY327601 CTU327601 DDQ327601 DNM327601 DXI327601 EHE327601 ERA327601 FAW327601 FKS327601 FUO327601 GEK327601 GOG327601 GYC327601 HHY327601 HRU327601 IBQ327601 ILM327601 IVI327601 JFE327601 JPA327601 JYW327601 KIS327601 KSO327601 LCK327601 LMG327601 LWC327601 MFY327601 MPU327601 MZQ327601 NJM327601 NTI327601 ODE327601 ONA327601 OWW327601 PGS327601 PQO327601 QAK327601 QKG327601 QUC327601 RDY327601 RNU327601 RXQ327601 SHM327601 SRI327601 TBE327601 TLA327601 TUW327601 UES327601 UOO327601 UYK327601 VIG327601 VSC327601 WBY327601 WLU327601 WVQ327601 K393138 JE393137 TA393137 ACW393137 AMS393137 AWO393137 BGK393137 BQG393137 CAC393137 CJY393137 CTU393137 DDQ393137 DNM393137 DXI393137 EHE393137 ERA393137 FAW393137 FKS393137 FUO393137 GEK393137 GOG393137 GYC393137 HHY393137 HRU393137 IBQ393137 ILM393137 IVI393137 JFE393137 JPA393137 JYW393137 KIS393137 KSO393137 LCK393137 LMG393137 LWC393137 MFY393137 MPU393137 MZQ393137 NJM393137 NTI393137 ODE393137 ONA393137 OWW393137 PGS393137 PQO393137 QAK393137 QKG393137 QUC393137 RDY393137 RNU393137 RXQ393137 SHM393137 SRI393137 TBE393137 TLA393137 TUW393137 UES393137 UOO393137 UYK393137 VIG393137 VSC393137 WBY393137 WLU393137 WVQ393137 K458674 JE458673 TA458673 ACW458673 AMS458673 AWO458673 BGK458673 BQG458673 CAC458673 CJY458673 CTU458673 DDQ458673 DNM458673 DXI458673 EHE458673 ERA458673 FAW458673 FKS458673 FUO458673 GEK458673 GOG458673 GYC458673 HHY458673 HRU458673 IBQ458673 ILM458673 IVI458673 JFE458673 JPA458673 JYW458673 KIS458673 KSO458673 LCK458673 LMG458673 LWC458673 MFY458673 MPU458673 MZQ458673 NJM458673 NTI458673 ODE458673 ONA458673 OWW458673 PGS458673 PQO458673 QAK458673 QKG458673 QUC458673 RDY458673 RNU458673 RXQ458673 SHM458673 SRI458673 TBE458673 TLA458673 TUW458673 UES458673 UOO458673 UYK458673 VIG458673 VSC458673 WBY458673 WLU458673 WVQ458673 K524210 JE524209 TA524209 ACW524209 AMS524209 AWO524209 BGK524209 BQG524209 CAC524209 CJY524209 CTU524209 DDQ524209 DNM524209 DXI524209 EHE524209 ERA524209 FAW524209 FKS524209 FUO524209 GEK524209 GOG524209 GYC524209 HHY524209 HRU524209 IBQ524209 ILM524209 IVI524209 JFE524209 JPA524209 JYW524209 KIS524209 KSO524209 LCK524209 LMG524209 LWC524209 MFY524209 MPU524209 MZQ524209 NJM524209 NTI524209 ODE524209 ONA524209 OWW524209 PGS524209 PQO524209 QAK524209 QKG524209 QUC524209 RDY524209 RNU524209 RXQ524209 SHM524209 SRI524209 TBE524209 TLA524209 TUW524209 UES524209 UOO524209 UYK524209 VIG524209 VSC524209 WBY524209 WLU524209 WVQ524209 K589746 JE589745 TA589745 ACW589745 AMS589745 AWO589745 BGK589745 BQG589745 CAC589745 CJY589745 CTU589745 DDQ589745 DNM589745 DXI589745 EHE589745 ERA589745 FAW589745 FKS589745 FUO589745 GEK589745 GOG589745 GYC589745 HHY589745 HRU589745 IBQ589745 ILM589745 IVI589745 JFE589745 JPA589745 JYW589745 KIS589745 KSO589745 LCK589745 LMG589745 LWC589745 MFY589745 MPU589745 MZQ589745 NJM589745 NTI589745 ODE589745 ONA589745 OWW589745 PGS589745 PQO589745 QAK589745 QKG589745 QUC589745 RDY589745 RNU589745 RXQ589745 SHM589745 SRI589745 TBE589745 TLA589745 TUW589745 UES589745 UOO589745 UYK589745 VIG589745 VSC589745 WBY589745 WLU589745 WVQ589745 K655282 JE655281 TA655281 ACW655281 AMS655281 AWO655281 BGK655281 BQG655281 CAC655281 CJY655281 CTU655281 DDQ655281 DNM655281 DXI655281 EHE655281 ERA655281 FAW655281 FKS655281 FUO655281 GEK655281 GOG655281 GYC655281 HHY655281 HRU655281 IBQ655281 ILM655281 IVI655281 JFE655281 JPA655281 JYW655281 KIS655281 KSO655281 LCK655281 LMG655281 LWC655281 MFY655281 MPU655281 MZQ655281 NJM655281 NTI655281 ODE655281 ONA655281 OWW655281 PGS655281 PQO655281 QAK655281 QKG655281 QUC655281 RDY655281 RNU655281 RXQ655281 SHM655281 SRI655281 TBE655281 TLA655281 TUW655281 UES655281 UOO655281 UYK655281 VIG655281 VSC655281 WBY655281 WLU655281 WVQ655281 K720818 JE720817 TA720817 ACW720817 AMS720817 AWO720817 BGK720817 BQG720817 CAC720817 CJY720817 CTU720817 DDQ720817 DNM720817 DXI720817 EHE720817 ERA720817 FAW720817 FKS720817 FUO720817 GEK720817 GOG720817 GYC720817 HHY720817 HRU720817 IBQ720817 ILM720817 IVI720817 JFE720817 JPA720817 JYW720817 KIS720817 KSO720817 LCK720817 LMG720817 LWC720817 MFY720817 MPU720817 MZQ720817 NJM720817 NTI720817 ODE720817 ONA720817 OWW720817 PGS720817 PQO720817 QAK720817 QKG720817 QUC720817 RDY720817 RNU720817 RXQ720817 SHM720817 SRI720817 TBE720817 TLA720817 TUW720817 UES720817 UOO720817 UYK720817 VIG720817 VSC720817 WBY720817 WLU720817 WVQ720817 K786354 JE786353 TA786353 ACW786353 AMS786353 AWO786353 BGK786353 BQG786353 CAC786353 CJY786353 CTU786353 DDQ786353 DNM786353 DXI786353 EHE786353 ERA786353 FAW786353 FKS786353 FUO786353 GEK786353 GOG786353 GYC786353 HHY786353 HRU786353 IBQ786353 ILM786353 IVI786353 JFE786353 JPA786353 JYW786353 KIS786353 KSO786353 LCK786353 LMG786353 LWC786353 MFY786353 MPU786353 MZQ786353 NJM786353 NTI786353 ODE786353 ONA786353 OWW786353 PGS786353 PQO786353 QAK786353 QKG786353 QUC786353 RDY786353 RNU786353 RXQ786353 SHM786353 SRI786353 TBE786353 TLA786353 TUW786353 UES786353 UOO786353 UYK786353 VIG786353 VSC786353 WBY786353 WLU786353 WVQ786353 K851890 JE851889 TA851889 ACW851889 AMS851889 AWO851889 BGK851889 BQG851889 CAC851889 CJY851889 CTU851889 DDQ851889 DNM851889 DXI851889 EHE851889 ERA851889 FAW851889 FKS851889 FUO851889 GEK851889 GOG851889 GYC851889 HHY851889 HRU851889 IBQ851889 ILM851889 IVI851889 JFE851889 JPA851889 JYW851889 KIS851889 KSO851889 LCK851889 LMG851889 LWC851889 MFY851889 MPU851889 MZQ851889 NJM851889 NTI851889 ODE851889 ONA851889 OWW851889 PGS851889 PQO851889 QAK851889 QKG851889 QUC851889 RDY851889 RNU851889 RXQ851889 SHM851889 SRI851889 TBE851889 TLA851889 TUW851889 UES851889 UOO851889 UYK851889 VIG851889 VSC851889 WBY851889 WLU851889 WVQ851889 K917426 JE917425 TA917425 ACW917425 AMS917425 AWO917425 BGK917425 BQG917425 CAC917425 CJY917425 CTU917425 DDQ917425 DNM917425 DXI917425 EHE917425 ERA917425 FAW917425 FKS917425 FUO917425 GEK917425 GOG917425 GYC917425 HHY917425 HRU917425 IBQ917425 ILM917425 IVI917425 JFE917425 JPA917425 JYW917425 KIS917425 KSO917425 LCK917425 LMG917425 LWC917425 MFY917425 MPU917425 MZQ917425 NJM917425 NTI917425 ODE917425 ONA917425 OWW917425 PGS917425 PQO917425 QAK917425 QKG917425 QUC917425 RDY917425 RNU917425 RXQ917425 SHM917425 SRI917425 TBE917425 TLA917425 TUW917425 UES917425 UOO917425 UYK917425 VIG917425 VSC917425 WBY917425 WLU917425 WVQ917425 K982962 JE982961 TA982961 ACW982961 AMS982961 AWO982961 BGK982961 BQG982961 CAC982961 CJY982961 CTU982961 DDQ982961 DNM982961 DXI982961 EHE982961 ERA982961 FAW982961 FKS982961 FUO982961 GEK982961 GOG982961 GYC982961 HHY982961 HRU982961 IBQ982961 ILM982961 IVI982961 JFE982961 JPA982961 JYW982961 KIS982961 KSO982961 LCK982961 LMG982961 LWC982961 MFY982961 MPU982961 MZQ982961 NJM982961 NTI982961 ODE982961 ONA982961 OWW982961 PGS982961 PQO982961 QAK982961 QKG982961 QUC982961 RDY982961 RNU982961 RXQ982961 SHM982961 SRI982961 TBE982961 TLA982961 TUW982961 UES982961 UOO982961 UYK982961 VIG982961 VSC982961 WBY982961 WLU982961" xr:uid="{DF488204-2D95-4028-917F-BC48DCC0FDFC}">
      <formula1>$N$96:$N$96</formula1>
    </dataValidation>
    <dataValidation type="list" allowBlank="1" showInputMessage="1" showErrorMessage="1" sqref="JE9 WVQ982966 WLU982966 WBY982966 VSC982966 VIG982966 UYK982966 UOO982966 UES982966 TUW982966 TLA982966 TBE982966 SRI982966 SHM982966 RXQ982966 RNU982966 RDY982966 QUC982966 QKG982966 QAK982966 PQO982966 PGS982966 OWW982966 ONA982966 ODE982966 NTI982966 NJM982966 MZQ982966 MPU982966 MFY982966 LWC982966 LMG982966 LCK982966 KSO982966 KIS982966 JYW982966 JPA982966 JFE982966 IVI982966 ILM982966 IBQ982966 HRU982966 HHY982966 GYC982966 GOG982966 GEK982966 FUO982966 FKS982966 FAW982966 ERA982966 EHE982966 DXI982966 DNM982966 DDQ982966 CTU982966 CJY982966 CAC982966 BQG982966 BGK982966 AWO982966 AMS982966 ACW982966 TA982966 JE982966 K982967 WVQ917430 WLU917430 WBY917430 VSC917430 VIG917430 UYK917430 UOO917430 UES917430 TUW917430 TLA917430 TBE917430 SRI917430 SHM917430 RXQ917430 RNU917430 RDY917430 QUC917430 QKG917430 QAK917430 PQO917430 PGS917430 OWW917430 ONA917430 ODE917430 NTI917430 NJM917430 MZQ917430 MPU917430 MFY917430 LWC917430 LMG917430 LCK917430 KSO917430 KIS917430 JYW917430 JPA917430 JFE917430 IVI917430 ILM917430 IBQ917430 HRU917430 HHY917430 GYC917430 GOG917430 GEK917430 FUO917430 FKS917430 FAW917430 ERA917430 EHE917430 DXI917430 DNM917430 DDQ917430 CTU917430 CJY917430 CAC917430 BQG917430 BGK917430 AWO917430 AMS917430 ACW917430 TA917430 JE917430 K917431 WVQ851894 WLU851894 WBY851894 VSC851894 VIG851894 UYK851894 UOO851894 UES851894 TUW851894 TLA851894 TBE851894 SRI851894 SHM851894 RXQ851894 RNU851894 RDY851894 QUC851894 QKG851894 QAK851894 PQO851894 PGS851894 OWW851894 ONA851894 ODE851894 NTI851894 NJM851894 MZQ851894 MPU851894 MFY851894 LWC851894 LMG851894 LCK851894 KSO851894 KIS851894 JYW851894 JPA851894 JFE851894 IVI851894 ILM851894 IBQ851894 HRU851894 HHY851894 GYC851894 GOG851894 GEK851894 FUO851894 FKS851894 FAW851894 ERA851894 EHE851894 DXI851894 DNM851894 DDQ851894 CTU851894 CJY851894 CAC851894 BQG851894 BGK851894 AWO851894 AMS851894 ACW851894 TA851894 JE851894 K851895 WVQ786358 WLU786358 WBY786358 VSC786358 VIG786358 UYK786358 UOO786358 UES786358 TUW786358 TLA786358 TBE786358 SRI786358 SHM786358 RXQ786358 RNU786358 RDY786358 QUC786358 QKG786358 QAK786358 PQO786358 PGS786358 OWW786358 ONA786358 ODE786358 NTI786358 NJM786358 MZQ786358 MPU786358 MFY786358 LWC786358 LMG786358 LCK786358 KSO786358 KIS786358 JYW786358 JPA786358 JFE786358 IVI786358 ILM786358 IBQ786358 HRU786358 HHY786358 GYC786358 GOG786358 GEK786358 FUO786358 FKS786358 FAW786358 ERA786358 EHE786358 DXI786358 DNM786358 DDQ786358 CTU786358 CJY786358 CAC786358 BQG786358 BGK786358 AWO786358 AMS786358 ACW786358 TA786358 JE786358 K786359 WVQ720822 WLU720822 WBY720822 VSC720822 VIG720822 UYK720822 UOO720822 UES720822 TUW720822 TLA720822 TBE720822 SRI720822 SHM720822 RXQ720822 RNU720822 RDY720822 QUC720822 QKG720822 QAK720822 PQO720822 PGS720822 OWW720822 ONA720822 ODE720822 NTI720822 NJM720822 MZQ720822 MPU720822 MFY720822 LWC720822 LMG720822 LCK720822 KSO720822 KIS720822 JYW720822 JPA720822 JFE720822 IVI720822 ILM720822 IBQ720822 HRU720822 HHY720822 GYC720822 GOG720822 GEK720822 FUO720822 FKS720822 FAW720822 ERA720822 EHE720822 DXI720822 DNM720822 DDQ720822 CTU720822 CJY720822 CAC720822 BQG720822 BGK720822 AWO720822 AMS720822 ACW720822 TA720822 JE720822 K720823 WVQ655286 WLU655286 WBY655286 VSC655286 VIG655286 UYK655286 UOO655286 UES655286 TUW655286 TLA655286 TBE655286 SRI655286 SHM655286 RXQ655286 RNU655286 RDY655286 QUC655286 QKG655286 QAK655286 PQO655286 PGS655286 OWW655286 ONA655286 ODE655286 NTI655286 NJM655286 MZQ655286 MPU655286 MFY655286 LWC655286 LMG655286 LCK655286 KSO655286 KIS655286 JYW655286 JPA655286 JFE655286 IVI655286 ILM655286 IBQ655286 HRU655286 HHY655286 GYC655286 GOG655286 GEK655286 FUO655286 FKS655286 FAW655286 ERA655286 EHE655286 DXI655286 DNM655286 DDQ655286 CTU655286 CJY655286 CAC655286 BQG655286 BGK655286 AWO655286 AMS655286 ACW655286 TA655286 JE655286 K655287 WVQ589750 WLU589750 WBY589750 VSC589750 VIG589750 UYK589750 UOO589750 UES589750 TUW589750 TLA589750 TBE589750 SRI589750 SHM589750 RXQ589750 RNU589750 RDY589750 QUC589750 QKG589750 QAK589750 PQO589750 PGS589750 OWW589750 ONA589750 ODE589750 NTI589750 NJM589750 MZQ589750 MPU589750 MFY589750 LWC589750 LMG589750 LCK589750 KSO589750 KIS589750 JYW589750 JPA589750 JFE589750 IVI589750 ILM589750 IBQ589750 HRU589750 HHY589750 GYC589750 GOG589750 GEK589750 FUO589750 FKS589750 FAW589750 ERA589750 EHE589750 DXI589750 DNM589750 DDQ589750 CTU589750 CJY589750 CAC589750 BQG589750 BGK589750 AWO589750 AMS589750 ACW589750 TA589750 JE589750 K589751 WVQ524214 WLU524214 WBY524214 VSC524214 VIG524214 UYK524214 UOO524214 UES524214 TUW524214 TLA524214 TBE524214 SRI524214 SHM524214 RXQ524214 RNU524214 RDY524214 QUC524214 QKG524214 QAK524214 PQO524214 PGS524214 OWW524214 ONA524214 ODE524214 NTI524214 NJM524214 MZQ524214 MPU524214 MFY524214 LWC524214 LMG524214 LCK524214 KSO524214 KIS524214 JYW524214 JPA524214 JFE524214 IVI524214 ILM524214 IBQ524214 HRU524214 HHY524214 GYC524214 GOG524214 GEK524214 FUO524214 FKS524214 FAW524214 ERA524214 EHE524214 DXI524214 DNM524214 DDQ524214 CTU524214 CJY524214 CAC524214 BQG524214 BGK524214 AWO524214 AMS524214 ACW524214 TA524214 JE524214 K524215 WVQ458678 WLU458678 WBY458678 VSC458678 VIG458678 UYK458678 UOO458678 UES458678 TUW458678 TLA458678 TBE458678 SRI458678 SHM458678 RXQ458678 RNU458678 RDY458678 QUC458678 QKG458678 QAK458678 PQO458678 PGS458678 OWW458678 ONA458678 ODE458678 NTI458678 NJM458678 MZQ458678 MPU458678 MFY458678 LWC458678 LMG458678 LCK458678 KSO458678 KIS458678 JYW458678 JPA458678 JFE458678 IVI458678 ILM458678 IBQ458678 HRU458678 HHY458678 GYC458678 GOG458678 GEK458678 FUO458678 FKS458678 FAW458678 ERA458678 EHE458678 DXI458678 DNM458678 DDQ458678 CTU458678 CJY458678 CAC458678 BQG458678 BGK458678 AWO458678 AMS458678 ACW458678 TA458678 JE458678 K458679 WVQ393142 WLU393142 WBY393142 VSC393142 VIG393142 UYK393142 UOO393142 UES393142 TUW393142 TLA393142 TBE393142 SRI393142 SHM393142 RXQ393142 RNU393142 RDY393142 QUC393142 QKG393142 QAK393142 PQO393142 PGS393142 OWW393142 ONA393142 ODE393142 NTI393142 NJM393142 MZQ393142 MPU393142 MFY393142 LWC393142 LMG393142 LCK393142 KSO393142 KIS393142 JYW393142 JPA393142 JFE393142 IVI393142 ILM393142 IBQ393142 HRU393142 HHY393142 GYC393142 GOG393142 GEK393142 FUO393142 FKS393142 FAW393142 ERA393142 EHE393142 DXI393142 DNM393142 DDQ393142 CTU393142 CJY393142 CAC393142 BQG393142 BGK393142 AWO393142 AMS393142 ACW393142 TA393142 JE393142 K393143 WVQ327606 WLU327606 WBY327606 VSC327606 VIG327606 UYK327606 UOO327606 UES327606 TUW327606 TLA327606 TBE327606 SRI327606 SHM327606 RXQ327606 RNU327606 RDY327606 QUC327606 QKG327606 QAK327606 PQO327606 PGS327606 OWW327606 ONA327606 ODE327606 NTI327606 NJM327606 MZQ327606 MPU327606 MFY327606 LWC327606 LMG327606 LCK327606 KSO327606 KIS327606 JYW327606 JPA327606 JFE327606 IVI327606 ILM327606 IBQ327606 HRU327606 HHY327606 GYC327606 GOG327606 GEK327606 FUO327606 FKS327606 FAW327606 ERA327606 EHE327606 DXI327606 DNM327606 DDQ327606 CTU327606 CJY327606 CAC327606 BQG327606 BGK327606 AWO327606 AMS327606 ACW327606 TA327606 JE327606 K327607 WVQ262070 WLU262070 WBY262070 VSC262070 VIG262070 UYK262070 UOO262070 UES262070 TUW262070 TLA262070 TBE262070 SRI262070 SHM262070 RXQ262070 RNU262070 RDY262070 QUC262070 QKG262070 QAK262070 PQO262070 PGS262070 OWW262070 ONA262070 ODE262070 NTI262070 NJM262070 MZQ262070 MPU262070 MFY262070 LWC262070 LMG262070 LCK262070 KSO262070 KIS262070 JYW262070 JPA262070 JFE262070 IVI262070 ILM262070 IBQ262070 HRU262070 HHY262070 GYC262070 GOG262070 GEK262070 FUO262070 FKS262070 FAW262070 ERA262070 EHE262070 DXI262070 DNM262070 DDQ262070 CTU262070 CJY262070 CAC262070 BQG262070 BGK262070 AWO262070 AMS262070 ACW262070 TA262070 JE262070 K262071 WVQ196534 WLU196534 WBY196534 VSC196534 VIG196534 UYK196534 UOO196534 UES196534 TUW196534 TLA196534 TBE196534 SRI196534 SHM196534 RXQ196534 RNU196534 RDY196534 QUC196534 QKG196534 QAK196534 PQO196534 PGS196534 OWW196534 ONA196534 ODE196534 NTI196534 NJM196534 MZQ196534 MPU196534 MFY196534 LWC196534 LMG196534 LCK196534 KSO196534 KIS196534 JYW196534 JPA196534 JFE196534 IVI196534 ILM196534 IBQ196534 HRU196534 HHY196534 GYC196534 GOG196534 GEK196534 FUO196534 FKS196534 FAW196534 ERA196534 EHE196534 DXI196534 DNM196534 DDQ196534 CTU196534 CJY196534 CAC196534 BQG196534 BGK196534 AWO196534 AMS196534 ACW196534 TA196534 JE196534 K196535 WVQ130998 WLU130998 WBY130998 VSC130998 VIG130998 UYK130998 UOO130998 UES130998 TUW130998 TLA130998 TBE130998 SRI130998 SHM130998 RXQ130998 RNU130998 RDY130998 QUC130998 QKG130998 QAK130998 PQO130998 PGS130998 OWW130998 ONA130998 ODE130998 NTI130998 NJM130998 MZQ130998 MPU130998 MFY130998 LWC130998 LMG130998 LCK130998 KSO130998 KIS130998 JYW130998 JPA130998 JFE130998 IVI130998 ILM130998 IBQ130998 HRU130998 HHY130998 GYC130998 GOG130998 GEK130998 FUO130998 FKS130998 FAW130998 ERA130998 EHE130998 DXI130998 DNM130998 DDQ130998 CTU130998 CJY130998 CAC130998 BQG130998 BGK130998 AWO130998 AMS130998 ACW130998 TA130998 JE130998 K130999 WVQ65462 WLU65462 WBY65462 VSC65462 VIG65462 UYK65462 UOO65462 UES65462 TUW65462 TLA65462 TBE65462 SRI65462 SHM65462 RXQ65462 RNU65462 RDY65462 QUC65462 QKG65462 QAK65462 PQO65462 PGS65462 OWW65462 ONA65462 ODE65462 NTI65462 NJM65462 MZQ65462 MPU65462 MFY65462 LWC65462 LMG65462 LCK65462 KSO65462 KIS65462 JYW65462 JPA65462 JFE65462 IVI65462 ILM65462 IBQ65462 HRU65462 HHY65462 GYC65462 GOG65462 GEK65462 FUO65462 FKS65462 FAW65462 ERA65462 EHE65462 DXI65462 DNM65462 DDQ65462 CTU65462 CJY65462 CAC65462 BQG65462 BGK65462 AWO65462 AMS65462 ACW65462 TA65462 JE65462 K65463 WVQ9 WLU9 WBY9 VSC9 VIG9 UYK9 UOO9 UES9 TUW9 TLA9 TBE9 SRI9 SHM9 RXQ9 RNU9 RDY9 QUC9 QKG9 QAK9 PQO9 PGS9 OWW9 ONA9 ODE9 NTI9 NJM9 MZQ9 MPU9 MFY9 LWC9 LMG9 LCK9 KSO9 KIS9 JYW9 JPA9 JFE9 IVI9 ILM9 IBQ9 HRU9 HHY9 GYC9 GOG9 GEK9 FUO9 FKS9 FAW9 ERA9 EHE9 DXI9 DNM9 DDQ9 CTU9 CJY9 CAC9 BQG9 BGK9 AWO9 AMS9 ACW9 TA9" xr:uid="{C63C818A-E796-4134-A559-B2DDF6559C1F}">
      <formula1>$N$98:$N$109</formula1>
    </dataValidation>
    <dataValidation type="list" allowBlank="1" showInputMessage="1" showErrorMessage="1" sqref="K98 WVQ982962 WLU982962 WBY982962 VSC982962 VIG982962 UYK982962 UOO982962 UES982962 TUW982962 TLA982962 TBE982962 SRI982962 SHM982962 RXQ982962 RNU982962 RDY982962 QUC982962 QKG982962 QAK982962 PQO982962 PGS982962 OWW982962 ONA982962 ODE982962 NTI982962 NJM982962 MZQ982962 MPU982962 MFY982962 LWC982962 LMG982962 LCK982962 KSO982962 KIS982962 JYW982962 JPA982962 JFE982962 IVI982962 ILM982962 IBQ982962 HRU982962 HHY982962 GYC982962 GOG982962 GEK982962 FUO982962 FKS982962 FAW982962 ERA982962 EHE982962 DXI982962 DNM982962 DDQ982962 CTU982962 CJY982962 CAC982962 BQG982962 BGK982962 AWO982962 AMS982962 ACW982962 TA982962 JE982962 K982963 WVQ917426 WLU917426 WBY917426 VSC917426 VIG917426 UYK917426 UOO917426 UES917426 TUW917426 TLA917426 TBE917426 SRI917426 SHM917426 RXQ917426 RNU917426 RDY917426 QUC917426 QKG917426 QAK917426 PQO917426 PGS917426 OWW917426 ONA917426 ODE917426 NTI917426 NJM917426 MZQ917426 MPU917426 MFY917426 LWC917426 LMG917426 LCK917426 KSO917426 KIS917426 JYW917426 JPA917426 JFE917426 IVI917426 ILM917426 IBQ917426 HRU917426 HHY917426 GYC917426 GOG917426 GEK917426 FUO917426 FKS917426 FAW917426 ERA917426 EHE917426 DXI917426 DNM917426 DDQ917426 CTU917426 CJY917426 CAC917426 BQG917426 BGK917426 AWO917426 AMS917426 ACW917426 TA917426 JE917426 K917427 WVQ851890 WLU851890 WBY851890 VSC851890 VIG851890 UYK851890 UOO851890 UES851890 TUW851890 TLA851890 TBE851890 SRI851890 SHM851890 RXQ851890 RNU851890 RDY851890 QUC851890 QKG851890 QAK851890 PQO851890 PGS851890 OWW851890 ONA851890 ODE851890 NTI851890 NJM851890 MZQ851890 MPU851890 MFY851890 LWC851890 LMG851890 LCK851890 KSO851890 KIS851890 JYW851890 JPA851890 JFE851890 IVI851890 ILM851890 IBQ851890 HRU851890 HHY851890 GYC851890 GOG851890 GEK851890 FUO851890 FKS851890 FAW851890 ERA851890 EHE851890 DXI851890 DNM851890 DDQ851890 CTU851890 CJY851890 CAC851890 BQG851890 BGK851890 AWO851890 AMS851890 ACW851890 TA851890 JE851890 K851891 WVQ786354 WLU786354 WBY786354 VSC786354 VIG786354 UYK786354 UOO786354 UES786354 TUW786354 TLA786354 TBE786354 SRI786354 SHM786354 RXQ786354 RNU786354 RDY786354 QUC786354 QKG786354 QAK786354 PQO786354 PGS786354 OWW786354 ONA786354 ODE786354 NTI786354 NJM786354 MZQ786354 MPU786354 MFY786354 LWC786354 LMG786354 LCK786354 KSO786354 KIS786354 JYW786354 JPA786354 JFE786354 IVI786354 ILM786354 IBQ786354 HRU786354 HHY786354 GYC786354 GOG786354 GEK786354 FUO786354 FKS786354 FAW786354 ERA786354 EHE786354 DXI786354 DNM786354 DDQ786354 CTU786354 CJY786354 CAC786354 BQG786354 BGK786354 AWO786354 AMS786354 ACW786354 TA786354 JE786354 K786355 WVQ720818 WLU720818 WBY720818 VSC720818 VIG720818 UYK720818 UOO720818 UES720818 TUW720818 TLA720818 TBE720818 SRI720818 SHM720818 RXQ720818 RNU720818 RDY720818 QUC720818 QKG720818 QAK720818 PQO720818 PGS720818 OWW720818 ONA720818 ODE720818 NTI720818 NJM720818 MZQ720818 MPU720818 MFY720818 LWC720818 LMG720818 LCK720818 KSO720818 KIS720818 JYW720818 JPA720818 JFE720818 IVI720818 ILM720818 IBQ720818 HRU720818 HHY720818 GYC720818 GOG720818 GEK720818 FUO720818 FKS720818 FAW720818 ERA720818 EHE720818 DXI720818 DNM720818 DDQ720818 CTU720818 CJY720818 CAC720818 BQG720818 BGK720818 AWO720818 AMS720818 ACW720818 TA720818 JE720818 K720819 WVQ655282 WLU655282 WBY655282 VSC655282 VIG655282 UYK655282 UOO655282 UES655282 TUW655282 TLA655282 TBE655282 SRI655282 SHM655282 RXQ655282 RNU655282 RDY655282 QUC655282 QKG655282 QAK655282 PQO655282 PGS655282 OWW655282 ONA655282 ODE655282 NTI655282 NJM655282 MZQ655282 MPU655282 MFY655282 LWC655282 LMG655282 LCK655282 KSO655282 KIS655282 JYW655282 JPA655282 JFE655282 IVI655282 ILM655282 IBQ655282 HRU655282 HHY655282 GYC655282 GOG655282 GEK655282 FUO655282 FKS655282 FAW655282 ERA655282 EHE655282 DXI655282 DNM655282 DDQ655282 CTU655282 CJY655282 CAC655282 BQG655282 BGK655282 AWO655282 AMS655282 ACW655282 TA655282 JE655282 K655283 WVQ589746 WLU589746 WBY589746 VSC589746 VIG589746 UYK589746 UOO589746 UES589746 TUW589746 TLA589746 TBE589746 SRI589746 SHM589746 RXQ589746 RNU589746 RDY589746 QUC589746 QKG589746 QAK589746 PQO589746 PGS589746 OWW589746 ONA589746 ODE589746 NTI589746 NJM589746 MZQ589746 MPU589746 MFY589746 LWC589746 LMG589746 LCK589746 KSO589746 KIS589746 JYW589746 JPA589746 JFE589746 IVI589746 ILM589746 IBQ589746 HRU589746 HHY589746 GYC589746 GOG589746 GEK589746 FUO589746 FKS589746 FAW589746 ERA589746 EHE589746 DXI589746 DNM589746 DDQ589746 CTU589746 CJY589746 CAC589746 BQG589746 BGK589746 AWO589746 AMS589746 ACW589746 TA589746 JE589746 K589747 WVQ524210 WLU524210 WBY524210 VSC524210 VIG524210 UYK524210 UOO524210 UES524210 TUW524210 TLA524210 TBE524210 SRI524210 SHM524210 RXQ524210 RNU524210 RDY524210 QUC524210 QKG524210 QAK524210 PQO524210 PGS524210 OWW524210 ONA524210 ODE524210 NTI524210 NJM524210 MZQ524210 MPU524210 MFY524210 LWC524210 LMG524210 LCK524210 KSO524210 KIS524210 JYW524210 JPA524210 JFE524210 IVI524210 ILM524210 IBQ524210 HRU524210 HHY524210 GYC524210 GOG524210 GEK524210 FUO524210 FKS524210 FAW524210 ERA524210 EHE524210 DXI524210 DNM524210 DDQ524210 CTU524210 CJY524210 CAC524210 BQG524210 BGK524210 AWO524210 AMS524210 ACW524210 TA524210 JE524210 K524211 WVQ458674 WLU458674 WBY458674 VSC458674 VIG458674 UYK458674 UOO458674 UES458674 TUW458674 TLA458674 TBE458674 SRI458674 SHM458674 RXQ458674 RNU458674 RDY458674 QUC458674 QKG458674 QAK458674 PQO458674 PGS458674 OWW458674 ONA458674 ODE458674 NTI458674 NJM458674 MZQ458674 MPU458674 MFY458674 LWC458674 LMG458674 LCK458674 KSO458674 KIS458674 JYW458674 JPA458674 JFE458674 IVI458674 ILM458674 IBQ458674 HRU458674 HHY458674 GYC458674 GOG458674 GEK458674 FUO458674 FKS458674 FAW458674 ERA458674 EHE458674 DXI458674 DNM458674 DDQ458674 CTU458674 CJY458674 CAC458674 BQG458674 BGK458674 AWO458674 AMS458674 ACW458674 TA458674 JE458674 K458675 WVQ393138 WLU393138 WBY393138 VSC393138 VIG393138 UYK393138 UOO393138 UES393138 TUW393138 TLA393138 TBE393138 SRI393138 SHM393138 RXQ393138 RNU393138 RDY393138 QUC393138 QKG393138 QAK393138 PQO393138 PGS393138 OWW393138 ONA393138 ODE393138 NTI393138 NJM393138 MZQ393138 MPU393138 MFY393138 LWC393138 LMG393138 LCK393138 KSO393138 KIS393138 JYW393138 JPA393138 JFE393138 IVI393138 ILM393138 IBQ393138 HRU393138 HHY393138 GYC393138 GOG393138 GEK393138 FUO393138 FKS393138 FAW393138 ERA393138 EHE393138 DXI393138 DNM393138 DDQ393138 CTU393138 CJY393138 CAC393138 BQG393138 BGK393138 AWO393138 AMS393138 ACW393138 TA393138 JE393138 K393139 WVQ327602 WLU327602 WBY327602 VSC327602 VIG327602 UYK327602 UOO327602 UES327602 TUW327602 TLA327602 TBE327602 SRI327602 SHM327602 RXQ327602 RNU327602 RDY327602 QUC327602 QKG327602 QAK327602 PQO327602 PGS327602 OWW327602 ONA327602 ODE327602 NTI327602 NJM327602 MZQ327602 MPU327602 MFY327602 LWC327602 LMG327602 LCK327602 KSO327602 KIS327602 JYW327602 JPA327602 JFE327602 IVI327602 ILM327602 IBQ327602 HRU327602 HHY327602 GYC327602 GOG327602 GEK327602 FUO327602 FKS327602 FAW327602 ERA327602 EHE327602 DXI327602 DNM327602 DDQ327602 CTU327602 CJY327602 CAC327602 BQG327602 BGK327602 AWO327602 AMS327602 ACW327602 TA327602 JE327602 K327603 WVQ262066 WLU262066 WBY262066 VSC262066 VIG262066 UYK262066 UOO262066 UES262066 TUW262066 TLA262066 TBE262066 SRI262066 SHM262066 RXQ262066 RNU262066 RDY262066 QUC262066 QKG262066 QAK262066 PQO262066 PGS262066 OWW262066 ONA262066 ODE262066 NTI262066 NJM262066 MZQ262066 MPU262066 MFY262066 LWC262066 LMG262066 LCK262066 KSO262066 KIS262066 JYW262066 JPA262066 JFE262066 IVI262066 ILM262066 IBQ262066 HRU262066 HHY262066 GYC262066 GOG262066 GEK262066 FUO262066 FKS262066 FAW262066 ERA262066 EHE262066 DXI262066 DNM262066 DDQ262066 CTU262066 CJY262066 CAC262066 BQG262066 BGK262066 AWO262066 AMS262066 ACW262066 TA262066 JE262066 K262067 WVQ196530 WLU196530 WBY196530 VSC196530 VIG196530 UYK196530 UOO196530 UES196530 TUW196530 TLA196530 TBE196530 SRI196530 SHM196530 RXQ196530 RNU196530 RDY196530 QUC196530 QKG196530 QAK196530 PQO196530 PGS196530 OWW196530 ONA196530 ODE196530 NTI196530 NJM196530 MZQ196530 MPU196530 MFY196530 LWC196530 LMG196530 LCK196530 KSO196530 KIS196530 JYW196530 JPA196530 JFE196530 IVI196530 ILM196530 IBQ196530 HRU196530 HHY196530 GYC196530 GOG196530 GEK196530 FUO196530 FKS196530 FAW196530 ERA196530 EHE196530 DXI196530 DNM196530 DDQ196530 CTU196530 CJY196530 CAC196530 BQG196530 BGK196530 AWO196530 AMS196530 ACW196530 TA196530 JE196530 K196531 WVQ130994 WLU130994 WBY130994 VSC130994 VIG130994 UYK130994 UOO130994 UES130994 TUW130994 TLA130994 TBE130994 SRI130994 SHM130994 RXQ130994 RNU130994 RDY130994 QUC130994 QKG130994 QAK130994 PQO130994 PGS130994 OWW130994 ONA130994 ODE130994 NTI130994 NJM130994 MZQ130994 MPU130994 MFY130994 LWC130994 LMG130994 LCK130994 KSO130994 KIS130994 JYW130994 JPA130994 JFE130994 IVI130994 ILM130994 IBQ130994 HRU130994 HHY130994 GYC130994 GOG130994 GEK130994 FUO130994 FKS130994 FAW130994 ERA130994 EHE130994 DXI130994 DNM130994 DDQ130994 CTU130994 CJY130994 CAC130994 BQG130994 BGK130994 AWO130994 AMS130994 ACW130994 TA130994 JE130994 K130995 WVQ65458 WLU65458 WBY65458 VSC65458 VIG65458 UYK65458 UOO65458 UES65458 TUW65458 TLA65458 TBE65458 SRI65458 SHM65458 RXQ65458 RNU65458 RDY65458 QUC65458 QKG65458 QAK65458 PQO65458 PGS65458 OWW65458 ONA65458 ODE65458 NTI65458 NJM65458 MZQ65458 MPU65458 MFY65458 LWC65458 LMG65458 LCK65458 KSO65458 KIS65458 JYW65458 JPA65458 JFE65458 IVI65458 ILM65458 IBQ65458 HRU65458 HHY65458 GYC65458 GOG65458 GEK65458 FUO65458 FKS65458 FAW65458 ERA65458 EHE65458 DXI65458 DNM65458 DDQ65458 CTU65458 CJY65458 CAC65458 BQG65458 BGK65458 AWO65458 AMS65458 ACW65458 TA65458 JE65458 K65459 WVQ5 WLU5 WBY5 VSC5 VIG5 UYK5 UOO5 UES5 TUW5 TLA5 TBE5 SRI5 SHM5 RXQ5 RNU5 RDY5 QUC5 QKG5 QAK5 PQO5 PGS5 OWW5 ONA5 ODE5 NTI5 NJM5 MZQ5 MPU5 MFY5 LWC5 LMG5 LCK5 KSO5 KIS5 JYW5 JPA5 JFE5 IVI5 ILM5 IBQ5 HRU5 HHY5 GYC5 GOG5 GEK5 FUO5 FKS5 FAW5 ERA5 EHE5 DXI5 DNM5 DDQ5 CTU5 CJY5 CAC5 BQG5 BGK5 AWO5 AMS5 ACW5 TA5 JE5" xr:uid="{AD255AD7-818E-4991-91EB-43DCE604D7F6}">
      <formula1>$M$98:$M$109</formula1>
    </dataValidation>
    <dataValidation type="list" allowBlank="1" showInputMessage="1" showErrorMessage="1" sqref="K97" xr:uid="{3E05341B-6D2B-42BC-8967-1F77A7380B9C}">
      <formula1>"2019, 2020, 2021"</formula1>
    </dataValidation>
  </dataValidations>
  <printOptions horizontalCentered="1"/>
  <pageMargins left="0.25" right="0.25" top="0.75" bottom="0.75" header="0.3" footer="0.3"/>
  <pageSetup scale="60" orientation="landscape" horizontalDpi="4294967295" r:id="rId1"/>
  <rowBreaks count="3" manualBreakCount="3">
    <brk id="30" min="1" max="7" man="1"/>
    <brk id="79" min="1" max="7" man="1"/>
    <brk id="91" min="1" max="7" man="1"/>
  </rowBreaks>
  <ignoredErrors>
    <ignoredError sqref="B59:B61 B44:B48 B21:B25 B4 F4" numberStoredAsText="1"/>
  </ignoredError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EA0359-11C6-4F84-B474-F820ED13EFCA}">
  <dimension ref="B1:W130"/>
  <sheetViews>
    <sheetView topLeftCell="A37" zoomScale="80" zoomScaleNormal="80" workbookViewId="0">
      <selection activeCell="N58" sqref="N58"/>
    </sheetView>
  </sheetViews>
  <sheetFormatPr defaultRowHeight="12.5" x14ac:dyDescent="0.25"/>
  <cols>
    <col min="1" max="1" width="8.7265625" style="5"/>
    <col min="2" max="2" width="25.453125" style="5" customWidth="1"/>
    <col min="3" max="3" width="32.90625" style="5" customWidth="1"/>
    <col min="4" max="4" width="17.36328125" style="5" customWidth="1"/>
    <col min="5" max="5" width="17.08984375" style="5" customWidth="1"/>
    <col min="6" max="6" width="23.90625" style="5" customWidth="1"/>
    <col min="7" max="7" width="25.36328125" style="5" customWidth="1"/>
    <col min="8" max="8" width="19" style="5" customWidth="1"/>
    <col min="9" max="9" width="6.54296875" style="88" customWidth="1"/>
    <col min="10" max="10" width="33.6328125" style="4" customWidth="1"/>
    <col min="11" max="11" width="20.36328125" style="4" customWidth="1"/>
    <col min="12" max="12" width="4.08984375" style="4" customWidth="1"/>
    <col min="13" max="13" width="22" style="5" customWidth="1"/>
    <col min="14" max="14" width="22.08984375" style="5" customWidth="1"/>
    <col min="15" max="15" width="4.08984375" style="5" customWidth="1"/>
    <col min="16" max="17" width="18.90625" style="6" customWidth="1"/>
    <col min="18" max="18" width="20.453125" style="6" customWidth="1"/>
    <col min="19" max="19" width="17.36328125" style="6" customWidth="1"/>
    <col min="20" max="20" width="4.08984375" style="5" customWidth="1"/>
    <col min="21" max="21" width="4" style="5" customWidth="1"/>
    <col min="22" max="22" width="13.90625" style="5" customWidth="1"/>
    <col min="23" max="51" width="9.08984375" style="5" customWidth="1"/>
    <col min="52" max="255" width="8.7265625" style="5"/>
    <col min="256" max="256" width="25.453125" style="5" customWidth="1"/>
    <col min="257" max="257" width="32.90625" style="5" customWidth="1"/>
    <col min="258" max="258" width="17.36328125" style="5" customWidth="1"/>
    <col min="259" max="259" width="17.08984375" style="5" customWidth="1"/>
    <col min="260" max="260" width="23.90625" style="5" customWidth="1"/>
    <col min="261" max="261" width="25.36328125" style="5" customWidth="1"/>
    <col min="262" max="262" width="19" style="5" customWidth="1"/>
    <col min="263" max="263" width="6.54296875" style="5" customWidth="1"/>
    <col min="264" max="279" width="0" style="5" hidden="1" customWidth="1"/>
    <col min="280" max="511" width="8.7265625" style="5"/>
    <col min="512" max="512" width="25.453125" style="5" customWidth="1"/>
    <col min="513" max="513" width="32.90625" style="5" customWidth="1"/>
    <col min="514" max="514" width="17.36328125" style="5" customWidth="1"/>
    <col min="515" max="515" width="17.08984375" style="5" customWidth="1"/>
    <col min="516" max="516" width="23.90625" style="5" customWidth="1"/>
    <col min="517" max="517" width="25.36328125" style="5" customWidth="1"/>
    <col min="518" max="518" width="19" style="5" customWidth="1"/>
    <col min="519" max="519" width="6.54296875" style="5" customWidth="1"/>
    <col min="520" max="535" width="0" style="5" hidden="1" customWidth="1"/>
    <col min="536" max="767" width="8.7265625" style="5"/>
    <col min="768" max="768" width="25.453125" style="5" customWidth="1"/>
    <col min="769" max="769" width="32.90625" style="5" customWidth="1"/>
    <col min="770" max="770" width="17.36328125" style="5" customWidth="1"/>
    <col min="771" max="771" width="17.08984375" style="5" customWidth="1"/>
    <col min="772" max="772" width="23.90625" style="5" customWidth="1"/>
    <col min="773" max="773" width="25.36328125" style="5" customWidth="1"/>
    <col min="774" max="774" width="19" style="5" customWidth="1"/>
    <col min="775" max="775" width="6.54296875" style="5" customWidth="1"/>
    <col min="776" max="791" width="0" style="5" hidden="1" customWidth="1"/>
    <col min="792" max="1023" width="8.7265625" style="5"/>
    <col min="1024" max="1024" width="25.453125" style="5" customWidth="1"/>
    <col min="1025" max="1025" width="32.90625" style="5" customWidth="1"/>
    <col min="1026" max="1026" width="17.36328125" style="5" customWidth="1"/>
    <col min="1027" max="1027" width="17.08984375" style="5" customWidth="1"/>
    <col min="1028" max="1028" width="23.90625" style="5" customWidth="1"/>
    <col min="1029" max="1029" width="25.36328125" style="5" customWidth="1"/>
    <col min="1030" max="1030" width="19" style="5" customWidth="1"/>
    <col min="1031" max="1031" width="6.54296875" style="5" customWidth="1"/>
    <col min="1032" max="1047" width="0" style="5" hidden="1" customWidth="1"/>
    <col min="1048" max="1279" width="8.7265625" style="5"/>
    <col min="1280" max="1280" width="25.453125" style="5" customWidth="1"/>
    <col min="1281" max="1281" width="32.90625" style="5" customWidth="1"/>
    <col min="1282" max="1282" width="17.36328125" style="5" customWidth="1"/>
    <col min="1283" max="1283" width="17.08984375" style="5" customWidth="1"/>
    <col min="1284" max="1284" width="23.90625" style="5" customWidth="1"/>
    <col min="1285" max="1285" width="25.36328125" style="5" customWidth="1"/>
    <col min="1286" max="1286" width="19" style="5" customWidth="1"/>
    <col min="1287" max="1287" width="6.54296875" style="5" customWidth="1"/>
    <col min="1288" max="1303" width="0" style="5" hidden="1" customWidth="1"/>
    <col min="1304" max="1535" width="8.7265625" style="5"/>
    <col min="1536" max="1536" width="25.453125" style="5" customWidth="1"/>
    <col min="1537" max="1537" width="32.90625" style="5" customWidth="1"/>
    <col min="1538" max="1538" width="17.36328125" style="5" customWidth="1"/>
    <col min="1539" max="1539" width="17.08984375" style="5" customWidth="1"/>
    <col min="1540" max="1540" width="23.90625" style="5" customWidth="1"/>
    <col min="1541" max="1541" width="25.36328125" style="5" customWidth="1"/>
    <col min="1542" max="1542" width="19" style="5" customWidth="1"/>
    <col min="1543" max="1543" width="6.54296875" style="5" customWidth="1"/>
    <col min="1544" max="1559" width="0" style="5" hidden="1" customWidth="1"/>
    <col min="1560" max="1791" width="8.7265625" style="5"/>
    <col min="1792" max="1792" width="25.453125" style="5" customWidth="1"/>
    <col min="1793" max="1793" width="32.90625" style="5" customWidth="1"/>
    <col min="1794" max="1794" width="17.36328125" style="5" customWidth="1"/>
    <col min="1795" max="1795" width="17.08984375" style="5" customWidth="1"/>
    <col min="1796" max="1796" width="23.90625" style="5" customWidth="1"/>
    <col min="1797" max="1797" width="25.36328125" style="5" customWidth="1"/>
    <col min="1798" max="1798" width="19" style="5" customWidth="1"/>
    <col min="1799" max="1799" width="6.54296875" style="5" customWidth="1"/>
    <col min="1800" max="1815" width="0" style="5" hidden="1" customWidth="1"/>
    <col min="1816" max="2047" width="8.7265625" style="5"/>
    <col min="2048" max="2048" width="25.453125" style="5" customWidth="1"/>
    <col min="2049" max="2049" width="32.90625" style="5" customWidth="1"/>
    <col min="2050" max="2050" width="17.36328125" style="5" customWidth="1"/>
    <col min="2051" max="2051" width="17.08984375" style="5" customWidth="1"/>
    <col min="2052" max="2052" width="23.90625" style="5" customWidth="1"/>
    <col min="2053" max="2053" width="25.36328125" style="5" customWidth="1"/>
    <col min="2054" max="2054" width="19" style="5" customWidth="1"/>
    <col min="2055" max="2055" width="6.54296875" style="5" customWidth="1"/>
    <col min="2056" max="2071" width="0" style="5" hidden="1" customWidth="1"/>
    <col min="2072" max="2303" width="8.7265625" style="5"/>
    <col min="2304" max="2304" width="25.453125" style="5" customWidth="1"/>
    <col min="2305" max="2305" width="32.90625" style="5" customWidth="1"/>
    <col min="2306" max="2306" width="17.36328125" style="5" customWidth="1"/>
    <col min="2307" max="2307" width="17.08984375" style="5" customWidth="1"/>
    <col min="2308" max="2308" width="23.90625" style="5" customWidth="1"/>
    <col min="2309" max="2309" width="25.36328125" style="5" customWidth="1"/>
    <col min="2310" max="2310" width="19" style="5" customWidth="1"/>
    <col min="2311" max="2311" width="6.54296875" style="5" customWidth="1"/>
    <col min="2312" max="2327" width="0" style="5" hidden="1" customWidth="1"/>
    <col min="2328" max="2559" width="8.7265625" style="5"/>
    <col min="2560" max="2560" width="25.453125" style="5" customWidth="1"/>
    <col min="2561" max="2561" width="32.90625" style="5" customWidth="1"/>
    <col min="2562" max="2562" width="17.36328125" style="5" customWidth="1"/>
    <col min="2563" max="2563" width="17.08984375" style="5" customWidth="1"/>
    <col min="2564" max="2564" width="23.90625" style="5" customWidth="1"/>
    <col min="2565" max="2565" width="25.36328125" style="5" customWidth="1"/>
    <col min="2566" max="2566" width="19" style="5" customWidth="1"/>
    <col min="2567" max="2567" width="6.54296875" style="5" customWidth="1"/>
    <col min="2568" max="2583" width="0" style="5" hidden="1" customWidth="1"/>
    <col min="2584" max="2815" width="8.7265625" style="5"/>
    <col min="2816" max="2816" width="25.453125" style="5" customWidth="1"/>
    <col min="2817" max="2817" width="32.90625" style="5" customWidth="1"/>
    <col min="2818" max="2818" width="17.36328125" style="5" customWidth="1"/>
    <col min="2819" max="2819" width="17.08984375" style="5" customWidth="1"/>
    <col min="2820" max="2820" width="23.90625" style="5" customWidth="1"/>
    <col min="2821" max="2821" width="25.36328125" style="5" customWidth="1"/>
    <col min="2822" max="2822" width="19" style="5" customWidth="1"/>
    <col min="2823" max="2823" width="6.54296875" style="5" customWidth="1"/>
    <col min="2824" max="2839" width="0" style="5" hidden="1" customWidth="1"/>
    <col min="2840" max="3071" width="8.7265625" style="5"/>
    <col min="3072" max="3072" width="25.453125" style="5" customWidth="1"/>
    <col min="3073" max="3073" width="32.90625" style="5" customWidth="1"/>
    <col min="3074" max="3074" width="17.36328125" style="5" customWidth="1"/>
    <col min="3075" max="3075" width="17.08984375" style="5" customWidth="1"/>
    <col min="3076" max="3076" width="23.90625" style="5" customWidth="1"/>
    <col min="3077" max="3077" width="25.36328125" style="5" customWidth="1"/>
    <col min="3078" max="3078" width="19" style="5" customWidth="1"/>
    <col min="3079" max="3079" width="6.54296875" style="5" customWidth="1"/>
    <col min="3080" max="3095" width="0" style="5" hidden="1" customWidth="1"/>
    <col min="3096" max="3327" width="8.7265625" style="5"/>
    <col min="3328" max="3328" width="25.453125" style="5" customWidth="1"/>
    <col min="3329" max="3329" width="32.90625" style="5" customWidth="1"/>
    <col min="3330" max="3330" width="17.36328125" style="5" customWidth="1"/>
    <col min="3331" max="3331" width="17.08984375" style="5" customWidth="1"/>
    <col min="3332" max="3332" width="23.90625" style="5" customWidth="1"/>
    <col min="3333" max="3333" width="25.36328125" style="5" customWidth="1"/>
    <col min="3334" max="3334" width="19" style="5" customWidth="1"/>
    <col min="3335" max="3335" width="6.54296875" style="5" customWidth="1"/>
    <col min="3336" max="3351" width="0" style="5" hidden="1" customWidth="1"/>
    <col min="3352" max="3583" width="8.7265625" style="5"/>
    <col min="3584" max="3584" width="25.453125" style="5" customWidth="1"/>
    <col min="3585" max="3585" width="32.90625" style="5" customWidth="1"/>
    <col min="3586" max="3586" width="17.36328125" style="5" customWidth="1"/>
    <col min="3587" max="3587" width="17.08984375" style="5" customWidth="1"/>
    <col min="3588" max="3588" width="23.90625" style="5" customWidth="1"/>
    <col min="3589" max="3589" width="25.36328125" style="5" customWidth="1"/>
    <col min="3590" max="3590" width="19" style="5" customWidth="1"/>
    <col min="3591" max="3591" width="6.54296875" style="5" customWidth="1"/>
    <col min="3592" max="3607" width="0" style="5" hidden="1" customWidth="1"/>
    <col min="3608" max="3839" width="8.7265625" style="5"/>
    <col min="3840" max="3840" width="25.453125" style="5" customWidth="1"/>
    <col min="3841" max="3841" width="32.90625" style="5" customWidth="1"/>
    <col min="3842" max="3842" width="17.36328125" style="5" customWidth="1"/>
    <col min="3843" max="3843" width="17.08984375" style="5" customWidth="1"/>
    <col min="3844" max="3844" width="23.90625" style="5" customWidth="1"/>
    <col min="3845" max="3845" width="25.36328125" style="5" customWidth="1"/>
    <col min="3846" max="3846" width="19" style="5" customWidth="1"/>
    <col min="3847" max="3847" width="6.54296875" style="5" customWidth="1"/>
    <col min="3848" max="3863" width="0" style="5" hidden="1" customWidth="1"/>
    <col min="3864" max="4095" width="8.7265625" style="5"/>
    <col min="4096" max="4096" width="25.453125" style="5" customWidth="1"/>
    <col min="4097" max="4097" width="32.90625" style="5" customWidth="1"/>
    <col min="4098" max="4098" width="17.36328125" style="5" customWidth="1"/>
    <col min="4099" max="4099" width="17.08984375" style="5" customWidth="1"/>
    <col min="4100" max="4100" width="23.90625" style="5" customWidth="1"/>
    <col min="4101" max="4101" width="25.36328125" style="5" customWidth="1"/>
    <col min="4102" max="4102" width="19" style="5" customWidth="1"/>
    <col min="4103" max="4103" width="6.54296875" style="5" customWidth="1"/>
    <col min="4104" max="4119" width="0" style="5" hidden="1" customWidth="1"/>
    <col min="4120" max="4351" width="8.7265625" style="5"/>
    <col min="4352" max="4352" width="25.453125" style="5" customWidth="1"/>
    <col min="4353" max="4353" width="32.90625" style="5" customWidth="1"/>
    <col min="4354" max="4354" width="17.36328125" style="5" customWidth="1"/>
    <col min="4355" max="4355" width="17.08984375" style="5" customWidth="1"/>
    <col min="4356" max="4356" width="23.90625" style="5" customWidth="1"/>
    <col min="4357" max="4357" width="25.36328125" style="5" customWidth="1"/>
    <col min="4358" max="4358" width="19" style="5" customWidth="1"/>
    <col min="4359" max="4359" width="6.54296875" style="5" customWidth="1"/>
    <col min="4360" max="4375" width="0" style="5" hidden="1" customWidth="1"/>
    <col min="4376" max="4607" width="8.7265625" style="5"/>
    <col min="4608" max="4608" width="25.453125" style="5" customWidth="1"/>
    <col min="4609" max="4609" width="32.90625" style="5" customWidth="1"/>
    <col min="4610" max="4610" width="17.36328125" style="5" customWidth="1"/>
    <col min="4611" max="4611" width="17.08984375" style="5" customWidth="1"/>
    <col min="4612" max="4612" width="23.90625" style="5" customWidth="1"/>
    <col min="4613" max="4613" width="25.36328125" style="5" customWidth="1"/>
    <col min="4614" max="4614" width="19" style="5" customWidth="1"/>
    <col min="4615" max="4615" width="6.54296875" style="5" customWidth="1"/>
    <col min="4616" max="4631" width="0" style="5" hidden="1" customWidth="1"/>
    <col min="4632" max="4863" width="8.7265625" style="5"/>
    <col min="4864" max="4864" width="25.453125" style="5" customWidth="1"/>
    <col min="4865" max="4865" width="32.90625" style="5" customWidth="1"/>
    <col min="4866" max="4866" width="17.36328125" style="5" customWidth="1"/>
    <col min="4867" max="4867" width="17.08984375" style="5" customWidth="1"/>
    <col min="4868" max="4868" width="23.90625" style="5" customWidth="1"/>
    <col min="4869" max="4869" width="25.36328125" style="5" customWidth="1"/>
    <col min="4870" max="4870" width="19" style="5" customWidth="1"/>
    <col min="4871" max="4871" width="6.54296875" style="5" customWidth="1"/>
    <col min="4872" max="4887" width="0" style="5" hidden="1" customWidth="1"/>
    <col min="4888" max="5119" width="8.7265625" style="5"/>
    <col min="5120" max="5120" width="25.453125" style="5" customWidth="1"/>
    <col min="5121" max="5121" width="32.90625" style="5" customWidth="1"/>
    <col min="5122" max="5122" width="17.36328125" style="5" customWidth="1"/>
    <col min="5123" max="5123" width="17.08984375" style="5" customWidth="1"/>
    <col min="5124" max="5124" width="23.90625" style="5" customWidth="1"/>
    <col min="5125" max="5125" width="25.36328125" style="5" customWidth="1"/>
    <col min="5126" max="5126" width="19" style="5" customWidth="1"/>
    <col min="5127" max="5127" width="6.54296875" style="5" customWidth="1"/>
    <col min="5128" max="5143" width="0" style="5" hidden="1" customWidth="1"/>
    <col min="5144" max="5375" width="8.7265625" style="5"/>
    <col min="5376" max="5376" width="25.453125" style="5" customWidth="1"/>
    <col min="5377" max="5377" width="32.90625" style="5" customWidth="1"/>
    <col min="5378" max="5378" width="17.36328125" style="5" customWidth="1"/>
    <col min="5379" max="5379" width="17.08984375" style="5" customWidth="1"/>
    <col min="5380" max="5380" width="23.90625" style="5" customWidth="1"/>
    <col min="5381" max="5381" width="25.36328125" style="5" customWidth="1"/>
    <col min="5382" max="5382" width="19" style="5" customWidth="1"/>
    <col min="5383" max="5383" width="6.54296875" style="5" customWidth="1"/>
    <col min="5384" max="5399" width="0" style="5" hidden="1" customWidth="1"/>
    <col min="5400" max="5631" width="8.7265625" style="5"/>
    <col min="5632" max="5632" width="25.453125" style="5" customWidth="1"/>
    <col min="5633" max="5633" width="32.90625" style="5" customWidth="1"/>
    <col min="5634" max="5634" width="17.36328125" style="5" customWidth="1"/>
    <col min="5635" max="5635" width="17.08984375" style="5" customWidth="1"/>
    <col min="5636" max="5636" width="23.90625" style="5" customWidth="1"/>
    <col min="5637" max="5637" width="25.36328125" style="5" customWidth="1"/>
    <col min="5638" max="5638" width="19" style="5" customWidth="1"/>
    <col min="5639" max="5639" width="6.54296875" style="5" customWidth="1"/>
    <col min="5640" max="5655" width="0" style="5" hidden="1" customWidth="1"/>
    <col min="5656" max="5887" width="8.7265625" style="5"/>
    <col min="5888" max="5888" width="25.453125" style="5" customWidth="1"/>
    <col min="5889" max="5889" width="32.90625" style="5" customWidth="1"/>
    <col min="5890" max="5890" width="17.36328125" style="5" customWidth="1"/>
    <col min="5891" max="5891" width="17.08984375" style="5" customWidth="1"/>
    <col min="5892" max="5892" width="23.90625" style="5" customWidth="1"/>
    <col min="5893" max="5893" width="25.36328125" style="5" customWidth="1"/>
    <col min="5894" max="5894" width="19" style="5" customWidth="1"/>
    <col min="5895" max="5895" width="6.54296875" style="5" customWidth="1"/>
    <col min="5896" max="5911" width="0" style="5" hidden="1" customWidth="1"/>
    <col min="5912" max="6143" width="8.7265625" style="5"/>
    <col min="6144" max="6144" width="25.453125" style="5" customWidth="1"/>
    <col min="6145" max="6145" width="32.90625" style="5" customWidth="1"/>
    <col min="6146" max="6146" width="17.36328125" style="5" customWidth="1"/>
    <col min="6147" max="6147" width="17.08984375" style="5" customWidth="1"/>
    <col min="6148" max="6148" width="23.90625" style="5" customWidth="1"/>
    <col min="6149" max="6149" width="25.36328125" style="5" customWidth="1"/>
    <col min="6150" max="6150" width="19" style="5" customWidth="1"/>
    <col min="6151" max="6151" width="6.54296875" style="5" customWidth="1"/>
    <col min="6152" max="6167" width="0" style="5" hidden="1" customWidth="1"/>
    <col min="6168" max="6399" width="8.7265625" style="5"/>
    <col min="6400" max="6400" width="25.453125" style="5" customWidth="1"/>
    <col min="6401" max="6401" width="32.90625" style="5" customWidth="1"/>
    <col min="6402" max="6402" width="17.36328125" style="5" customWidth="1"/>
    <col min="6403" max="6403" width="17.08984375" style="5" customWidth="1"/>
    <col min="6404" max="6404" width="23.90625" style="5" customWidth="1"/>
    <col min="6405" max="6405" width="25.36328125" style="5" customWidth="1"/>
    <col min="6406" max="6406" width="19" style="5" customWidth="1"/>
    <col min="6407" max="6407" width="6.54296875" style="5" customWidth="1"/>
    <col min="6408" max="6423" width="0" style="5" hidden="1" customWidth="1"/>
    <col min="6424" max="6655" width="8.7265625" style="5"/>
    <col min="6656" max="6656" width="25.453125" style="5" customWidth="1"/>
    <col min="6657" max="6657" width="32.90625" style="5" customWidth="1"/>
    <col min="6658" max="6658" width="17.36328125" style="5" customWidth="1"/>
    <col min="6659" max="6659" width="17.08984375" style="5" customWidth="1"/>
    <col min="6660" max="6660" width="23.90625" style="5" customWidth="1"/>
    <col min="6661" max="6661" width="25.36328125" style="5" customWidth="1"/>
    <col min="6662" max="6662" width="19" style="5" customWidth="1"/>
    <col min="6663" max="6663" width="6.54296875" style="5" customWidth="1"/>
    <col min="6664" max="6679" width="0" style="5" hidden="1" customWidth="1"/>
    <col min="6680" max="6911" width="8.7265625" style="5"/>
    <col min="6912" max="6912" width="25.453125" style="5" customWidth="1"/>
    <col min="6913" max="6913" width="32.90625" style="5" customWidth="1"/>
    <col min="6914" max="6914" width="17.36328125" style="5" customWidth="1"/>
    <col min="6915" max="6915" width="17.08984375" style="5" customWidth="1"/>
    <col min="6916" max="6916" width="23.90625" style="5" customWidth="1"/>
    <col min="6917" max="6917" width="25.36328125" style="5" customWidth="1"/>
    <col min="6918" max="6918" width="19" style="5" customWidth="1"/>
    <col min="6919" max="6919" width="6.54296875" style="5" customWidth="1"/>
    <col min="6920" max="6935" width="0" style="5" hidden="1" customWidth="1"/>
    <col min="6936" max="7167" width="8.7265625" style="5"/>
    <col min="7168" max="7168" width="25.453125" style="5" customWidth="1"/>
    <col min="7169" max="7169" width="32.90625" style="5" customWidth="1"/>
    <col min="7170" max="7170" width="17.36328125" style="5" customWidth="1"/>
    <col min="7171" max="7171" width="17.08984375" style="5" customWidth="1"/>
    <col min="7172" max="7172" width="23.90625" style="5" customWidth="1"/>
    <col min="7173" max="7173" width="25.36328125" style="5" customWidth="1"/>
    <col min="7174" max="7174" width="19" style="5" customWidth="1"/>
    <col min="7175" max="7175" width="6.54296875" style="5" customWidth="1"/>
    <col min="7176" max="7191" width="0" style="5" hidden="1" customWidth="1"/>
    <col min="7192" max="7423" width="8.7265625" style="5"/>
    <col min="7424" max="7424" width="25.453125" style="5" customWidth="1"/>
    <col min="7425" max="7425" width="32.90625" style="5" customWidth="1"/>
    <col min="7426" max="7426" width="17.36328125" style="5" customWidth="1"/>
    <col min="7427" max="7427" width="17.08984375" style="5" customWidth="1"/>
    <col min="7428" max="7428" width="23.90625" style="5" customWidth="1"/>
    <col min="7429" max="7429" width="25.36328125" style="5" customWidth="1"/>
    <col min="7430" max="7430" width="19" style="5" customWidth="1"/>
    <col min="7431" max="7431" width="6.54296875" style="5" customWidth="1"/>
    <col min="7432" max="7447" width="0" style="5" hidden="1" customWidth="1"/>
    <col min="7448" max="7679" width="8.7265625" style="5"/>
    <col min="7680" max="7680" width="25.453125" style="5" customWidth="1"/>
    <col min="7681" max="7681" width="32.90625" style="5" customWidth="1"/>
    <col min="7682" max="7682" width="17.36328125" style="5" customWidth="1"/>
    <col min="7683" max="7683" width="17.08984375" style="5" customWidth="1"/>
    <col min="7684" max="7684" width="23.90625" style="5" customWidth="1"/>
    <col min="7685" max="7685" width="25.36328125" style="5" customWidth="1"/>
    <col min="7686" max="7686" width="19" style="5" customWidth="1"/>
    <col min="7687" max="7687" width="6.54296875" style="5" customWidth="1"/>
    <col min="7688" max="7703" width="0" style="5" hidden="1" customWidth="1"/>
    <col min="7704" max="7935" width="8.7265625" style="5"/>
    <col min="7936" max="7936" width="25.453125" style="5" customWidth="1"/>
    <col min="7937" max="7937" width="32.90625" style="5" customWidth="1"/>
    <col min="7938" max="7938" width="17.36328125" style="5" customWidth="1"/>
    <col min="7939" max="7939" width="17.08984375" style="5" customWidth="1"/>
    <col min="7940" max="7940" width="23.90625" style="5" customWidth="1"/>
    <col min="7941" max="7941" width="25.36328125" style="5" customWidth="1"/>
    <col min="7942" max="7942" width="19" style="5" customWidth="1"/>
    <col min="7943" max="7943" width="6.54296875" style="5" customWidth="1"/>
    <col min="7944" max="7959" width="0" style="5" hidden="1" customWidth="1"/>
    <col min="7960" max="8191" width="8.7265625" style="5"/>
    <col min="8192" max="8192" width="25.453125" style="5" customWidth="1"/>
    <col min="8193" max="8193" width="32.90625" style="5" customWidth="1"/>
    <col min="8194" max="8194" width="17.36328125" style="5" customWidth="1"/>
    <col min="8195" max="8195" width="17.08984375" style="5" customWidth="1"/>
    <col min="8196" max="8196" width="23.90625" style="5" customWidth="1"/>
    <col min="8197" max="8197" width="25.36328125" style="5" customWidth="1"/>
    <col min="8198" max="8198" width="19" style="5" customWidth="1"/>
    <col min="8199" max="8199" width="6.54296875" style="5" customWidth="1"/>
    <col min="8200" max="8215" width="0" style="5" hidden="1" customWidth="1"/>
    <col min="8216" max="8447" width="8.7265625" style="5"/>
    <col min="8448" max="8448" width="25.453125" style="5" customWidth="1"/>
    <col min="8449" max="8449" width="32.90625" style="5" customWidth="1"/>
    <col min="8450" max="8450" width="17.36328125" style="5" customWidth="1"/>
    <col min="8451" max="8451" width="17.08984375" style="5" customWidth="1"/>
    <col min="8452" max="8452" width="23.90625" style="5" customWidth="1"/>
    <col min="8453" max="8453" width="25.36328125" style="5" customWidth="1"/>
    <col min="8454" max="8454" width="19" style="5" customWidth="1"/>
    <col min="8455" max="8455" width="6.54296875" style="5" customWidth="1"/>
    <col min="8456" max="8471" width="0" style="5" hidden="1" customWidth="1"/>
    <col min="8472" max="8703" width="8.7265625" style="5"/>
    <col min="8704" max="8704" width="25.453125" style="5" customWidth="1"/>
    <col min="8705" max="8705" width="32.90625" style="5" customWidth="1"/>
    <col min="8706" max="8706" width="17.36328125" style="5" customWidth="1"/>
    <col min="8707" max="8707" width="17.08984375" style="5" customWidth="1"/>
    <col min="8708" max="8708" width="23.90625" style="5" customWidth="1"/>
    <col min="8709" max="8709" width="25.36328125" style="5" customWidth="1"/>
    <col min="8710" max="8710" width="19" style="5" customWidth="1"/>
    <col min="8711" max="8711" width="6.54296875" style="5" customWidth="1"/>
    <col min="8712" max="8727" width="0" style="5" hidden="1" customWidth="1"/>
    <col min="8728" max="8959" width="8.7265625" style="5"/>
    <col min="8960" max="8960" width="25.453125" style="5" customWidth="1"/>
    <col min="8961" max="8961" width="32.90625" style="5" customWidth="1"/>
    <col min="8962" max="8962" width="17.36328125" style="5" customWidth="1"/>
    <col min="8963" max="8963" width="17.08984375" style="5" customWidth="1"/>
    <col min="8964" max="8964" width="23.90625" style="5" customWidth="1"/>
    <col min="8965" max="8965" width="25.36328125" style="5" customWidth="1"/>
    <col min="8966" max="8966" width="19" style="5" customWidth="1"/>
    <col min="8967" max="8967" width="6.54296875" style="5" customWidth="1"/>
    <col min="8968" max="8983" width="0" style="5" hidden="1" customWidth="1"/>
    <col min="8984" max="9215" width="8.7265625" style="5"/>
    <col min="9216" max="9216" width="25.453125" style="5" customWidth="1"/>
    <col min="9217" max="9217" width="32.90625" style="5" customWidth="1"/>
    <col min="9218" max="9218" width="17.36328125" style="5" customWidth="1"/>
    <col min="9219" max="9219" width="17.08984375" style="5" customWidth="1"/>
    <col min="9220" max="9220" width="23.90625" style="5" customWidth="1"/>
    <col min="9221" max="9221" width="25.36328125" style="5" customWidth="1"/>
    <col min="9222" max="9222" width="19" style="5" customWidth="1"/>
    <col min="9223" max="9223" width="6.54296875" style="5" customWidth="1"/>
    <col min="9224" max="9239" width="0" style="5" hidden="1" customWidth="1"/>
    <col min="9240" max="9471" width="8.7265625" style="5"/>
    <col min="9472" max="9472" width="25.453125" style="5" customWidth="1"/>
    <col min="9473" max="9473" width="32.90625" style="5" customWidth="1"/>
    <col min="9474" max="9474" width="17.36328125" style="5" customWidth="1"/>
    <col min="9475" max="9475" width="17.08984375" style="5" customWidth="1"/>
    <col min="9476" max="9476" width="23.90625" style="5" customWidth="1"/>
    <col min="9477" max="9477" width="25.36328125" style="5" customWidth="1"/>
    <col min="9478" max="9478" width="19" style="5" customWidth="1"/>
    <col min="9479" max="9479" width="6.54296875" style="5" customWidth="1"/>
    <col min="9480" max="9495" width="0" style="5" hidden="1" customWidth="1"/>
    <col min="9496" max="9727" width="8.7265625" style="5"/>
    <col min="9728" max="9728" width="25.453125" style="5" customWidth="1"/>
    <col min="9729" max="9729" width="32.90625" style="5" customWidth="1"/>
    <col min="9730" max="9730" width="17.36328125" style="5" customWidth="1"/>
    <col min="9731" max="9731" width="17.08984375" style="5" customWidth="1"/>
    <col min="9732" max="9732" width="23.90625" style="5" customWidth="1"/>
    <col min="9733" max="9733" width="25.36328125" style="5" customWidth="1"/>
    <col min="9734" max="9734" width="19" style="5" customWidth="1"/>
    <col min="9735" max="9735" width="6.54296875" style="5" customWidth="1"/>
    <col min="9736" max="9751" width="0" style="5" hidden="1" customWidth="1"/>
    <col min="9752" max="9983" width="8.7265625" style="5"/>
    <col min="9984" max="9984" width="25.453125" style="5" customWidth="1"/>
    <col min="9985" max="9985" width="32.90625" style="5" customWidth="1"/>
    <col min="9986" max="9986" width="17.36328125" style="5" customWidth="1"/>
    <col min="9987" max="9987" width="17.08984375" style="5" customWidth="1"/>
    <col min="9988" max="9988" width="23.90625" style="5" customWidth="1"/>
    <col min="9989" max="9989" width="25.36328125" style="5" customWidth="1"/>
    <col min="9990" max="9990" width="19" style="5" customWidth="1"/>
    <col min="9991" max="9991" width="6.54296875" style="5" customWidth="1"/>
    <col min="9992" max="10007" width="0" style="5" hidden="1" customWidth="1"/>
    <col min="10008" max="10239" width="8.7265625" style="5"/>
    <col min="10240" max="10240" width="25.453125" style="5" customWidth="1"/>
    <col min="10241" max="10241" width="32.90625" style="5" customWidth="1"/>
    <col min="10242" max="10242" width="17.36328125" style="5" customWidth="1"/>
    <col min="10243" max="10243" width="17.08984375" style="5" customWidth="1"/>
    <col min="10244" max="10244" width="23.90625" style="5" customWidth="1"/>
    <col min="10245" max="10245" width="25.36328125" style="5" customWidth="1"/>
    <col min="10246" max="10246" width="19" style="5" customWidth="1"/>
    <col min="10247" max="10247" width="6.54296875" style="5" customWidth="1"/>
    <col min="10248" max="10263" width="0" style="5" hidden="1" customWidth="1"/>
    <col min="10264" max="10495" width="8.7265625" style="5"/>
    <col min="10496" max="10496" width="25.453125" style="5" customWidth="1"/>
    <col min="10497" max="10497" width="32.90625" style="5" customWidth="1"/>
    <col min="10498" max="10498" width="17.36328125" style="5" customWidth="1"/>
    <col min="10499" max="10499" width="17.08984375" style="5" customWidth="1"/>
    <col min="10500" max="10500" width="23.90625" style="5" customWidth="1"/>
    <col min="10501" max="10501" width="25.36328125" style="5" customWidth="1"/>
    <col min="10502" max="10502" width="19" style="5" customWidth="1"/>
    <col min="10503" max="10503" width="6.54296875" style="5" customWidth="1"/>
    <col min="10504" max="10519" width="0" style="5" hidden="1" customWidth="1"/>
    <col min="10520" max="10751" width="8.7265625" style="5"/>
    <col min="10752" max="10752" width="25.453125" style="5" customWidth="1"/>
    <col min="10753" max="10753" width="32.90625" style="5" customWidth="1"/>
    <col min="10754" max="10754" width="17.36328125" style="5" customWidth="1"/>
    <col min="10755" max="10755" width="17.08984375" style="5" customWidth="1"/>
    <col min="10756" max="10756" width="23.90625" style="5" customWidth="1"/>
    <col min="10757" max="10757" width="25.36328125" style="5" customWidth="1"/>
    <col min="10758" max="10758" width="19" style="5" customWidth="1"/>
    <col min="10759" max="10759" width="6.54296875" style="5" customWidth="1"/>
    <col min="10760" max="10775" width="0" style="5" hidden="1" customWidth="1"/>
    <col min="10776" max="11007" width="8.7265625" style="5"/>
    <col min="11008" max="11008" width="25.453125" style="5" customWidth="1"/>
    <col min="11009" max="11009" width="32.90625" style="5" customWidth="1"/>
    <col min="11010" max="11010" width="17.36328125" style="5" customWidth="1"/>
    <col min="11011" max="11011" width="17.08984375" style="5" customWidth="1"/>
    <col min="11012" max="11012" width="23.90625" style="5" customWidth="1"/>
    <col min="11013" max="11013" width="25.36328125" style="5" customWidth="1"/>
    <col min="11014" max="11014" width="19" style="5" customWidth="1"/>
    <col min="11015" max="11015" width="6.54296875" style="5" customWidth="1"/>
    <col min="11016" max="11031" width="0" style="5" hidden="1" customWidth="1"/>
    <col min="11032" max="11263" width="8.7265625" style="5"/>
    <col min="11264" max="11264" width="25.453125" style="5" customWidth="1"/>
    <col min="11265" max="11265" width="32.90625" style="5" customWidth="1"/>
    <col min="11266" max="11266" width="17.36328125" style="5" customWidth="1"/>
    <col min="11267" max="11267" width="17.08984375" style="5" customWidth="1"/>
    <col min="11268" max="11268" width="23.90625" style="5" customWidth="1"/>
    <col min="11269" max="11269" width="25.36328125" style="5" customWidth="1"/>
    <col min="11270" max="11270" width="19" style="5" customWidth="1"/>
    <col min="11271" max="11271" width="6.54296875" style="5" customWidth="1"/>
    <col min="11272" max="11287" width="0" style="5" hidden="1" customWidth="1"/>
    <col min="11288" max="11519" width="8.7265625" style="5"/>
    <col min="11520" max="11520" width="25.453125" style="5" customWidth="1"/>
    <col min="11521" max="11521" width="32.90625" style="5" customWidth="1"/>
    <col min="11522" max="11522" width="17.36328125" style="5" customWidth="1"/>
    <col min="11523" max="11523" width="17.08984375" style="5" customWidth="1"/>
    <col min="11524" max="11524" width="23.90625" style="5" customWidth="1"/>
    <col min="11525" max="11525" width="25.36328125" style="5" customWidth="1"/>
    <col min="11526" max="11526" width="19" style="5" customWidth="1"/>
    <col min="11527" max="11527" width="6.54296875" style="5" customWidth="1"/>
    <col min="11528" max="11543" width="0" style="5" hidden="1" customWidth="1"/>
    <col min="11544" max="11775" width="8.7265625" style="5"/>
    <col min="11776" max="11776" width="25.453125" style="5" customWidth="1"/>
    <col min="11777" max="11777" width="32.90625" style="5" customWidth="1"/>
    <col min="11778" max="11778" width="17.36328125" style="5" customWidth="1"/>
    <col min="11779" max="11779" width="17.08984375" style="5" customWidth="1"/>
    <col min="11780" max="11780" width="23.90625" style="5" customWidth="1"/>
    <col min="11781" max="11781" width="25.36328125" style="5" customWidth="1"/>
    <col min="11782" max="11782" width="19" style="5" customWidth="1"/>
    <col min="11783" max="11783" width="6.54296875" style="5" customWidth="1"/>
    <col min="11784" max="11799" width="0" style="5" hidden="1" customWidth="1"/>
    <col min="11800" max="12031" width="8.7265625" style="5"/>
    <col min="12032" max="12032" width="25.453125" style="5" customWidth="1"/>
    <col min="12033" max="12033" width="32.90625" style="5" customWidth="1"/>
    <col min="12034" max="12034" width="17.36328125" style="5" customWidth="1"/>
    <col min="12035" max="12035" width="17.08984375" style="5" customWidth="1"/>
    <col min="12036" max="12036" width="23.90625" style="5" customWidth="1"/>
    <col min="12037" max="12037" width="25.36328125" style="5" customWidth="1"/>
    <col min="12038" max="12038" width="19" style="5" customWidth="1"/>
    <col min="12039" max="12039" width="6.54296875" style="5" customWidth="1"/>
    <col min="12040" max="12055" width="0" style="5" hidden="1" customWidth="1"/>
    <col min="12056" max="12287" width="8.7265625" style="5"/>
    <col min="12288" max="12288" width="25.453125" style="5" customWidth="1"/>
    <col min="12289" max="12289" width="32.90625" style="5" customWidth="1"/>
    <col min="12290" max="12290" width="17.36328125" style="5" customWidth="1"/>
    <col min="12291" max="12291" width="17.08984375" style="5" customWidth="1"/>
    <col min="12292" max="12292" width="23.90625" style="5" customWidth="1"/>
    <col min="12293" max="12293" width="25.36328125" style="5" customWidth="1"/>
    <col min="12294" max="12294" width="19" style="5" customWidth="1"/>
    <col min="12295" max="12295" width="6.54296875" style="5" customWidth="1"/>
    <col min="12296" max="12311" width="0" style="5" hidden="1" customWidth="1"/>
    <col min="12312" max="12543" width="8.7265625" style="5"/>
    <col min="12544" max="12544" width="25.453125" style="5" customWidth="1"/>
    <col min="12545" max="12545" width="32.90625" style="5" customWidth="1"/>
    <col min="12546" max="12546" width="17.36328125" style="5" customWidth="1"/>
    <col min="12547" max="12547" width="17.08984375" style="5" customWidth="1"/>
    <col min="12548" max="12548" width="23.90625" style="5" customWidth="1"/>
    <col min="12549" max="12549" width="25.36328125" style="5" customWidth="1"/>
    <col min="12550" max="12550" width="19" style="5" customWidth="1"/>
    <col min="12551" max="12551" width="6.54296875" style="5" customWidth="1"/>
    <col min="12552" max="12567" width="0" style="5" hidden="1" customWidth="1"/>
    <col min="12568" max="12799" width="8.7265625" style="5"/>
    <col min="12800" max="12800" width="25.453125" style="5" customWidth="1"/>
    <col min="12801" max="12801" width="32.90625" style="5" customWidth="1"/>
    <col min="12802" max="12802" width="17.36328125" style="5" customWidth="1"/>
    <col min="12803" max="12803" width="17.08984375" style="5" customWidth="1"/>
    <col min="12804" max="12804" width="23.90625" style="5" customWidth="1"/>
    <col min="12805" max="12805" width="25.36328125" style="5" customWidth="1"/>
    <col min="12806" max="12806" width="19" style="5" customWidth="1"/>
    <col min="12807" max="12807" width="6.54296875" style="5" customWidth="1"/>
    <col min="12808" max="12823" width="0" style="5" hidden="1" customWidth="1"/>
    <col min="12824" max="13055" width="8.7265625" style="5"/>
    <col min="13056" max="13056" width="25.453125" style="5" customWidth="1"/>
    <col min="13057" max="13057" width="32.90625" style="5" customWidth="1"/>
    <col min="13058" max="13058" width="17.36328125" style="5" customWidth="1"/>
    <col min="13059" max="13059" width="17.08984375" style="5" customWidth="1"/>
    <col min="13060" max="13060" width="23.90625" style="5" customWidth="1"/>
    <col min="13061" max="13061" width="25.36328125" style="5" customWidth="1"/>
    <col min="13062" max="13062" width="19" style="5" customWidth="1"/>
    <col min="13063" max="13063" width="6.54296875" style="5" customWidth="1"/>
    <col min="13064" max="13079" width="0" style="5" hidden="1" customWidth="1"/>
    <col min="13080" max="13311" width="8.7265625" style="5"/>
    <col min="13312" max="13312" width="25.453125" style="5" customWidth="1"/>
    <col min="13313" max="13313" width="32.90625" style="5" customWidth="1"/>
    <col min="13314" max="13314" width="17.36328125" style="5" customWidth="1"/>
    <col min="13315" max="13315" width="17.08984375" style="5" customWidth="1"/>
    <col min="13316" max="13316" width="23.90625" style="5" customWidth="1"/>
    <col min="13317" max="13317" width="25.36328125" style="5" customWidth="1"/>
    <col min="13318" max="13318" width="19" style="5" customWidth="1"/>
    <col min="13319" max="13319" width="6.54296875" style="5" customWidth="1"/>
    <col min="13320" max="13335" width="0" style="5" hidden="1" customWidth="1"/>
    <col min="13336" max="13567" width="8.7265625" style="5"/>
    <col min="13568" max="13568" width="25.453125" style="5" customWidth="1"/>
    <col min="13569" max="13569" width="32.90625" style="5" customWidth="1"/>
    <col min="13570" max="13570" width="17.36328125" style="5" customWidth="1"/>
    <col min="13571" max="13571" width="17.08984375" style="5" customWidth="1"/>
    <col min="13572" max="13572" width="23.90625" style="5" customWidth="1"/>
    <col min="13573" max="13573" width="25.36328125" style="5" customWidth="1"/>
    <col min="13574" max="13574" width="19" style="5" customWidth="1"/>
    <col min="13575" max="13575" width="6.54296875" style="5" customWidth="1"/>
    <col min="13576" max="13591" width="0" style="5" hidden="1" customWidth="1"/>
    <col min="13592" max="13823" width="8.7265625" style="5"/>
    <col min="13824" max="13824" width="25.453125" style="5" customWidth="1"/>
    <col min="13825" max="13825" width="32.90625" style="5" customWidth="1"/>
    <col min="13826" max="13826" width="17.36328125" style="5" customWidth="1"/>
    <col min="13827" max="13827" width="17.08984375" style="5" customWidth="1"/>
    <col min="13828" max="13828" width="23.90625" style="5" customWidth="1"/>
    <col min="13829" max="13829" width="25.36328125" style="5" customWidth="1"/>
    <col min="13830" max="13830" width="19" style="5" customWidth="1"/>
    <col min="13831" max="13831" width="6.54296875" style="5" customWidth="1"/>
    <col min="13832" max="13847" width="0" style="5" hidden="1" customWidth="1"/>
    <col min="13848" max="14079" width="8.7265625" style="5"/>
    <col min="14080" max="14080" width="25.453125" style="5" customWidth="1"/>
    <col min="14081" max="14081" width="32.90625" style="5" customWidth="1"/>
    <col min="14082" max="14082" width="17.36328125" style="5" customWidth="1"/>
    <col min="14083" max="14083" width="17.08984375" style="5" customWidth="1"/>
    <col min="14084" max="14084" width="23.90625" style="5" customWidth="1"/>
    <col min="14085" max="14085" width="25.36328125" style="5" customWidth="1"/>
    <col min="14086" max="14086" width="19" style="5" customWidth="1"/>
    <col min="14087" max="14087" width="6.54296875" style="5" customWidth="1"/>
    <col min="14088" max="14103" width="0" style="5" hidden="1" customWidth="1"/>
    <col min="14104" max="14335" width="8.7265625" style="5"/>
    <col min="14336" max="14336" width="25.453125" style="5" customWidth="1"/>
    <col min="14337" max="14337" width="32.90625" style="5" customWidth="1"/>
    <col min="14338" max="14338" width="17.36328125" style="5" customWidth="1"/>
    <col min="14339" max="14339" width="17.08984375" style="5" customWidth="1"/>
    <col min="14340" max="14340" width="23.90625" style="5" customWidth="1"/>
    <col min="14341" max="14341" width="25.36328125" style="5" customWidth="1"/>
    <col min="14342" max="14342" width="19" style="5" customWidth="1"/>
    <col min="14343" max="14343" width="6.54296875" style="5" customWidth="1"/>
    <col min="14344" max="14359" width="0" style="5" hidden="1" customWidth="1"/>
    <col min="14360" max="14591" width="8.7265625" style="5"/>
    <col min="14592" max="14592" width="25.453125" style="5" customWidth="1"/>
    <col min="14593" max="14593" width="32.90625" style="5" customWidth="1"/>
    <col min="14594" max="14594" width="17.36328125" style="5" customWidth="1"/>
    <col min="14595" max="14595" width="17.08984375" style="5" customWidth="1"/>
    <col min="14596" max="14596" width="23.90625" style="5" customWidth="1"/>
    <col min="14597" max="14597" width="25.36328125" style="5" customWidth="1"/>
    <col min="14598" max="14598" width="19" style="5" customWidth="1"/>
    <col min="14599" max="14599" width="6.54296875" style="5" customWidth="1"/>
    <col min="14600" max="14615" width="0" style="5" hidden="1" customWidth="1"/>
    <col min="14616" max="14847" width="8.7265625" style="5"/>
    <col min="14848" max="14848" width="25.453125" style="5" customWidth="1"/>
    <col min="14849" max="14849" width="32.90625" style="5" customWidth="1"/>
    <col min="14850" max="14850" width="17.36328125" style="5" customWidth="1"/>
    <col min="14851" max="14851" width="17.08984375" style="5" customWidth="1"/>
    <col min="14852" max="14852" width="23.90625" style="5" customWidth="1"/>
    <col min="14853" max="14853" width="25.36328125" style="5" customWidth="1"/>
    <col min="14854" max="14854" width="19" style="5" customWidth="1"/>
    <col min="14855" max="14855" width="6.54296875" style="5" customWidth="1"/>
    <col min="14856" max="14871" width="0" style="5" hidden="1" customWidth="1"/>
    <col min="14872" max="15103" width="8.7265625" style="5"/>
    <col min="15104" max="15104" width="25.453125" style="5" customWidth="1"/>
    <col min="15105" max="15105" width="32.90625" style="5" customWidth="1"/>
    <col min="15106" max="15106" width="17.36328125" style="5" customWidth="1"/>
    <col min="15107" max="15107" width="17.08984375" style="5" customWidth="1"/>
    <col min="15108" max="15108" width="23.90625" style="5" customWidth="1"/>
    <col min="15109" max="15109" width="25.36328125" style="5" customWidth="1"/>
    <col min="15110" max="15110" width="19" style="5" customWidth="1"/>
    <col min="15111" max="15111" width="6.54296875" style="5" customWidth="1"/>
    <col min="15112" max="15127" width="0" style="5" hidden="1" customWidth="1"/>
    <col min="15128" max="15359" width="8.7265625" style="5"/>
    <col min="15360" max="15360" width="25.453125" style="5" customWidth="1"/>
    <col min="15361" max="15361" width="32.90625" style="5" customWidth="1"/>
    <col min="15362" max="15362" width="17.36328125" style="5" customWidth="1"/>
    <col min="15363" max="15363" width="17.08984375" style="5" customWidth="1"/>
    <col min="15364" max="15364" width="23.90625" style="5" customWidth="1"/>
    <col min="15365" max="15365" width="25.36328125" style="5" customWidth="1"/>
    <col min="15366" max="15366" width="19" style="5" customWidth="1"/>
    <col min="15367" max="15367" width="6.54296875" style="5" customWidth="1"/>
    <col min="15368" max="15383" width="0" style="5" hidden="1" customWidth="1"/>
    <col min="15384" max="15615" width="8.7265625" style="5"/>
    <col min="15616" max="15616" width="25.453125" style="5" customWidth="1"/>
    <col min="15617" max="15617" width="32.90625" style="5" customWidth="1"/>
    <col min="15618" max="15618" width="17.36328125" style="5" customWidth="1"/>
    <col min="15619" max="15619" width="17.08984375" style="5" customWidth="1"/>
    <col min="15620" max="15620" width="23.90625" style="5" customWidth="1"/>
    <col min="15621" max="15621" width="25.36328125" style="5" customWidth="1"/>
    <col min="15622" max="15622" width="19" style="5" customWidth="1"/>
    <col min="15623" max="15623" width="6.54296875" style="5" customWidth="1"/>
    <col min="15624" max="15639" width="0" style="5" hidden="1" customWidth="1"/>
    <col min="15640" max="15871" width="8.7265625" style="5"/>
    <col min="15872" max="15872" width="25.453125" style="5" customWidth="1"/>
    <col min="15873" max="15873" width="32.90625" style="5" customWidth="1"/>
    <col min="15874" max="15874" width="17.36328125" style="5" customWidth="1"/>
    <col min="15875" max="15875" width="17.08984375" style="5" customWidth="1"/>
    <col min="15876" max="15876" width="23.90625" style="5" customWidth="1"/>
    <col min="15877" max="15877" width="25.36328125" style="5" customWidth="1"/>
    <col min="15878" max="15878" width="19" style="5" customWidth="1"/>
    <col min="15879" max="15879" width="6.54296875" style="5" customWidth="1"/>
    <col min="15880" max="15895" width="0" style="5" hidden="1" customWidth="1"/>
    <col min="15896" max="16127" width="8.7265625" style="5"/>
    <col min="16128" max="16128" width="25.453125" style="5" customWidth="1"/>
    <col min="16129" max="16129" width="32.90625" style="5" customWidth="1"/>
    <col min="16130" max="16130" width="17.36328125" style="5" customWidth="1"/>
    <col min="16131" max="16131" width="17.08984375" style="5" customWidth="1"/>
    <col min="16132" max="16132" width="23.90625" style="5" customWidth="1"/>
    <col min="16133" max="16133" width="25.36328125" style="5" customWidth="1"/>
    <col min="16134" max="16134" width="19" style="5" customWidth="1"/>
    <col min="16135" max="16135" width="6.54296875" style="5" customWidth="1"/>
    <col min="16136" max="16151" width="0" style="5" hidden="1" customWidth="1"/>
    <col min="16152" max="16384" width="8.7265625" style="5"/>
  </cols>
  <sheetData>
    <row r="1" spans="2:23" ht="42.75" customHeight="1" thickBot="1" x14ac:dyDescent="0.3">
      <c r="B1" s="314" t="s">
        <v>0</v>
      </c>
      <c r="C1" s="315"/>
      <c r="D1" s="315"/>
      <c r="E1" s="1" t="s">
        <v>1</v>
      </c>
      <c r="F1" s="2" t="str">
        <f>K98</f>
        <v>April</v>
      </c>
      <c r="G1" s="2">
        <f>K97</f>
        <v>2021</v>
      </c>
      <c r="H1" s="3"/>
      <c r="I1" s="107"/>
      <c r="J1" s="101" t="s">
        <v>117</v>
      </c>
      <c r="K1" s="101"/>
      <c r="L1" s="101"/>
      <c r="M1" s="102"/>
      <c r="N1" s="102"/>
      <c r="O1" s="102"/>
      <c r="P1" s="103"/>
      <c r="Q1" s="103"/>
      <c r="R1" s="103"/>
      <c r="S1" s="103"/>
      <c r="T1" s="102"/>
      <c r="U1" s="102"/>
    </row>
    <row r="2" spans="2:23" ht="8.25" customHeight="1" thickBot="1" x14ac:dyDescent="0.3">
      <c r="B2" s="7"/>
      <c r="C2" s="8"/>
      <c r="D2" s="8"/>
      <c r="E2" s="8"/>
      <c r="F2" s="8"/>
      <c r="G2" s="8"/>
      <c r="H2" s="8"/>
      <c r="I2" s="108"/>
    </row>
    <row r="3" spans="2:23" ht="20.25" customHeight="1" x14ac:dyDescent="0.25">
      <c r="B3" s="9" t="s">
        <v>2</v>
      </c>
      <c r="C3" s="316" t="s">
        <v>3</v>
      </c>
      <c r="D3" s="316"/>
      <c r="E3" s="316"/>
      <c r="F3" s="10" t="s">
        <v>4</v>
      </c>
      <c r="G3" s="316" t="s">
        <v>5</v>
      </c>
      <c r="H3" s="317"/>
      <c r="I3" s="108"/>
    </row>
    <row r="4" spans="2:23" ht="62.25" customHeight="1" thickBot="1" x14ac:dyDescent="0.3">
      <c r="B4" s="11" t="s">
        <v>7</v>
      </c>
      <c r="C4" s="318" t="s">
        <v>118</v>
      </c>
      <c r="D4" s="319"/>
      <c r="E4" s="319"/>
      <c r="F4" s="131" t="s">
        <v>119</v>
      </c>
      <c r="G4" s="319" t="s">
        <v>120</v>
      </c>
      <c r="H4" s="320"/>
      <c r="I4" s="109"/>
    </row>
    <row r="5" spans="2:23" ht="20.25" customHeight="1" x14ac:dyDescent="0.25">
      <c r="B5" s="8"/>
      <c r="C5" s="8"/>
      <c r="D5" s="8"/>
      <c r="E5" s="8"/>
      <c r="F5" s="8"/>
      <c r="G5" s="8"/>
      <c r="H5" s="8"/>
      <c r="I5" s="108"/>
    </row>
    <row r="6" spans="2:23" ht="24" customHeight="1" x14ac:dyDescent="0.25">
      <c r="B6" s="321" t="s">
        <v>22</v>
      </c>
      <c r="C6" s="321"/>
      <c r="D6" s="321"/>
      <c r="E6" s="321"/>
      <c r="F6" s="322" t="str">
        <f>CONCATENATE(F1," 1, ",G1)</f>
        <v>April 1, 2021</v>
      </c>
      <c r="G6" s="322" t="e">
        <f>CONCATENATE(#REF!," 1, ",#REF!)</f>
        <v>#REF!</v>
      </c>
      <c r="H6" s="23"/>
      <c r="I6" s="108"/>
    </row>
    <row r="7" spans="2:23" ht="24" customHeight="1" x14ac:dyDescent="0.25">
      <c r="B7" s="308" t="s">
        <v>121</v>
      </c>
      <c r="C7" s="308"/>
      <c r="D7" s="308"/>
      <c r="E7" s="308"/>
      <c r="F7" s="28">
        <f>K101</f>
        <v>471</v>
      </c>
      <c r="G7" s="29" t="s">
        <v>25</v>
      </c>
      <c r="H7" s="29"/>
      <c r="I7" s="110"/>
    </row>
    <row r="8" spans="2:23" ht="24" customHeight="1" x14ac:dyDescent="0.25">
      <c r="B8" s="257" t="s">
        <v>122</v>
      </c>
      <c r="C8" s="257"/>
      <c r="D8" s="257"/>
      <c r="E8" s="257"/>
      <c r="F8" s="257"/>
      <c r="G8" s="257"/>
      <c r="H8" s="257"/>
      <c r="I8" s="111"/>
    </row>
    <row r="9" spans="2:23" ht="24" customHeight="1" x14ac:dyDescent="0.25">
      <c r="B9" s="257" t="s">
        <v>31</v>
      </c>
      <c r="C9" s="257"/>
      <c r="D9" s="257"/>
      <c r="E9" s="257"/>
      <c r="F9" s="257"/>
      <c r="G9" s="257"/>
      <c r="H9" s="257"/>
      <c r="I9" s="111"/>
    </row>
    <row r="10" spans="2:23" ht="24" customHeight="1" x14ac:dyDescent="0.25">
      <c r="B10" s="275" t="s">
        <v>34</v>
      </c>
      <c r="C10" s="275"/>
      <c r="D10" s="292" t="str">
        <f>CONCATENATE("The ",F1," ",G1," Average is")</f>
        <v>The April 2021 Average is</v>
      </c>
      <c r="E10" s="292"/>
      <c r="F10" s="292"/>
      <c r="G10" s="34">
        <f>K102</f>
        <v>518</v>
      </c>
      <c r="H10" s="35" t="s">
        <v>35</v>
      </c>
      <c r="I10" s="112"/>
    </row>
    <row r="11" spans="2:23" ht="24" customHeight="1" x14ac:dyDescent="0.25">
      <c r="B11" s="296" t="s">
        <v>37</v>
      </c>
      <c r="C11" s="296"/>
      <c r="D11" s="296"/>
      <c r="E11" s="296"/>
      <c r="F11" s="296"/>
      <c r="G11" s="296"/>
      <c r="H11" s="296"/>
      <c r="I11" s="113"/>
      <c r="V11" s="36"/>
      <c r="W11" s="36"/>
    </row>
    <row r="12" spans="2:23" ht="24" customHeight="1" x14ac:dyDescent="0.25">
      <c r="B12" s="257" t="s">
        <v>124</v>
      </c>
      <c r="C12" s="257"/>
      <c r="D12" s="257"/>
      <c r="E12" s="257"/>
      <c r="F12" s="28">
        <f>K101</f>
        <v>471</v>
      </c>
      <c r="G12" s="29" t="s">
        <v>25</v>
      </c>
      <c r="I12" s="110"/>
      <c r="V12" s="36"/>
      <c r="W12" s="36"/>
    </row>
    <row r="13" spans="2:23" ht="24" customHeight="1" x14ac:dyDescent="0.25">
      <c r="B13" s="257" t="s">
        <v>42</v>
      </c>
      <c r="C13" s="257"/>
      <c r="D13" s="257"/>
      <c r="E13" s="257"/>
      <c r="F13" s="257"/>
      <c r="G13" s="257"/>
      <c r="H13" s="257"/>
      <c r="I13" s="111"/>
      <c r="V13" s="36"/>
      <c r="W13" s="36"/>
    </row>
    <row r="14" spans="2:23" ht="24" customHeight="1" x14ac:dyDescent="0.25">
      <c r="B14" s="257" t="s">
        <v>45</v>
      </c>
      <c r="C14" s="257"/>
      <c r="D14" s="257"/>
      <c r="E14" s="257"/>
      <c r="F14" s="257"/>
      <c r="G14" s="257"/>
      <c r="H14" s="257"/>
      <c r="I14" s="111"/>
      <c r="V14" s="36"/>
      <c r="W14" s="36"/>
    </row>
    <row r="15" spans="2:23" ht="24" customHeight="1" x14ac:dyDescent="0.25">
      <c r="B15" s="284" t="s">
        <v>48</v>
      </c>
      <c r="C15" s="285"/>
      <c r="D15" s="285"/>
      <c r="E15" s="285"/>
      <c r="F15" s="285"/>
      <c r="G15" s="285"/>
      <c r="H15" s="285"/>
      <c r="I15" s="114"/>
      <c r="V15" s="36"/>
      <c r="W15" s="36"/>
    </row>
    <row r="16" spans="2:23" ht="24" customHeight="1" thickBot="1" x14ac:dyDescent="0.3">
      <c r="B16" s="286" t="s">
        <v>51</v>
      </c>
      <c r="C16" s="285"/>
      <c r="D16" s="285"/>
      <c r="E16" s="285"/>
      <c r="F16" s="285"/>
      <c r="G16" s="285"/>
      <c r="H16" s="285"/>
      <c r="I16" s="115"/>
      <c r="V16" s="36"/>
      <c r="W16" s="36"/>
    </row>
    <row r="17" spans="2:23" ht="43.5" customHeight="1" thickBot="1" x14ac:dyDescent="0.3">
      <c r="B17" s="263" t="s">
        <v>131</v>
      </c>
      <c r="C17" s="264"/>
      <c r="D17" s="264"/>
      <c r="E17" s="264"/>
      <c r="F17" s="264"/>
      <c r="G17" s="264"/>
      <c r="H17" s="265"/>
      <c r="I17" s="116"/>
      <c r="V17" s="36"/>
      <c r="W17" s="36"/>
    </row>
    <row r="18" spans="2:23" ht="40.5" customHeight="1" thickBot="1" x14ac:dyDescent="0.3">
      <c r="B18" s="266" t="s">
        <v>136</v>
      </c>
      <c r="C18" s="267"/>
      <c r="D18" s="267"/>
      <c r="E18" s="267"/>
      <c r="F18" s="267"/>
      <c r="G18" s="267"/>
      <c r="H18" s="268"/>
      <c r="I18" s="108"/>
      <c r="V18" s="36"/>
      <c r="W18" s="36"/>
    </row>
    <row r="19" spans="2:23" ht="56.25" customHeight="1" thickBot="1" x14ac:dyDescent="0.3">
      <c r="B19" s="46" t="s">
        <v>55</v>
      </c>
      <c r="C19" s="47" t="s">
        <v>56</v>
      </c>
      <c r="D19" s="48" t="s">
        <v>57</v>
      </c>
      <c r="E19" s="48" t="s">
        <v>58</v>
      </c>
      <c r="F19" s="48" t="s">
        <v>59</v>
      </c>
      <c r="G19" s="280" t="s">
        <v>60</v>
      </c>
      <c r="H19" s="281"/>
      <c r="I19" s="117"/>
      <c r="V19" s="36"/>
      <c r="W19" s="36"/>
    </row>
    <row r="20" spans="2:23" ht="21.75" customHeight="1" x14ac:dyDescent="0.3">
      <c r="B20" s="49">
        <v>302.01</v>
      </c>
      <c r="C20" s="50" t="s">
        <v>61</v>
      </c>
      <c r="D20" s="51">
        <v>3.75</v>
      </c>
      <c r="E20" s="52">
        <v>0</v>
      </c>
      <c r="F20" s="53">
        <f t="shared" ref="F20:F30" si="0">D20+E20</f>
        <v>3.75</v>
      </c>
      <c r="G20" s="282">
        <f t="shared" ref="G20:G30" si="1">IF((ABS(($K$102-$K$101)*F20/100))&gt;0.1, ($K$102-$K$101)*F20/100, 0)</f>
        <v>1.7629999999999999</v>
      </c>
      <c r="H20" s="283" t="e">
        <f>IF((ABS((J102-J101)*E20/100))&gt;0.1, (J102-J101)*E20/100, 0)</f>
        <v>#VALUE!</v>
      </c>
      <c r="I20" s="118"/>
      <c r="V20" s="36"/>
      <c r="W20" s="36"/>
    </row>
    <row r="21" spans="2:23" ht="21.75" customHeight="1" x14ac:dyDescent="0.3">
      <c r="B21" s="54" t="s">
        <v>62</v>
      </c>
      <c r="C21" s="55" t="s">
        <v>111</v>
      </c>
      <c r="D21" s="56">
        <v>6.85</v>
      </c>
      <c r="E21" s="56">
        <v>1</v>
      </c>
      <c r="F21" s="57">
        <f t="shared" si="0"/>
        <v>7.85</v>
      </c>
      <c r="G21" s="276">
        <f t="shared" si="1"/>
        <v>3.69</v>
      </c>
      <c r="H21" s="277" t="e">
        <f>IF((ABS((#REF!-J102)*E21/100))&gt;0.1, (#REF!-J102)*E21/100, 0)</f>
        <v>#REF!</v>
      </c>
      <c r="I21" s="118"/>
    </row>
    <row r="22" spans="2:23" ht="21.75" customHeight="1" x14ac:dyDescent="0.3">
      <c r="B22" s="54" t="s">
        <v>64</v>
      </c>
      <c r="C22" s="55" t="s">
        <v>112</v>
      </c>
      <c r="D22" s="56">
        <v>6.85</v>
      </c>
      <c r="E22" s="56">
        <v>1</v>
      </c>
      <c r="F22" s="57">
        <f t="shared" si="0"/>
        <v>7.85</v>
      </c>
      <c r="G22" s="276">
        <f t="shared" si="1"/>
        <v>3.69</v>
      </c>
      <c r="H22" s="277" t="e">
        <f>IF((ABS((#REF!-#REF!)*E22/100))&gt;0.1, (#REF!-#REF!)*E22/100, 0)</f>
        <v>#REF!</v>
      </c>
      <c r="I22" s="118"/>
    </row>
    <row r="23" spans="2:23" ht="21.75" customHeight="1" x14ac:dyDescent="0.3">
      <c r="B23" s="54" t="s">
        <v>66</v>
      </c>
      <c r="C23" s="55" t="s">
        <v>113</v>
      </c>
      <c r="D23" s="56">
        <v>6.85</v>
      </c>
      <c r="E23" s="56">
        <v>1</v>
      </c>
      <c r="F23" s="57">
        <f t="shared" si="0"/>
        <v>7.85</v>
      </c>
      <c r="G23" s="276">
        <f t="shared" si="1"/>
        <v>3.69</v>
      </c>
      <c r="H23" s="277" t="e">
        <f>IF((ABS((#REF!-#REF!)*E23/100))&gt;0.1, (#REF!-#REF!)*E23/100, 0)</f>
        <v>#REF!</v>
      </c>
      <c r="I23" s="118"/>
    </row>
    <row r="24" spans="2:23" ht="21.75" customHeight="1" x14ac:dyDescent="0.3">
      <c r="B24" s="54" t="s">
        <v>68</v>
      </c>
      <c r="C24" s="55" t="s">
        <v>114</v>
      </c>
      <c r="D24" s="56">
        <v>6.85</v>
      </c>
      <c r="E24" s="56">
        <v>1</v>
      </c>
      <c r="F24" s="57">
        <f t="shared" si="0"/>
        <v>7.85</v>
      </c>
      <c r="G24" s="276">
        <f t="shared" si="1"/>
        <v>3.69</v>
      </c>
      <c r="H24" s="277" t="e">
        <f>IF((ABS((#REF!-#REF!)*E24/100))&gt;0.1, (#REF!-#REF!)*E24/100, 0)</f>
        <v>#REF!</v>
      </c>
      <c r="I24" s="118"/>
    </row>
    <row r="25" spans="2:23" ht="21.75" customHeight="1" x14ac:dyDescent="0.3">
      <c r="B25" s="54" t="s">
        <v>125</v>
      </c>
      <c r="C25" s="55" t="s">
        <v>115</v>
      </c>
      <c r="D25" s="56">
        <v>8.25</v>
      </c>
      <c r="E25" s="56">
        <v>1</v>
      </c>
      <c r="F25" s="58">
        <f t="shared" si="0"/>
        <v>9.25</v>
      </c>
      <c r="G25" s="276">
        <f t="shared" si="1"/>
        <v>4.3479999999999999</v>
      </c>
      <c r="H25" s="277" t="e">
        <f>IF((ABS((#REF!-#REF!)*E25/100))&gt;0.1, (#REF!-#REF!)*E25/100, 0)</f>
        <v>#REF!</v>
      </c>
      <c r="I25" s="118"/>
    </row>
    <row r="26" spans="2:23" ht="21.75" customHeight="1" x14ac:dyDescent="0.3">
      <c r="B26" s="54" t="s">
        <v>126</v>
      </c>
      <c r="C26" s="55" t="s">
        <v>71</v>
      </c>
      <c r="D26" s="56">
        <v>6.2</v>
      </c>
      <c r="E26" s="56">
        <v>1</v>
      </c>
      <c r="F26" s="58">
        <f t="shared" si="0"/>
        <v>7.2</v>
      </c>
      <c r="G26" s="276">
        <f t="shared" si="1"/>
        <v>3.3839999999999999</v>
      </c>
      <c r="H26" s="277" t="e">
        <f>IF((ABS((#REF!-#REF!)*E26/100))&gt;0.1, (#REF!-#REF!)*E26/100, 0)</f>
        <v>#REF!</v>
      </c>
      <c r="I26" s="118"/>
    </row>
    <row r="27" spans="2:23" ht="21.75" customHeight="1" x14ac:dyDescent="0.3">
      <c r="B27" s="54" t="s">
        <v>127</v>
      </c>
      <c r="C27" s="55" t="s">
        <v>72</v>
      </c>
      <c r="D27" s="56">
        <v>5.5</v>
      </c>
      <c r="E27" s="56">
        <v>1</v>
      </c>
      <c r="F27" s="57">
        <f t="shared" si="0"/>
        <v>6.5</v>
      </c>
      <c r="G27" s="276">
        <f t="shared" si="1"/>
        <v>3.0550000000000002</v>
      </c>
      <c r="H27" s="277" t="e">
        <f>IF((ABS((#REF!-#REF!)*E27/100))&gt;0.1, (#REF!-#REF!)*E27/100, 0)</f>
        <v>#REF!</v>
      </c>
      <c r="I27" s="118"/>
      <c r="J27" s="5"/>
      <c r="K27" s="5"/>
      <c r="L27" s="5"/>
      <c r="P27" s="5"/>
      <c r="Q27" s="5"/>
      <c r="R27" s="5"/>
      <c r="S27" s="5"/>
    </row>
    <row r="28" spans="2:23" ht="21.75" customHeight="1" x14ac:dyDescent="0.3">
      <c r="B28" s="54" t="s">
        <v>128</v>
      </c>
      <c r="C28" s="55" t="s">
        <v>73</v>
      </c>
      <c r="D28" s="56">
        <v>4.9000000000000004</v>
      </c>
      <c r="E28" s="56">
        <v>1</v>
      </c>
      <c r="F28" s="57">
        <f t="shared" si="0"/>
        <v>5.9</v>
      </c>
      <c r="G28" s="276">
        <f t="shared" si="1"/>
        <v>2.7730000000000001</v>
      </c>
      <c r="H28" s="277" t="e">
        <f>IF((ABS((#REF!-#REF!)*E28/100))&gt;0.1, (#REF!-#REF!)*E28/100, 0)</f>
        <v>#REF!</v>
      </c>
      <c r="I28" s="118"/>
      <c r="J28" s="5"/>
      <c r="K28" s="5"/>
      <c r="L28" s="5"/>
      <c r="P28" s="5"/>
      <c r="Q28" s="5"/>
      <c r="R28" s="5"/>
      <c r="S28" s="5"/>
    </row>
    <row r="29" spans="2:23" ht="21.75" customHeight="1" x14ac:dyDescent="0.3">
      <c r="B29" s="54" t="s">
        <v>129</v>
      </c>
      <c r="C29" s="55" t="s">
        <v>74</v>
      </c>
      <c r="D29" s="56">
        <v>4.5</v>
      </c>
      <c r="E29" s="60">
        <v>1</v>
      </c>
      <c r="F29" s="57">
        <f t="shared" si="0"/>
        <v>5.5</v>
      </c>
      <c r="G29" s="276">
        <f t="shared" si="1"/>
        <v>2.585</v>
      </c>
      <c r="H29" s="277" t="e">
        <f>IF((ABS((#REF!-#REF!)*E29/100))&gt;0.1, (#REF!-#REF!)*E29/100, 0)</f>
        <v>#REF!</v>
      </c>
      <c r="I29" s="118"/>
      <c r="J29" s="5"/>
      <c r="K29" s="5"/>
      <c r="L29" s="5"/>
      <c r="P29" s="5"/>
      <c r="Q29" s="5"/>
      <c r="R29" s="5"/>
      <c r="S29" s="5"/>
    </row>
    <row r="30" spans="2:23" ht="21.75" customHeight="1" thickBot="1" x14ac:dyDescent="0.35">
      <c r="B30" s="61" t="s">
        <v>130</v>
      </c>
      <c r="C30" s="62" t="s">
        <v>75</v>
      </c>
      <c r="D30" s="63">
        <v>6.7</v>
      </c>
      <c r="E30" s="64">
        <v>1</v>
      </c>
      <c r="F30" s="65">
        <f t="shared" si="0"/>
        <v>7.7</v>
      </c>
      <c r="G30" s="278">
        <f t="shared" si="1"/>
        <v>3.6190000000000002</v>
      </c>
      <c r="H30" s="279" t="e">
        <f>IF((ABS((#REF!-#REF!)*E30/100))&gt;0.1, (#REF!-#REF!)*E30/100, 0)</f>
        <v>#REF!</v>
      </c>
      <c r="I30" s="118"/>
      <c r="J30" s="5"/>
      <c r="K30" s="5"/>
      <c r="L30" s="5"/>
      <c r="P30" s="5"/>
      <c r="Q30" s="5"/>
      <c r="R30" s="5"/>
      <c r="S30" s="5"/>
    </row>
    <row r="31" spans="2:23" ht="21.75" customHeight="1" x14ac:dyDescent="0.3">
      <c r="B31" s="66"/>
      <c r="C31" s="67"/>
      <c r="D31" s="68"/>
      <c r="E31" s="69"/>
      <c r="F31" s="70"/>
      <c r="G31" s="132"/>
      <c r="H31" s="132"/>
      <c r="I31" s="118"/>
      <c r="J31" s="5"/>
      <c r="K31" s="5"/>
      <c r="L31" s="5"/>
      <c r="P31" s="5"/>
      <c r="Q31" s="5"/>
      <c r="R31" s="5"/>
      <c r="S31" s="5"/>
    </row>
    <row r="32" spans="2:23" ht="21.75" customHeight="1" x14ac:dyDescent="0.3">
      <c r="B32" s="275" t="s">
        <v>76</v>
      </c>
      <c r="C32" s="275"/>
      <c r="D32" s="68"/>
      <c r="E32" s="69"/>
      <c r="F32" s="70"/>
      <c r="G32" s="132"/>
      <c r="H32" s="132"/>
      <c r="I32" s="118"/>
      <c r="J32" s="5"/>
      <c r="K32" s="5"/>
      <c r="L32" s="5"/>
      <c r="P32" s="5"/>
      <c r="Q32" s="5"/>
      <c r="R32" s="5"/>
      <c r="S32" s="5"/>
    </row>
    <row r="33" spans="2:22" ht="21.75" customHeight="1" x14ac:dyDescent="0.3">
      <c r="B33" s="257" t="s">
        <v>77</v>
      </c>
      <c r="C33" s="257"/>
      <c r="D33" s="257"/>
      <c r="E33" s="257"/>
      <c r="F33" s="257"/>
      <c r="G33" s="257"/>
      <c r="H33" s="257"/>
      <c r="I33" s="118"/>
      <c r="J33" s="5"/>
      <c r="K33" s="5"/>
      <c r="L33" s="5"/>
      <c r="P33" s="5"/>
      <c r="Q33" s="5"/>
      <c r="R33" s="5"/>
      <c r="S33" s="5"/>
    </row>
    <row r="34" spans="2:22" ht="21.75" customHeight="1" x14ac:dyDescent="0.3">
      <c r="B34" s="257" t="s">
        <v>78</v>
      </c>
      <c r="C34" s="257"/>
      <c r="D34" s="257"/>
      <c r="E34" s="257"/>
      <c r="F34" s="257"/>
      <c r="G34" s="257"/>
      <c r="H34" s="257"/>
      <c r="I34" s="118"/>
      <c r="J34" s="5"/>
      <c r="K34" s="5"/>
      <c r="L34" s="5"/>
      <c r="P34" s="5"/>
      <c r="Q34" s="5"/>
      <c r="R34" s="5"/>
      <c r="S34" s="5"/>
    </row>
    <row r="35" spans="2:22" ht="21.75" customHeight="1" x14ac:dyDescent="0.3">
      <c r="B35" s="257" t="s">
        <v>79</v>
      </c>
      <c r="C35" s="257"/>
      <c r="D35" s="257"/>
      <c r="E35" s="257"/>
      <c r="F35" s="257"/>
      <c r="G35" s="257"/>
      <c r="H35" s="257"/>
      <c r="I35" s="118"/>
      <c r="J35" s="5"/>
      <c r="K35" s="5"/>
      <c r="L35" s="5"/>
      <c r="P35" s="5"/>
      <c r="Q35" s="5"/>
      <c r="R35" s="5"/>
      <c r="S35" s="5"/>
    </row>
    <row r="36" spans="2:22" ht="21.75" customHeight="1" x14ac:dyDescent="0.3">
      <c r="B36" s="257" t="s">
        <v>80</v>
      </c>
      <c r="C36" s="257"/>
      <c r="D36" s="257"/>
      <c r="E36" s="257"/>
      <c r="F36" s="257"/>
      <c r="G36" s="257"/>
      <c r="H36" s="257"/>
      <c r="I36" s="118"/>
      <c r="J36" s="5"/>
      <c r="K36" s="5"/>
      <c r="L36" s="5"/>
      <c r="P36" s="5"/>
      <c r="Q36" s="5"/>
      <c r="R36" s="5"/>
      <c r="S36" s="5"/>
    </row>
    <row r="37" spans="2:22" ht="21.75" customHeight="1" x14ac:dyDescent="0.3">
      <c r="B37" s="71" t="s">
        <v>81</v>
      </c>
      <c r="C37" s="72" t="str">
        <f>K107</f>
        <v>September 2020</v>
      </c>
      <c r="D37" s="258" t="s">
        <v>82</v>
      </c>
      <c r="E37" s="258"/>
      <c r="F37" s="73">
        <f>K108</f>
        <v>326.3</v>
      </c>
      <c r="G37" s="71"/>
      <c r="H37" s="71"/>
      <c r="I37" s="118"/>
      <c r="J37" s="5"/>
      <c r="K37" s="5"/>
      <c r="L37" s="5"/>
      <c r="P37" s="5"/>
      <c r="Q37" s="5"/>
      <c r="R37" s="5"/>
      <c r="S37" s="5"/>
    </row>
    <row r="38" spans="2:22" ht="21.75" customHeight="1" x14ac:dyDescent="0.3">
      <c r="B38" s="71"/>
      <c r="C38" s="72"/>
      <c r="D38" s="128"/>
      <c r="E38" s="128"/>
      <c r="F38" s="73"/>
      <c r="G38" s="71"/>
      <c r="H38" s="71"/>
      <c r="I38" s="118"/>
      <c r="J38" s="5"/>
      <c r="K38" s="5"/>
      <c r="L38" s="5"/>
      <c r="P38" s="5"/>
      <c r="Q38" s="5"/>
      <c r="R38" s="5"/>
      <c r="S38" s="5"/>
    </row>
    <row r="39" spans="2:22" ht="21.75" customHeight="1" x14ac:dyDescent="0.3">
      <c r="B39" s="259" t="s">
        <v>83</v>
      </c>
      <c r="C39" s="259"/>
      <c r="D39" s="259"/>
      <c r="E39" s="124">
        <f>K105</f>
        <v>44317</v>
      </c>
      <c r="F39" s="74" t="s">
        <v>84</v>
      </c>
      <c r="G39" s="104">
        <f>K106</f>
        <v>0</v>
      </c>
      <c r="H39" s="71"/>
      <c r="I39" s="118"/>
      <c r="J39" s="5"/>
      <c r="K39" s="5"/>
      <c r="L39" s="5"/>
      <c r="P39" s="5"/>
      <c r="Q39" s="5"/>
      <c r="R39" s="5"/>
      <c r="S39" s="5"/>
    </row>
    <row r="40" spans="2:22" ht="21.75" customHeight="1" thickBot="1" x14ac:dyDescent="0.35">
      <c r="B40" s="71"/>
      <c r="C40" s="71"/>
      <c r="D40" s="71"/>
      <c r="E40" s="71"/>
      <c r="F40" s="71"/>
      <c r="G40" s="71"/>
      <c r="H40" s="71"/>
      <c r="I40" s="118"/>
      <c r="J40" s="5"/>
      <c r="K40" s="5"/>
      <c r="L40" s="5"/>
      <c r="P40" s="5"/>
      <c r="Q40" s="5"/>
      <c r="R40" s="5"/>
      <c r="S40" s="5"/>
    </row>
    <row r="41" spans="2:22" ht="40.5" customHeight="1" thickBot="1" x14ac:dyDescent="0.3">
      <c r="B41" s="266" t="s">
        <v>137</v>
      </c>
      <c r="C41" s="267"/>
      <c r="D41" s="267"/>
      <c r="E41" s="267"/>
      <c r="F41" s="267"/>
      <c r="G41" s="267"/>
      <c r="H41" s="268"/>
      <c r="I41" s="108"/>
      <c r="J41" s="5"/>
      <c r="K41" s="5"/>
      <c r="L41" s="5"/>
      <c r="P41" s="5"/>
      <c r="Q41" s="5"/>
      <c r="R41" s="5"/>
      <c r="S41" s="5"/>
    </row>
    <row r="42" spans="2:22" ht="62.5" thickBot="1" x14ac:dyDescent="0.3">
      <c r="B42" s="46" t="s">
        <v>55</v>
      </c>
      <c r="C42" s="47" t="s">
        <v>56</v>
      </c>
      <c r="D42" s="48" t="s">
        <v>57</v>
      </c>
      <c r="E42" s="48" t="s">
        <v>85</v>
      </c>
      <c r="F42" s="48" t="s">
        <v>59</v>
      </c>
      <c r="G42" s="129" t="s">
        <v>86</v>
      </c>
      <c r="H42" s="130" t="s">
        <v>87</v>
      </c>
      <c r="I42" s="117"/>
      <c r="J42" s="5"/>
      <c r="K42" s="5"/>
      <c r="L42" s="5"/>
      <c r="P42" s="5"/>
      <c r="Q42" s="5"/>
      <c r="R42" s="5"/>
      <c r="S42" s="5"/>
    </row>
    <row r="43" spans="2:22" ht="21.75" customHeight="1" x14ac:dyDescent="0.3">
      <c r="B43" s="49">
        <v>302.01</v>
      </c>
      <c r="C43" s="75" t="s">
        <v>61</v>
      </c>
      <c r="D43" s="51">
        <v>3.75</v>
      </c>
      <c r="E43" s="52">
        <v>0</v>
      </c>
      <c r="F43" s="53">
        <f>D43+E43</f>
        <v>3.75</v>
      </c>
      <c r="G43" s="76">
        <v>0.96250000000000002</v>
      </c>
      <c r="H43" s="77">
        <f t="shared" ref="H43:H53" si="2">(($K$106-$K$108)/$K$108)</f>
        <v>-1</v>
      </c>
      <c r="I43" s="119"/>
      <c r="J43" s="78"/>
      <c r="K43" s="5"/>
      <c r="L43" s="5"/>
      <c r="P43" s="5"/>
      <c r="Q43" s="5"/>
      <c r="R43" s="5"/>
      <c r="S43" s="5"/>
    </row>
    <row r="44" spans="2:22" ht="21.75" customHeight="1" x14ac:dyDescent="0.3">
      <c r="B44" s="54" t="s">
        <v>62</v>
      </c>
      <c r="C44" s="79" t="s">
        <v>63</v>
      </c>
      <c r="D44" s="56">
        <v>6.85</v>
      </c>
      <c r="E44" s="56">
        <v>1</v>
      </c>
      <c r="F44" s="57">
        <f t="shared" ref="F44:F53" si="3">D44+E44</f>
        <v>7.85</v>
      </c>
      <c r="G44" s="80">
        <v>0.92149999999999999</v>
      </c>
      <c r="H44" s="77">
        <f t="shared" si="2"/>
        <v>-1</v>
      </c>
      <c r="I44" s="119"/>
      <c r="J44" s="5"/>
      <c r="K44" s="5"/>
      <c r="L44" s="5"/>
      <c r="P44" s="5"/>
      <c r="Q44" s="5"/>
      <c r="R44" s="5"/>
      <c r="S44" s="5"/>
      <c r="U44" s="81"/>
      <c r="V44" s="81"/>
    </row>
    <row r="45" spans="2:22" ht="21.75" customHeight="1" x14ac:dyDescent="0.3">
      <c r="B45" s="54" t="s">
        <v>64</v>
      </c>
      <c r="C45" s="79" t="s">
        <v>65</v>
      </c>
      <c r="D45" s="56">
        <v>6.85</v>
      </c>
      <c r="E45" s="56">
        <v>1</v>
      </c>
      <c r="F45" s="57">
        <f t="shared" si="3"/>
        <v>7.85</v>
      </c>
      <c r="G45" s="80">
        <v>0.92149999999999999</v>
      </c>
      <c r="H45" s="77">
        <f t="shared" si="2"/>
        <v>-1</v>
      </c>
      <c r="I45" s="119"/>
      <c r="J45" s="5"/>
      <c r="K45" s="5"/>
      <c r="L45" s="5"/>
      <c r="P45" s="5"/>
      <c r="Q45" s="5"/>
      <c r="R45" s="5"/>
      <c r="S45" s="5"/>
    </row>
    <row r="46" spans="2:22" ht="21.75" customHeight="1" x14ac:dyDescent="0.3">
      <c r="B46" s="54" t="s">
        <v>66</v>
      </c>
      <c r="C46" s="79" t="s">
        <v>67</v>
      </c>
      <c r="D46" s="56">
        <v>6.85</v>
      </c>
      <c r="E46" s="56">
        <v>1</v>
      </c>
      <c r="F46" s="57">
        <f t="shared" si="3"/>
        <v>7.85</v>
      </c>
      <c r="G46" s="80">
        <v>0.92149999999999999</v>
      </c>
      <c r="H46" s="77">
        <f t="shared" si="2"/>
        <v>-1</v>
      </c>
      <c r="I46" s="119"/>
      <c r="J46" s="5"/>
      <c r="K46" s="5"/>
      <c r="L46" s="5"/>
      <c r="P46" s="5"/>
      <c r="Q46" s="5"/>
      <c r="R46" s="5"/>
      <c r="S46" s="5"/>
    </row>
    <row r="47" spans="2:22" ht="21.75" customHeight="1" x14ac:dyDescent="0.3">
      <c r="B47" s="54" t="s">
        <v>68</v>
      </c>
      <c r="C47" s="79" t="s">
        <v>69</v>
      </c>
      <c r="D47" s="56">
        <v>6.85</v>
      </c>
      <c r="E47" s="56">
        <v>1</v>
      </c>
      <c r="F47" s="57">
        <f t="shared" si="3"/>
        <v>7.85</v>
      </c>
      <c r="G47" s="80">
        <v>0.92149999999999999</v>
      </c>
      <c r="H47" s="77">
        <f t="shared" si="2"/>
        <v>-1</v>
      </c>
      <c r="I47" s="119"/>
      <c r="J47" s="5"/>
      <c r="K47" s="5"/>
      <c r="L47" s="5"/>
      <c r="P47" s="5"/>
      <c r="Q47" s="5"/>
      <c r="R47" s="5"/>
      <c r="S47" s="5"/>
    </row>
    <row r="48" spans="2:22" ht="21.75" customHeight="1" x14ac:dyDescent="0.3">
      <c r="B48" s="54" t="s">
        <v>125</v>
      </c>
      <c r="C48" s="79" t="s">
        <v>70</v>
      </c>
      <c r="D48" s="56">
        <v>8.25</v>
      </c>
      <c r="E48" s="56">
        <v>1</v>
      </c>
      <c r="F48" s="58">
        <f t="shared" si="3"/>
        <v>9.25</v>
      </c>
      <c r="G48" s="138">
        <v>0.90749999999999997</v>
      </c>
      <c r="H48" s="77">
        <f t="shared" si="2"/>
        <v>-1</v>
      </c>
      <c r="I48" s="119"/>
      <c r="J48" s="5" t="s">
        <v>88</v>
      </c>
      <c r="K48" s="5"/>
      <c r="L48" s="5"/>
      <c r="P48" s="5"/>
      <c r="Q48" s="5"/>
      <c r="R48" s="5"/>
      <c r="S48" s="5"/>
    </row>
    <row r="49" spans="2:23" ht="21.75" customHeight="1" x14ac:dyDescent="0.3">
      <c r="B49" s="54" t="s">
        <v>126</v>
      </c>
      <c r="C49" s="79" t="s">
        <v>71</v>
      </c>
      <c r="D49" s="56">
        <v>6.2</v>
      </c>
      <c r="E49" s="56">
        <v>1</v>
      </c>
      <c r="F49" s="58">
        <f t="shared" si="3"/>
        <v>7.2</v>
      </c>
      <c r="G49" s="80">
        <v>0.92800000000000005</v>
      </c>
      <c r="H49" s="77">
        <f t="shared" si="2"/>
        <v>-1</v>
      </c>
      <c r="I49" s="119"/>
      <c r="J49" s="5"/>
      <c r="K49" s="5"/>
      <c r="L49" s="5"/>
      <c r="P49" s="5"/>
      <c r="Q49" s="5"/>
      <c r="R49" s="5"/>
      <c r="S49" s="5"/>
    </row>
    <row r="50" spans="2:23" ht="21.75" customHeight="1" x14ac:dyDescent="0.3">
      <c r="B50" s="54" t="s">
        <v>127</v>
      </c>
      <c r="C50" s="79" t="s">
        <v>72</v>
      </c>
      <c r="D50" s="56">
        <v>5.5</v>
      </c>
      <c r="E50" s="56">
        <v>1</v>
      </c>
      <c r="F50" s="57">
        <f t="shared" si="3"/>
        <v>6.5</v>
      </c>
      <c r="G50" s="80">
        <v>0.93500000000000005</v>
      </c>
      <c r="H50" s="77">
        <f t="shared" si="2"/>
        <v>-1</v>
      </c>
      <c r="I50" s="119"/>
      <c r="J50" s="5"/>
      <c r="K50" s="5"/>
      <c r="L50" s="5"/>
      <c r="P50" s="5"/>
      <c r="Q50" s="5"/>
      <c r="R50" s="5"/>
      <c r="S50" s="5"/>
    </row>
    <row r="51" spans="2:23" ht="21.75" customHeight="1" x14ac:dyDescent="0.3">
      <c r="B51" s="54" t="s">
        <v>128</v>
      </c>
      <c r="C51" s="79" t="s">
        <v>73</v>
      </c>
      <c r="D51" s="56">
        <v>4.9000000000000004</v>
      </c>
      <c r="E51" s="56">
        <v>1</v>
      </c>
      <c r="F51" s="57">
        <f t="shared" si="3"/>
        <v>5.9</v>
      </c>
      <c r="G51" s="80">
        <v>0.94099999999999995</v>
      </c>
      <c r="H51" s="77">
        <f t="shared" si="2"/>
        <v>-1</v>
      </c>
      <c r="I51" s="119"/>
      <c r="J51" s="5"/>
      <c r="K51" s="5"/>
      <c r="L51" s="5"/>
      <c r="P51" s="5"/>
      <c r="Q51" s="5"/>
      <c r="R51" s="5"/>
      <c r="S51" s="5"/>
      <c r="U51" s="36"/>
      <c r="V51" s="36"/>
    </row>
    <row r="52" spans="2:23" ht="21.75" customHeight="1" x14ac:dyDescent="0.3">
      <c r="B52" s="54" t="s">
        <v>129</v>
      </c>
      <c r="C52" s="79" t="s">
        <v>74</v>
      </c>
      <c r="D52" s="56">
        <v>4.5</v>
      </c>
      <c r="E52" s="60">
        <v>1</v>
      </c>
      <c r="F52" s="57">
        <f t="shared" si="3"/>
        <v>5.5</v>
      </c>
      <c r="G52" s="80">
        <v>0.94499999999999995</v>
      </c>
      <c r="H52" s="77">
        <f t="shared" si="2"/>
        <v>-1</v>
      </c>
      <c r="I52" s="119"/>
      <c r="J52" s="5"/>
      <c r="K52" s="5"/>
      <c r="L52" s="5"/>
      <c r="P52" s="5"/>
      <c r="Q52" s="5"/>
      <c r="R52" s="5"/>
      <c r="S52" s="5"/>
      <c r="U52" s="36"/>
      <c r="V52" s="36"/>
    </row>
    <row r="53" spans="2:23" ht="21.75" customHeight="1" thickBot="1" x14ac:dyDescent="0.35">
      <c r="B53" s="61" t="s">
        <v>130</v>
      </c>
      <c r="C53" s="82" t="s">
        <v>75</v>
      </c>
      <c r="D53" s="63">
        <v>6.7</v>
      </c>
      <c r="E53" s="64">
        <v>1</v>
      </c>
      <c r="F53" s="65">
        <f t="shared" si="3"/>
        <v>7.7</v>
      </c>
      <c r="G53" s="83">
        <v>0.92300000000000004</v>
      </c>
      <c r="H53" s="77">
        <f t="shared" si="2"/>
        <v>-1</v>
      </c>
      <c r="I53" s="119"/>
      <c r="J53" s="5"/>
      <c r="K53" s="5"/>
      <c r="L53" s="5"/>
      <c r="P53" s="5"/>
      <c r="Q53" s="5"/>
      <c r="R53" s="5"/>
      <c r="S53" s="5"/>
      <c r="U53" s="36"/>
      <c r="V53" s="36"/>
    </row>
    <row r="54" spans="2:23" x14ac:dyDescent="0.25">
      <c r="B54" s="84"/>
      <c r="C54" s="85"/>
      <c r="D54" s="85"/>
      <c r="E54" s="85"/>
      <c r="F54" s="85"/>
      <c r="G54" s="86"/>
      <c r="H54" s="85"/>
      <c r="I54" s="120"/>
      <c r="J54" s="5"/>
      <c r="K54" s="5"/>
      <c r="L54" s="5"/>
      <c r="P54" s="5"/>
      <c r="Q54" s="5"/>
      <c r="R54" s="5"/>
      <c r="S54" s="5"/>
      <c r="U54" s="36"/>
      <c r="V54" s="36"/>
    </row>
    <row r="55" spans="2:23" ht="21" customHeight="1" thickBot="1" x14ac:dyDescent="0.3">
      <c r="B55" s="87"/>
      <c r="C55" s="86"/>
      <c r="D55" s="86"/>
      <c r="E55" s="86"/>
      <c r="F55" s="86"/>
      <c r="G55" s="86"/>
      <c r="H55" s="86"/>
      <c r="I55" s="120"/>
      <c r="J55" s="5"/>
      <c r="K55" s="5"/>
      <c r="L55" s="5"/>
      <c r="P55" s="5"/>
      <c r="Q55" s="5"/>
      <c r="R55" s="5"/>
      <c r="S55" s="5"/>
      <c r="U55" s="36"/>
      <c r="V55" s="36"/>
    </row>
    <row r="56" spans="2:23" ht="41.25" customHeight="1" thickBot="1" x14ac:dyDescent="0.3">
      <c r="B56" s="263" t="s">
        <v>131</v>
      </c>
      <c r="C56" s="264"/>
      <c r="D56" s="264"/>
      <c r="E56" s="264"/>
      <c r="F56" s="264"/>
      <c r="G56" s="264"/>
      <c r="H56" s="265"/>
      <c r="I56" s="121"/>
      <c r="V56" s="36"/>
    </row>
    <row r="57" spans="2:23" ht="40.5" customHeight="1" thickBot="1" x14ac:dyDescent="0.3">
      <c r="B57" s="266" t="s">
        <v>138</v>
      </c>
      <c r="C57" s="267"/>
      <c r="D57" s="267"/>
      <c r="E57" s="267"/>
      <c r="F57" s="267"/>
      <c r="G57" s="267"/>
      <c r="H57" s="268"/>
      <c r="I57" s="108"/>
      <c r="V57" s="81"/>
    </row>
    <row r="58" spans="2:23" ht="47" thickBot="1" x14ac:dyDescent="0.3">
      <c r="B58" s="46" t="s">
        <v>55</v>
      </c>
      <c r="C58" s="47" t="s">
        <v>56</v>
      </c>
      <c r="D58" s="48" t="s">
        <v>57</v>
      </c>
      <c r="E58" s="48" t="s">
        <v>85</v>
      </c>
      <c r="F58" s="48" t="s">
        <v>59</v>
      </c>
      <c r="G58" s="249" t="s">
        <v>60</v>
      </c>
      <c r="H58" s="250"/>
      <c r="I58" s="117"/>
      <c r="V58" s="81"/>
    </row>
    <row r="59" spans="2:23" ht="21.75" customHeight="1" x14ac:dyDescent="0.3">
      <c r="B59" s="49" t="s">
        <v>89</v>
      </c>
      <c r="C59" s="89" t="s">
        <v>90</v>
      </c>
      <c r="D59" s="51">
        <v>6</v>
      </c>
      <c r="E59" s="51">
        <v>1</v>
      </c>
      <c r="F59" s="51">
        <f>D59+E59</f>
        <v>7</v>
      </c>
      <c r="G59" s="251">
        <f>IF((ABS(($K$102-$K$101)*F59/100))&gt;0.1, ($K$102-$K$101)*F59/100, 0)</f>
        <v>3.29</v>
      </c>
      <c r="H59" s="252" t="e">
        <f>IF((ABS((#REF!-#REF!)*E59/100))&gt;0.1, (#REF!-#REF!)*E59/100, 0)</f>
        <v>#REF!</v>
      </c>
      <c r="I59" s="118"/>
      <c r="V59" s="81"/>
    </row>
    <row r="60" spans="2:23" ht="21.75" customHeight="1" x14ac:dyDescent="0.3">
      <c r="B60" s="54" t="s">
        <v>91</v>
      </c>
      <c r="C60" s="90" t="s">
        <v>92</v>
      </c>
      <c r="D60" s="56">
        <v>6</v>
      </c>
      <c r="E60" s="56">
        <v>1</v>
      </c>
      <c r="F60" s="56">
        <f>D60+E60</f>
        <v>7</v>
      </c>
      <c r="G60" s="253">
        <f>IF((ABS(($K$102-$K$101)*F60/100))&gt;0.1, ($K$102-$K$101)*F60/100, 0)</f>
        <v>3.29</v>
      </c>
      <c r="H60" s="254" t="e">
        <f>IF((ABS((#REF!-#REF!)*E60/100))&gt;0.1, (#REF!-#REF!)*E60/100, 0)</f>
        <v>#REF!</v>
      </c>
      <c r="I60" s="118"/>
    </row>
    <row r="61" spans="2:23" ht="21" customHeight="1" thickBot="1" x14ac:dyDescent="0.35">
      <c r="B61" s="61" t="s">
        <v>93</v>
      </c>
      <c r="C61" s="91" t="s">
        <v>94</v>
      </c>
      <c r="D61" s="63">
        <v>6</v>
      </c>
      <c r="E61" s="63">
        <v>1</v>
      </c>
      <c r="F61" s="63">
        <f>D61+E61</f>
        <v>7</v>
      </c>
      <c r="G61" s="255">
        <f>IF((ABS(($K$102-$K$101)*F61/100))&gt;0.1, ($K$102-$K$101)*F61/100, 0)</f>
        <v>3.29</v>
      </c>
      <c r="H61" s="256" t="e">
        <f>IF((ABS((#REF!-#REF!)*E61/100))&gt;0.1, (#REF!-#REF!)*E61/100, 0)</f>
        <v>#REF!</v>
      </c>
      <c r="I61" s="118"/>
    </row>
    <row r="62" spans="2:23" ht="61.5" customHeight="1" thickBot="1" x14ac:dyDescent="0.3">
      <c r="I62" s="121"/>
      <c r="V62" s="92"/>
    </row>
    <row r="63" spans="2:23" ht="43.5" customHeight="1" thickBot="1" x14ac:dyDescent="0.3">
      <c r="B63" s="245" t="s">
        <v>95</v>
      </c>
      <c r="C63" s="246"/>
      <c r="D63" s="246"/>
      <c r="E63" s="246"/>
      <c r="F63" s="246"/>
      <c r="G63" s="246"/>
      <c r="H63" s="247"/>
      <c r="I63" s="121"/>
    </row>
    <row r="64" spans="2:23" s="4" customFormat="1" ht="15" customHeight="1" x14ac:dyDescent="0.25">
      <c r="B64" s="243"/>
      <c r="C64" s="243"/>
      <c r="D64" s="243"/>
      <c r="E64" s="243"/>
      <c r="F64" s="243"/>
      <c r="G64" s="243"/>
      <c r="H64" s="243"/>
      <c r="I64" s="121"/>
      <c r="M64" s="5"/>
      <c r="N64" s="5"/>
      <c r="O64" s="5"/>
      <c r="P64" s="6"/>
      <c r="Q64" s="6"/>
      <c r="R64" s="6"/>
      <c r="S64" s="6"/>
      <c r="T64" s="5"/>
      <c r="U64" s="5"/>
      <c r="V64" s="5"/>
      <c r="W64" s="5"/>
    </row>
    <row r="65" spans="2:23" s="4" customFormat="1" ht="21.75" customHeight="1" x14ac:dyDescent="0.25">
      <c r="B65" s="248" t="s">
        <v>96</v>
      </c>
      <c r="C65" s="248"/>
      <c r="D65" s="248"/>
      <c r="E65" s="248"/>
      <c r="F65" s="248"/>
      <c r="G65" s="248"/>
      <c r="H65" s="248"/>
      <c r="I65" s="121"/>
      <c r="M65" s="5"/>
      <c r="N65" s="5"/>
      <c r="O65" s="5"/>
      <c r="P65" s="6"/>
      <c r="Q65" s="6"/>
      <c r="R65" s="6"/>
      <c r="S65" s="6"/>
      <c r="T65" s="5"/>
      <c r="U65" s="5"/>
      <c r="V65" s="5"/>
      <c r="W65" s="5"/>
    </row>
    <row r="66" spans="2:23" s="4" customFormat="1" ht="14.25" customHeight="1" thickBot="1" x14ac:dyDescent="0.3">
      <c r="B66" s="243"/>
      <c r="C66" s="243"/>
      <c r="D66" s="243"/>
      <c r="E66" s="243"/>
      <c r="F66" s="243"/>
      <c r="G66" s="243"/>
      <c r="H66" s="243"/>
      <c r="I66" s="121"/>
      <c r="M66" s="5"/>
      <c r="N66" s="5"/>
      <c r="O66" s="5"/>
      <c r="P66" s="6"/>
      <c r="Q66" s="6"/>
      <c r="R66" s="6"/>
      <c r="S66" s="6"/>
      <c r="T66" s="5"/>
      <c r="U66" s="5"/>
      <c r="V66" s="5"/>
      <c r="W66" s="5"/>
    </row>
    <row r="67" spans="2:23" s="4" customFormat="1" ht="46.5" customHeight="1" x14ac:dyDescent="0.25">
      <c r="B67" s="235" t="s">
        <v>97</v>
      </c>
      <c r="C67" s="237" t="s">
        <v>98</v>
      </c>
      <c r="D67" s="239" t="s">
        <v>99</v>
      </c>
      <c r="E67" s="237" t="s">
        <v>100</v>
      </c>
      <c r="F67" s="237"/>
      <c r="G67" s="237" t="s">
        <v>101</v>
      </c>
      <c r="H67" s="241"/>
      <c r="I67" s="121"/>
      <c r="M67" s="5"/>
      <c r="N67" s="5"/>
      <c r="O67" s="5"/>
      <c r="P67" s="6"/>
      <c r="Q67" s="6"/>
      <c r="R67" s="6"/>
      <c r="S67" s="6"/>
      <c r="T67" s="5"/>
      <c r="U67" s="5"/>
      <c r="V67" s="5"/>
      <c r="W67" s="5"/>
    </row>
    <row r="68" spans="2:23" s="4" customFormat="1" ht="46.5" customHeight="1" thickBot="1" x14ac:dyDescent="0.3">
      <c r="B68" s="236"/>
      <c r="C68" s="238"/>
      <c r="D68" s="240"/>
      <c r="E68" s="238"/>
      <c r="F68" s="238"/>
      <c r="G68" s="238"/>
      <c r="H68" s="242"/>
      <c r="I68" s="121"/>
      <c r="M68" s="5"/>
      <c r="N68" s="5"/>
      <c r="O68" s="5"/>
      <c r="P68" s="6"/>
      <c r="Q68" s="6"/>
      <c r="R68" s="6"/>
      <c r="S68" s="6"/>
      <c r="T68" s="5"/>
      <c r="U68" s="5"/>
      <c r="V68" s="5"/>
      <c r="W68" s="5"/>
    </row>
    <row r="69" spans="2:23" s="4" customFormat="1" ht="18.75" customHeight="1" x14ac:dyDescent="0.25">
      <c r="B69" s="243"/>
      <c r="C69" s="243"/>
      <c r="D69" s="243"/>
      <c r="E69" s="243"/>
      <c r="F69" s="243"/>
      <c r="G69" s="243"/>
      <c r="H69" s="243"/>
      <c r="I69" s="121"/>
      <c r="M69" s="5"/>
      <c r="N69" s="5"/>
      <c r="O69" s="5"/>
      <c r="P69" s="6"/>
      <c r="Q69" s="6"/>
      <c r="R69" s="6"/>
      <c r="S69" s="6"/>
      <c r="T69" s="5"/>
      <c r="U69" s="5"/>
      <c r="V69" s="5"/>
      <c r="W69" s="5"/>
    </row>
    <row r="70" spans="2:23" s="4" customFormat="1" ht="21.75" customHeight="1" x14ac:dyDescent="0.25">
      <c r="B70" s="248" t="s">
        <v>102</v>
      </c>
      <c r="C70" s="248"/>
      <c r="D70" s="248"/>
      <c r="E70" s="248"/>
      <c r="F70" s="248"/>
      <c r="G70" s="248"/>
      <c r="H70" s="248"/>
      <c r="I70" s="121"/>
      <c r="M70" s="5"/>
      <c r="N70" s="5"/>
      <c r="O70" s="5"/>
      <c r="P70" s="6"/>
      <c r="Q70" s="6"/>
      <c r="R70" s="6"/>
      <c r="S70" s="6"/>
      <c r="T70" s="5"/>
      <c r="U70" s="5"/>
      <c r="V70" s="5"/>
      <c r="W70" s="5"/>
    </row>
    <row r="71" spans="2:23" s="4" customFormat="1" ht="15.75" customHeight="1" x14ac:dyDescent="0.25">
      <c r="B71" s="243"/>
      <c r="C71" s="243"/>
      <c r="D71" s="243"/>
      <c r="E71" s="243"/>
      <c r="F71" s="243"/>
      <c r="G71" s="243"/>
      <c r="H71" s="243"/>
      <c r="I71" s="121"/>
      <c r="M71" s="5"/>
      <c r="N71" s="5"/>
      <c r="O71" s="5"/>
      <c r="P71" s="6"/>
      <c r="Q71" s="6"/>
      <c r="R71" s="6"/>
      <c r="S71" s="6"/>
      <c r="T71" s="5"/>
      <c r="U71" s="5"/>
      <c r="V71" s="5"/>
      <c r="W71" s="5"/>
    </row>
    <row r="72" spans="2:23" s="4" customFormat="1" ht="33" customHeight="1" x14ac:dyDescent="0.25">
      <c r="B72" s="232" t="s">
        <v>103</v>
      </c>
      <c r="C72" s="232"/>
      <c r="D72" s="232"/>
      <c r="E72" s="232"/>
      <c r="F72" s="232"/>
      <c r="G72" s="232"/>
      <c r="H72" s="232"/>
      <c r="I72" s="121"/>
      <c r="M72" s="5"/>
      <c r="N72" s="5"/>
      <c r="O72" s="5"/>
      <c r="P72" s="6"/>
      <c r="Q72" s="6"/>
      <c r="R72" s="6"/>
      <c r="S72" s="6"/>
      <c r="T72" s="5"/>
      <c r="U72" s="5"/>
      <c r="V72" s="5"/>
      <c r="W72" s="5"/>
    </row>
    <row r="73" spans="2:23" s="93" customFormat="1" ht="33" customHeight="1" x14ac:dyDescent="0.35">
      <c r="B73" s="233" t="s">
        <v>104</v>
      </c>
      <c r="C73" s="233"/>
      <c r="E73" s="94"/>
      <c r="F73" s="94"/>
      <c r="G73" s="94"/>
      <c r="H73" s="94"/>
      <c r="I73" s="122"/>
    </row>
    <row r="74" spans="2:23" s="93" customFormat="1" ht="33" customHeight="1" x14ac:dyDescent="0.35">
      <c r="C74" s="100" t="str">
        <f>CONCATENATE(" $45.000"," + ($",G20,") =")</f>
        <v xml:space="preserve"> $45.000 + ($1.763) =</v>
      </c>
      <c r="D74" s="95">
        <f>(45+G20)</f>
        <v>46.762999999999998</v>
      </c>
      <c r="E74" s="29"/>
      <c r="F74" s="29"/>
      <c r="G74" s="29"/>
      <c r="H74" s="29"/>
      <c r="I74" s="122"/>
    </row>
    <row r="75" spans="2:23" s="93" customFormat="1" ht="33" customHeight="1" x14ac:dyDescent="0.35">
      <c r="B75" s="233" t="s">
        <v>105</v>
      </c>
      <c r="C75" s="233"/>
      <c r="D75" s="96"/>
      <c r="E75" s="29"/>
      <c r="F75" s="29"/>
      <c r="G75" s="29"/>
      <c r="H75" s="29"/>
      <c r="I75" s="122"/>
    </row>
    <row r="76" spans="2:23" s="93" customFormat="1" ht="33" customHeight="1" x14ac:dyDescent="0.35">
      <c r="C76" s="105" t="str">
        <f>CONCATENATE(" $45.000"," x ",H43, " =")</f>
        <v xml:space="preserve"> $45.000 x -1 =</v>
      </c>
      <c r="D76" s="106">
        <f>(45*H43)</f>
        <v>-45</v>
      </c>
      <c r="E76" s="29"/>
      <c r="F76" s="29"/>
      <c r="G76" s="29"/>
      <c r="H76" s="29"/>
      <c r="I76" s="122"/>
    </row>
    <row r="77" spans="2:23" s="93" customFormat="1" ht="33" customHeight="1" x14ac:dyDescent="0.35">
      <c r="C77" s="244" t="str">
        <f>CONCATENATE("$",D76," x 96.25% (Difference of 100% Material Minus Total % Asphalt + Fuel Allowance) =")</f>
        <v>$-45 x 96.25% (Difference of 100% Material Minus Total % Asphalt + Fuel Allowance) =</v>
      </c>
      <c r="D77" s="244"/>
      <c r="E77" s="244"/>
      <c r="F77" s="244"/>
      <c r="G77" s="244"/>
      <c r="H77" s="95">
        <f>D76*96.25/100</f>
        <v>-43.313000000000002</v>
      </c>
      <c r="I77" s="122"/>
    </row>
    <row r="78" spans="2:23" s="93" customFormat="1" ht="33" customHeight="1" x14ac:dyDescent="0.35">
      <c r="B78" s="233" t="s">
        <v>106</v>
      </c>
      <c r="C78" s="233"/>
      <c r="D78" s="233"/>
      <c r="E78" s="233"/>
      <c r="F78" s="233"/>
      <c r="G78" s="29"/>
      <c r="H78" s="29"/>
      <c r="I78" s="122"/>
    </row>
    <row r="79" spans="2:23" s="93" customFormat="1" ht="33" customHeight="1" x14ac:dyDescent="0.35">
      <c r="C79" s="127" t="str">
        <f>CONCATENATE("$",D74," + $",H77, "  =")</f>
        <v>$46.763 + $-43.313  =</v>
      </c>
      <c r="D79" s="97">
        <f>D74+H77</f>
        <v>3.45</v>
      </c>
      <c r="E79" s="29"/>
      <c r="F79" s="29"/>
      <c r="G79" s="29"/>
      <c r="H79" s="29"/>
      <c r="I79" s="122"/>
    </row>
    <row r="80" spans="2:23" ht="29.25" customHeight="1" thickBot="1" x14ac:dyDescent="0.3">
      <c r="I80" s="121"/>
    </row>
    <row r="81" spans="2:22" ht="43.5" customHeight="1" thickBot="1" x14ac:dyDescent="0.3">
      <c r="B81" s="245" t="s">
        <v>107</v>
      </c>
      <c r="C81" s="246"/>
      <c r="D81" s="246"/>
      <c r="E81" s="246"/>
      <c r="F81" s="246"/>
      <c r="G81" s="246"/>
      <c r="H81" s="247"/>
      <c r="I81" s="121"/>
    </row>
    <row r="82" spans="2:22" ht="21.75" customHeight="1" x14ac:dyDescent="0.25">
      <c r="B82" s="243"/>
      <c r="C82" s="243"/>
      <c r="D82" s="243"/>
      <c r="E82" s="243"/>
      <c r="F82" s="243"/>
      <c r="G82" s="243"/>
      <c r="H82" s="243"/>
      <c r="I82" s="121"/>
    </row>
    <row r="83" spans="2:22" ht="21.75" customHeight="1" x14ac:dyDescent="0.25">
      <c r="B83" s="248" t="s">
        <v>108</v>
      </c>
      <c r="C83" s="248"/>
      <c r="D83" s="248"/>
      <c r="E83" s="248"/>
      <c r="F83" s="248"/>
      <c r="G83" s="248"/>
      <c r="H83" s="248"/>
      <c r="I83" s="121"/>
    </row>
    <row r="84" spans="2:22" ht="14.25" customHeight="1" thickBot="1" x14ac:dyDescent="0.3">
      <c r="B84" s="243"/>
      <c r="C84" s="243"/>
      <c r="D84" s="243"/>
      <c r="E84" s="243"/>
      <c r="F84" s="243"/>
      <c r="G84" s="243"/>
      <c r="H84" s="243"/>
      <c r="I84" s="121"/>
    </row>
    <row r="85" spans="2:22" ht="46.5" customHeight="1" x14ac:dyDescent="0.25">
      <c r="B85" s="235" t="s">
        <v>97</v>
      </c>
      <c r="C85" s="237" t="s">
        <v>98</v>
      </c>
      <c r="D85" s="239" t="s">
        <v>99</v>
      </c>
      <c r="E85" s="237" t="s">
        <v>100</v>
      </c>
      <c r="F85" s="237"/>
      <c r="G85" s="237" t="s">
        <v>101</v>
      </c>
      <c r="H85" s="241"/>
      <c r="I85" s="121"/>
    </row>
    <row r="86" spans="2:22" ht="46.5" customHeight="1" thickBot="1" x14ac:dyDescent="0.3">
      <c r="B86" s="236"/>
      <c r="C86" s="238"/>
      <c r="D86" s="240"/>
      <c r="E86" s="238"/>
      <c r="F86" s="238"/>
      <c r="G86" s="238"/>
      <c r="H86" s="242"/>
      <c r="I86" s="121"/>
    </row>
    <row r="87" spans="2:22" ht="18.75" customHeight="1" x14ac:dyDescent="0.25">
      <c r="B87" s="243"/>
      <c r="C87" s="243"/>
      <c r="D87" s="243"/>
      <c r="E87" s="243"/>
      <c r="F87" s="243"/>
      <c r="G87" s="243"/>
      <c r="H87" s="243"/>
      <c r="I87" s="121"/>
    </row>
    <row r="88" spans="2:22" ht="33" customHeight="1" x14ac:dyDescent="0.25">
      <c r="B88" s="232" t="s">
        <v>109</v>
      </c>
      <c r="C88" s="232"/>
      <c r="D88" s="232"/>
      <c r="E88" s="232"/>
      <c r="F88" s="232"/>
      <c r="G88" s="232"/>
      <c r="H88" s="232"/>
      <c r="I88" s="121"/>
    </row>
    <row r="89" spans="2:22" s="93" customFormat="1" ht="33" customHeight="1" x14ac:dyDescent="0.35">
      <c r="B89" s="233" t="s">
        <v>104</v>
      </c>
      <c r="C89" s="233"/>
      <c r="E89" s="94"/>
      <c r="F89" s="94"/>
      <c r="G89" s="94"/>
      <c r="H89" s="94"/>
      <c r="I89" s="122"/>
    </row>
    <row r="90" spans="2:22" s="93" customFormat="1" ht="33" customHeight="1" x14ac:dyDescent="0.35">
      <c r="C90" s="100" t="str">
        <f>CONCATENATE(" $45.000"," + ($",G59,") =")</f>
        <v xml:space="preserve"> $45.000 + ($3.29) =</v>
      </c>
      <c r="D90" s="95">
        <f>(45+G59)</f>
        <v>48.29</v>
      </c>
      <c r="E90" s="29"/>
      <c r="F90" s="29"/>
      <c r="G90" s="29"/>
      <c r="H90" s="29"/>
      <c r="I90" s="122"/>
    </row>
    <row r="91" spans="2:22" s="93" customFormat="1" ht="40.5" customHeight="1" x14ac:dyDescent="0.4">
      <c r="B91" s="234" t="s">
        <v>110</v>
      </c>
      <c r="C91" s="234"/>
      <c r="D91" s="98">
        <f>D90</f>
        <v>48.29</v>
      </c>
      <c r="E91" s="29"/>
      <c r="F91" s="29"/>
      <c r="G91" s="29"/>
      <c r="H91" s="29"/>
      <c r="I91" s="122"/>
    </row>
    <row r="92" spans="2:22" s="93" customFormat="1" ht="33" customHeight="1" thickBot="1" x14ac:dyDescent="0.4">
      <c r="D92" s="95"/>
      <c r="E92" s="29"/>
      <c r="F92" s="29"/>
      <c r="G92" s="29"/>
      <c r="H92" s="29"/>
    </row>
    <row r="93" spans="2:22" ht="15.5" x14ac:dyDescent="0.35">
      <c r="M93" s="297" t="s">
        <v>116</v>
      </c>
      <c r="N93" s="241"/>
      <c r="P93" s="302" t="s">
        <v>6</v>
      </c>
      <c r="Q93" s="303"/>
      <c r="R93" s="303"/>
      <c r="S93" s="304"/>
      <c r="V93" s="93"/>
    </row>
    <row r="94" spans="2:22" ht="13" thickBot="1" x14ac:dyDescent="0.3">
      <c r="M94" s="298"/>
      <c r="N94" s="299"/>
      <c r="P94" s="305"/>
      <c r="Q94" s="306"/>
      <c r="R94" s="306"/>
      <c r="S94" s="307"/>
    </row>
    <row r="95" spans="2:22" ht="50.25" customHeight="1" thickBot="1" x14ac:dyDescent="0.3">
      <c r="M95" s="300"/>
      <c r="N95" s="301"/>
      <c r="P95" s="309" t="s">
        <v>9</v>
      </c>
      <c r="Q95" s="310"/>
      <c r="R95" s="310"/>
      <c r="S95" s="311"/>
      <c r="U95" s="12" t="s">
        <v>10</v>
      </c>
    </row>
    <row r="96" spans="2:22" ht="56.25" customHeight="1" thickBot="1" x14ac:dyDescent="0.3">
      <c r="J96" s="312" t="s">
        <v>8</v>
      </c>
      <c r="K96" s="313"/>
      <c r="L96" s="15"/>
      <c r="M96" s="16" t="s">
        <v>9</v>
      </c>
      <c r="N96" s="17">
        <v>2021</v>
      </c>
      <c r="P96" s="18" t="s">
        <v>12</v>
      </c>
      <c r="Q96" s="19" t="s">
        <v>13</v>
      </c>
      <c r="R96" s="19" t="s">
        <v>14</v>
      </c>
      <c r="S96" s="19" t="s">
        <v>15</v>
      </c>
      <c r="U96" s="20" t="s">
        <v>16</v>
      </c>
    </row>
    <row r="97" spans="10:21" ht="18" customHeight="1" thickBot="1" x14ac:dyDescent="0.3">
      <c r="J97" s="13" t="s">
        <v>11</v>
      </c>
      <c r="K97" s="14">
        <v>2021</v>
      </c>
      <c r="M97" s="21" t="s">
        <v>19</v>
      </c>
      <c r="N97" s="17" t="s">
        <v>20</v>
      </c>
      <c r="P97" s="269">
        <v>44317</v>
      </c>
      <c r="Q97" s="272"/>
      <c r="R97" s="99">
        <v>44378</v>
      </c>
      <c r="S97" s="293">
        <v>44075</v>
      </c>
      <c r="U97" s="22" t="s">
        <v>21</v>
      </c>
    </row>
    <row r="98" spans="10:21" ht="18" customHeight="1" thickBot="1" x14ac:dyDescent="0.3">
      <c r="J98" s="13" t="s">
        <v>17</v>
      </c>
      <c r="K98" s="14" t="s">
        <v>33</v>
      </c>
      <c r="M98" s="21" t="s">
        <v>23</v>
      </c>
      <c r="N98" s="26" t="s">
        <v>99</v>
      </c>
      <c r="P98" s="270"/>
      <c r="Q98" s="273"/>
      <c r="R98" s="27">
        <v>44409</v>
      </c>
      <c r="S98" s="294"/>
      <c r="U98" s="22" t="s">
        <v>24</v>
      </c>
    </row>
    <row r="99" spans="10:21" ht="18" customHeight="1" thickBot="1" x14ac:dyDescent="0.3">
      <c r="J99" s="24"/>
      <c r="K99" s="25"/>
      <c r="M99" s="21" t="s">
        <v>26</v>
      </c>
      <c r="N99" s="26" t="s">
        <v>99</v>
      </c>
      <c r="P99" s="271"/>
      <c r="Q99" s="274"/>
      <c r="R99" s="27">
        <v>44440</v>
      </c>
      <c r="S99" s="294"/>
      <c r="U99" s="22" t="s">
        <v>27</v>
      </c>
    </row>
    <row r="100" spans="10:21" ht="18" customHeight="1" thickBot="1" x14ac:dyDescent="0.3">
      <c r="J100" s="290" t="s">
        <v>0</v>
      </c>
      <c r="K100" s="291"/>
      <c r="M100" s="21" t="s">
        <v>29</v>
      </c>
      <c r="N100" s="26" t="s">
        <v>99</v>
      </c>
      <c r="P100" s="269">
        <v>44409</v>
      </c>
      <c r="Q100" s="272" t="s">
        <v>88</v>
      </c>
      <c r="R100" s="99">
        <v>44470</v>
      </c>
      <c r="S100" s="294"/>
      <c r="U100" s="31" t="s">
        <v>30</v>
      </c>
    </row>
    <row r="101" spans="10:21" ht="18" customHeight="1" thickBot="1" x14ac:dyDescent="0.3">
      <c r="J101" s="13" t="s">
        <v>28</v>
      </c>
      <c r="K101" s="30">
        <v>471</v>
      </c>
      <c r="M101" s="21" t="s">
        <v>33</v>
      </c>
      <c r="N101" s="26">
        <v>518</v>
      </c>
      <c r="P101" s="270"/>
      <c r="Q101" s="273"/>
      <c r="R101" s="27">
        <v>44501</v>
      </c>
      <c r="S101" s="294"/>
    </row>
    <row r="102" spans="10:21" ht="18" customHeight="1" thickBot="1" x14ac:dyDescent="0.3">
      <c r="J102" s="32" t="s">
        <v>32</v>
      </c>
      <c r="K102" s="33">
        <v>518</v>
      </c>
      <c r="M102" s="21" t="s">
        <v>36</v>
      </c>
      <c r="N102" s="26"/>
      <c r="P102" s="271"/>
      <c r="Q102" s="274"/>
      <c r="R102" s="27">
        <v>44531</v>
      </c>
      <c r="S102" s="294"/>
    </row>
    <row r="103" spans="10:21" ht="18" customHeight="1" thickBot="1" x14ac:dyDescent="0.3">
      <c r="J103" s="24"/>
      <c r="K103" s="25"/>
      <c r="M103" s="21" t="s">
        <v>18</v>
      </c>
      <c r="N103" s="26"/>
      <c r="P103" s="269">
        <v>44501</v>
      </c>
      <c r="Q103" s="272" t="s">
        <v>88</v>
      </c>
      <c r="R103" s="99">
        <v>44562</v>
      </c>
      <c r="S103" s="294"/>
      <c r="U103" s="36"/>
    </row>
    <row r="104" spans="10:21" ht="18" customHeight="1" thickBot="1" x14ac:dyDescent="0.3">
      <c r="J104" s="290" t="s">
        <v>38</v>
      </c>
      <c r="K104" s="291"/>
      <c r="M104" s="21" t="s">
        <v>41</v>
      </c>
      <c r="N104" s="26"/>
      <c r="P104" s="270"/>
      <c r="Q104" s="273"/>
      <c r="R104" s="27">
        <v>44593</v>
      </c>
      <c r="S104" s="294"/>
      <c r="U104" s="36"/>
    </row>
    <row r="105" spans="10:21" ht="18" customHeight="1" thickBot="1" x14ac:dyDescent="0.3">
      <c r="J105" s="37" t="s">
        <v>39</v>
      </c>
      <c r="K105" s="123">
        <v>44317</v>
      </c>
      <c r="M105" s="21" t="s">
        <v>44</v>
      </c>
      <c r="N105" s="26"/>
      <c r="P105" s="271"/>
      <c r="Q105" s="274"/>
      <c r="R105" s="27">
        <v>44621</v>
      </c>
      <c r="S105" s="294"/>
      <c r="U105" s="36"/>
    </row>
    <row r="106" spans="10:21" ht="18" customHeight="1" thickBot="1" x14ac:dyDescent="0.3">
      <c r="J106" s="38" t="s">
        <v>43</v>
      </c>
      <c r="K106" s="39"/>
      <c r="M106" s="21" t="s">
        <v>47</v>
      </c>
      <c r="N106" s="26"/>
      <c r="P106" s="269">
        <v>44593</v>
      </c>
      <c r="Q106" s="272" t="s">
        <v>88</v>
      </c>
      <c r="R106" s="99">
        <v>44652</v>
      </c>
      <c r="S106" s="294"/>
      <c r="U106" s="36"/>
    </row>
    <row r="107" spans="10:21" ht="18" customHeight="1" thickBot="1" x14ac:dyDescent="0.3">
      <c r="J107" s="40" t="s">
        <v>46</v>
      </c>
      <c r="K107" s="41" t="s">
        <v>123</v>
      </c>
      <c r="M107" s="21" t="s">
        <v>50</v>
      </c>
      <c r="N107" s="26"/>
      <c r="P107" s="270"/>
      <c r="Q107" s="273"/>
      <c r="R107" s="27">
        <v>44682</v>
      </c>
      <c r="S107" s="294"/>
      <c r="U107" s="36"/>
    </row>
    <row r="108" spans="10:21" ht="18" customHeight="1" thickBot="1" x14ac:dyDescent="0.3">
      <c r="J108" s="40" t="s">
        <v>49</v>
      </c>
      <c r="K108" s="42">
        <v>326.3</v>
      </c>
      <c r="M108" s="21" t="s">
        <v>53</v>
      </c>
      <c r="N108" s="26"/>
      <c r="P108" s="271"/>
      <c r="Q108" s="274"/>
      <c r="R108" s="27">
        <v>44713</v>
      </c>
      <c r="S108" s="294"/>
      <c r="U108" s="36"/>
    </row>
    <row r="109" spans="10:21" ht="18" customHeight="1" thickBot="1" x14ac:dyDescent="0.3">
      <c r="J109" s="43" t="s">
        <v>52</v>
      </c>
      <c r="K109" s="44">
        <v>44378</v>
      </c>
      <c r="L109" s="5"/>
      <c r="M109" s="45" t="s">
        <v>54</v>
      </c>
      <c r="N109" s="126"/>
      <c r="P109" s="269">
        <v>44682</v>
      </c>
      <c r="Q109" s="272" t="s">
        <v>88</v>
      </c>
      <c r="R109" s="99">
        <v>44743</v>
      </c>
      <c r="S109" s="294"/>
      <c r="U109" s="36"/>
    </row>
    <row r="110" spans="10:21" ht="18" customHeight="1" thickBot="1" x14ac:dyDescent="0.3">
      <c r="K110" s="5"/>
      <c r="L110" s="5"/>
      <c r="M110" s="16"/>
      <c r="N110" s="125">
        <v>2022</v>
      </c>
      <c r="P110" s="270"/>
      <c r="Q110" s="273"/>
      <c r="R110" s="27">
        <v>44774</v>
      </c>
      <c r="S110" s="294"/>
      <c r="U110" s="36"/>
    </row>
    <row r="111" spans="10:21" ht="18" customHeight="1" thickBot="1" x14ac:dyDescent="0.3">
      <c r="J111" s="5"/>
      <c r="K111" s="5"/>
      <c r="L111" s="5"/>
      <c r="M111" s="21" t="s">
        <v>19</v>
      </c>
      <c r="N111" s="17" t="s">
        <v>20</v>
      </c>
      <c r="P111" s="271"/>
      <c r="Q111" s="274"/>
      <c r="R111" s="27">
        <v>44805</v>
      </c>
      <c r="S111" s="294"/>
      <c r="U111" s="36"/>
    </row>
    <row r="112" spans="10:21" ht="18" customHeight="1" thickBot="1" x14ac:dyDescent="0.3">
      <c r="J112" s="5"/>
      <c r="K112" s="5"/>
      <c r="L112" s="5"/>
      <c r="M112" s="21" t="s">
        <v>23</v>
      </c>
      <c r="N112" s="26"/>
      <c r="P112" s="269">
        <v>44774</v>
      </c>
      <c r="Q112" s="272" t="s">
        <v>88</v>
      </c>
      <c r="R112" s="99">
        <v>44835</v>
      </c>
      <c r="S112" s="294"/>
      <c r="U112" s="36"/>
    </row>
    <row r="113" spans="10:19" ht="18" customHeight="1" thickBot="1" x14ac:dyDescent="0.3">
      <c r="J113" s="5"/>
      <c r="K113" s="5"/>
      <c r="L113" s="5"/>
      <c r="M113" s="21" t="s">
        <v>26</v>
      </c>
      <c r="N113" s="26"/>
      <c r="P113" s="270"/>
      <c r="Q113" s="273"/>
      <c r="R113" s="27">
        <v>44866</v>
      </c>
      <c r="S113" s="294"/>
    </row>
    <row r="114" spans="10:19" ht="18" customHeight="1" thickBot="1" x14ac:dyDescent="0.3">
      <c r="J114" s="5"/>
      <c r="K114" s="5"/>
      <c r="L114" s="5"/>
      <c r="M114" s="21" t="s">
        <v>29</v>
      </c>
      <c r="N114" s="26"/>
      <c r="P114" s="271"/>
      <c r="Q114" s="274"/>
      <c r="R114" s="27">
        <v>44896</v>
      </c>
      <c r="S114" s="294"/>
    </row>
    <row r="115" spans="10:19" ht="18" customHeight="1" thickBot="1" x14ac:dyDescent="0.3">
      <c r="J115" s="5"/>
      <c r="K115" s="5"/>
      <c r="L115" s="5"/>
      <c r="M115" s="21" t="s">
        <v>33</v>
      </c>
      <c r="N115" s="26"/>
      <c r="P115" s="269">
        <v>44866</v>
      </c>
      <c r="Q115" s="272" t="s">
        <v>88</v>
      </c>
      <c r="R115" s="99">
        <v>44927</v>
      </c>
      <c r="S115" s="294"/>
    </row>
    <row r="116" spans="10:19" ht="18" customHeight="1" thickBot="1" x14ac:dyDescent="0.3">
      <c r="J116" s="5"/>
      <c r="K116" s="5"/>
      <c r="L116" s="5"/>
      <c r="M116" s="21" t="s">
        <v>36</v>
      </c>
      <c r="N116" s="26"/>
      <c r="P116" s="270"/>
      <c r="Q116" s="273"/>
      <c r="R116" s="27">
        <v>44958</v>
      </c>
      <c r="S116" s="294"/>
    </row>
    <row r="117" spans="10:19" ht="18" customHeight="1" thickBot="1" x14ac:dyDescent="0.3">
      <c r="J117" s="5"/>
      <c r="K117" s="5"/>
      <c r="L117" s="5"/>
      <c r="M117" s="21" t="s">
        <v>18</v>
      </c>
      <c r="N117" s="26"/>
      <c r="P117" s="271"/>
      <c r="Q117" s="274"/>
      <c r="R117" s="27">
        <v>44986</v>
      </c>
      <c r="S117" s="294"/>
    </row>
    <row r="118" spans="10:19" ht="18" customHeight="1" thickBot="1" x14ac:dyDescent="0.3">
      <c r="J118" s="5"/>
      <c r="K118" s="5"/>
      <c r="L118" s="5"/>
      <c r="M118" s="21" t="s">
        <v>41</v>
      </c>
      <c r="N118" s="26"/>
      <c r="P118" s="269">
        <v>44978</v>
      </c>
      <c r="Q118" s="272" t="s">
        <v>88</v>
      </c>
      <c r="R118" s="99">
        <v>45017</v>
      </c>
      <c r="S118" s="294"/>
    </row>
    <row r="119" spans="10:19" ht="16" thickBot="1" x14ac:dyDescent="0.3">
      <c r="J119" s="5"/>
      <c r="K119" s="5"/>
      <c r="M119" s="21" t="s">
        <v>44</v>
      </c>
      <c r="N119" s="26"/>
      <c r="P119" s="270"/>
      <c r="Q119" s="273"/>
      <c r="R119" s="27">
        <v>45047</v>
      </c>
      <c r="S119" s="294"/>
    </row>
    <row r="120" spans="10:19" ht="16" thickBot="1" x14ac:dyDescent="0.3">
      <c r="M120" s="21" t="s">
        <v>47</v>
      </c>
      <c r="N120" s="26"/>
      <c r="P120" s="271"/>
      <c r="Q120" s="274"/>
      <c r="R120" s="27">
        <v>45078</v>
      </c>
      <c r="S120" s="295"/>
    </row>
    <row r="121" spans="10:19" ht="15.5" x14ac:dyDescent="0.25">
      <c r="M121" s="21" t="s">
        <v>50</v>
      </c>
      <c r="N121" s="26"/>
      <c r="P121" s="5" t="s">
        <v>40</v>
      </c>
      <c r="Q121" s="59">
        <v>326.3</v>
      </c>
      <c r="R121" s="5" t="s">
        <v>40</v>
      </c>
    </row>
    <row r="122" spans="10:19" ht="15.5" x14ac:dyDescent="0.25">
      <c r="M122" s="21" t="s">
        <v>53</v>
      </c>
      <c r="N122" s="26"/>
    </row>
    <row r="123" spans="10:19" ht="16" thickBot="1" x14ac:dyDescent="0.3">
      <c r="M123" s="45" t="s">
        <v>54</v>
      </c>
      <c r="N123" s="126"/>
    </row>
    <row r="124" spans="10:19" ht="15.5" x14ac:dyDescent="0.25">
      <c r="M124" s="16"/>
      <c r="N124" s="125">
        <v>2023</v>
      </c>
    </row>
    <row r="125" spans="10:19" ht="15.5" x14ac:dyDescent="0.25">
      <c r="M125" s="21" t="s">
        <v>19</v>
      </c>
      <c r="N125" s="17" t="s">
        <v>20</v>
      </c>
    </row>
    <row r="126" spans="10:19" ht="15.5" x14ac:dyDescent="0.25">
      <c r="M126" s="21" t="s">
        <v>23</v>
      </c>
      <c r="N126" s="26"/>
    </row>
    <row r="127" spans="10:19" ht="15.5" x14ac:dyDescent="0.25">
      <c r="M127" s="21" t="s">
        <v>26</v>
      </c>
      <c r="N127" s="26"/>
    </row>
    <row r="128" spans="10:19" ht="15.5" x14ac:dyDescent="0.25">
      <c r="M128" s="21" t="s">
        <v>29</v>
      </c>
      <c r="N128" s="26"/>
    </row>
    <row r="129" spans="13:14" ht="15.5" x14ac:dyDescent="0.25">
      <c r="M129" s="21" t="s">
        <v>33</v>
      </c>
      <c r="N129" s="26"/>
    </row>
    <row r="130" spans="13:14" ht="16" thickBot="1" x14ac:dyDescent="0.3">
      <c r="M130" s="45" t="s">
        <v>36</v>
      </c>
      <c r="N130" s="126"/>
    </row>
  </sheetData>
  <sheetProtection formatColumns="0" formatRows="0"/>
  <mergeCells count="99">
    <mergeCell ref="B11:H11"/>
    <mergeCell ref="B1:D1"/>
    <mergeCell ref="C3:E3"/>
    <mergeCell ref="G3:H3"/>
    <mergeCell ref="C4:E4"/>
    <mergeCell ref="G4:H4"/>
    <mergeCell ref="B6:E6"/>
    <mergeCell ref="F6:G6"/>
    <mergeCell ref="B7:E7"/>
    <mergeCell ref="B8:H8"/>
    <mergeCell ref="B9:H9"/>
    <mergeCell ref="B10:C10"/>
    <mergeCell ref="D10:F10"/>
    <mergeCell ref="G23:H23"/>
    <mergeCell ref="B12:E12"/>
    <mergeCell ref="B13:H13"/>
    <mergeCell ref="B14:H14"/>
    <mergeCell ref="B15:H15"/>
    <mergeCell ref="B16:H16"/>
    <mergeCell ref="B17:H17"/>
    <mergeCell ref="B18:H18"/>
    <mergeCell ref="G19:H19"/>
    <mergeCell ref="G20:H20"/>
    <mergeCell ref="G21:H21"/>
    <mergeCell ref="G22:H22"/>
    <mergeCell ref="B36:H36"/>
    <mergeCell ref="G24:H24"/>
    <mergeCell ref="G25:H25"/>
    <mergeCell ref="G26:H26"/>
    <mergeCell ref="G27:H27"/>
    <mergeCell ref="G28:H28"/>
    <mergeCell ref="G29:H29"/>
    <mergeCell ref="G30:H30"/>
    <mergeCell ref="B32:C32"/>
    <mergeCell ref="B33:H33"/>
    <mergeCell ref="B34:H34"/>
    <mergeCell ref="B35:H35"/>
    <mergeCell ref="B65:H65"/>
    <mergeCell ref="D37:E37"/>
    <mergeCell ref="B39:D39"/>
    <mergeCell ref="B41:H41"/>
    <mergeCell ref="B56:H56"/>
    <mergeCell ref="B57:H57"/>
    <mergeCell ref="G58:H58"/>
    <mergeCell ref="G59:H59"/>
    <mergeCell ref="G60:H60"/>
    <mergeCell ref="G61:H61"/>
    <mergeCell ref="B63:H63"/>
    <mergeCell ref="B64:H64"/>
    <mergeCell ref="B75:C75"/>
    <mergeCell ref="B66:H66"/>
    <mergeCell ref="B67:B68"/>
    <mergeCell ref="C67:C68"/>
    <mergeCell ref="D67:D68"/>
    <mergeCell ref="E67:F68"/>
    <mergeCell ref="G67:H68"/>
    <mergeCell ref="B69:H69"/>
    <mergeCell ref="B70:H70"/>
    <mergeCell ref="B71:H71"/>
    <mergeCell ref="B72:H72"/>
    <mergeCell ref="B73:C73"/>
    <mergeCell ref="B87:H87"/>
    <mergeCell ref="C77:G77"/>
    <mergeCell ref="B78:F78"/>
    <mergeCell ref="B81:H81"/>
    <mergeCell ref="B82:H82"/>
    <mergeCell ref="B83:H83"/>
    <mergeCell ref="B84:H84"/>
    <mergeCell ref="B85:B86"/>
    <mergeCell ref="C85:C86"/>
    <mergeCell ref="D85:D86"/>
    <mergeCell ref="E85:F86"/>
    <mergeCell ref="G85:H86"/>
    <mergeCell ref="B88:H88"/>
    <mergeCell ref="B89:C89"/>
    <mergeCell ref="B91:C91"/>
    <mergeCell ref="M93:N95"/>
    <mergeCell ref="P93:S94"/>
    <mergeCell ref="P95:S95"/>
    <mergeCell ref="J96:K96"/>
    <mergeCell ref="P97:P99"/>
    <mergeCell ref="Q97:Q99"/>
    <mergeCell ref="J100:K100"/>
    <mergeCell ref="P100:P102"/>
    <mergeCell ref="Q100:Q102"/>
    <mergeCell ref="P103:P105"/>
    <mergeCell ref="Q103:Q105"/>
    <mergeCell ref="J104:K104"/>
    <mergeCell ref="S97:S120"/>
    <mergeCell ref="P118:P120"/>
    <mergeCell ref="Q118:Q120"/>
    <mergeCell ref="P115:P117"/>
    <mergeCell ref="Q115:Q117"/>
    <mergeCell ref="P106:P108"/>
    <mergeCell ref="Q106:Q108"/>
    <mergeCell ref="P109:P111"/>
    <mergeCell ref="Q109:Q111"/>
    <mergeCell ref="P112:P114"/>
    <mergeCell ref="Q112:Q114"/>
  </mergeCells>
  <dataValidations count="8">
    <dataValidation type="list" allowBlank="1" showInputMessage="1" showErrorMessage="1" sqref="K97" xr:uid="{54A8CEF1-84F6-4B74-BC77-6FC637BD2B89}">
      <formula1>"2019, 2020, 2021"</formula1>
    </dataValidation>
    <dataValidation type="list" allowBlank="1" showInputMessage="1" showErrorMessage="1" sqref="K98 WVQ982962 WLU982962 WBY982962 VSC982962 VIG982962 UYK982962 UOO982962 UES982962 TUW982962 TLA982962 TBE982962 SRI982962 SHM982962 RXQ982962 RNU982962 RDY982962 QUC982962 QKG982962 QAK982962 PQO982962 PGS982962 OWW982962 ONA982962 ODE982962 NTI982962 NJM982962 MZQ982962 MPU982962 MFY982962 LWC982962 LMG982962 LCK982962 KSO982962 KIS982962 JYW982962 JPA982962 JFE982962 IVI982962 ILM982962 IBQ982962 HRU982962 HHY982962 GYC982962 GOG982962 GEK982962 FUO982962 FKS982962 FAW982962 ERA982962 EHE982962 DXI982962 DNM982962 DDQ982962 CTU982962 CJY982962 CAC982962 BQG982962 BGK982962 AWO982962 AMS982962 ACW982962 TA982962 JE982962 K982963 WVQ917426 WLU917426 WBY917426 VSC917426 VIG917426 UYK917426 UOO917426 UES917426 TUW917426 TLA917426 TBE917426 SRI917426 SHM917426 RXQ917426 RNU917426 RDY917426 QUC917426 QKG917426 QAK917426 PQO917426 PGS917426 OWW917426 ONA917426 ODE917426 NTI917426 NJM917426 MZQ917426 MPU917426 MFY917426 LWC917426 LMG917426 LCK917426 KSO917426 KIS917426 JYW917426 JPA917426 JFE917426 IVI917426 ILM917426 IBQ917426 HRU917426 HHY917426 GYC917426 GOG917426 GEK917426 FUO917426 FKS917426 FAW917426 ERA917426 EHE917426 DXI917426 DNM917426 DDQ917426 CTU917426 CJY917426 CAC917426 BQG917426 BGK917426 AWO917426 AMS917426 ACW917426 TA917426 JE917426 K917427 WVQ851890 WLU851890 WBY851890 VSC851890 VIG851890 UYK851890 UOO851890 UES851890 TUW851890 TLA851890 TBE851890 SRI851890 SHM851890 RXQ851890 RNU851890 RDY851890 QUC851890 QKG851890 QAK851890 PQO851890 PGS851890 OWW851890 ONA851890 ODE851890 NTI851890 NJM851890 MZQ851890 MPU851890 MFY851890 LWC851890 LMG851890 LCK851890 KSO851890 KIS851890 JYW851890 JPA851890 JFE851890 IVI851890 ILM851890 IBQ851890 HRU851890 HHY851890 GYC851890 GOG851890 GEK851890 FUO851890 FKS851890 FAW851890 ERA851890 EHE851890 DXI851890 DNM851890 DDQ851890 CTU851890 CJY851890 CAC851890 BQG851890 BGK851890 AWO851890 AMS851890 ACW851890 TA851890 JE851890 K851891 WVQ786354 WLU786354 WBY786354 VSC786354 VIG786354 UYK786354 UOO786354 UES786354 TUW786354 TLA786354 TBE786354 SRI786354 SHM786354 RXQ786354 RNU786354 RDY786354 QUC786354 QKG786354 QAK786354 PQO786354 PGS786354 OWW786354 ONA786354 ODE786354 NTI786354 NJM786354 MZQ786354 MPU786354 MFY786354 LWC786354 LMG786354 LCK786354 KSO786354 KIS786354 JYW786354 JPA786354 JFE786354 IVI786354 ILM786354 IBQ786354 HRU786354 HHY786354 GYC786354 GOG786354 GEK786354 FUO786354 FKS786354 FAW786354 ERA786354 EHE786354 DXI786354 DNM786354 DDQ786354 CTU786354 CJY786354 CAC786354 BQG786354 BGK786354 AWO786354 AMS786354 ACW786354 TA786354 JE786354 K786355 WVQ720818 WLU720818 WBY720818 VSC720818 VIG720818 UYK720818 UOO720818 UES720818 TUW720818 TLA720818 TBE720818 SRI720818 SHM720818 RXQ720818 RNU720818 RDY720818 QUC720818 QKG720818 QAK720818 PQO720818 PGS720818 OWW720818 ONA720818 ODE720818 NTI720818 NJM720818 MZQ720818 MPU720818 MFY720818 LWC720818 LMG720818 LCK720818 KSO720818 KIS720818 JYW720818 JPA720818 JFE720818 IVI720818 ILM720818 IBQ720818 HRU720818 HHY720818 GYC720818 GOG720818 GEK720818 FUO720818 FKS720818 FAW720818 ERA720818 EHE720818 DXI720818 DNM720818 DDQ720818 CTU720818 CJY720818 CAC720818 BQG720818 BGK720818 AWO720818 AMS720818 ACW720818 TA720818 JE720818 K720819 WVQ655282 WLU655282 WBY655282 VSC655282 VIG655282 UYK655282 UOO655282 UES655282 TUW655282 TLA655282 TBE655282 SRI655282 SHM655282 RXQ655282 RNU655282 RDY655282 QUC655282 QKG655282 QAK655282 PQO655282 PGS655282 OWW655282 ONA655282 ODE655282 NTI655282 NJM655282 MZQ655282 MPU655282 MFY655282 LWC655282 LMG655282 LCK655282 KSO655282 KIS655282 JYW655282 JPA655282 JFE655282 IVI655282 ILM655282 IBQ655282 HRU655282 HHY655282 GYC655282 GOG655282 GEK655282 FUO655282 FKS655282 FAW655282 ERA655282 EHE655282 DXI655282 DNM655282 DDQ655282 CTU655282 CJY655282 CAC655282 BQG655282 BGK655282 AWO655282 AMS655282 ACW655282 TA655282 JE655282 K655283 WVQ589746 WLU589746 WBY589746 VSC589746 VIG589746 UYK589746 UOO589746 UES589746 TUW589746 TLA589746 TBE589746 SRI589746 SHM589746 RXQ589746 RNU589746 RDY589746 QUC589746 QKG589746 QAK589746 PQO589746 PGS589746 OWW589746 ONA589746 ODE589746 NTI589746 NJM589746 MZQ589746 MPU589746 MFY589746 LWC589746 LMG589746 LCK589746 KSO589746 KIS589746 JYW589746 JPA589746 JFE589746 IVI589746 ILM589746 IBQ589746 HRU589746 HHY589746 GYC589746 GOG589746 GEK589746 FUO589746 FKS589746 FAW589746 ERA589746 EHE589746 DXI589746 DNM589746 DDQ589746 CTU589746 CJY589746 CAC589746 BQG589746 BGK589746 AWO589746 AMS589746 ACW589746 TA589746 JE589746 K589747 WVQ524210 WLU524210 WBY524210 VSC524210 VIG524210 UYK524210 UOO524210 UES524210 TUW524210 TLA524210 TBE524210 SRI524210 SHM524210 RXQ524210 RNU524210 RDY524210 QUC524210 QKG524210 QAK524210 PQO524210 PGS524210 OWW524210 ONA524210 ODE524210 NTI524210 NJM524210 MZQ524210 MPU524210 MFY524210 LWC524210 LMG524210 LCK524210 KSO524210 KIS524210 JYW524210 JPA524210 JFE524210 IVI524210 ILM524210 IBQ524210 HRU524210 HHY524210 GYC524210 GOG524210 GEK524210 FUO524210 FKS524210 FAW524210 ERA524210 EHE524210 DXI524210 DNM524210 DDQ524210 CTU524210 CJY524210 CAC524210 BQG524210 BGK524210 AWO524210 AMS524210 ACW524210 TA524210 JE524210 K524211 WVQ458674 WLU458674 WBY458674 VSC458674 VIG458674 UYK458674 UOO458674 UES458674 TUW458674 TLA458674 TBE458674 SRI458674 SHM458674 RXQ458674 RNU458674 RDY458674 QUC458674 QKG458674 QAK458674 PQO458674 PGS458674 OWW458674 ONA458674 ODE458674 NTI458674 NJM458674 MZQ458674 MPU458674 MFY458674 LWC458674 LMG458674 LCK458674 KSO458674 KIS458674 JYW458674 JPA458674 JFE458674 IVI458674 ILM458674 IBQ458674 HRU458674 HHY458674 GYC458674 GOG458674 GEK458674 FUO458674 FKS458674 FAW458674 ERA458674 EHE458674 DXI458674 DNM458674 DDQ458674 CTU458674 CJY458674 CAC458674 BQG458674 BGK458674 AWO458674 AMS458674 ACW458674 TA458674 JE458674 K458675 WVQ393138 WLU393138 WBY393138 VSC393138 VIG393138 UYK393138 UOO393138 UES393138 TUW393138 TLA393138 TBE393138 SRI393138 SHM393138 RXQ393138 RNU393138 RDY393138 QUC393138 QKG393138 QAK393138 PQO393138 PGS393138 OWW393138 ONA393138 ODE393138 NTI393138 NJM393138 MZQ393138 MPU393138 MFY393138 LWC393138 LMG393138 LCK393138 KSO393138 KIS393138 JYW393138 JPA393138 JFE393138 IVI393138 ILM393138 IBQ393138 HRU393138 HHY393138 GYC393138 GOG393138 GEK393138 FUO393138 FKS393138 FAW393138 ERA393138 EHE393138 DXI393138 DNM393138 DDQ393138 CTU393138 CJY393138 CAC393138 BQG393138 BGK393138 AWO393138 AMS393138 ACW393138 TA393138 JE393138 K393139 WVQ327602 WLU327602 WBY327602 VSC327602 VIG327602 UYK327602 UOO327602 UES327602 TUW327602 TLA327602 TBE327602 SRI327602 SHM327602 RXQ327602 RNU327602 RDY327602 QUC327602 QKG327602 QAK327602 PQO327602 PGS327602 OWW327602 ONA327602 ODE327602 NTI327602 NJM327602 MZQ327602 MPU327602 MFY327602 LWC327602 LMG327602 LCK327602 KSO327602 KIS327602 JYW327602 JPA327602 JFE327602 IVI327602 ILM327602 IBQ327602 HRU327602 HHY327602 GYC327602 GOG327602 GEK327602 FUO327602 FKS327602 FAW327602 ERA327602 EHE327602 DXI327602 DNM327602 DDQ327602 CTU327602 CJY327602 CAC327602 BQG327602 BGK327602 AWO327602 AMS327602 ACW327602 TA327602 JE327602 K327603 WVQ262066 WLU262066 WBY262066 VSC262066 VIG262066 UYK262066 UOO262066 UES262066 TUW262066 TLA262066 TBE262066 SRI262066 SHM262066 RXQ262066 RNU262066 RDY262066 QUC262066 QKG262066 QAK262066 PQO262066 PGS262066 OWW262066 ONA262066 ODE262066 NTI262066 NJM262066 MZQ262066 MPU262066 MFY262066 LWC262066 LMG262066 LCK262066 KSO262066 KIS262066 JYW262066 JPA262066 JFE262066 IVI262066 ILM262066 IBQ262066 HRU262066 HHY262066 GYC262066 GOG262066 GEK262066 FUO262066 FKS262066 FAW262066 ERA262066 EHE262066 DXI262066 DNM262066 DDQ262066 CTU262066 CJY262066 CAC262066 BQG262066 BGK262066 AWO262066 AMS262066 ACW262066 TA262066 JE262066 K262067 WVQ196530 WLU196530 WBY196530 VSC196530 VIG196530 UYK196530 UOO196530 UES196530 TUW196530 TLA196530 TBE196530 SRI196530 SHM196530 RXQ196530 RNU196530 RDY196530 QUC196530 QKG196530 QAK196530 PQO196530 PGS196530 OWW196530 ONA196530 ODE196530 NTI196530 NJM196530 MZQ196530 MPU196530 MFY196530 LWC196530 LMG196530 LCK196530 KSO196530 KIS196530 JYW196530 JPA196530 JFE196530 IVI196530 ILM196530 IBQ196530 HRU196530 HHY196530 GYC196530 GOG196530 GEK196530 FUO196530 FKS196530 FAW196530 ERA196530 EHE196530 DXI196530 DNM196530 DDQ196530 CTU196530 CJY196530 CAC196530 BQG196530 BGK196530 AWO196530 AMS196530 ACW196530 TA196530 JE196530 K196531 WVQ130994 WLU130994 WBY130994 VSC130994 VIG130994 UYK130994 UOO130994 UES130994 TUW130994 TLA130994 TBE130994 SRI130994 SHM130994 RXQ130994 RNU130994 RDY130994 QUC130994 QKG130994 QAK130994 PQO130994 PGS130994 OWW130994 ONA130994 ODE130994 NTI130994 NJM130994 MZQ130994 MPU130994 MFY130994 LWC130994 LMG130994 LCK130994 KSO130994 KIS130994 JYW130994 JPA130994 JFE130994 IVI130994 ILM130994 IBQ130994 HRU130994 HHY130994 GYC130994 GOG130994 GEK130994 FUO130994 FKS130994 FAW130994 ERA130994 EHE130994 DXI130994 DNM130994 DDQ130994 CTU130994 CJY130994 CAC130994 BQG130994 BGK130994 AWO130994 AMS130994 ACW130994 TA130994 JE130994 K130995 WVQ65458 WLU65458 WBY65458 VSC65458 VIG65458 UYK65458 UOO65458 UES65458 TUW65458 TLA65458 TBE65458 SRI65458 SHM65458 RXQ65458 RNU65458 RDY65458 QUC65458 QKG65458 QAK65458 PQO65458 PGS65458 OWW65458 ONA65458 ODE65458 NTI65458 NJM65458 MZQ65458 MPU65458 MFY65458 LWC65458 LMG65458 LCK65458 KSO65458 KIS65458 JYW65458 JPA65458 JFE65458 IVI65458 ILM65458 IBQ65458 HRU65458 HHY65458 GYC65458 GOG65458 GEK65458 FUO65458 FKS65458 FAW65458 ERA65458 EHE65458 DXI65458 DNM65458 DDQ65458 CTU65458 CJY65458 CAC65458 BQG65458 BGK65458 AWO65458 AMS65458 ACW65458 TA65458 JE65458 K65459 WVQ5 WLU5 WBY5 VSC5 VIG5 UYK5 UOO5 UES5 TUW5 TLA5 TBE5 SRI5 SHM5 RXQ5 RNU5 RDY5 QUC5 QKG5 QAK5 PQO5 PGS5 OWW5 ONA5 ODE5 NTI5 NJM5 MZQ5 MPU5 MFY5 LWC5 LMG5 LCK5 KSO5 KIS5 JYW5 JPA5 JFE5 IVI5 ILM5 IBQ5 HRU5 HHY5 GYC5 GOG5 GEK5 FUO5 FKS5 FAW5 ERA5 EHE5 DXI5 DNM5 DDQ5 CTU5 CJY5 CAC5 BQG5 BGK5 AWO5 AMS5 ACW5 TA5 JE5" xr:uid="{4EB59EEB-51E0-43DB-9AFA-8CEA8C21A452}">
      <formula1>$M$98:$M$109</formula1>
    </dataValidation>
    <dataValidation type="list" allowBlank="1" showInputMessage="1" showErrorMessage="1" sqref="JE9 WVQ982966 WLU982966 WBY982966 VSC982966 VIG982966 UYK982966 UOO982966 UES982966 TUW982966 TLA982966 TBE982966 SRI982966 SHM982966 RXQ982966 RNU982966 RDY982966 QUC982966 QKG982966 QAK982966 PQO982966 PGS982966 OWW982966 ONA982966 ODE982966 NTI982966 NJM982966 MZQ982966 MPU982966 MFY982966 LWC982966 LMG982966 LCK982966 KSO982966 KIS982966 JYW982966 JPA982966 JFE982966 IVI982966 ILM982966 IBQ982966 HRU982966 HHY982966 GYC982966 GOG982966 GEK982966 FUO982966 FKS982966 FAW982966 ERA982966 EHE982966 DXI982966 DNM982966 DDQ982966 CTU982966 CJY982966 CAC982966 BQG982966 BGK982966 AWO982966 AMS982966 ACW982966 TA982966 JE982966 K982967 WVQ917430 WLU917430 WBY917430 VSC917430 VIG917430 UYK917430 UOO917430 UES917430 TUW917430 TLA917430 TBE917430 SRI917430 SHM917430 RXQ917430 RNU917430 RDY917430 QUC917430 QKG917430 QAK917430 PQO917430 PGS917430 OWW917430 ONA917430 ODE917430 NTI917430 NJM917430 MZQ917430 MPU917430 MFY917430 LWC917430 LMG917430 LCK917430 KSO917430 KIS917430 JYW917430 JPA917430 JFE917430 IVI917430 ILM917430 IBQ917430 HRU917430 HHY917430 GYC917430 GOG917430 GEK917430 FUO917430 FKS917430 FAW917430 ERA917430 EHE917430 DXI917430 DNM917430 DDQ917430 CTU917430 CJY917430 CAC917430 BQG917430 BGK917430 AWO917430 AMS917430 ACW917430 TA917430 JE917430 K917431 WVQ851894 WLU851894 WBY851894 VSC851894 VIG851894 UYK851894 UOO851894 UES851894 TUW851894 TLA851894 TBE851894 SRI851894 SHM851894 RXQ851894 RNU851894 RDY851894 QUC851894 QKG851894 QAK851894 PQO851894 PGS851894 OWW851894 ONA851894 ODE851894 NTI851894 NJM851894 MZQ851894 MPU851894 MFY851894 LWC851894 LMG851894 LCK851894 KSO851894 KIS851894 JYW851894 JPA851894 JFE851894 IVI851894 ILM851894 IBQ851894 HRU851894 HHY851894 GYC851894 GOG851894 GEK851894 FUO851894 FKS851894 FAW851894 ERA851894 EHE851894 DXI851894 DNM851894 DDQ851894 CTU851894 CJY851894 CAC851894 BQG851894 BGK851894 AWO851894 AMS851894 ACW851894 TA851894 JE851894 K851895 WVQ786358 WLU786358 WBY786358 VSC786358 VIG786358 UYK786358 UOO786358 UES786358 TUW786358 TLA786358 TBE786358 SRI786358 SHM786358 RXQ786358 RNU786358 RDY786358 QUC786358 QKG786358 QAK786358 PQO786358 PGS786358 OWW786358 ONA786358 ODE786358 NTI786358 NJM786358 MZQ786358 MPU786358 MFY786358 LWC786358 LMG786358 LCK786358 KSO786358 KIS786358 JYW786358 JPA786358 JFE786358 IVI786358 ILM786358 IBQ786358 HRU786358 HHY786358 GYC786358 GOG786358 GEK786358 FUO786358 FKS786358 FAW786358 ERA786358 EHE786358 DXI786358 DNM786358 DDQ786358 CTU786358 CJY786358 CAC786358 BQG786358 BGK786358 AWO786358 AMS786358 ACW786358 TA786358 JE786358 K786359 WVQ720822 WLU720822 WBY720822 VSC720822 VIG720822 UYK720822 UOO720822 UES720822 TUW720822 TLA720822 TBE720822 SRI720822 SHM720822 RXQ720822 RNU720822 RDY720822 QUC720822 QKG720822 QAK720822 PQO720822 PGS720822 OWW720822 ONA720822 ODE720822 NTI720822 NJM720822 MZQ720822 MPU720822 MFY720822 LWC720822 LMG720822 LCK720822 KSO720822 KIS720822 JYW720822 JPA720822 JFE720822 IVI720822 ILM720822 IBQ720822 HRU720822 HHY720822 GYC720822 GOG720822 GEK720822 FUO720822 FKS720822 FAW720822 ERA720822 EHE720822 DXI720822 DNM720822 DDQ720822 CTU720822 CJY720822 CAC720822 BQG720822 BGK720822 AWO720822 AMS720822 ACW720822 TA720822 JE720822 K720823 WVQ655286 WLU655286 WBY655286 VSC655286 VIG655286 UYK655286 UOO655286 UES655286 TUW655286 TLA655286 TBE655286 SRI655286 SHM655286 RXQ655286 RNU655286 RDY655286 QUC655286 QKG655286 QAK655286 PQO655286 PGS655286 OWW655286 ONA655286 ODE655286 NTI655286 NJM655286 MZQ655286 MPU655286 MFY655286 LWC655286 LMG655286 LCK655286 KSO655286 KIS655286 JYW655286 JPA655286 JFE655286 IVI655286 ILM655286 IBQ655286 HRU655286 HHY655286 GYC655286 GOG655286 GEK655286 FUO655286 FKS655286 FAW655286 ERA655286 EHE655286 DXI655286 DNM655286 DDQ655286 CTU655286 CJY655286 CAC655286 BQG655286 BGK655286 AWO655286 AMS655286 ACW655286 TA655286 JE655286 K655287 WVQ589750 WLU589750 WBY589750 VSC589750 VIG589750 UYK589750 UOO589750 UES589750 TUW589750 TLA589750 TBE589750 SRI589750 SHM589750 RXQ589750 RNU589750 RDY589750 QUC589750 QKG589750 QAK589750 PQO589750 PGS589750 OWW589750 ONA589750 ODE589750 NTI589750 NJM589750 MZQ589750 MPU589750 MFY589750 LWC589750 LMG589750 LCK589750 KSO589750 KIS589750 JYW589750 JPA589750 JFE589750 IVI589750 ILM589750 IBQ589750 HRU589750 HHY589750 GYC589750 GOG589750 GEK589750 FUO589750 FKS589750 FAW589750 ERA589750 EHE589750 DXI589750 DNM589750 DDQ589750 CTU589750 CJY589750 CAC589750 BQG589750 BGK589750 AWO589750 AMS589750 ACW589750 TA589750 JE589750 K589751 WVQ524214 WLU524214 WBY524214 VSC524214 VIG524214 UYK524214 UOO524214 UES524214 TUW524214 TLA524214 TBE524214 SRI524214 SHM524214 RXQ524214 RNU524214 RDY524214 QUC524214 QKG524214 QAK524214 PQO524214 PGS524214 OWW524214 ONA524214 ODE524214 NTI524214 NJM524214 MZQ524214 MPU524214 MFY524214 LWC524214 LMG524214 LCK524214 KSO524214 KIS524214 JYW524214 JPA524214 JFE524214 IVI524214 ILM524214 IBQ524214 HRU524214 HHY524214 GYC524214 GOG524214 GEK524214 FUO524214 FKS524214 FAW524214 ERA524214 EHE524214 DXI524214 DNM524214 DDQ524214 CTU524214 CJY524214 CAC524214 BQG524214 BGK524214 AWO524214 AMS524214 ACW524214 TA524214 JE524214 K524215 WVQ458678 WLU458678 WBY458678 VSC458678 VIG458678 UYK458678 UOO458678 UES458678 TUW458678 TLA458678 TBE458678 SRI458678 SHM458678 RXQ458678 RNU458678 RDY458678 QUC458678 QKG458678 QAK458678 PQO458678 PGS458678 OWW458678 ONA458678 ODE458678 NTI458678 NJM458678 MZQ458678 MPU458678 MFY458678 LWC458678 LMG458678 LCK458678 KSO458678 KIS458678 JYW458678 JPA458678 JFE458678 IVI458678 ILM458678 IBQ458678 HRU458678 HHY458678 GYC458678 GOG458678 GEK458678 FUO458678 FKS458678 FAW458678 ERA458678 EHE458678 DXI458678 DNM458678 DDQ458678 CTU458678 CJY458678 CAC458678 BQG458678 BGK458678 AWO458678 AMS458678 ACW458678 TA458678 JE458678 K458679 WVQ393142 WLU393142 WBY393142 VSC393142 VIG393142 UYK393142 UOO393142 UES393142 TUW393142 TLA393142 TBE393142 SRI393142 SHM393142 RXQ393142 RNU393142 RDY393142 QUC393142 QKG393142 QAK393142 PQO393142 PGS393142 OWW393142 ONA393142 ODE393142 NTI393142 NJM393142 MZQ393142 MPU393142 MFY393142 LWC393142 LMG393142 LCK393142 KSO393142 KIS393142 JYW393142 JPA393142 JFE393142 IVI393142 ILM393142 IBQ393142 HRU393142 HHY393142 GYC393142 GOG393142 GEK393142 FUO393142 FKS393142 FAW393142 ERA393142 EHE393142 DXI393142 DNM393142 DDQ393142 CTU393142 CJY393142 CAC393142 BQG393142 BGK393142 AWO393142 AMS393142 ACW393142 TA393142 JE393142 K393143 WVQ327606 WLU327606 WBY327606 VSC327606 VIG327606 UYK327606 UOO327606 UES327606 TUW327606 TLA327606 TBE327606 SRI327606 SHM327606 RXQ327606 RNU327606 RDY327606 QUC327606 QKG327606 QAK327606 PQO327606 PGS327606 OWW327606 ONA327606 ODE327606 NTI327606 NJM327606 MZQ327606 MPU327606 MFY327606 LWC327606 LMG327606 LCK327606 KSO327606 KIS327606 JYW327606 JPA327606 JFE327606 IVI327606 ILM327606 IBQ327606 HRU327606 HHY327606 GYC327606 GOG327606 GEK327606 FUO327606 FKS327606 FAW327606 ERA327606 EHE327606 DXI327606 DNM327606 DDQ327606 CTU327606 CJY327606 CAC327606 BQG327606 BGK327606 AWO327606 AMS327606 ACW327606 TA327606 JE327606 K327607 WVQ262070 WLU262070 WBY262070 VSC262070 VIG262070 UYK262070 UOO262070 UES262070 TUW262070 TLA262070 TBE262070 SRI262070 SHM262070 RXQ262070 RNU262070 RDY262070 QUC262070 QKG262070 QAK262070 PQO262070 PGS262070 OWW262070 ONA262070 ODE262070 NTI262070 NJM262070 MZQ262070 MPU262070 MFY262070 LWC262070 LMG262070 LCK262070 KSO262070 KIS262070 JYW262070 JPA262070 JFE262070 IVI262070 ILM262070 IBQ262070 HRU262070 HHY262070 GYC262070 GOG262070 GEK262070 FUO262070 FKS262070 FAW262070 ERA262070 EHE262070 DXI262070 DNM262070 DDQ262070 CTU262070 CJY262070 CAC262070 BQG262070 BGK262070 AWO262070 AMS262070 ACW262070 TA262070 JE262070 K262071 WVQ196534 WLU196534 WBY196534 VSC196534 VIG196534 UYK196534 UOO196534 UES196534 TUW196534 TLA196534 TBE196534 SRI196534 SHM196534 RXQ196534 RNU196534 RDY196534 QUC196534 QKG196534 QAK196534 PQO196534 PGS196534 OWW196534 ONA196534 ODE196534 NTI196534 NJM196534 MZQ196534 MPU196534 MFY196534 LWC196534 LMG196534 LCK196534 KSO196534 KIS196534 JYW196534 JPA196534 JFE196534 IVI196534 ILM196534 IBQ196534 HRU196534 HHY196534 GYC196534 GOG196534 GEK196534 FUO196534 FKS196534 FAW196534 ERA196534 EHE196534 DXI196534 DNM196534 DDQ196534 CTU196534 CJY196534 CAC196534 BQG196534 BGK196534 AWO196534 AMS196534 ACW196534 TA196534 JE196534 K196535 WVQ130998 WLU130998 WBY130998 VSC130998 VIG130998 UYK130998 UOO130998 UES130998 TUW130998 TLA130998 TBE130998 SRI130998 SHM130998 RXQ130998 RNU130998 RDY130998 QUC130998 QKG130998 QAK130998 PQO130998 PGS130998 OWW130998 ONA130998 ODE130998 NTI130998 NJM130998 MZQ130998 MPU130998 MFY130998 LWC130998 LMG130998 LCK130998 KSO130998 KIS130998 JYW130998 JPA130998 JFE130998 IVI130998 ILM130998 IBQ130998 HRU130998 HHY130998 GYC130998 GOG130998 GEK130998 FUO130998 FKS130998 FAW130998 ERA130998 EHE130998 DXI130998 DNM130998 DDQ130998 CTU130998 CJY130998 CAC130998 BQG130998 BGK130998 AWO130998 AMS130998 ACW130998 TA130998 JE130998 K130999 WVQ65462 WLU65462 WBY65462 VSC65462 VIG65462 UYK65462 UOO65462 UES65462 TUW65462 TLA65462 TBE65462 SRI65462 SHM65462 RXQ65462 RNU65462 RDY65462 QUC65462 QKG65462 QAK65462 PQO65462 PGS65462 OWW65462 ONA65462 ODE65462 NTI65462 NJM65462 MZQ65462 MPU65462 MFY65462 LWC65462 LMG65462 LCK65462 KSO65462 KIS65462 JYW65462 JPA65462 JFE65462 IVI65462 ILM65462 IBQ65462 HRU65462 HHY65462 GYC65462 GOG65462 GEK65462 FUO65462 FKS65462 FAW65462 ERA65462 EHE65462 DXI65462 DNM65462 DDQ65462 CTU65462 CJY65462 CAC65462 BQG65462 BGK65462 AWO65462 AMS65462 ACW65462 TA65462 JE65462 K65463 WVQ9 WLU9 WBY9 VSC9 VIG9 UYK9 UOO9 UES9 TUW9 TLA9 TBE9 SRI9 SHM9 RXQ9 RNU9 RDY9 QUC9 QKG9 QAK9 PQO9 PGS9 OWW9 ONA9 ODE9 NTI9 NJM9 MZQ9 MPU9 MFY9 LWC9 LMG9 LCK9 KSO9 KIS9 JYW9 JPA9 JFE9 IVI9 ILM9 IBQ9 HRU9 HHY9 GYC9 GOG9 GEK9 FUO9 FKS9 FAW9 ERA9 EHE9 DXI9 DNM9 DDQ9 CTU9 CJY9 CAC9 BQG9 BGK9 AWO9 AMS9 ACW9 TA9" xr:uid="{26D7FB0A-91B1-4662-988E-879D0F288FEF}">
      <formula1>$N$98:$N$109</formula1>
    </dataValidation>
    <dataValidation type="list" allowBlank="1" showInputMessage="1" showErrorMessage="1" sqref="WVQ982961 K65458 JE65457 TA65457 ACW65457 AMS65457 AWO65457 BGK65457 BQG65457 CAC65457 CJY65457 CTU65457 DDQ65457 DNM65457 DXI65457 EHE65457 ERA65457 FAW65457 FKS65457 FUO65457 GEK65457 GOG65457 GYC65457 HHY65457 HRU65457 IBQ65457 ILM65457 IVI65457 JFE65457 JPA65457 JYW65457 KIS65457 KSO65457 LCK65457 LMG65457 LWC65457 MFY65457 MPU65457 MZQ65457 NJM65457 NTI65457 ODE65457 ONA65457 OWW65457 PGS65457 PQO65457 QAK65457 QKG65457 QUC65457 RDY65457 RNU65457 RXQ65457 SHM65457 SRI65457 TBE65457 TLA65457 TUW65457 UES65457 UOO65457 UYK65457 VIG65457 VSC65457 WBY65457 WLU65457 WVQ65457 K130994 JE130993 TA130993 ACW130993 AMS130993 AWO130993 BGK130993 BQG130993 CAC130993 CJY130993 CTU130993 DDQ130993 DNM130993 DXI130993 EHE130993 ERA130993 FAW130993 FKS130993 FUO130993 GEK130993 GOG130993 GYC130993 HHY130993 HRU130993 IBQ130993 ILM130993 IVI130993 JFE130993 JPA130993 JYW130993 KIS130993 KSO130993 LCK130993 LMG130993 LWC130993 MFY130993 MPU130993 MZQ130993 NJM130993 NTI130993 ODE130993 ONA130993 OWW130993 PGS130993 PQO130993 QAK130993 QKG130993 QUC130993 RDY130993 RNU130993 RXQ130993 SHM130993 SRI130993 TBE130993 TLA130993 TUW130993 UES130993 UOO130993 UYK130993 VIG130993 VSC130993 WBY130993 WLU130993 WVQ130993 K196530 JE196529 TA196529 ACW196529 AMS196529 AWO196529 BGK196529 BQG196529 CAC196529 CJY196529 CTU196529 DDQ196529 DNM196529 DXI196529 EHE196529 ERA196529 FAW196529 FKS196529 FUO196529 GEK196529 GOG196529 GYC196529 HHY196529 HRU196529 IBQ196529 ILM196529 IVI196529 JFE196529 JPA196529 JYW196529 KIS196529 KSO196529 LCK196529 LMG196529 LWC196529 MFY196529 MPU196529 MZQ196529 NJM196529 NTI196529 ODE196529 ONA196529 OWW196529 PGS196529 PQO196529 QAK196529 QKG196529 QUC196529 RDY196529 RNU196529 RXQ196529 SHM196529 SRI196529 TBE196529 TLA196529 TUW196529 UES196529 UOO196529 UYK196529 VIG196529 VSC196529 WBY196529 WLU196529 WVQ196529 K262066 JE262065 TA262065 ACW262065 AMS262065 AWO262065 BGK262065 BQG262065 CAC262065 CJY262065 CTU262065 DDQ262065 DNM262065 DXI262065 EHE262065 ERA262065 FAW262065 FKS262065 FUO262065 GEK262065 GOG262065 GYC262065 HHY262065 HRU262065 IBQ262065 ILM262065 IVI262065 JFE262065 JPA262065 JYW262065 KIS262065 KSO262065 LCK262065 LMG262065 LWC262065 MFY262065 MPU262065 MZQ262065 NJM262065 NTI262065 ODE262065 ONA262065 OWW262065 PGS262065 PQO262065 QAK262065 QKG262065 QUC262065 RDY262065 RNU262065 RXQ262065 SHM262065 SRI262065 TBE262065 TLA262065 TUW262065 UES262065 UOO262065 UYK262065 VIG262065 VSC262065 WBY262065 WLU262065 WVQ262065 K327602 JE327601 TA327601 ACW327601 AMS327601 AWO327601 BGK327601 BQG327601 CAC327601 CJY327601 CTU327601 DDQ327601 DNM327601 DXI327601 EHE327601 ERA327601 FAW327601 FKS327601 FUO327601 GEK327601 GOG327601 GYC327601 HHY327601 HRU327601 IBQ327601 ILM327601 IVI327601 JFE327601 JPA327601 JYW327601 KIS327601 KSO327601 LCK327601 LMG327601 LWC327601 MFY327601 MPU327601 MZQ327601 NJM327601 NTI327601 ODE327601 ONA327601 OWW327601 PGS327601 PQO327601 QAK327601 QKG327601 QUC327601 RDY327601 RNU327601 RXQ327601 SHM327601 SRI327601 TBE327601 TLA327601 TUW327601 UES327601 UOO327601 UYK327601 VIG327601 VSC327601 WBY327601 WLU327601 WVQ327601 K393138 JE393137 TA393137 ACW393137 AMS393137 AWO393137 BGK393137 BQG393137 CAC393137 CJY393137 CTU393137 DDQ393137 DNM393137 DXI393137 EHE393137 ERA393137 FAW393137 FKS393137 FUO393137 GEK393137 GOG393137 GYC393137 HHY393137 HRU393137 IBQ393137 ILM393137 IVI393137 JFE393137 JPA393137 JYW393137 KIS393137 KSO393137 LCK393137 LMG393137 LWC393137 MFY393137 MPU393137 MZQ393137 NJM393137 NTI393137 ODE393137 ONA393137 OWW393137 PGS393137 PQO393137 QAK393137 QKG393137 QUC393137 RDY393137 RNU393137 RXQ393137 SHM393137 SRI393137 TBE393137 TLA393137 TUW393137 UES393137 UOO393137 UYK393137 VIG393137 VSC393137 WBY393137 WLU393137 WVQ393137 K458674 JE458673 TA458673 ACW458673 AMS458673 AWO458673 BGK458673 BQG458673 CAC458673 CJY458673 CTU458673 DDQ458673 DNM458673 DXI458673 EHE458673 ERA458673 FAW458673 FKS458673 FUO458673 GEK458673 GOG458673 GYC458673 HHY458673 HRU458673 IBQ458673 ILM458673 IVI458673 JFE458673 JPA458673 JYW458673 KIS458673 KSO458673 LCK458673 LMG458673 LWC458673 MFY458673 MPU458673 MZQ458673 NJM458673 NTI458673 ODE458673 ONA458673 OWW458673 PGS458673 PQO458673 QAK458673 QKG458673 QUC458673 RDY458673 RNU458673 RXQ458673 SHM458673 SRI458673 TBE458673 TLA458673 TUW458673 UES458673 UOO458673 UYK458673 VIG458673 VSC458673 WBY458673 WLU458673 WVQ458673 K524210 JE524209 TA524209 ACW524209 AMS524209 AWO524209 BGK524209 BQG524209 CAC524209 CJY524209 CTU524209 DDQ524209 DNM524209 DXI524209 EHE524209 ERA524209 FAW524209 FKS524209 FUO524209 GEK524209 GOG524209 GYC524209 HHY524209 HRU524209 IBQ524209 ILM524209 IVI524209 JFE524209 JPA524209 JYW524209 KIS524209 KSO524209 LCK524209 LMG524209 LWC524209 MFY524209 MPU524209 MZQ524209 NJM524209 NTI524209 ODE524209 ONA524209 OWW524209 PGS524209 PQO524209 QAK524209 QKG524209 QUC524209 RDY524209 RNU524209 RXQ524209 SHM524209 SRI524209 TBE524209 TLA524209 TUW524209 UES524209 UOO524209 UYK524209 VIG524209 VSC524209 WBY524209 WLU524209 WVQ524209 K589746 JE589745 TA589745 ACW589745 AMS589745 AWO589745 BGK589745 BQG589745 CAC589745 CJY589745 CTU589745 DDQ589745 DNM589745 DXI589745 EHE589745 ERA589745 FAW589745 FKS589745 FUO589745 GEK589745 GOG589745 GYC589745 HHY589745 HRU589745 IBQ589745 ILM589745 IVI589745 JFE589745 JPA589745 JYW589745 KIS589745 KSO589745 LCK589745 LMG589745 LWC589745 MFY589745 MPU589745 MZQ589745 NJM589745 NTI589745 ODE589745 ONA589745 OWW589745 PGS589745 PQO589745 QAK589745 QKG589745 QUC589745 RDY589745 RNU589745 RXQ589745 SHM589745 SRI589745 TBE589745 TLA589745 TUW589745 UES589745 UOO589745 UYK589745 VIG589745 VSC589745 WBY589745 WLU589745 WVQ589745 K655282 JE655281 TA655281 ACW655281 AMS655281 AWO655281 BGK655281 BQG655281 CAC655281 CJY655281 CTU655281 DDQ655281 DNM655281 DXI655281 EHE655281 ERA655281 FAW655281 FKS655281 FUO655281 GEK655281 GOG655281 GYC655281 HHY655281 HRU655281 IBQ655281 ILM655281 IVI655281 JFE655281 JPA655281 JYW655281 KIS655281 KSO655281 LCK655281 LMG655281 LWC655281 MFY655281 MPU655281 MZQ655281 NJM655281 NTI655281 ODE655281 ONA655281 OWW655281 PGS655281 PQO655281 QAK655281 QKG655281 QUC655281 RDY655281 RNU655281 RXQ655281 SHM655281 SRI655281 TBE655281 TLA655281 TUW655281 UES655281 UOO655281 UYK655281 VIG655281 VSC655281 WBY655281 WLU655281 WVQ655281 K720818 JE720817 TA720817 ACW720817 AMS720817 AWO720817 BGK720817 BQG720817 CAC720817 CJY720817 CTU720817 DDQ720817 DNM720817 DXI720817 EHE720817 ERA720817 FAW720817 FKS720817 FUO720817 GEK720817 GOG720817 GYC720817 HHY720817 HRU720817 IBQ720817 ILM720817 IVI720817 JFE720817 JPA720817 JYW720817 KIS720817 KSO720817 LCK720817 LMG720817 LWC720817 MFY720817 MPU720817 MZQ720817 NJM720817 NTI720817 ODE720817 ONA720817 OWW720817 PGS720817 PQO720817 QAK720817 QKG720817 QUC720817 RDY720817 RNU720817 RXQ720817 SHM720817 SRI720817 TBE720817 TLA720817 TUW720817 UES720817 UOO720817 UYK720817 VIG720817 VSC720817 WBY720817 WLU720817 WVQ720817 K786354 JE786353 TA786353 ACW786353 AMS786353 AWO786353 BGK786353 BQG786353 CAC786353 CJY786353 CTU786353 DDQ786353 DNM786353 DXI786353 EHE786353 ERA786353 FAW786353 FKS786353 FUO786353 GEK786353 GOG786353 GYC786353 HHY786353 HRU786353 IBQ786353 ILM786353 IVI786353 JFE786353 JPA786353 JYW786353 KIS786353 KSO786353 LCK786353 LMG786353 LWC786353 MFY786353 MPU786353 MZQ786353 NJM786353 NTI786353 ODE786353 ONA786353 OWW786353 PGS786353 PQO786353 QAK786353 QKG786353 QUC786353 RDY786353 RNU786353 RXQ786353 SHM786353 SRI786353 TBE786353 TLA786353 TUW786353 UES786353 UOO786353 UYK786353 VIG786353 VSC786353 WBY786353 WLU786353 WVQ786353 K851890 JE851889 TA851889 ACW851889 AMS851889 AWO851889 BGK851889 BQG851889 CAC851889 CJY851889 CTU851889 DDQ851889 DNM851889 DXI851889 EHE851889 ERA851889 FAW851889 FKS851889 FUO851889 GEK851889 GOG851889 GYC851889 HHY851889 HRU851889 IBQ851889 ILM851889 IVI851889 JFE851889 JPA851889 JYW851889 KIS851889 KSO851889 LCK851889 LMG851889 LWC851889 MFY851889 MPU851889 MZQ851889 NJM851889 NTI851889 ODE851889 ONA851889 OWW851889 PGS851889 PQO851889 QAK851889 QKG851889 QUC851889 RDY851889 RNU851889 RXQ851889 SHM851889 SRI851889 TBE851889 TLA851889 TUW851889 UES851889 UOO851889 UYK851889 VIG851889 VSC851889 WBY851889 WLU851889 WVQ851889 K917426 JE917425 TA917425 ACW917425 AMS917425 AWO917425 BGK917425 BQG917425 CAC917425 CJY917425 CTU917425 DDQ917425 DNM917425 DXI917425 EHE917425 ERA917425 FAW917425 FKS917425 FUO917425 GEK917425 GOG917425 GYC917425 HHY917425 HRU917425 IBQ917425 ILM917425 IVI917425 JFE917425 JPA917425 JYW917425 KIS917425 KSO917425 LCK917425 LMG917425 LWC917425 MFY917425 MPU917425 MZQ917425 NJM917425 NTI917425 ODE917425 ONA917425 OWW917425 PGS917425 PQO917425 QAK917425 QKG917425 QUC917425 RDY917425 RNU917425 RXQ917425 SHM917425 SRI917425 TBE917425 TLA917425 TUW917425 UES917425 UOO917425 UYK917425 VIG917425 VSC917425 WBY917425 WLU917425 WVQ917425 K982962 JE982961 TA982961 ACW982961 AMS982961 AWO982961 BGK982961 BQG982961 CAC982961 CJY982961 CTU982961 DDQ982961 DNM982961 DXI982961 EHE982961 ERA982961 FAW982961 FKS982961 FUO982961 GEK982961 GOG982961 GYC982961 HHY982961 HRU982961 IBQ982961 ILM982961 IVI982961 JFE982961 JPA982961 JYW982961 KIS982961 KSO982961 LCK982961 LMG982961 LWC982961 MFY982961 MPU982961 MZQ982961 NJM982961 NTI982961 ODE982961 ONA982961 OWW982961 PGS982961 PQO982961 QAK982961 QKG982961 QUC982961 RDY982961 RNU982961 RXQ982961 SHM982961 SRI982961 TBE982961 TLA982961 TUW982961 UES982961 UOO982961 UYK982961 VIG982961 VSC982961 WBY982961 WLU982961" xr:uid="{262B45C4-84F0-45D9-8F66-D7D1BF5A61CB}">
      <formula1>$N$96:$N$96</formula1>
    </dataValidation>
    <dataValidation type="list" allowBlank="1" showInputMessage="1" showErrorMessage="1" sqref="K102" xr:uid="{A79BFBD4-E427-408D-A765-9961C5A67F21}">
      <formula1>$N$96:$N$130</formula1>
    </dataValidation>
    <dataValidation type="list" allowBlank="1" showInputMessage="1" showErrorMessage="1" sqref="K106 WVQ982970 WLU982970 WBY982970 VSC982970 VIG982970 UYK982970 UOO982970 UES982970 TUW982970 TLA982970 TBE982970 SRI982970 SHM982970 RXQ982970 RNU982970 RDY982970 QUC982970 QKG982970 QAK982970 PQO982970 PGS982970 OWW982970 ONA982970 ODE982970 NTI982970 NJM982970 MZQ982970 MPU982970 MFY982970 LWC982970 LMG982970 LCK982970 KSO982970 KIS982970 JYW982970 JPA982970 JFE982970 IVI982970 ILM982970 IBQ982970 HRU982970 HHY982970 GYC982970 GOG982970 GEK982970 FUO982970 FKS982970 FAW982970 ERA982970 EHE982970 DXI982970 DNM982970 DDQ982970 CTU982970 CJY982970 CAC982970 BQG982970 BGK982970 AWO982970 AMS982970 ACW982970 TA982970 JE982970 K982971 WVQ917434 WLU917434 WBY917434 VSC917434 VIG917434 UYK917434 UOO917434 UES917434 TUW917434 TLA917434 TBE917434 SRI917434 SHM917434 RXQ917434 RNU917434 RDY917434 QUC917434 QKG917434 QAK917434 PQO917434 PGS917434 OWW917434 ONA917434 ODE917434 NTI917434 NJM917434 MZQ917434 MPU917434 MFY917434 LWC917434 LMG917434 LCK917434 KSO917434 KIS917434 JYW917434 JPA917434 JFE917434 IVI917434 ILM917434 IBQ917434 HRU917434 HHY917434 GYC917434 GOG917434 GEK917434 FUO917434 FKS917434 FAW917434 ERA917434 EHE917434 DXI917434 DNM917434 DDQ917434 CTU917434 CJY917434 CAC917434 BQG917434 BGK917434 AWO917434 AMS917434 ACW917434 TA917434 JE917434 K917435 WVQ851898 WLU851898 WBY851898 VSC851898 VIG851898 UYK851898 UOO851898 UES851898 TUW851898 TLA851898 TBE851898 SRI851898 SHM851898 RXQ851898 RNU851898 RDY851898 QUC851898 QKG851898 QAK851898 PQO851898 PGS851898 OWW851898 ONA851898 ODE851898 NTI851898 NJM851898 MZQ851898 MPU851898 MFY851898 LWC851898 LMG851898 LCK851898 KSO851898 KIS851898 JYW851898 JPA851898 JFE851898 IVI851898 ILM851898 IBQ851898 HRU851898 HHY851898 GYC851898 GOG851898 GEK851898 FUO851898 FKS851898 FAW851898 ERA851898 EHE851898 DXI851898 DNM851898 DDQ851898 CTU851898 CJY851898 CAC851898 BQG851898 BGK851898 AWO851898 AMS851898 ACW851898 TA851898 JE851898 K851899 WVQ786362 WLU786362 WBY786362 VSC786362 VIG786362 UYK786362 UOO786362 UES786362 TUW786362 TLA786362 TBE786362 SRI786362 SHM786362 RXQ786362 RNU786362 RDY786362 QUC786362 QKG786362 QAK786362 PQO786362 PGS786362 OWW786362 ONA786362 ODE786362 NTI786362 NJM786362 MZQ786362 MPU786362 MFY786362 LWC786362 LMG786362 LCK786362 KSO786362 KIS786362 JYW786362 JPA786362 JFE786362 IVI786362 ILM786362 IBQ786362 HRU786362 HHY786362 GYC786362 GOG786362 GEK786362 FUO786362 FKS786362 FAW786362 ERA786362 EHE786362 DXI786362 DNM786362 DDQ786362 CTU786362 CJY786362 CAC786362 BQG786362 BGK786362 AWO786362 AMS786362 ACW786362 TA786362 JE786362 K786363 WVQ720826 WLU720826 WBY720826 VSC720826 VIG720826 UYK720826 UOO720826 UES720826 TUW720826 TLA720826 TBE720826 SRI720826 SHM720826 RXQ720826 RNU720826 RDY720826 QUC720826 QKG720826 QAK720826 PQO720826 PGS720826 OWW720826 ONA720826 ODE720826 NTI720826 NJM720826 MZQ720826 MPU720826 MFY720826 LWC720826 LMG720826 LCK720826 KSO720826 KIS720826 JYW720826 JPA720826 JFE720826 IVI720826 ILM720826 IBQ720826 HRU720826 HHY720826 GYC720826 GOG720826 GEK720826 FUO720826 FKS720826 FAW720826 ERA720826 EHE720826 DXI720826 DNM720826 DDQ720826 CTU720826 CJY720826 CAC720826 BQG720826 BGK720826 AWO720826 AMS720826 ACW720826 TA720826 JE720826 K720827 WVQ655290 WLU655290 WBY655290 VSC655290 VIG655290 UYK655290 UOO655290 UES655290 TUW655290 TLA655290 TBE655290 SRI655290 SHM655290 RXQ655290 RNU655290 RDY655290 QUC655290 QKG655290 QAK655290 PQO655290 PGS655290 OWW655290 ONA655290 ODE655290 NTI655290 NJM655290 MZQ655290 MPU655290 MFY655290 LWC655290 LMG655290 LCK655290 KSO655290 KIS655290 JYW655290 JPA655290 JFE655290 IVI655290 ILM655290 IBQ655290 HRU655290 HHY655290 GYC655290 GOG655290 GEK655290 FUO655290 FKS655290 FAW655290 ERA655290 EHE655290 DXI655290 DNM655290 DDQ655290 CTU655290 CJY655290 CAC655290 BQG655290 BGK655290 AWO655290 AMS655290 ACW655290 TA655290 JE655290 K655291 WVQ589754 WLU589754 WBY589754 VSC589754 VIG589754 UYK589754 UOO589754 UES589754 TUW589754 TLA589754 TBE589754 SRI589754 SHM589754 RXQ589754 RNU589754 RDY589754 QUC589754 QKG589754 QAK589754 PQO589754 PGS589754 OWW589754 ONA589754 ODE589754 NTI589754 NJM589754 MZQ589754 MPU589754 MFY589754 LWC589754 LMG589754 LCK589754 KSO589754 KIS589754 JYW589754 JPA589754 JFE589754 IVI589754 ILM589754 IBQ589754 HRU589754 HHY589754 GYC589754 GOG589754 GEK589754 FUO589754 FKS589754 FAW589754 ERA589754 EHE589754 DXI589754 DNM589754 DDQ589754 CTU589754 CJY589754 CAC589754 BQG589754 BGK589754 AWO589754 AMS589754 ACW589754 TA589754 JE589754 K589755 WVQ524218 WLU524218 WBY524218 VSC524218 VIG524218 UYK524218 UOO524218 UES524218 TUW524218 TLA524218 TBE524218 SRI524218 SHM524218 RXQ524218 RNU524218 RDY524218 QUC524218 QKG524218 QAK524218 PQO524218 PGS524218 OWW524218 ONA524218 ODE524218 NTI524218 NJM524218 MZQ524218 MPU524218 MFY524218 LWC524218 LMG524218 LCK524218 KSO524218 KIS524218 JYW524218 JPA524218 JFE524218 IVI524218 ILM524218 IBQ524218 HRU524218 HHY524218 GYC524218 GOG524218 GEK524218 FUO524218 FKS524218 FAW524218 ERA524218 EHE524218 DXI524218 DNM524218 DDQ524218 CTU524218 CJY524218 CAC524218 BQG524218 BGK524218 AWO524218 AMS524218 ACW524218 TA524218 JE524218 K524219 WVQ458682 WLU458682 WBY458682 VSC458682 VIG458682 UYK458682 UOO458682 UES458682 TUW458682 TLA458682 TBE458682 SRI458682 SHM458682 RXQ458682 RNU458682 RDY458682 QUC458682 QKG458682 QAK458682 PQO458682 PGS458682 OWW458682 ONA458682 ODE458682 NTI458682 NJM458682 MZQ458682 MPU458682 MFY458682 LWC458682 LMG458682 LCK458682 KSO458682 KIS458682 JYW458682 JPA458682 JFE458682 IVI458682 ILM458682 IBQ458682 HRU458682 HHY458682 GYC458682 GOG458682 GEK458682 FUO458682 FKS458682 FAW458682 ERA458682 EHE458682 DXI458682 DNM458682 DDQ458682 CTU458682 CJY458682 CAC458682 BQG458682 BGK458682 AWO458682 AMS458682 ACW458682 TA458682 JE458682 K458683 WVQ393146 WLU393146 WBY393146 VSC393146 VIG393146 UYK393146 UOO393146 UES393146 TUW393146 TLA393146 TBE393146 SRI393146 SHM393146 RXQ393146 RNU393146 RDY393146 QUC393146 QKG393146 QAK393146 PQO393146 PGS393146 OWW393146 ONA393146 ODE393146 NTI393146 NJM393146 MZQ393146 MPU393146 MFY393146 LWC393146 LMG393146 LCK393146 KSO393146 KIS393146 JYW393146 JPA393146 JFE393146 IVI393146 ILM393146 IBQ393146 HRU393146 HHY393146 GYC393146 GOG393146 GEK393146 FUO393146 FKS393146 FAW393146 ERA393146 EHE393146 DXI393146 DNM393146 DDQ393146 CTU393146 CJY393146 CAC393146 BQG393146 BGK393146 AWO393146 AMS393146 ACW393146 TA393146 JE393146 K393147 WVQ327610 WLU327610 WBY327610 VSC327610 VIG327610 UYK327610 UOO327610 UES327610 TUW327610 TLA327610 TBE327610 SRI327610 SHM327610 RXQ327610 RNU327610 RDY327610 QUC327610 QKG327610 QAK327610 PQO327610 PGS327610 OWW327610 ONA327610 ODE327610 NTI327610 NJM327610 MZQ327610 MPU327610 MFY327610 LWC327610 LMG327610 LCK327610 KSO327610 KIS327610 JYW327610 JPA327610 JFE327610 IVI327610 ILM327610 IBQ327610 HRU327610 HHY327610 GYC327610 GOG327610 GEK327610 FUO327610 FKS327610 FAW327610 ERA327610 EHE327610 DXI327610 DNM327610 DDQ327610 CTU327610 CJY327610 CAC327610 BQG327610 BGK327610 AWO327610 AMS327610 ACW327610 TA327610 JE327610 K327611 WVQ262074 WLU262074 WBY262074 VSC262074 VIG262074 UYK262074 UOO262074 UES262074 TUW262074 TLA262074 TBE262074 SRI262074 SHM262074 RXQ262074 RNU262074 RDY262074 QUC262074 QKG262074 QAK262074 PQO262074 PGS262074 OWW262074 ONA262074 ODE262074 NTI262074 NJM262074 MZQ262074 MPU262074 MFY262074 LWC262074 LMG262074 LCK262074 KSO262074 KIS262074 JYW262074 JPA262074 JFE262074 IVI262074 ILM262074 IBQ262074 HRU262074 HHY262074 GYC262074 GOG262074 GEK262074 FUO262074 FKS262074 FAW262074 ERA262074 EHE262074 DXI262074 DNM262074 DDQ262074 CTU262074 CJY262074 CAC262074 BQG262074 BGK262074 AWO262074 AMS262074 ACW262074 TA262074 JE262074 K262075 WVQ196538 WLU196538 WBY196538 VSC196538 VIG196538 UYK196538 UOO196538 UES196538 TUW196538 TLA196538 TBE196538 SRI196538 SHM196538 RXQ196538 RNU196538 RDY196538 QUC196538 QKG196538 QAK196538 PQO196538 PGS196538 OWW196538 ONA196538 ODE196538 NTI196538 NJM196538 MZQ196538 MPU196538 MFY196538 LWC196538 LMG196538 LCK196538 KSO196538 KIS196538 JYW196538 JPA196538 JFE196538 IVI196538 ILM196538 IBQ196538 HRU196538 HHY196538 GYC196538 GOG196538 GEK196538 FUO196538 FKS196538 FAW196538 ERA196538 EHE196538 DXI196538 DNM196538 DDQ196538 CTU196538 CJY196538 CAC196538 BQG196538 BGK196538 AWO196538 AMS196538 ACW196538 TA196538 JE196538 K196539 WVQ131002 WLU131002 WBY131002 VSC131002 VIG131002 UYK131002 UOO131002 UES131002 TUW131002 TLA131002 TBE131002 SRI131002 SHM131002 RXQ131002 RNU131002 RDY131002 QUC131002 QKG131002 QAK131002 PQO131002 PGS131002 OWW131002 ONA131002 ODE131002 NTI131002 NJM131002 MZQ131002 MPU131002 MFY131002 LWC131002 LMG131002 LCK131002 KSO131002 KIS131002 JYW131002 JPA131002 JFE131002 IVI131002 ILM131002 IBQ131002 HRU131002 HHY131002 GYC131002 GOG131002 GEK131002 FUO131002 FKS131002 FAW131002 ERA131002 EHE131002 DXI131002 DNM131002 DDQ131002 CTU131002 CJY131002 CAC131002 BQG131002 BGK131002 AWO131002 AMS131002 ACW131002 TA131002 JE131002 K131003 WVQ65466 WLU65466 WBY65466 VSC65466 VIG65466 UYK65466 UOO65466 UES65466 TUW65466 TLA65466 TBE65466 SRI65466 SHM65466 RXQ65466 RNU65466 RDY65466 QUC65466 QKG65466 QAK65466 PQO65466 PGS65466 OWW65466 ONA65466 ODE65466 NTI65466 NJM65466 MZQ65466 MPU65466 MFY65466 LWC65466 LMG65466 LCK65466 KSO65466 KIS65466 JYW65466 JPA65466 JFE65466 IVI65466 ILM65466 IBQ65466 HRU65466 HHY65466 GYC65466 GOG65466 GEK65466 FUO65466 FKS65466 FAW65466 ERA65466 EHE65466 DXI65466 DNM65466 DDQ65466 CTU65466 CJY65466 CAC65466 BQG65466 BGK65466 AWO65466 AMS65466 ACW65466 TA65466 JE65466 K65467 WVQ13 WLU13 WBY13 VSC13 VIG13 UYK13 UOO13 UES13 TUW13 TLA13 TBE13 SRI13 SHM13 RXQ13 RNU13 RDY13 QUC13 QKG13 QAK13 PQO13 PGS13 OWW13 ONA13 ODE13 NTI13 NJM13 MZQ13 MPU13 MFY13 LWC13 LMG13 LCK13 KSO13 KIS13 JYW13 JPA13 JFE13 IVI13 ILM13 IBQ13 HRU13 HHY13 GYC13 GOG13 GEK13 FUO13 FKS13 FAW13 ERA13 EHE13 DXI13 DNM13 DDQ13 CTU13 CJY13 CAC13 BQG13 BGK13 AWO13 AMS13 ACW13 TA13 JE13" xr:uid="{EFE5E8D4-AB93-43A0-A0A5-C95972D4388C}">
      <formula1>$Q$97:$Q$121</formula1>
    </dataValidation>
    <dataValidation type="list" allowBlank="1" showInputMessage="1" showErrorMessage="1" sqref="K105 WVQ982969 WLU982969 WBY982969 VSC982969 VIG982969 UYK982969 UOO982969 UES982969 TUW982969 TLA982969 TBE982969 SRI982969 SHM982969 RXQ982969 RNU982969 RDY982969 QUC982969 QKG982969 QAK982969 PQO982969 PGS982969 OWW982969 ONA982969 ODE982969 NTI982969 NJM982969 MZQ982969 MPU982969 MFY982969 LWC982969 LMG982969 LCK982969 KSO982969 KIS982969 JYW982969 JPA982969 JFE982969 IVI982969 ILM982969 IBQ982969 HRU982969 HHY982969 GYC982969 GOG982969 GEK982969 FUO982969 FKS982969 FAW982969 ERA982969 EHE982969 DXI982969 DNM982969 DDQ982969 CTU982969 CJY982969 CAC982969 BQG982969 BGK982969 AWO982969 AMS982969 ACW982969 TA982969 JE982969 K982970 WVQ917433 WLU917433 WBY917433 VSC917433 VIG917433 UYK917433 UOO917433 UES917433 TUW917433 TLA917433 TBE917433 SRI917433 SHM917433 RXQ917433 RNU917433 RDY917433 QUC917433 QKG917433 QAK917433 PQO917433 PGS917433 OWW917433 ONA917433 ODE917433 NTI917433 NJM917433 MZQ917433 MPU917433 MFY917433 LWC917433 LMG917433 LCK917433 KSO917433 KIS917433 JYW917433 JPA917433 JFE917433 IVI917433 ILM917433 IBQ917433 HRU917433 HHY917433 GYC917433 GOG917433 GEK917433 FUO917433 FKS917433 FAW917433 ERA917433 EHE917433 DXI917433 DNM917433 DDQ917433 CTU917433 CJY917433 CAC917433 BQG917433 BGK917433 AWO917433 AMS917433 ACW917433 TA917433 JE917433 K917434 WVQ851897 WLU851897 WBY851897 VSC851897 VIG851897 UYK851897 UOO851897 UES851897 TUW851897 TLA851897 TBE851897 SRI851897 SHM851897 RXQ851897 RNU851897 RDY851897 QUC851897 QKG851897 QAK851897 PQO851897 PGS851897 OWW851897 ONA851897 ODE851897 NTI851897 NJM851897 MZQ851897 MPU851897 MFY851897 LWC851897 LMG851897 LCK851897 KSO851897 KIS851897 JYW851897 JPA851897 JFE851897 IVI851897 ILM851897 IBQ851897 HRU851897 HHY851897 GYC851897 GOG851897 GEK851897 FUO851897 FKS851897 FAW851897 ERA851897 EHE851897 DXI851897 DNM851897 DDQ851897 CTU851897 CJY851897 CAC851897 BQG851897 BGK851897 AWO851897 AMS851897 ACW851897 TA851897 JE851897 K851898 WVQ786361 WLU786361 WBY786361 VSC786361 VIG786361 UYK786361 UOO786361 UES786361 TUW786361 TLA786361 TBE786361 SRI786361 SHM786361 RXQ786361 RNU786361 RDY786361 QUC786361 QKG786361 QAK786361 PQO786361 PGS786361 OWW786361 ONA786361 ODE786361 NTI786361 NJM786361 MZQ786361 MPU786361 MFY786361 LWC786361 LMG786361 LCK786361 KSO786361 KIS786361 JYW786361 JPA786361 JFE786361 IVI786361 ILM786361 IBQ786361 HRU786361 HHY786361 GYC786361 GOG786361 GEK786361 FUO786361 FKS786361 FAW786361 ERA786361 EHE786361 DXI786361 DNM786361 DDQ786361 CTU786361 CJY786361 CAC786361 BQG786361 BGK786361 AWO786361 AMS786361 ACW786361 TA786361 JE786361 K786362 WVQ720825 WLU720825 WBY720825 VSC720825 VIG720825 UYK720825 UOO720825 UES720825 TUW720825 TLA720825 TBE720825 SRI720825 SHM720825 RXQ720825 RNU720825 RDY720825 QUC720825 QKG720825 QAK720825 PQO720825 PGS720825 OWW720825 ONA720825 ODE720825 NTI720825 NJM720825 MZQ720825 MPU720825 MFY720825 LWC720825 LMG720825 LCK720825 KSO720825 KIS720825 JYW720825 JPA720825 JFE720825 IVI720825 ILM720825 IBQ720825 HRU720825 HHY720825 GYC720825 GOG720825 GEK720825 FUO720825 FKS720825 FAW720825 ERA720825 EHE720825 DXI720825 DNM720825 DDQ720825 CTU720825 CJY720825 CAC720825 BQG720825 BGK720825 AWO720825 AMS720825 ACW720825 TA720825 JE720825 K720826 WVQ655289 WLU655289 WBY655289 VSC655289 VIG655289 UYK655289 UOO655289 UES655289 TUW655289 TLA655289 TBE655289 SRI655289 SHM655289 RXQ655289 RNU655289 RDY655289 QUC655289 QKG655289 QAK655289 PQO655289 PGS655289 OWW655289 ONA655289 ODE655289 NTI655289 NJM655289 MZQ655289 MPU655289 MFY655289 LWC655289 LMG655289 LCK655289 KSO655289 KIS655289 JYW655289 JPA655289 JFE655289 IVI655289 ILM655289 IBQ655289 HRU655289 HHY655289 GYC655289 GOG655289 GEK655289 FUO655289 FKS655289 FAW655289 ERA655289 EHE655289 DXI655289 DNM655289 DDQ655289 CTU655289 CJY655289 CAC655289 BQG655289 BGK655289 AWO655289 AMS655289 ACW655289 TA655289 JE655289 K655290 WVQ589753 WLU589753 WBY589753 VSC589753 VIG589753 UYK589753 UOO589753 UES589753 TUW589753 TLA589753 TBE589753 SRI589753 SHM589753 RXQ589753 RNU589753 RDY589753 QUC589753 QKG589753 QAK589753 PQO589753 PGS589753 OWW589753 ONA589753 ODE589753 NTI589753 NJM589753 MZQ589753 MPU589753 MFY589753 LWC589753 LMG589753 LCK589753 KSO589753 KIS589753 JYW589753 JPA589753 JFE589753 IVI589753 ILM589753 IBQ589753 HRU589753 HHY589753 GYC589753 GOG589753 GEK589753 FUO589753 FKS589753 FAW589753 ERA589753 EHE589753 DXI589753 DNM589753 DDQ589753 CTU589753 CJY589753 CAC589753 BQG589753 BGK589753 AWO589753 AMS589753 ACW589753 TA589753 JE589753 K589754 WVQ524217 WLU524217 WBY524217 VSC524217 VIG524217 UYK524217 UOO524217 UES524217 TUW524217 TLA524217 TBE524217 SRI524217 SHM524217 RXQ524217 RNU524217 RDY524217 QUC524217 QKG524217 QAK524217 PQO524217 PGS524217 OWW524217 ONA524217 ODE524217 NTI524217 NJM524217 MZQ524217 MPU524217 MFY524217 LWC524217 LMG524217 LCK524217 KSO524217 KIS524217 JYW524217 JPA524217 JFE524217 IVI524217 ILM524217 IBQ524217 HRU524217 HHY524217 GYC524217 GOG524217 GEK524217 FUO524217 FKS524217 FAW524217 ERA524217 EHE524217 DXI524217 DNM524217 DDQ524217 CTU524217 CJY524217 CAC524217 BQG524217 BGK524217 AWO524217 AMS524217 ACW524217 TA524217 JE524217 K524218 WVQ458681 WLU458681 WBY458681 VSC458681 VIG458681 UYK458681 UOO458681 UES458681 TUW458681 TLA458681 TBE458681 SRI458681 SHM458681 RXQ458681 RNU458681 RDY458681 QUC458681 QKG458681 QAK458681 PQO458681 PGS458681 OWW458681 ONA458681 ODE458681 NTI458681 NJM458681 MZQ458681 MPU458681 MFY458681 LWC458681 LMG458681 LCK458681 KSO458681 KIS458681 JYW458681 JPA458681 JFE458681 IVI458681 ILM458681 IBQ458681 HRU458681 HHY458681 GYC458681 GOG458681 GEK458681 FUO458681 FKS458681 FAW458681 ERA458681 EHE458681 DXI458681 DNM458681 DDQ458681 CTU458681 CJY458681 CAC458681 BQG458681 BGK458681 AWO458681 AMS458681 ACW458681 TA458681 JE458681 K458682 WVQ393145 WLU393145 WBY393145 VSC393145 VIG393145 UYK393145 UOO393145 UES393145 TUW393145 TLA393145 TBE393145 SRI393145 SHM393145 RXQ393145 RNU393145 RDY393145 QUC393145 QKG393145 QAK393145 PQO393145 PGS393145 OWW393145 ONA393145 ODE393145 NTI393145 NJM393145 MZQ393145 MPU393145 MFY393145 LWC393145 LMG393145 LCK393145 KSO393145 KIS393145 JYW393145 JPA393145 JFE393145 IVI393145 ILM393145 IBQ393145 HRU393145 HHY393145 GYC393145 GOG393145 GEK393145 FUO393145 FKS393145 FAW393145 ERA393145 EHE393145 DXI393145 DNM393145 DDQ393145 CTU393145 CJY393145 CAC393145 BQG393145 BGK393145 AWO393145 AMS393145 ACW393145 TA393145 JE393145 K393146 WVQ327609 WLU327609 WBY327609 VSC327609 VIG327609 UYK327609 UOO327609 UES327609 TUW327609 TLA327609 TBE327609 SRI327609 SHM327609 RXQ327609 RNU327609 RDY327609 QUC327609 QKG327609 QAK327609 PQO327609 PGS327609 OWW327609 ONA327609 ODE327609 NTI327609 NJM327609 MZQ327609 MPU327609 MFY327609 LWC327609 LMG327609 LCK327609 KSO327609 KIS327609 JYW327609 JPA327609 JFE327609 IVI327609 ILM327609 IBQ327609 HRU327609 HHY327609 GYC327609 GOG327609 GEK327609 FUO327609 FKS327609 FAW327609 ERA327609 EHE327609 DXI327609 DNM327609 DDQ327609 CTU327609 CJY327609 CAC327609 BQG327609 BGK327609 AWO327609 AMS327609 ACW327609 TA327609 JE327609 K327610 WVQ262073 WLU262073 WBY262073 VSC262073 VIG262073 UYK262073 UOO262073 UES262073 TUW262073 TLA262073 TBE262073 SRI262073 SHM262073 RXQ262073 RNU262073 RDY262073 QUC262073 QKG262073 QAK262073 PQO262073 PGS262073 OWW262073 ONA262073 ODE262073 NTI262073 NJM262073 MZQ262073 MPU262073 MFY262073 LWC262073 LMG262073 LCK262073 KSO262073 KIS262073 JYW262073 JPA262073 JFE262073 IVI262073 ILM262073 IBQ262073 HRU262073 HHY262073 GYC262073 GOG262073 GEK262073 FUO262073 FKS262073 FAW262073 ERA262073 EHE262073 DXI262073 DNM262073 DDQ262073 CTU262073 CJY262073 CAC262073 BQG262073 BGK262073 AWO262073 AMS262073 ACW262073 TA262073 JE262073 K262074 WVQ196537 WLU196537 WBY196537 VSC196537 VIG196537 UYK196537 UOO196537 UES196537 TUW196537 TLA196537 TBE196537 SRI196537 SHM196537 RXQ196537 RNU196537 RDY196537 QUC196537 QKG196537 QAK196537 PQO196537 PGS196537 OWW196537 ONA196537 ODE196537 NTI196537 NJM196537 MZQ196537 MPU196537 MFY196537 LWC196537 LMG196537 LCK196537 KSO196537 KIS196537 JYW196537 JPA196537 JFE196537 IVI196537 ILM196537 IBQ196537 HRU196537 HHY196537 GYC196537 GOG196537 GEK196537 FUO196537 FKS196537 FAW196537 ERA196537 EHE196537 DXI196537 DNM196537 DDQ196537 CTU196537 CJY196537 CAC196537 BQG196537 BGK196537 AWO196537 AMS196537 ACW196537 TA196537 JE196537 K196538 WVQ131001 WLU131001 WBY131001 VSC131001 VIG131001 UYK131001 UOO131001 UES131001 TUW131001 TLA131001 TBE131001 SRI131001 SHM131001 RXQ131001 RNU131001 RDY131001 QUC131001 QKG131001 QAK131001 PQO131001 PGS131001 OWW131001 ONA131001 ODE131001 NTI131001 NJM131001 MZQ131001 MPU131001 MFY131001 LWC131001 LMG131001 LCK131001 KSO131001 KIS131001 JYW131001 JPA131001 JFE131001 IVI131001 ILM131001 IBQ131001 HRU131001 HHY131001 GYC131001 GOG131001 GEK131001 FUO131001 FKS131001 FAW131001 ERA131001 EHE131001 DXI131001 DNM131001 DDQ131001 CTU131001 CJY131001 CAC131001 BQG131001 BGK131001 AWO131001 AMS131001 ACW131001 TA131001 JE131001 K131002 WVQ65465 WLU65465 WBY65465 VSC65465 VIG65465 UYK65465 UOO65465 UES65465 TUW65465 TLA65465 TBE65465 SRI65465 SHM65465 RXQ65465 RNU65465 RDY65465 QUC65465 QKG65465 QAK65465 PQO65465 PGS65465 OWW65465 ONA65465 ODE65465 NTI65465 NJM65465 MZQ65465 MPU65465 MFY65465 LWC65465 LMG65465 LCK65465 KSO65465 KIS65465 JYW65465 JPA65465 JFE65465 IVI65465 ILM65465 IBQ65465 HRU65465 HHY65465 GYC65465 GOG65465 GEK65465 FUO65465 FKS65465 FAW65465 ERA65465 EHE65465 DXI65465 DNM65465 DDQ65465 CTU65465 CJY65465 CAC65465 BQG65465 BGK65465 AWO65465 AMS65465 ACW65465 TA65465 JE65465 K65466 WVQ12 WLU12 WBY12 VSC12 VIG12 UYK12 UOO12 UES12 TUW12 TLA12 TBE12 SRI12 SHM12 RXQ12 RNU12 RDY12 QUC12 QKG12 QAK12 PQO12 PGS12 OWW12 ONA12 ODE12 NTI12 NJM12 MZQ12 MPU12 MFY12 LWC12 LMG12 LCK12 KSO12 KIS12 JYW12 JPA12 JFE12 IVI12 ILM12 IBQ12 HRU12 HHY12 GYC12 GOG12 GEK12 FUO12 FKS12 FAW12 ERA12 EHE12 DXI12 DNM12 DDQ12 CTU12 CJY12 CAC12 BQG12 BGK12 AWO12 AMS12 ACW12 TA12 JE12" xr:uid="{9D2AB083-14CB-47ED-9789-6D3AC897EA23}">
      <formula1>$P$97:$P$121</formula1>
    </dataValidation>
    <dataValidation type="list" allowBlank="1" showInputMessage="1" showErrorMessage="1" sqref="K109 WVQ982973 WLU982973 WBY982973 VSC982973 VIG982973 UYK982973 UOO982973 UES982973 TUW982973 TLA982973 TBE982973 SRI982973 SHM982973 RXQ982973 RNU982973 RDY982973 QUC982973 QKG982973 QAK982973 PQO982973 PGS982973 OWW982973 ONA982973 ODE982973 NTI982973 NJM982973 MZQ982973 MPU982973 MFY982973 LWC982973 LMG982973 LCK982973 KSO982973 KIS982973 JYW982973 JPA982973 JFE982973 IVI982973 ILM982973 IBQ982973 HRU982973 HHY982973 GYC982973 GOG982973 GEK982973 FUO982973 FKS982973 FAW982973 ERA982973 EHE982973 DXI982973 DNM982973 DDQ982973 CTU982973 CJY982973 CAC982973 BQG982973 BGK982973 AWO982973 AMS982973 ACW982973 TA982973 JE982973 K982974 WVQ917437 WLU917437 WBY917437 VSC917437 VIG917437 UYK917437 UOO917437 UES917437 TUW917437 TLA917437 TBE917437 SRI917437 SHM917437 RXQ917437 RNU917437 RDY917437 QUC917437 QKG917437 QAK917437 PQO917437 PGS917437 OWW917437 ONA917437 ODE917437 NTI917437 NJM917437 MZQ917437 MPU917437 MFY917437 LWC917437 LMG917437 LCK917437 KSO917437 KIS917437 JYW917437 JPA917437 JFE917437 IVI917437 ILM917437 IBQ917437 HRU917437 HHY917437 GYC917437 GOG917437 GEK917437 FUO917437 FKS917437 FAW917437 ERA917437 EHE917437 DXI917437 DNM917437 DDQ917437 CTU917437 CJY917437 CAC917437 BQG917437 BGK917437 AWO917437 AMS917437 ACW917437 TA917437 JE917437 K917438 WVQ851901 WLU851901 WBY851901 VSC851901 VIG851901 UYK851901 UOO851901 UES851901 TUW851901 TLA851901 TBE851901 SRI851901 SHM851901 RXQ851901 RNU851901 RDY851901 QUC851901 QKG851901 QAK851901 PQO851901 PGS851901 OWW851901 ONA851901 ODE851901 NTI851901 NJM851901 MZQ851901 MPU851901 MFY851901 LWC851901 LMG851901 LCK851901 KSO851901 KIS851901 JYW851901 JPA851901 JFE851901 IVI851901 ILM851901 IBQ851901 HRU851901 HHY851901 GYC851901 GOG851901 GEK851901 FUO851901 FKS851901 FAW851901 ERA851901 EHE851901 DXI851901 DNM851901 DDQ851901 CTU851901 CJY851901 CAC851901 BQG851901 BGK851901 AWO851901 AMS851901 ACW851901 TA851901 JE851901 K851902 WVQ786365 WLU786365 WBY786365 VSC786365 VIG786365 UYK786365 UOO786365 UES786365 TUW786365 TLA786365 TBE786365 SRI786365 SHM786365 RXQ786365 RNU786365 RDY786365 QUC786365 QKG786365 QAK786365 PQO786365 PGS786365 OWW786365 ONA786365 ODE786365 NTI786365 NJM786365 MZQ786365 MPU786365 MFY786365 LWC786365 LMG786365 LCK786365 KSO786365 KIS786365 JYW786365 JPA786365 JFE786365 IVI786365 ILM786365 IBQ786365 HRU786365 HHY786365 GYC786365 GOG786365 GEK786365 FUO786365 FKS786365 FAW786365 ERA786365 EHE786365 DXI786365 DNM786365 DDQ786365 CTU786365 CJY786365 CAC786365 BQG786365 BGK786365 AWO786365 AMS786365 ACW786365 TA786365 JE786365 K786366 WVQ720829 WLU720829 WBY720829 VSC720829 VIG720829 UYK720829 UOO720829 UES720829 TUW720829 TLA720829 TBE720829 SRI720829 SHM720829 RXQ720829 RNU720829 RDY720829 QUC720829 QKG720829 QAK720829 PQO720829 PGS720829 OWW720829 ONA720829 ODE720829 NTI720829 NJM720829 MZQ720829 MPU720829 MFY720829 LWC720829 LMG720829 LCK720829 KSO720829 KIS720829 JYW720829 JPA720829 JFE720829 IVI720829 ILM720829 IBQ720829 HRU720829 HHY720829 GYC720829 GOG720829 GEK720829 FUO720829 FKS720829 FAW720829 ERA720829 EHE720829 DXI720829 DNM720829 DDQ720829 CTU720829 CJY720829 CAC720829 BQG720829 BGK720829 AWO720829 AMS720829 ACW720829 TA720829 JE720829 K720830 WVQ655293 WLU655293 WBY655293 VSC655293 VIG655293 UYK655293 UOO655293 UES655293 TUW655293 TLA655293 TBE655293 SRI655293 SHM655293 RXQ655293 RNU655293 RDY655293 QUC655293 QKG655293 QAK655293 PQO655293 PGS655293 OWW655293 ONA655293 ODE655293 NTI655293 NJM655293 MZQ655293 MPU655293 MFY655293 LWC655293 LMG655293 LCK655293 KSO655293 KIS655293 JYW655293 JPA655293 JFE655293 IVI655293 ILM655293 IBQ655293 HRU655293 HHY655293 GYC655293 GOG655293 GEK655293 FUO655293 FKS655293 FAW655293 ERA655293 EHE655293 DXI655293 DNM655293 DDQ655293 CTU655293 CJY655293 CAC655293 BQG655293 BGK655293 AWO655293 AMS655293 ACW655293 TA655293 JE655293 K655294 WVQ589757 WLU589757 WBY589757 VSC589757 VIG589757 UYK589757 UOO589757 UES589757 TUW589757 TLA589757 TBE589757 SRI589757 SHM589757 RXQ589757 RNU589757 RDY589757 QUC589757 QKG589757 QAK589757 PQO589757 PGS589757 OWW589757 ONA589757 ODE589757 NTI589757 NJM589757 MZQ589757 MPU589757 MFY589757 LWC589757 LMG589757 LCK589757 KSO589757 KIS589757 JYW589757 JPA589757 JFE589757 IVI589757 ILM589757 IBQ589757 HRU589757 HHY589757 GYC589757 GOG589757 GEK589757 FUO589757 FKS589757 FAW589757 ERA589757 EHE589757 DXI589757 DNM589757 DDQ589757 CTU589757 CJY589757 CAC589757 BQG589757 BGK589757 AWO589757 AMS589757 ACW589757 TA589757 JE589757 K589758 WVQ524221 WLU524221 WBY524221 VSC524221 VIG524221 UYK524221 UOO524221 UES524221 TUW524221 TLA524221 TBE524221 SRI524221 SHM524221 RXQ524221 RNU524221 RDY524221 QUC524221 QKG524221 QAK524221 PQO524221 PGS524221 OWW524221 ONA524221 ODE524221 NTI524221 NJM524221 MZQ524221 MPU524221 MFY524221 LWC524221 LMG524221 LCK524221 KSO524221 KIS524221 JYW524221 JPA524221 JFE524221 IVI524221 ILM524221 IBQ524221 HRU524221 HHY524221 GYC524221 GOG524221 GEK524221 FUO524221 FKS524221 FAW524221 ERA524221 EHE524221 DXI524221 DNM524221 DDQ524221 CTU524221 CJY524221 CAC524221 BQG524221 BGK524221 AWO524221 AMS524221 ACW524221 TA524221 JE524221 K524222 WVQ458685 WLU458685 WBY458685 VSC458685 VIG458685 UYK458685 UOO458685 UES458685 TUW458685 TLA458685 TBE458685 SRI458685 SHM458685 RXQ458685 RNU458685 RDY458685 QUC458685 QKG458685 QAK458685 PQO458685 PGS458685 OWW458685 ONA458685 ODE458685 NTI458685 NJM458685 MZQ458685 MPU458685 MFY458685 LWC458685 LMG458685 LCK458685 KSO458685 KIS458685 JYW458685 JPA458685 JFE458685 IVI458685 ILM458685 IBQ458685 HRU458685 HHY458685 GYC458685 GOG458685 GEK458685 FUO458685 FKS458685 FAW458685 ERA458685 EHE458685 DXI458685 DNM458685 DDQ458685 CTU458685 CJY458685 CAC458685 BQG458685 BGK458685 AWO458685 AMS458685 ACW458685 TA458685 JE458685 K458686 WVQ393149 WLU393149 WBY393149 VSC393149 VIG393149 UYK393149 UOO393149 UES393149 TUW393149 TLA393149 TBE393149 SRI393149 SHM393149 RXQ393149 RNU393149 RDY393149 QUC393149 QKG393149 QAK393149 PQO393149 PGS393149 OWW393149 ONA393149 ODE393149 NTI393149 NJM393149 MZQ393149 MPU393149 MFY393149 LWC393149 LMG393149 LCK393149 KSO393149 KIS393149 JYW393149 JPA393149 JFE393149 IVI393149 ILM393149 IBQ393149 HRU393149 HHY393149 GYC393149 GOG393149 GEK393149 FUO393149 FKS393149 FAW393149 ERA393149 EHE393149 DXI393149 DNM393149 DDQ393149 CTU393149 CJY393149 CAC393149 BQG393149 BGK393149 AWO393149 AMS393149 ACW393149 TA393149 JE393149 K393150 WVQ327613 WLU327613 WBY327613 VSC327613 VIG327613 UYK327613 UOO327613 UES327613 TUW327613 TLA327613 TBE327613 SRI327613 SHM327613 RXQ327613 RNU327613 RDY327613 QUC327613 QKG327613 QAK327613 PQO327613 PGS327613 OWW327613 ONA327613 ODE327613 NTI327613 NJM327613 MZQ327613 MPU327613 MFY327613 LWC327613 LMG327613 LCK327613 KSO327613 KIS327613 JYW327613 JPA327613 JFE327613 IVI327613 ILM327613 IBQ327613 HRU327613 HHY327613 GYC327613 GOG327613 GEK327613 FUO327613 FKS327613 FAW327613 ERA327613 EHE327613 DXI327613 DNM327613 DDQ327613 CTU327613 CJY327613 CAC327613 BQG327613 BGK327613 AWO327613 AMS327613 ACW327613 TA327613 JE327613 K327614 WVQ262077 WLU262077 WBY262077 VSC262077 VIG262077 UYK262077 UOO262077 UES262077 TUW262077 TLA262077 TBE262077 SRI262077 SHM262077 RXQ262077 RNU262077 RDY262077 QUC262077 QKG262077 QAK262077 PQO262077 PGS262077 OWW262077 ONA262077 ODE262077 NTI262077 NJM262077 MZQ262077 MPU262077 MFY262077 LWC262077 LMG262077 LCK262077 KSO262077 KIS262077 JYW262077 JPA262077 JFE262077 IVI262077 ILM262077 IBQ262077 HRU262077 HHY262077 GYC262077 GOG262077 GEK262077 FUO262077 FKS262077 FAW262077 ERA262077 EHE262077 DXI262077 DNM262077 DDQ262077 CTU262077 CJY262077 CAC262077 BQG262077 BGK262077 AWO262077 AMS262077 ACW262077 TA262077 JE262077 K262078 WVQ196541 WLU196541 WBY196541 VSC196541 VIG196541 UYK196541 UOO196541 UES196541 TUW196541 TLA196541 TBE196541 SRI196541 SHM196541 RXQ196541 RNU196541 RDY196541 QUC196541 QKG196541 QAK196541 PQO196541 PGS196541 OWW196541 ONA196541 ODE196541 NTI196541 NJM196541 MZQ196541 MPU196541 MFY196541 LWC196541 LMG196541 LCK196541 KSO196541 KIS196541 JYW196541 JPA196541 JFE196541 IVI196541 ILM196541 IBQ196541 HRU196541 HHY196541 GYC196541 GOG196541 GEK196541 FUO196541 FKS196541 FAW196541 ERA196541 EHE196541 DXI196541 DNM196541 DDQ196541 CTU196541 CJY196541 CAC196541 BQG196541 BGK196541 AWO196541 AMS196541 ACW196541 TA196541 JE196541 K196542 WVQ131005 WLU131005 WBY131005 VSC131005 VIG131005 UYK131005 UOO131005 UES131005 TUW131005 TLA131005 TBE131005 SRI131005 SHM131005 RXQ131005 RNU131005 RDY131005 QUC131005 QKG131005 QAK131005 PQO131005 PGS131005 OWW131005 ONA131005 ODE131005 NTI131005 NJM131005 MZQ131005 MPU131005 MFY131005 LWC131005 LMG131005 LCK131005 KSO131005 KIS131005 JYW131005 JPA131005 JFE131005 IVI131005 ILM131005 IBQ131005 HRU131005 HHY131005 GYC131005 GOG131005 GEK131005 FUO131005 FKS131005 FAW131005 ERA131005 EHE131005 DXI131005 DNM131005 DDQ131005 CTU131005 CJY131005 CAC131005 BQG131005 BGK131005 AWO131005 AMS131005 ACW131005 TA131005 JE131005 K131006 WVQ65469 WLU65469 WBY65469 VSC65469 VIG65469 UYK65469 UOO65469 UES65469 TUW65469 TLA65469 TBE65469 SRI65469 SHM65469 RXQ65469 RNU65469 RDY65469 QUC65469 QKG65469 QAK65469 PQO65469 PGS65469 OWW65469 ONA65469 ODE65469 NTI65469 NJM65469 MZQ65469 MPU65469 MFY65469 LWC65469 LMG65469 LCK65469 KSO65469 KIS65469 JYW65469 JPA65469 JFE65469 IVI65469 ILM65469 IBQ65469 HRU65469 HHY65469 GYC65469 GOG65469 GEK65469 FUO65469 FKS65469 FAW65469 ERA65469 EHE65469 DXI65469 DNM65469 DDQ65469 CTU65469 CJY65469 CAC65469 BQG65469 BGK65469 AWO65469 AMS65469 ACW65469 TA65469 JE65469 K65470 WVQ16 WLU16 WBY16 VSC16 VIG16 UYK16 UOO16 UES16 TUW16 TLA16 TBE16 SRI16 SHM16 RXQ16 RNU16 RDY16 QUC16 QKG16 QAK16 PQO16 PGS16 OWW16 ONA16 ODE16 NTI16 NJM16 MZQ16 MPU16 MFY16 LWC16 LMG16 LCK16 KSO16 KIS16 JYW16 JPA16 JFE16 IVI16 ILM16 IBQ16 HRU16 HHY16 GYC16 GOG16 GEK16 FUO16 FKS16 FAW16 ERA16 EHE16 DXI16 DNM16 DDQ16 CTU16 CJY16 CAC16 BQG16 BGK16 AWO16 AMS16 ACW16 TA16 JE16" xr:uid="{619CEDF8-943E-4B59-92D6-25CE4373164B}">
      <formula1>$R$97:$R$121</formula1>
    </dataValidation>
  </dataValidations>
  <printOptions horizontalCentered="1"/>
  <pageMargins left="0.25" right="0.25" top="0.75" bottom="0.75" header="0.3" footer="0.3"/>
  <pageSetup scale="60" orientation="landscape" horizontalDpi="4294967295" r:id="rId1"/>
  <rowBreaks count="3" manualBreakCount="3">
    <brk id="30" min="1" max="7" man="1"/>
    <brk id="79" min="1" max="7" man="1"/>
    <brk id="91" min="1" max="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3DB096-EF0A-409F-AEE3-CEA5A03432C6}">
  <dimension ref="B1:Z118"/>
  <sheetViews>
    <sheetView showGridLines="0" showRowColHeaders="0" zoomScale="80" zoomScaleNormal="80" workbookViewId="0">
      <selection activeCell="B4" sqref="B4"/>
    </sheetView>
  </sheetViews>
  <sheetFormatPr defaultRowHeight="12.5" x14ac:dyDescent="0.25"/>
  <cols>
    <col min="1" max="1" width="8.7265625" style="5"/>
    <col min="2" max="2" width="25.453125" style="5" customWidth="1"/>
    <col min="3" max="3" width="32.90625" style="5" customWidth="1"/>
    <col min="4" max="4" width="17.36328125" style="5" customWidth="1"/>
    <col min="5" max="5" width="17.08984375" style="5" customWidth="1"/>
    <col min="6" max="6" width="23.90625" style="5" customWidth="1"/>
    <col min="7" max="7" width="25.36328125" style="5" customWidth="1"/>
    <col min="8" max="8" width="19" style="5" customWidth="1"/>
    <col min="9" max="9" width="6.54296875" style="88" customWidth="1"/>
    <col min="10" max="10" width="33.6328125" style="4" hidden="1" customWidth="1"/>
    <col min="11" max="11" width="20.36328125" style="4" hidden="1" customWidth="1"/>
    <col min="12" max="12" width="4.08984375" style="4" hidden="1" customWidth="1"/>
    <col min="13" max="13" width="22" style="5" hidden="1" customWidth="1"/>
    <col min="14" max="14" width="22.08984375" style="5" hidden="1" customWidth="1"/>
    <col min="15" max="15" width="4.08984375" style="5" hidden="1" customWidth="1"/>
    <col min="16" max="17" width="18.90625" style="6" hidden="1" customWidth="1"/>
    <col min="18" max="18" width="20.453125" style="6" hidden="1" customWidth="1"/>
    <col min="19" max="19" width="17.36328125" style="6" hidden="1" customWidth="1"/>
    <col min="20" max="20" width="4.08984375" style="5" hidden="1" customWidth="1"/>
    <col min="21" max="21" width="4" style="5" hidden="1" customWidth="1"/>
    <col min="22" max="22" width="13.90625" style="5" customWidth="1"/>
    <col min="23" max="51" width="9.08984375" style="5" customWidth="1"/>
    <col min="52" max="255" width="8.7265625" style="5"/>
    <col min="256" max="256" width="25.453125" style="5" customWidth="1"/>
    <col min="257" max="257" width="32.90625" style="5" customWidth="1"/>
    <col min="258" max="258" width="17.36328125" style="5" customWidth="1"/>
    <col min="259" max="259" width="17.08984375" style="5" customWidth="1"/>
    <col min="260" max="260" width="23.90625" style="5" customWidth="1"/>
    <col min="261" max="261" width="25.36328125" style="5" customWidth="1"/>
    <col min="262" max="262" width="19" style="5" customWidth="1"/>
    <col min="263" max="263" width="6.54296875" style="5" customWidth="1"/>
    <col min="264" max="279" width="0" style="5" hidden="1" customWidth="1"/>
    <col min="280" max="511" width="8.7265625" style="5"/>
    <col min="512" max="512" width="25.453125" style="5" customWidth="1"/>
    <col min="513" max="513" width="32.90625" style="5" customWidth="1"/>
    <col min="514" max="514" width="17.36328125" style="5" customWidth="1"/>
    <col min="515" max="515" width="17.08984375" style="5" customWidth="1"/>
    <col min="516" max="516" width="23.90625" style="5" customWidth="1"/>
    <col min="517" max="517" width="25.36328125" style="5" customWidth="1"/>
    <col min="518" max="518" width="19" style="5" customWidth="1"/>
    <col min="519" max="519" width="6.54296875" style="5" customWidth="1"/>
    <col min="520" max="535" width="0" style="5" hidden="1" customWidth="1"/>
    <col min="536" max="767" width="8.7265625" style="5"/>
    <col min="768" max="768" width="25.453125" style="5" customWidth="1"/>
    <col min="769" max="769" width="32.90625" style="5" customWidth="1"/>
    <col min="770" max="770" width="17.36328125" style="5" customWidth="1"/>
    <col min="771" max="771" width="17.08984375" style="5" customWidth="1"/>
    <col min="772" max="772" width="23.90625" style="5" customWidth="1"/>
    <col min="773" max="773" width="25.36328125" style="5" customWidth="1"/>
    <col min="774" max="774" width="19" style="5" customWidth="1"/>
    <col min="775" max="775" width="6.54296875" style="5" customWidth="1"/>
    <col min="776" max="791" width="0" style="5" hidden="1" customWidth="1"/>
    <col min="792" max="1023" width="8.7265625" style="5"/>
    <col min="1024" max="1024" width="25.453125" style="5" customWidth="1"/>
    <col min="1025" max="1025" width="32.90625" style="5" customWidth="1"/>
    <col min="1026" max="1026" width="17.36328125" style="5" customWidth="1"/>
    <col min="1027" max="1027" width="17.08984375" style="5" customWidth="1"/>
    <col min="1028" max="1028" width="23.90625" style="5" customWidth="1"/>
    <col min="1029" max="1029" width="25.36328125" style="5" customWidth="1"/>
    <col min="1030" max="1030" width="19" style="5" customWidth="1"/>
    <col min="1031" max="1031" width="6.54296875" style="5" customWidth="1"/>
    <col min="1032" max="1047" width="0" style="5" hidden="1" customWidth="1"/>
    <col min="1048" max="1279" width="8.7265625" style="5"/>
    <col min="1280" max="1280" width="25.453125" style="5" customWidth="1"/>
    <col min="1281" max="1281" width="32.90625" style="5" customWidth="1"/>
    <col min="1282" max="1282" width="17.36328125" style="5" customWidth="1"/>
    <col min="1283" max="1283" width="17.08984375" style="5" customWidth="1"/>
    <col min="1284" max="1284" width="23.90625" style="5" customWidth="1"/>
    <col min="1285" max="1285" width="25.36328125" style="5" customWidth="1"/>
    <col min="1286" max="1286" width="19" style="5" customWidth="1"/>
    <col min="1287" max="1287" width="6.54296875" style="5" customWidth="1"/>
    <col min="1288" max="1303" width="0" style="5" hidden="1" customWidth="1"/>
    <col min="1304" max="1535" width="8.7265625" style="5"/>
    <col min="1536" max="1536" width="25.453125" style="5" customWidth="1"/>
    <col min="1537" max="1537" width="32.90625" style="5" customWidth="1"/>
    <col min="1538" max="1538" width="17.36328125" style="5" customWidth="1"/>
    <col min="1539" max="1539" width="17.08984375" style="5" customWidth="1"/>
    <col min="1540" max="1540" width="23.90625" style="5" customWidth="1"/>
    <col min="1541" max="1541" width="25.36328125" style="5" customWidth="1"/>
    <col min="1542" max="1542" width="19" style="5" customWidth="1"/>
    <col min="1543" max="1543" width="6.54296875" style="5" customWidth="1"/>
    <col min="1544" max="1559" width="0" style="5" hidden="1" customWidth="1"/>
    <col min="1560" max="1791" width="8.7265625" style="5"/>
    <col min="1792" max="1792" width="25.453125" style="5" customWidth="1"/>
    <col min="1793" max="1793" width="32.90625" style="5" customWidth="1"/>
    <col min="1794" max="1794" width="17.36328125" style="5" customWidth="1"/>
    <col min="1795" max="1795" width="17.08984375" style="5" customWidth="1"/>
    <col min="1796" max="1796" width="23.90625" style="5" customWidth="1"/>
    <col min="1797" max="1797" width="25.36328125" style="5" customWidth="1"/>
    <col min="1798" max="1798" width="19" style="5" customWidth="1"/>
    <col min="1799" max="1799" width="6.54296875" style="5" customWidth="1"/>
    <col min="1800" max="1815" width="0" style="5" hidden="1" customWidth="1"/>
    <col min="1816" max="2047" width="8.7265625" style="5"/>
    <col min="2048" max="2048" width="25.453125" style="5" customWidth="1"/>
    <col min="2049" max="2049" width="32.90625" style="5" customWidth="1"/>
    <col min="2050" max="2050" width="17.36328125" style="5" customWidth="1"/>
    <col min="2051" max="2051" width="17.08984375" style="5" customWidth="1"/>
    <col min="2052" max="2052" width="23.90625" style="5" customWidth="1"/>
    <col min="2053" max="2053" width="25.36328125" style="5" customWidth="1"/>
    <col min="2054" max="2054" width="19" style="5" customWidth="1"/>
    <col min="2055" max="2055" width="6.54296875" style="5" customWidth="1"/>
    <col min="2056" max="2071" width="0" style="5" hidden="1" customWidth="1"/>
    <col min="2072" max="2303" width="8.7265625" style="5"/>
    <col min="2304" max="2304" width="25.453125" style="5" customWidth="1"/>
    <col min="2305" max="2305" width="32.90625" style="5" customWidth="1"/>
    <col min="2306" max="2306" width="17.36328125" style="5" customWidth="1"/>
    <col min="2307" max="2307" width="17.08984375" style="5" customWidth="1"/>
    <col min="2308" max="2308" width="23.90625" style="5" customWidth="1"/>
    <col min="2309" max="2309" width="25.36328125" style="5" customWidth="1"/>
    <col min="2310" max="2310" width="19" style="5" customWidth="1"/>
    <col min="2311" max="2311" width="6.54296875" style="5" customWidth="1"/>
    <col min="2312" max="2327" width="0" style="5" hidden="1" customWidth="1"/>
    <col min="2328" max="2559" width="8.7265625" style="5"/>
    <col min="2560" max="2560" width="25.453125" style="5" customWidth="1"/>
    <col min="2561" max="2561" width="32.90625" style="5" customWidth="1"/>
    <col min="2562" max="2562" width="17.36328125" style="5" customWidth="1"/>
    <col min="2563" max="2563" width="17.08984375" style="5" customWidth="1"/>
    <col min="2564" max="2564" width="23.90625" style="5" customWidth="1"/>
    <col min="2565" max="2565" width="25.36328125" style="5" customWidth="1"/>
    <col min="2566" max="2566" width="19" style="5" customWidth="1"/>
    <col min="2567" max="2567" width="6.54296875" style="5" customWidth="1"/>
    <col min="2568" max="2583" width="0" style="5" hidden="1" customWidth="1"/>
    <col min="2584" max="2815" width="8.7265625" style="5"/>
    <col min="2816" max="2816" width="25.453125" style="5" customWidth="1"/>
    <col min="2817" max="2817" width="32.90625" style="5" customWidth="1"/>
    <col min="2818" max="2818" width="17.36328125" style="5" customWidth="1"/>
    <col min="2819" max="2819" width="17.08984375" style="5" customWidth="1"/>
    <col min="2820" max="2820" width="23.90625" style="5" customWidth="1"/>
    <col min="2821" max="2821" width="25.36328125" style="5" customWidth="1"/>
    <col min="2822" max="2822" width="19" style="5" customWidth="1"/>
    <col min="2823" max="2823" width="6.54296875" style="5" customWidth="1"/>
    <col min="2824" max="2839" width="0" style="5" hidden="1" customWidth="1"/>
    <col min="2840" max="3071" width="8.7265625" style="5"/>
    <col min="3072" max="3072" width="25.453125" style="5" customWidth="1"/>
    <col min="3073" max="3073" width="32.90625" style="5" customWidth="1"/>
    <col min="3074" max="3074" width="17.36328125" style="5" customWidth="1"/>
    <col min="3075" max="3075" width="17.08984375" style="5" customWidth="1"/>
    <col min="3076" max="3076" width="23.90625" style="5" customWidth="1"/>
    <col min="3077" max="3077" width="25.36328125" style="5" customWidth="1"/>
    <col min="3078" max="3078" width="19" style="5" customWidth="1"/>
    <col min="3079" max="3079" width="6.54296875" style="5" customWidth="1"/>
    <col min="3080" max="3095" width="0" style="5" hidden="1" customWidth="1"/>
    <col min="3096" max="3327" width="8.7265625" style="5"/>
    <col min="3328" max="3328" width="25.453125" style="5" customWidth="1"/>
    <col min="3329" max="3329" width="32.90625" style="5" customWidth="1"/>
    <col min="3330" max="3330" width="17.36328125" style="5" customWidth="1"/>
    <col min="3331" max="3331" width="17.08984375" style="5" customWidth="1"/>
    <col min="3332" max="3332" width="23.90625" style="5" customWidth="1"/>
    <col min="3333" max="3333" width="25.36328125" style="5" customWidth="1"/>
    <col min="3334" max="3334" width="19" style="5" customWidth="1"/>
    <col min="3335" max="3335" width="6.54296875" style="5" customWidth="1"/>
    <col min="3336" max="3351" width="0" style="5" hidden="1" customWidth="1"/>
    <col min="3352" max="3583" width="8.7265625" style="5"/>
    <col min="3584" max="3584" width="25.453125" style="5" customWidth="1"/>
    <col min="3585" max="3585" width="32.90625" style="5" customWidth="1"/>
    <col min="3586" max="3586" width="17.36328125" style="5" customWidth="1"/>
    <col min="3587" max="3587" width="17.08984375" style="5" customWidth="1"/>
    <col min="3588" max="3588" width="23.90625" style="5" customWidth="1"/>
    <col min="3589" max="3589" width="25.36328125" style="5" customWidth="1"/>
    <col min="3590" max="3590" width="19" style="5" customWidth="1"/>
    <col min="3591" max="3591" width="6.54296875" style="5" customWidth="1"/>
    <col min="3592" max="3607" width="0" style="5" hidden="1" customWidth="1"/>
    <col min="3608" max="3839" width="8.7265625" style="5"/>
    <col min="3840" max="3840" width="25.453125" style="5" customWidth="1"/>
    <col min="3841" max="3841" width="32.90625" style="5" customWidth="1"/>
    <col min="3842" max="3842" width="17.36328125" style="5" customWidth="1"/>
    <col min="3843" max="3843" width="17.08984375" style="5" customWidth="1"/>
    <col min="3844" max="3844" width="23.90625" style="5" customWidth="1"/>
    <col min="3845" max="3845" width="25.36328125" style="5" customWidth="1"/>
    <col min="3846" max="3846" width="19" style="5" customWidth="1"/>
    <col min="3847" max="3847" width="6.54296875" style="5" customWidth="1"/>
    <col min="3848" max="3863" width="0" style="5" hidden="1" customWidth="1"/>
    <col min="3864" max="4095" width="8.7265625" style="5"/>
    <col min="4096" max="4096" width="25.453125" style="5" customWidth="1"/>
    <col min="4097" max="4097" width="32.90625" style="5" customWidth="1"/>
    <col min="4098" max="4098" width="17.36328125" style="5" customWidth="1"/>
    <col min="4099" max="4099" width="17.08984375" style="5" customWidth="1"/>
    <col min="4100" max="4100" width="23.90625" style="5" customWidth="1"/>
    <col min="4101" max="4101" width="25.36328125" style="5" customWidth="1"/>
    <col min="4102" max="4102" width="19" style="5" customWidth="1"/>
    <col min="4103" max="4103" width="6.54296875" style="5" customWidth="1"/>
    <col min="4104" max="4119" width="0" style="5" hidden="1" customWidth="1"/>
    <col min="4120" max="4351" width="8.7265625" style="5"/>
    <col min="4352" max="4352" width="25.453125" style="5" customWidth="1"/>
    <col min="4353" max="4353" width="32.90625" style="5" customWidth="1"/>
    <col min="4354" max="4354" width="17.36328125" style="5" customWidth="1"/>
    <col min="4355" max="4355" width="17.08984375" style="5" customWidth="1"/>
    <col min="4356" max="4356" width="23.90625" style="5" customWidth="1"/>
    <col min="4357" max="4357" width="25.36328125" style="5" customWidth="1"/>
    <col min="4358" max="4358" width="19" style="5" customWidth="1"/>
    <col min="4359" max="4359" width="6.54296875" style="5" customWidth="1"/>
    <col min="4360" max="4375" width="0" style="5" hidden="1" customWidth="1"/>
    <col min="4376" max="4607" width="8.7265625" style="5"/>
    <col min="4608" max="4608" width="25.453125" style="5" customWidth="1"/>
    <col min="4609" max="4609" width="32.90625" style="5" customWidth="1"/>
    <col min="4610" max="4610" width="17.36328125" style="5" customWidth="1"/>
    <col min="4611" max="4611" width="17.08984375" style="5" customWidth="1"/>
    <col min="4612" max="4612" width="23.90625" style="5" customWidth="1"/>
    <col min="4613" max="4613" width="25.36328125" style="5" customWidth="1"/>
    <col min="4614" max="4614" width="19" style="5" customWidth="1"/>
    <col min="4615" max="4615" width="6.54296875" style="5" customWidth="1"/>
    <col min="4616" max="4631" width="0" style="5" hidden="1" customWidth="1"/>
    <col min="4632" max="4863" width="8.7265625" style="5"/>
    <col min="4864" max="4864" width="25.453125" style="5" customWidth="1"/>
    <col min="4865" max="4865" width="32.90625" style="5" customWidth="1"/>
    <col min="4866" max="4866" width="17.36328125" style="5" customWidth="1"/>
    <col min="4867" max="4867" width="17.08984375" style="5" customWidth="1"/>
    <col min="4868" max="4868" width="23.90625" style="5" customWidth="1"/>
    <col min="4869" max="4869" width="25.36328125" style="5" customWidth="1"/>
    <col min="4870" max="4870" width="19" style="5" customWidth="1"/>
    <col min="4871" max="4871" width="6.54296875" style="5" customWidth="1"/>
    <col min="4872" max="4887" width="0" style="5" hidden="1" customWidth="1"/>
    <col min="4888" max="5119" width="8.7265625" style="5"/>
    <col min="5120" max="5120" width="25.453125" style="5" customWidth="1"/>
    <col min="5121" max="5121" width="32.90625" style="5" customWidth="1"/>
    <col min="5122" max="5122" width="17.36328125" style="5" customWidth="1"/>
    <col min="5123" max="5123" width="17.08984375" style="5" customWidth="1"/>
    <col min="5124" max="5124" width="23.90625" style="5" customWidth="1"/>
    <col min="5125" max="5125" width="25.36328125" style="5" customWidth="1"/>
    <col min="5126" max="5126" width="19" style="5" customWidth="1"/>
    <col min="5127" max="5127" width="6.54296875" style="5" customWidth="1"/>
    <col min="5128" max="5143" width="0" style="5" hidden="1" customWidth="1"/>
    <col min="5144" max="5375" width="8.7265625" style="5"/>
    <col min="5376" max="5376" width="25.453125" style="5" customWidth="1"/>
    <col min="5377" max="5377" width="32.90625" style="5" customWidth="1"/>
    <col min="5378" max="5378" width="17.36328125" style="5" customWidth="1"/>
    <col min="5379" max="5379" width="17.08984375" style="5" customWidth="1"/>
    <col min="5380" max="5380" width="23.90625" style="5" customWidth="1"/>
    <col min="5381" max="5381" width="25.36328125" style="5" customWidth="1"/>
    <col min="5382" max="5382" width="19" style="5" customWidth="1"/>
    <col min="5383" max="5383" width="6.54296875" style="5" customWidth="1"/>
    <col min="5384" max="5399" width="0" style="5" hidden="1" customWidth="1"/>
    <col min="5400" max="5631" width="8.7265625" style="5"/>
    <col min="5632" max="5632" width="25.453125" style="5" customWidth="1"/>
    <col min="5633" max="5633" width="32.90625" style="5" customWidth="1"/>
    <col min="5634" max="5634" width="17.36328125" style="5" customWidth="1"/>
    <col min="5635" max="5635" width="17.08984375" style="5" customWidth="1"/>
    <col min="5636" max="5636" width="23.90625" style="5" customWidth="1"/>
    <col min="5637" max="5637" width="25.36328125" style="5" customWidth="1"/>
    <col min="5638" max="5638" width="19" style="5" customWidth="1"/>
    <col min="5639" max="5639" width="6.54296875" style="5" customWidth="1"/>
    <col min="5640" max="5655" width="0" style="5" hidden="1" customWidth="1"/>
    <col min="5656" max="5887" width="8.7265625" style="5"/>
    <col min="5888" max="5888" width="25.453125" style="5" customWidth="1"/>
    <col min="5889" max="5889" width="32.90625" style="5" customWidth="1"/>
    <col min="5890" max="5890" width="17.36328125" style="5" customWidth="1"/>
    <col min="5891" max="5891" width="17.08984375" style="5" customWidth="1"/>
    <col min="5892" max="5892" width="23.90625" style="5" customWidth="1"/>
    <col min="5893" max="5893" width="25.36328125" style="5" customWidth="1"/>
    <col min="5894" max="5894" width="19" style="5" customWidth="1"/>
    <col min="5895" max="5895" width="6.54296875" style="5" customWidth="1"/>
    <col min="5896" max="5911" width="0" style="5" hidden="1" customWidth="1"/>
    <col min="5912" max="6143" width="8.7265625" style="5"/>
    <col min="6144" max="6144" width="25.453125" style="5" customWidth="1"/>
    <col min="6145" max="6145" width="32.90625" style="5" customWidth="1"/>
    <col min="6146" max="6146" width="17.36328125" style="5" customWidth="1"/>
    <col min="6147" max="6147" width="17.08984375" style="5" customWidth="1"/>
    <col min="6148" max="6148" width="23.90625" style="5" customWidth="1"/>
    <col min="6149" max="6149" width="25.36328125" style="5" customWidth="1"/>
    <col min="6150" max="6150" width="19" style="5" customWidth="1"/>
    <col min="6151" max="6151" width="6.54296875" style="5" customWidth="1"/>
    <col min="6152" max="6167" width="0" style="5" hidden="1" customWidth="1"/>
    <col min="6168" max="6399" width="8.7265625" style="5"/>
    <col min="6400" max="6400" width="25.453125" style="5" customWidth="1"/>
    <col min="6401" max="6401" width="32.90625" style="5" customWidth="1"/>
    <col min="6402" max="6402" width="17.36328125" style="5" customWidth="1"/>
    <col min="6403" max="6403" width="17.08984375" style="5" customWidth="1"/>
    <col min="6404" max="6404" width="23.90625" style="5" customWidth="1"/>
    <col min="6405" max="6405" width="25.36328125" style="5" customWidth="1"/>
    <col min="6406" max="6406" width="19" style="5" customWidth="1"/>
    <col min="6407" max="6407" width="6.54296875" style="5" customWidth="1"/>
    <col min="6408" max="6423" width="0" style="5" hidden="1" customWidth="1"/>
    <col min="6424" max="6655" width="8.7265625" style="5"/>
    <col min="6656" max="6656" width="25.453125" style="5" customWidth="1"/>
    <col min="6657" max="6657" width="32.90625" style="5" customWidth="1"/>
    <col min="6658" max="6658" width="17.36328125" style="5" customWidth="1"/>
    <col min="6659" max="6659" width="17.08984375" style="5" customWidth="1"/>
    <col min="6660" max="6660" width="23.90625" style="5" customWidth="1"/>
    <col min="6661" max="6661" width="25.36328125" style="5" customWidth="1"/>
    <col min="6662" max="6662" width="19" style="5" customWidth="1"/>
    <col min="6663" max="6663" width="6.54296875" style="5" customWidth="1"/>
    <col min="6664" max="6679" width="0" style="5" hidden="1" customWidth="1"/>
    <col min="6680" max="6911" width="8.7265625" style="5"/>
    <col min="6912" max="6912" width="25.453125" style="5" customWidth="1"/>
    <col min="6913" max="6913" width="32.90625" style="5" customWidth="1"/>
    <col min="6914" max="6914" width="17.36328125" style="5" customWidth="1"/>
    <col min="6915" max="6915" width="17.08984375" style="5" customWidth="1"/>
    <col min="6916" max="6916" width="23.90625" style="5" customWidth="1"/>
    <col min="6917" max="6917" width="25.36328125" style="5" customWidth="1"/>
    <col min="6918" max="6918" width="19" style="5" customWidth="1"/>
    <col min="6919" max="6919" width="6.54296875" style="5" customWidth="1"/>
    <col min="6920" max="6935" width="0" style="5" hidden="1" customWidth="1"/>
    <col min="6936" max="7167" width="8.7265625" style="5"/>
    <col min="7168" max="7168" width="25.453125" style="5" customWidth="1"/>
    <col min="7169" max="7169" width="32.90625" style="5" customWidth="1"/>
    <col min="7170" max="7170" width="17.36328125" style="5" customWidth="1"/>
    <col min="7171" max="7171" width="17.08984375" style="5" customWidth="1"/>
    <col min="7172" max="7172" width="23.90625" style="5" customWidth="1"/>
    <col min="7173" max="7173" width="25.36328125" style="5" customWidth="1"/>
    <col min="7174" max="7174" width="19" style="5" customWidth="1"/>
    <col min="7175" max="7175" width="6.54296875" style="5" customWidth="1"/>
    <col min="7176" max="7191" width="0" style="5" hidden="1" customWidth="1"/>
    <col min="7192" max="7423" width="8.7265625" style="5"/>
    <col min="7424" max="7424" width="25.453125" style="5" customWidth="1"/>
    <col min="7425" max="7425" width="32.90625" style="5" customWidth="1"/>
    <col min="7426" max="7426" width="17.36328125" style="5" customWidth="1"/>
    <col min="7427" max="7427" width="17.08984375" style="5" customWidth="1"/>
    <col min="7428" max="7428" width="23.90625" style="5" customWidth="1"/>
    <col min="7429" max="7429" width="25.36328125" style="5" customWidth="1"/>
    <col min="7430" max="7430" width="19" style="5" customWidth="1"/>
    <col min="7431" max="7431" width="6.54296875" style="5" customWidth="1"/>
    <col min="7432" max="7447" width="0" style="5" hidden="1" customWidth="1"/>
    <col min="7448" max="7679" width="8.7265625" style="5"/>
    <col min="7680" max="7680" width="25.453125" style="5" customWidth="1"/>
    <col min="7681" max="7681" width="32.90625" style="5" customWidth="1"/>
    <col min="7682" max="7682" width="17.36328125" style="5" customWidth="1"/>
    <col min="7683" max="7683" width="17.08984375" style="5" customWidth="1"/>
    <col min="7684" max="7684" width="23.90625" style="5" customWidth="1"/>
    <col min="7685" max="7685" width="25.36328125" style="5" customWidth="1"/>
    <col min="7686" max="7686" width="19" style="5" customWidth="1"/>
    <col min="7687" max="7687" width="6.54296875" style="5" customWidth="1"/>
    <col min="7688" max="7703" width="0" style="5" hidden="1" customWidth="1"/>
    <col min="7704" max="7935" width="8.7265625" style="5"/>
    <col min="7936" max="7936" width="25.453125" style="5" customWidth="1"/>
    <col min="7937" max="7937" width="32.90625" style="5" customWidth="1"/>
    <col min="7938" max="7938" width="17.36328125" style="5" customWidth="1"/>
    <col min="7939" max="7939" width="17.08984375" style="5" customWidth="1"/>
    <col min="7940" max="7940" width="23.90625" style="5" customWidth="1"/>
    <col min="7941" max="7941" width="25.36328125" style="5" customWidth="1"/>
    <col min="7942" max="7942" width="19" style="5" customWidth="1"/>
    <col min="7943" max="7943" width="6.54296875" style="5" customWidth="1"/>
    <col min="7944" max="7959" width="0" style="5" hidden="1" customWidth="1"/>
    <col min="7960" max="8191" width="8.7265625" style="5"/>
    <col min="8192" max="8192" width="25.453125" style="5" customWidth="1"/>
    <col min="8193" max="8193" width="32.90625" style="5" customWidth="1"/>
    <col min="8194" max="8194" width="17.36328125" style="5" customWidth="1"/>
    <col min="8195" max="8195" width="17.08984375" style="5" customWidth="1"/>
    <col min="8196" max="8196" width="23.90625" style="5" customWidth="1"/>
    <col min="8197" max="8197" width="25.36328125" style="5" customWidth="1"/>
    <col min="8198" max="8198" width="19" style="5" customWidth="1"/>
    <col min="8199" max="8199" width="6.54296875" style="5" customWidth="1"/>
    <col min="8200" max="8215" width="0" style="5" hidden="1" customWidth="1"/>
    <col min="8216" max="8447" width="8.7265625" style="5"/>
    <col min="8448" max="8448" width="25.453125" style="5" customWidth="1"/>
    <col min="8449" max="8449" width="32.90625" style="5" customWidth="1"/>
    <col min="8450" max="8450" width="17.36328125" style="5" customWidth="1"/>
    <col min="8451" max="8451" width="17.08984375" style="5" customWidth="1"/>
    <col min="8452" max="8452" width="23.90625" style="5" customWidth="1"/>
    <col min="8453" max="8453" width="25.36328125" style="5" customWidth="1"/>
    <col min="8454" max="8454" width="19" style="5" customWidth="1"/>
    <col min="8455" max="8455" width="6.54296875" style="5" customWidth="1"/>
    <col min="8456" max="8471" width="0" style="5" hidden="1" customWidth="1"/>
    <col min="8472" max="8703" width="8.7265625" style="5"/>
    <col min="8704" max="8704" width="25.453125" style="5" customWidth="1"/>
    <col min="8705" max="8705" width="32.90625" style="5" customWidth="1"/>
    <col min="8706" max="8706" width="17.36328125" style="5" customWidth="1"/>
    <col min="8707" max="8707" width="17.08984375" style="5" customWidth="1"/>
    <col min="8708" max="8708" width="23.90625" style="5" customWidth="1"/>
    <col min="8709" max="8709" width="25.36328125" style="5" customWidth="1"/>
    <col min="8710" max="8710" width="19" style="5" customWidth="1"/>
    <col min="8711" max="8711" width="6.54296875" style="5" customWidth="1"/>
    <col min="8712" max="8727" width="0" style="5" hidden="1" customWidth="1"/>
    <col min="8728" max="8959" width="8.7265625" style="5"/>
    <col min="8960" max="8960" width="25.453125" style="5" customWidth="1"/>
    <col min="8961" max="8961" width="32.90625" style="5" customWidth="1"/>
    <col min="8962" max="8962" width="17.36328125" style="5" customWidth="1"/>
    <col min="8963" max="8963" width="17.08984375" style="5" customWidth="1"/>
    <col min="8964" max="8964" width="23.90625" style="5" customWidth="1"/>
    <col min="8965" max="8965" width="25.36328125" style="5" customWidth="1"/>
    <col min="8966" max="8966" width="19" style="5" customWidth="1"/>
    <col min="8967" max="8967" width="6.54296875" style="5" customWidth="1"/>
    <col min="8968" max="8983" width="0" style="5" hidden="1" customWidth="1"/>
    <col min="8984" max="9215" width="8.7265625" style="5"/>
    <col min="9216" max="9216" width="25.453125" style="5" customWidth="1"/>
    <col min="9217" max="9217" width="32.90625" style="5" customWidth="1"/>
    <col min="9218" max="9218" width="17.36328125" style="5" customWidth="1"/>
    <col min="9219" max="9219" width="17.08984375" style="5" customWidth="1"/>
    <col min="9220" max="9220" width="23.90625" style="5" customWidth="1"/>
    <col min="9221" max="9221" width="25.36328125" style="5" customWidth="1"/>
    <col min="9222" max="9222" width="19" style="5" customWidth="1"/>
    <col min="9223" max="9223" width="6.54296875" style="5" customWidth="1"/>
    <col min="9224" max="9239" width="0" style="5" hidden="1" customWidth="1"/>
    <col min="9240" max="9471" width="8.7265625" style="5"/>
    <col min="9472" max="9472" width="25.453125" style="5" customWidth="1"/>
    <col min="9473" max="9473" width="32.90625" style="5" customWidth="1"/>
    <col min="9474" max="9474" width="17.36328125" style="5" customWidth="1"/>
    <col min="9475" max="9475" width="17.08984375" style="5" customWidth="1"/>
    <col min="9476" max="9476" width="23.90625" style="5" customWidth="1"/>
    <col min="9477" max="9477" width="25.36328125" style="5" customWidth="1"/>
    <col min="9478" max="9478" width="19" style="5" customWidth="1"/>
    <col min="9479" max="9479" width="6.54296875" style="5" customWidth="1"/>
    <col min="9480" max="9495" width="0" style="5" hidden="1" customWidth="1"/>
    <col min="9496" max="9727" width="8.7265625" style="5"/>
    <col min="9728" max="9728" width="25.453125" style="5" customWidth="1"/>
    <col min="9729" max="9729" width="32.90625" style="5" customWidth="1"/>
    <col min="9730" max="9730" width="17.36328125" style="5" customWidth="1"/>
    <col min="9731" max="9731" width="17.08984375" style="5" customWidth="1"/>
    <col min="9732" max="9732" width="23.90625" style="5" customWidth="1"/>
    <col min="9733" max="9733" width="25.36328125" style="5" customWidth="1"/>
    <col min="9734" max="9734" width="19" style="5" customWidth="1"/>
    <col min="9735" max="9735" width="6.54296875" style="5" customWidth="1"/>
    <col min="9736" max="9751" width="0" style="5" hidden="1" customWidth="1"/>
    <col min="9752" max="9983" width="8.7265625" style="5"/>
    <col min="9984" max="9984" width="25.453125" style="5" customWidth="1"/>
    <col min="9985" max="9985" width="32.90625" style="5" customWidth="1"/>
    <col min="9986" max="9986" width="17.36328125" style="5" customWidth="1"/>
    <col min="9987" max="9987" width="17.08984375" style="5" customWidth="1"/>
    <col min="9988" max="9988" width="23.90625" style="5" customWidth="1"/>
    <col min="9989" max="9989" width="25.36328125" style="5" customWidth="1"/>
    <col min="9990" max="9990" width="19" style="5" customWidth="1"/>
    <col min="9991" max="9991" width="6.54296875" style="5" customWidth="1"/>
    <col min="9992" max="10007" width="0" style="5" hidden="1" customWidth="1"/>
    <col min="10008" max="10239" width="8.7265625" style="5"/>
    <col min="10240" max="10240" width="25.453125" style="5" customWidth="1"/>
    <col min="10241" max="10241" width="32.90625" style="5" customWidth="1"/>
    <col min="10242" max="10242" width="17.36328125" style="5" customWidth="1"/>
    <col min="10243" max="10243" width="17.08984375" style="5" customWidth="1"/>
    <col min="10244" max="10244" width="23.90625" style="5" customWidth="1"/>
    <col min="10245" max="10245" width="25.36328125" style="5" customWidth="1"/>
    <col min="10246" max="10246" width="19" style="5" customWidth="1"/>
    <col min="10247" max="10247" width="6.54296875" style="5" customWidth="1"/>
    <col min="10248" max="10263" width="0" style="5" hidden="1" customWidth="1"/>
    <col min="10264" max="10495" width="8.7265625" style="5"/>
    <col min="10496" max="10496" width="25.453125" style="5" customWidth="1"/>
    <col min="10497" max="10497" width="32.90625" style="5" customWidth="1"/>
    <col min="10498" max="10498" width="17.36328125" style="5" customWidth="1"/>
    <col min="10499" max="10499" width="17.08984375" style="5" customWidth="1"/>
    <col min="10500" max="10500" width="23.90625" style="5" customWidth="1"/>
    <col min="10501" max="10501" width="25.36328125" style="5" customWidth="1"/>
    <col min="10502" max="10502" width="19" style="5" customWidth="1"/>
    <col min="10503" max="10503" width="6.54296875" style="5" customWidth="1"/>
    <col min="10504" max="10519" width="0" style="5" hidden="1" customWidth="1"/>
    <col min="10520" max="10751" width="8.7265625" style="5"/>
    <col min="10752" max="10752" width="25.453125" style="5" customWidth="1"/>
    <col min="10753" max="10753" width="32.90625" style="5" customWidth="1"/>
    <col min="10754" max="10754" width="17.36328125" style="5" customWidth="1"/>
    <col min="10755" max="10755" width="17.08984375" style="5" customWidth="1"/>
    <col min="10756" max="10756" width="23.90625" style="5" customWidth="1"/>
    <col min="10757" max="10757" width="25.36328125" style="5" customWidth="1"/>
    <col min="10758" max="10758" width="19" style="5" customWidth="1"/>
    <col min="10759" max="10759" width="6.54296875" style="5" customWidth="1"/>
    <col min="10760" max="10775" width="0" style="5" hidden="1" customWidth="1"/>
    <col min="10776" max="11007" width="8.7265625" style="5"/>
    <col min="11008" max="11008" width="25.453125" style="5" customWidth="1"/>
    <col min="11009" max="11009" width="32.90625" style="5" customWidth="1"/>
    <col min="11010" max="11010" width="17.36328125" style="5" customWidth="1"/>
    <col min="11011" max="11011" width="17.08984375" style="5" customWidth="1"/>
    <col min="11012" max="11012" width="23.90625" style="5" customWidth="1"/>
    <col min="11013" max="11013" width="25.36328125" style="5" customWidth="1"/>
    <col min="11014" max="11014" width="19" style="5" customWidth="1"/>
    <col min="11015" max="11015" width="6.54296875" style="5" customWidth="1"/>
    <col min="11016" max="11031" width="0" style="5" hidden="1" customWidth="1"/>
    <col min="11032" max="11263" width="8.7265625" style="5"/>
    <col min="11264" max="11264" width="25.453125" style="5" customWidth="1"/>
    <col min="11265" max="11265" width="32.90625" style="5" customWidth="1"/>
    <col min="11266" max="11266" width="17.36328125" style="5" customWidth="1"/>
    <col min="11267" max="11267" width="17.08984375" style="5" customWidth="1"/>
    <col min="11268" max="11268" width="23.90625" style="5" customWidth="1"/>
    <col min="11269" max="11269" width="25.36328125" style="5" customWidth="1"/>
    <col min="11270" max="11270" width="19" style="5" customWidth="1"/>
    <col min="11271" max="11271" width="6.54296875" style="5" customWidth="1"/>
    <col min="11272" max="11287" width="0" style="5" hidden="1" customWidth="1"/>
    <col min="11288" max="11519" width="8.7265625" style="5"/>
    <col min="11520" max="11520" width="25.453125" style="5" customWidth="1"/>
    <col min="11521" max="11521" width="32.90625" style="5" customWidth="1"/>
    <col min="11522" max="11522" width="17.36328125" style="5" customWidth="1"/>
    <col min="11523" max="11523" width="17.08984375" style="5" customWidth="1"/>
    <col min="11524" max="11524" width="23.90625" style="5" customWidth="1"/>
    <col min="11525" max="11525" width="25.36328125" style="5" customWidth="1"/>
    <col min="11526" max="11526" width="19" style="5" customWidth="1"/>
    <col min="11527" max="11527" width="6.54296875" style="5" customWidth="1"/>
    <col min="11528" max="11543" width="0" style="5" hidden="1" customWidth="1"/>
    <col min="11544" max="11775" width="8.7265625" style="5"/>
    <col min="11776" max="11776" width="25.453125" style="5" customWidth="1"/>
    <col min="11777" max="11777" width="32.90625" style="5" customWidth="1"/>
    <col min="11778" max="11778" width="17.36328125" style="5" customWidth="1"/>
    <col min="11779" max="11779" width="17.08984375" style="5" customWidth="1"/>
    <col min="11780" max="11780" width="23.90625" style="5" customWidth="1"/>
    <col min="11781" max="11781" width="25.36328125" style="5" customWidth="1"/>
    <col min="11782" max="11782" width="19" style="5" customWidth="1"/>
    <col min="11783" max="11783" width="6.54296875" style="5" customWidth="1"/>
    <col min="11784" max="11799" width="0" style="5" hidden="1" customWidth="1"/>
    <col min="11800" max="12031" width="8.7265625" style="5"/>
    <col min="12032" max="12032" width="25.453125" style="5" customWidth="1"/>
    <col min="12033" max="12033" width="32.90625" style="5" customWidth="1"/>
    <col min="12034" max="12034" width="17.36328125" style="5" customWidth="1"/>
    <col min="12035" max="12035" width="17.08984375" style="5" customWidth="1"/>
    <col min="12036" max="12036" width="23.90625" style="5" customWidth="1"/>
    <col min="12037" max="12037" width="25.36328125" style="5" customWidth="1"/>
    <col min="12038" max="12038" width="19" style="5" customWidth="1"/>
    <col min="12039" max="12039" width="6.54296875" style="5" customWidth="1"/>
    <col min="12040" max="12055" width="0" style="5" hidden="1" customWidth="1"/>
    <col min="12056" max="12287" width="8.7265625" style="5"/>
    <col min="12288" max="12288" width="25.453125" style="5" customWidth="1"/>
    <col min="12289" max="12289" width="32.90625" style="5" customWidth="1"/>
    <col min="12290" max="12290" width="17.36328125" style="5" customWidth="1"/>
    <col min="12291" max="12291" width="17.08984375" style="5" customWidth="1"/>
    <col min="12292" max="12292" width="23.90625" style="5" customWidth="1"/>
    <col min="12293" max="12293" width="25.36328125" style="5" customWidth="1"/>
    <col min="12294" max="12294" width="19" style="5" customWidth="1"/>
    <col min="12295" max="12295" width="6.54296875" style="5" customWidth="1"/>
    <col min="12296" max="12311" width="0" style="5" hidden="1" customWidth="1"/>
    <col min="12312" max="12543" width="8.7265625" style="5"/>
    <col min="12544" max="12544" width="25.453125" style="5" customWidth="1"/>
    <col min="12545" max="12545" width="32.90625" style="5" customWidth="1"/>
    <col min="12546" max="12546" width="17.36328125" style="5" customWidth="1"/>
    <col min="12547" max="12547" width="17.08984375" style="5" customWidth="1"/>
    <col min="12548" max="12548" width="23.90625" style="5" customWidth="1"/>
    <col min="12549" max="12549" width="25.36328125" style="5" customWidth="1"/>
    <col min="12550" max="12550" width="19" style="5" customWidth="1"/>
    <col min="12551" max="12551" width="6.54296875" style="5" customWidth="1"/>
    <col min="12552" max="12567" width="0" style="5" hidden="1" customWidth="1"/>
    <col min="12568" max="12799" width="8.7265625" style="5"/>
    <col min="12800" max="12800" width="25.453125" style="5" customWidth="1"/>
    <col min="12801" max="12801" width="32.90625" style="5" customWidth="1"/>
    <col min="12802" max="12802" width="17.36328125" style="5" customWidth="1"/>
    <col min="12803" max="12803" width="17.08984375" style="5" customWidth="1"/>
    <col min="12804" max="12804" width="23.90625" style="5" customWidth="1"/>
    <col min="12805" max="12805" width="25.36328125" style="5" customWidth="1"/>
    <col min="12806" max="12806" width="19" style="5" customWidth="1"/>
    <col min="12807" max="12807" width="6.54296875" style="5" customWidth="1"/>
    <col min="12808" max="12823" width="0" style="5" hidden="1" customWidth="1"/>
    <col min="12824" max="13055" width="8.7265625" style="5"/>
    <col min="13056" max="13056" width="25.453125" style="5" customWidth="1"/>
    <col min="13057" max="13057" width="32.90625" style="5" customWidth="1"/>
    <col min="13058" max="13058" width="17.36328125" style="5" customWidth="1"/>
    <col min="13059" max="13059" width="17.08984375" style="5" customWidth="1"/>
    <col min="13060" max="13060" width="23.90625" style="5" customWidth="1"/>
    <col min="13061" max="13061" width="25.36328125" style="5" customWidth="1"/>
    <col min="13062" max="13062" width="19" style="5" customWidth="1"/>
    <col min="13063" max="13063" width="6.54296875" style="5" customWidth="1"/>
    <col min="13064" max="13079" width="0" style="5" hidden="1" customWidth="1"/>
    <col min="13080" max="13311" width="8.7265625" style="5"/>
    <col min="13312" max="13312" width="25.453125" style="5" customWidth="1"/>
    <col min="13313" max="13313" width="32.90625" style="5" customWidth="1"/>
    <col min="13314" max="13314" width="17.36328125" style="5" customWidth="1"/>
    <col min="13315" max="13315" width="17.08984375" style="5" customWidth="1"/>
    <col min="13316" max="13316" width="23.90625" style="5" customWidth="1"/>
    <col min="13317" max="13317" width="25.36328125" style="5" customWidth="1"/>
    <col min="13318" max="13318" width="19" style="5" customWidth="1"/>
    <col min="13319" max="13319" width="6.54296875" style="5" customWidth="1"/>
    <col min="13320" max="13335" width="0" style="5" hidden="1" customWidth="1"/>
    <col min="13336" max="13567" width="8.7265625" style="5"/>
    <col min="13568" max="13568" width="25.453125" style="5" customWidth="1"/>
    <col min="13569" max="13569" width="32.90625" style="5" customWidth="1"/>
    <col min="13570" max="13570" width="17.36328125" style="5" customWidth="1"/>
    <col min="13571" max="13571" width="17.08984375" style="5" customWidth="1"/>
    <col min="13572" max="13572" width="23.90625" style="5" customWidth="1"/>
    <col min="13573" max="13573" width="25.36328125" style="5" customWidth="1"/>
    <col min="13574" max="13574" width="19" style="5" customWidth="1"/>
    <col min="13575" max="13575" width="6.54296875" style="5" customWidth="1"/>
    <col min="13576" max="13591" width="0" style="5" hidden="1" customWidth="1"/>
    <col min="13592" max="13823" width="8.7265625" style="5"/>
    <col min="13824" max="13824" width="25.453125" style="5" customWidth="1"/>
    <col min="13825" max="13825" width="32.90625" style="5" customWidth="1"/>
    <col min="13826" max="13826" width="17.36328125" style="5" customWidth="1"/>
    <col min="13827" max="13827" width="17.08984375" style="5" customWidth="1"/>
    <col min="13828" max="13828" width="23.90625" style="5" customWidth="1"/>
    <col min="13829" max="13829" width="25.36328125" style="5" customWidth="1"/>
    <col min="13830" max="13830" width="19" style="5" customWidth="1"/>
    <col min="13831" max="13831" width="6.54296875" style="5" customWidth="1"/>
    <col min="13832" max="13847" width="0" style="5" hidden="1" customWidth="1"/>
    <col min="13848" max="14079" width="8.7265625" style="5"/>
    <col min="14080" max="14080" width="25.453125" style="5" customWidth="1"/>
    <col min="14081" max="14081" width="32.90625" style="5" customWidth="1"/>
    <col min="14082" max="14082" width="17.36328125" style="5" customWidth="1"/>
    <col min="14083" max="14083" width="17.08984375" style="5" customWidth="1"/>
    <col min="14084" max="14084" width="23.90625" style="5" customWidth="1"/>
    <col min="14085" max="14085" width="25.36328125" style="5" customWidth="1"/>
    <col min="14086" max="14086" width="19" style="5" customWidth="1"/>
    <col min="14087" max="14087" width="6.54296875" style="5" customWidth="1"/>
    <col min="14088" max="14103" width="0" style="5" hidden="1" customWidth="1"/>
    <col min="14104" max="14335" width="8.7265625" style="5"/>
    <col min="14336" max="14336" width="25.453125" style="5" customWidth="1"/>
    <col min="14337" max="14337" width="32.90625" style="5" customWidth="1"/>
    <col min="14338" max="14338" width="17.36328125" style="5" customWidth="1"/>
    <col min="14339" max="14339" width="17.08984375" style="5" customWidth="1"/>
    <col min="14340" max="14340" width="23.90625" style="5" customWidth="1"/>
    <col min="14341" max="14341" width="25.36328125" style="5" customWidth="1"/>
    <col min="14342" max="14342" width="19" style="5" customWidth="1"/>
    <col min="14343" max="14343" width="6.54296875" style="5" customWidth="1"/>
    <col min="14344" max="14359" width="0" style="5" hidden="1" customWidth="1"/>
    <col min="14360" max="14591" width="8.7265625" style="5"/>
    <col min="14592" max="14592" width="25.453125" style="5" customWidth="1"/>
    <col min="14593" max="14593" width="32.90625" style="5" customWidth="1"/>
    <col min="14594" max="14594" width="17.36328125" style="5" customWidth="1"/>
    <col min="14595" max="14595" width="17.08984375" style="5" customWidth="1"/>
    <col min="14596" max="14596" width="23.90625" style="5" customWidth="1"/>
    <col min="14597" max="14597" width="25.36328125" style="5" customWidth="1"/>
    <col min="14598" max="14598" width="19" style="5" customWidth="1"/>
    <col min="14599" max="14599" width="6.54296875" style="5" customWidth="1"/>
    <col min="14600" max="14615" width="0" style="5" hidden="1" customWidth="1"/>
    <col min="14616" max="14847" width="8.7265625" style="5"/>
    <col min="14848" max="14848" width="25.453125" style="5" customWidth="1"/>
    <col min="14849" max="14849" width="32.90625" style="5" customWidth="1"/>
    <col min="14850" max="14850" width="17.36328125" style="5" customWidth="1"/>
    <col min="14851" max="14851" width="17.08984375" style="5" customWidth="1"/>
    <col min="14852" max="14852" width="23.90625" style="5" customWidth="1"/>
    <col min="14853" max="14853" width="25.36328125" style="5" customWidth="1"/>
    <col min="14854" max="14854" width="19" style="5" customWidth="1"/>
    <col min="14855" max="14855" width="6.54296875" style="5" customWidth="1"/>
    <col min="14856" max="14871" width="0" style="5" hidden="1" customWidth="1"/>
    <col min="14872" max="15103" width="8.7265625" style="5"/>
    <col min="15104" max="15104" width="25.453125" style="5" customWidth="1"/>
    <col min="15105" max="15105" width="32.90625" style="5" customWidth="1"/>
    <col min="15106" max="15106" width="17.36328125" style="5" customWidth="1"/>
    <col min="15107" max="15107" width="17.08984375" style="5" customWidth="1"/>
    <col min="15108" max="15108" width="23.90625" style="5" customWidth="1"/>
    <col min="15109" max="15109" width="25.36328125" style="5" customWidth="1"/>
    <col min="15110" max="15110" width="19" style="5" customWidth="1"/>
    <col min="15111" max="15111" width="6.54296875" style="5" customWidth="1"/>
    <col min="15112" max="15127" width="0" style="5" hidden="1" customWidth="1"/>
    <col min="15128" max="15359" width="8.7265625" style="5"/>
    <col min="15360" max="15360" width="25.453125" style="5" customWidth="1"/>
    <col min="15361" max="15361" width="32.90625" style="5" customWidth="1"/>
    <col min="15362" max="15362" width="17.36328125" style="5" customWidth="1"/>
    <col min="15363" max="15363" width="17.08984375" style="5" customWidth="1"/>
    <col min="15364" max="15364" width="23.90625" style="5" customWidth="1"/>
    <col min="15365" max="15365" width="25.36328125" style="5" customWidth="1"/>
    <col min="15366" max="15366" width="19" style="5" customWidth="1"/>
    <col min="15367" max="15367" width="6.54296875" style="5" customWidth="1"/>
    <col min="15368" max="15383" width="0" style="5" hidden="1" customWidth="1"/>
    <col min="15384" max="15615" width="8.7265625" style="5"/>
    <col min="15616" max="15616" width="25.453125" style="5" customWidth="1"/>
    <col min="15617" max="15617" width="32.90625" style="5" customWidth="1"/>
    <col min="15618" max="15618" width="17.36328125" style="5" customWidth="1"/>
    <col min="15619" max="15619" width="17.08984375" style="5" customWidth="1"/>
    <col min="15620" max="15620" width="23.90625" style="5" customWidth="1"/>
    <col min="15621" max="15621" width="25.36328125" style="5" customWidth="1"/>
    <col min="15622" max="15622" width="19" style="5" customWidth="1"/>
    <col min="15623" max="15623" width="6.54296875" style="5" customWidth="1"/>
    <col min="15624" max="15639" width="0" style="5" hidden="1" customWidth="1"/>
    <col min="15640" max="15871" width="8.7265625" style="5"/>
    <col min="15872" max="15872" width="25.453125" style="5" customWidth="1"/>
    <col min="15873" max="15873" width="32.90625" style="5" customWidth="1"/>
    <col min="15874" max="15874" width="17.36328125" style="5" customWidth="1"/>
    <col min="15875" max="15875" width="17.08984375" style="5" customWidth="1"/>
    <col min="15876" max="15876" width="23.90625" style="5" customWidth="1"/>
    <col min="15877" max="15877" width="25.36328125" style="5" customWidth="1"/>
    <col min="15878" max="15878" width="19" style="5" customWidth="1"/>
    <col min="15879" max="15879" width="6.54296875" style="5" customWidth="1"/>
    <col min="15880" max="15895" width="0" style="5" hidden="1" customWidth="1"/>
    <col min="15896" max="16127" width="8.7265625" style="5"/>
    <col min="16128" max="16128" width="25.453125" style="5" customWidth="1"/>
    <col min="16129" max="16129" width="32.90625" style="5" customWidth="1"/>
    <col min="16130" max="16130" width="17.36328125" style="5" customWidth="1"/>
    <col min="16131" max="16131" width="17.08984375" style="5" customWidth="1"/>
    <col min="16132" max="16132" width="23.90625" style="5" customWidth="1"/>
    <col min="16133" max="16133" width="25.36328125" style="5" customWidth="1"/>
    <col min="16134" max="16134" width="19" style="5" customWidth="1"/>
    <col min="16135" max="16135" width="6.54296875" style="5" customWidth="1"/>
    <col min="16136" max="16151" width="0" style="5" hidden="1" customWidth="1"/>
    <col min="16152" max="16384" width="8.7265625" style="5"/>
  </cols>
  <sheetData>
    <row r="1" spans="2:22" ht="42.75" customHeight="1" thickBot="1" x14ac:dyDescent="0.3">
      <c r="B1" s="314" t="s">
        <v>0</v>
      </c>
      <c r="C1" s="315"/>
      <c r="D1" s="315"/>
      <c r="E1" s="1" t="s">
        <v>1</v>
      </c>
      <c r="F1" s="2" t="str">
        <f>K11</f>
        <v>January</v>
      </c>
      <c r="G1" s="2">
        <f>K10</f>
        <v>2023</v>
      </c>
      <c r="H1" s="3"/>
      <c r="I1" s="107"/>
      <c r="J1" s="101" t="s">
        <v>117</v>
      </c>
      <c r="K1" s="101"/>
      <c r="L1" s="101"/>
      <c r="M1" s="102"/>
      <c r="N1" s="102"/>
      <c r="O1" s="102"/>
      <c r="P1" s="103"/>
      <c r="Q1" s="103"/>
      <c r="R1" s="103"/>
      <c r="S1" s="103"/>
      <c r="T1" s="102"/>
      <c r="U1" s="102"/>
    </row>
    <row r="2" spans="2:22" ht="8.25" customHeight="1" thickBot="1" x14ac:dyDescent="0.3">
      <c r="B2" s="7"/>
      <c r="C2" s="8"/>
      <c r="D2" s="8"/>
      <c r="E2" s="8"/>
      <c r="F2" s="8"/>
      <c r="G2" s="8"/>
      <c r="H2" s="8"/>
      <c r="I2" s="108"/>
    </row>
    <row r="3" spans="2:22" ht="20.25" customHeight="1" x14ac:dyDescent="0.25">
      <c r="B3" s="9" t="s">
        <v>2</v>
      </c>
      <c r="C3" s="316" t="s">
        <v>3</v>
      </c>
      <c r="D3" s="316"/>
      <c r="E3" s="316"/>
      <c r="F3" s="10" t="s">
        <v>4</v>
      </c>
      <c r="G3" s="316" t="s">
        <v>5</v>
      </c>
      <c r="H3" s="317"/>
      <c r="I3" s="108"/>
    </row>
    <row r="4" spans="2:22" ht="62.25" customHeight="1" thickBot="1" x14ac:dyDescent="0.3">
      <c r="B4" s="11" t="s">
        <v>7</v>
      </c>
      <c r="C4" s="318" t="s">
        <v>118</v>
      </c>
      <c r="D4" s="319"/>
      <c r="E4" s="319"/>
      <c r="F4" s="223" t="s">
        <v>119</v>
      </c>
      <c r="G4" s="319" t="s">
        <v>120</v>
      </c>
      <c r="H4" s="320"/>
      <c r="I4" s="109"/>
    </row>
    <row r="5" spans="2:22" ht="20.25" customHeight="1" thickBot="1" x14ac:dyDescent="0.3">
      <c r="B5" s="8"/>
      <c r="C5" s="8"/>
      <c r="D5" s="8"/>
      <c r="E5" s="8"/>
      <c r="F5" s="8"/>
      <c r="G5" s="8"/>
      <c r="H5" s="8"/>
      <c r="I5" s="108"/>
    </row>
    <row r="6" spans="2:22" ht="24" customHeight="1" x14ac:dyDescent="0.35">
      <c r="B6" s="321" t="s">
        <v>22</v>
      </c>
      <c r="C6" s="321"/>
      <c r="D6" s="321"/>
      <c r="E6" s="321"/>
      <c r="F6" s="322" t="str">
        <f>CONCATENATE(F1," 1, ",G1)</f>
        <v>January 1, 2023</v>
      </c>
      <c r="G6" s="322" t="e">
        <f>CONCATENATE(#REF!," 1, ",#REF!)</f>
        <v>#REF!</v>
      </c>
      <c r="H6" s="23"/>
      <c r="I6" s="108"/>
      <c r="M6" s="297" t="s">
        <v>116</v>
      </c>
      <c r="N6" s="241"/>
      <c r="P6" s="302" t="s">
        <v>6</v>
      </c>
      <c r="Q6" s="303"/>
      <c r="R6" s="303"/>
      <c r="S6" s="304"/>
      <c r="V6" s="93"/>
    </row>
    <row r="7" spans="2:22" ht="24" customHeight="1" thickBot="1" x14ac:dyDescent="0.3">
      <c r="B7" s="308" t="s">
        <v>121</v>
      </c>
      <c r="C7" s="308"/>
      <c r="D7" s="308"/>
      <c r="E7" s="308"/>
      <c r="F7" s="28">
        <f>K14</f>
        <v>471</v>
      </c>
      <c r="G7" s="29" t="s">
        <v>25</v>
      </c>
      <c r="H7" s="29"/>
      <c r="I7" s="110"/>
      <c r="M7" s="298"/>
      <c r="N7" s="299"/>
      <c r="P7" s="305"/>
      <c r="Q7" s="306"/>
      <c r="R7" s="306"/>
      <c r="S7" s="307"/>
    </row>
    <row r="8" spans="2:22" ht="24" customHeight="1" thickBot="1" x14ac:dyDescent="0.3">
      <c r="B8" s="257" t="s">
        <v>122</v>
      </c>
      <c r="C8" s="257"/>
      <c r="D8" s="257"/>
      <c r="E8" s="257"/>
      <c r="F8" s="257"/>
      <c r="G8" s="257"/>
      <c r="H8" s="257"/>
      <c r="I8" s="111"/>
      <c r="M8" s="300"/>
      <c r="N8" s="301"/>
      <c r="P8" s="309" t="s">
        <v>9</v>
      </c>
      <c r="Q8" s="310"/>
      <c r="R8" s="310"/>
      <c r="S8" s="311"/>
      <c r="U8" s="12" t="s">
        <v>10</v>
      </c>
    </row>
    <row r="9" spans="2:22" ht="24" customHeight="1" thickBot="1" x14ac:dyDescent="0.3">
      <c r="B9" s="257" t="s">
        <v>31</v>
      </c>
      <c r="C9" s="257"/>
      <c r="D9" s="257"/>
      <c r="E9" s="257"/>
      <c r="F9" s="257"/>
      <c r="G9" s="257"/>
      <c r="H9" s="257"/>
      <c r="I9" s="111"/>
      <c r="J9" s="312" t="s">
        <v>8</v>
      </c>
      <c r="K9" s="313"/>
      <c r="L9" s="15"/>
      <c r="M9" s="16" t="s">
        <v>9</v>
      </c>
      <c r="N9" s="17">
        <v>2021</v>
      </c>
      <c r="P9" s="18" t="s">
        <v>12</v>
      </c>
      <c r="Q9" s="19" t="s">
        <v>13</v>
      </c>
      <c r="R9" s="19" t="s">
        <v>14</v>
      </c>
      <c r="S9" s="19" t="s">
        <v>15</v>
      </c>
      <c r="U9" s="20" t="s">
        <v>16</v>
      </c>
    </row>
    <row r="10" spans="2:22" ht="24" customHeight="1" thickBot="1" x14ac:dyDescent="0.3">
      <c r="B10" s="275" t="s">
        <v>34</v>
      </c>
      <c r="C10" s="275"/>
      <c r="D10" s="292" t="str">
        <f>CONCATENATE("The ",F1," ",G1," Average is")</f>
        <v>The January 2023 Average is</v>
      </c>
      <c r="E10" s="292"/>
      <c r="F10" s="292"/>
      <c r="G10" s="34">
        <f>K15</f>
        <v>626</v>
      </c>
      <c r="H10" s="35" t="s">
        <v>35</v>
      </c>
      <c r="I10" s="112"/>
      <c r="J10" s="13" t="s">
        <v>11</v>
      </c>
      <c r="K10" s="14">
        <v>2023</v>
      </c>
      <c r="M10" s="21" t="s">
        <v>19</v>
      </c>
      <c r="N10" s="17" t="s">
        <v>20</v>
      </c>
      <c r="P10" s="269">
        <v>44317</v>
      </c>
      <c r="Q10" s="272">
        <v>338.9</v>
      </c>
      <c r="R10" s="99">
        <v>44378</v>
      </c>
      <c r="S10" s="293">
        <v>44075</v>
      </c>
      <c r="U10" s="22" t="s">
        <v>21</v>
      </c>
    </row>
    <row r="11" spans="2:22" ht="24" customHeight="1" thickBot="1" x14ac:dyDescent="0.3">
      <c r="B11" s="296" t="s">
        <v>37</v>
      </c>
      <c r="C11" s="296"/>
      <c r="D11" s="296"/>
      <c r="E11" s="296"/>
      <c r="F11" s="296"/>
      <c r="G11" s="296"/>
      <c r="H11" s="296"/>
      <c r="I11" s="113"/>
      <c r="J11" s="13" t="s">
        <v>17</v>
      </c>
      <c r="K11" s="14" t="s">
        <v>23</v>
      </c>
      <c r="M11" s="21" t="s">
        <v>23</v>
      </c>
      <c r="N11" s="26" t="s">
        <v>99</v>
      </c>
      <c r="P11" s="270"/>
      <c r="Q11" s="273"/>
      <c r="R11" s="27">
        <v>44409</v>
      </c>
      <c r="S11" s="294"/>
      <c r="U11" s="22" t="s">
        <v>24</v>
      </c>
    </row>
    <row r="12" spans="2:22" ht="24" customHeight="1" thickBot="1" x14ac:dyDescent="0.3">
      <c r="B12" s="257" t="s">
        <v>124</v>
      </c>
      <c r="C12" s="257"/>
      <c r="D12" s="257"/>
      <c r="E12" s="257"/>
      <c r="F12" s="28">
        <f>K14</f>
        <v>471</v>
      </c>
      <c r="G12" s="29" t="s">
        <v>25</v>
      </c>
      <c r="I12" s="110"/>
      <c r="J12" s="24"/>
      <c r="K12" s="25"/>
      <c r="M12" s="21" t="s">
        <v>26</v>
      </c>
      <c r="N12" s="26" t="s">
        <v>99</v>
      </c>
      <c r="P12" s="271"/>
      <c r="Q12" s="274"/>
      <c r="R12" s="27">
        <v>44440</v>
      </c>
      <c r="S12" s="294"/>
      <c r="U12" s="22" t="s">
        <v>27</v>
      </c>
    </row>
    <row r="13" spans="2:22" ht="24" customHeight="1" thickBot="1" x14ac:dyDescent="0.3">
      <c r="B13" s="257" t="s">
        <v>42</v>
      </c>
      <c r="C13" s="257"/>
      <c r="D13" s="257"/>
      <c r="E13" s="257"/>
      <c r="F13" s="257"/>
      <c r="G13" s="257"/>
      <c r="H13" s="257"/>
      <c r="I13" s="111"/>
      <c r="J13" s="290" t="s">
        <v>0</v>
      </c>
      <c r="K13" s="291"/>
      <c r="M13" s="21" t="s">
        <v>29</v>
      </c>
      <c r="N13" s="26" t="s">
        <v>99</v>
      </c>
      <c r="P13" s="269">
        <v>44409</v>
      </c>
      <c r="Q13" s="272">
        <v>340.3</v>
      </c>
      <c r="R13" s="99">
        <v>44470</v>
      </c>
      <c r="S13" s="294"/>
      <c r="U13" s="31" t="s">
        <v>30</v>
      </c>
    </row>
    <row r="14" spans="2:22" ht="24" customHeight="1" thickBot="1" x14ac:dyDescent="0.3">
      <c r="B14" s="257" t="s">
        <v>45</v>
      </c>
      <c r="C14" s="257"/>
      <c r="D14" s="257"/>
      <c r="E14" s="257"/>
      <c r="F14" s="257"/>
      <c r="G14" s="257"/>
      <c r="H14" s="257"/>
      <c r="I14" s="111"/>
      <c r="J14" s="13" t="s">
        <v>28</v>
      </c>
      <c r="K14" s="30">
        <v>471</v>
      </c>
      <c r="M14" s="21" t="s">
        <v>33</v>
      </c>
      <c r="N14" s="26">
        <v>518</v>
      </c>
      <c r="P14" s="270"/>
      <c r="Q14" s="273"/>
      <c r="R14" s="27">
        <v>44501</v>
      </c>
      <c r="S14" s="294"/>
    </row>
    <row r="15" spans="2:22" ht="24" customHeight="1" thickBot="1" x14ac:dyDescent="0.3">
      <c r="B15" s="284" t="s">
        <v>48</v>
      </c>
      <c r="C15" s="285"/>
      <c r="D15" s="285"/>
      <c r="E15" s="285"/>
      <c r="F15" s="285"/>
      <c r="G15" s="285"/>
      <c r="H15" s="285"/>
      <c r="I15" s="114"/>
      <c r="J15" s="32" t="s">
        <v>32</v>
      </c>
      <c r="K15" s="33">
        <v>626</v>
      </c>
      <c r="M15" s="21" t="s">
        <v>36</v>
      </c>
      <c r="N15" s="26">
        <v>546</v>
      </c>
      <c r="P15" s="271"/>
      <c r="Q15" s="274"/>
      <c r="R15" s="27">
        <v>44531</v>
      </c>
      <c r="S15" s="294"/>
    </row>
    <row r="16" spans="2:22" ht="24" customHeight="1" thickBot="1" x14ac:dyDescent="0.3">
      <c r="B16" s="286" t="s">
        <v>51</v>
      </c>
      <c r="C16" s="285"/>
      <c r="D16" s="285"/>
      <c r="E16" s="285"/>
      <c r="F16" s="285"/>
      <c r="G16" s="285"/>
      <c r="H16" s="285"/>
      <c r="I16" s="115"/>
      <c r="J16" s="24"/>
      <c r="K16" s="25"/>
      <c r="M16" s="21" t="s">
        <v>18</v>
      </c>
      <c r="N16" s="26">
        <v>552</v>
      </c>
      <c r="P16" s="269">
        <v>44501</v>
      </c>
      <c r="Q16" s="272">
        <v>341.02199999999999</v>
      </c>
      <c r="R16" s="99">
        <v>44562</v>
      </c>
      <c r="S16" s="294"/>
      <c r="U16" s="36"/>
    </row>
    <row r="17" spans="2:21" ht="43.5" customHeight="1" thickBot="1" x14ac:dyDescent="0.3">
      <c r="B17" s="287" t="s">
        <v>131</v>
      </c>
      <c r="C17" s="288"/>
      <c r="D17" s="288"/>
      <c r="E17" s="288"/>
      <c r="F17" s="288"/>
      <c r="G17" s="288"/>
      <c r="H17" s="289"/>
      <c r="I17" s="116"/>
      <c r="J17" s="290" t="s">
        <v>38</v>
      </c>
      <c r="K17" s="291"/>
      <c r="M17" s="21" t="s">
        <v>41</v>
      </c>
      <c r="N17" s="26">
        <v>568</v>
      </c>
      <c r="P17" s="270"/>
      <c r="Q17" s="273"/>
      <c r="R17" s="27">
        <v>44593</v>
      </c>
      <c r="S17" s="294"/>
      <c r="U17" s="36"/>
    </row>
    <row r="18" spans="2:21" ht="40.5" customHeight="1" thickBot="1" x14ac:dyDescent="0.3">
      <c r="B18" s="266" t="s">
        <v>133</v>
      </c>
      <c r="C18" s="267"/>
      <c r="D18" s="267"/>
      <c r="E18" s="267"/>
      <c r="F18" s="267"/>
      <c r="G18" s="267"/>
      <c r="H18" s="268"/>
      <c r="I18" s="108"/>
      <c r="J18" s="37" t="s">
        <v>39</v>
      </c>
      <c r="K18" s="123">
        <v>44866</v>
      </c>
      <c r="M18" s="21" t="s">
        <v>44</v>
      </c>
      <c r="N18" s="26">
        <v>573</v>
      </c>
      <c r="P18" s="271"/>
      <c r="Q18" s="274"/>
      <c r="R18" s="27">
        <v>44621</v>
      </c>
      <c r="S18" s="294"/>
      <c r="U18" s="36"/>
    </row>
    <row r="19" spans="2:21" ht="56.25" customHeight="1" thickBot="1" x14ac:dyDescent="0.3">
      <c r="B19" s="46" t="s">
        <v>55</v>
      </c>
      <c r="C19" s="47" t="s">
        <v>56</v>
      </c>
      <c r="D19" s="48" t="s">
        <v>57</v>
      </c>
      <c r="E19" s="48" t="s">
        <v>58</v>
      </c>
      <c r="F19" s="48" t="s">
        <v>59</v>
      </c>
      <c r="G19" s="280" t="s">
        <v>60</v>
      </c>
      <c r="H19" s="281"/>
      <c r="I19" s="117"/>
      <c r="J19" s="38" t="s">
        <v>43</v>
      </c>
      <c r="K19" s="39">
        <v>387.89400000000001</v>
      </c>
      <c r="M19" s="21" t="s">
        <v>47</v>
      </c>
      <c r="N19" s="26">
        <v>575</v>
      </c>
      <c r="P19" s="269">
        <v>44593</v>
      </c>
      <c r="Q19" s="272">
        <v>366.12799999999999</v>
      </c>
      <c r="R19" s="99">
        <v>44652</v>
      </c>
      <c r="S19" s="294"/>
      <c r="U19" s="36"/>
    </row>
    <row r="20" spans="2:21" ht="21.75" customHeight="1" thickBot="1" x14ac:dyDescent="0.35">
      <c r="B20" s="49">
        <v>302.01</v>
      </c>
      <c r="C20" s="50" t="s">
        <v>61</v>
      </c>
      <c r="D20" s="51">
        <v>3.75</v>
      </c>
      <c r="E20" s="52">
        <v>0</v>
      </c>
      <c r="F20" s="53">
        <f t="shared" ref="F20:F30" si="0">D20+E20</f>
        <v>3.75</v>
      </c>
      <c r="G20" s="282">
        <f t="shared" ref="G20:G30" si="1">IF((ABS(($K$15-$K$14)*F20/100))&gt;0.1, ($K$15-$K$14)*F20/100, 0)</f>
        <v>5.8129999999999997</v>
      </c>
      <c r="H20" s="283" t="e">
        <f>IF((ABS((J15-J14)*E20/100))&gt;0.1, (J15-J14)*E20/100, 0)</f>
        <v>#VALUE!</v>
      </c>
      <c r="I20" s="118"/>
      <c r="J20" s="40" t="s">
        <v>46</v>
      </c>
      <c r="K20" s="41" t="s">
        <v>123</v>
      </c>
      <c r="M20" s="21" t="s">
        <v>50</v>
      </c>
      <c r="N20" s="26">
        <v>572</v>
      </c>
      <c r="P20" s="270"/>
      <c r="Q20" s="273"/>
      <c r="R20" s="27">
        <v>44682</v>
      </c>
      <c r="S20" s="294"/>
      <c r="U20" s="36"/>
    </row>
    <row r="21" spans="2:21" ht="21.75" customHeight="1" thickBot="1" x14ac:dyDescent="0.35">
      <c r="B21" s="54" t="s">
        <v>62</v>
      </c>
      <c r="C21" s="55" t="s">
        <v>111</v>
      </c>
      <c r="D21" s="56">
        <v>6.85</v>
      </c>
      <c r="E21" s="56">
        <v>1</v>
      </c>
      <c r="F21" s="57">
        <f t="shared" si="0"/>
        <v>7.85</v>
      </c>
      <c r="G21" s="276">
        <f t="shared" si="1"/>
        <v>12.167999999999999</v>
      </c>
      <c r="H21" s="277" t="e">
        <f>IF((ABS((#REF!-J15)*E21/100))&gt;0.1, (#REF!-J15)*E21/100, 0)</f>
        <v>#REF!</v>
      </c>
      <c r="I21" s="118"/>
      <c r="J21" s="40" t="s">
        <v>49</v>
      </c>
      <c r="K21" s="42">
        <v>326.3</v>
      </c>
      <c r="M21" s="21" t="s">
        <v>53</v>
      </c>
      <c r="N21" s="26">
        <v>570</v>
      </c>
      <c r="P21" s="271"/>
      <c r="Q21" s="274"/>
      <c r="R21" s="27">
        <v>44713</v>
      </c>
      <c r="S21" s="294"/>
      <c r="U21" s="36"/>
    </row>
    <row r="22" spans="2:21" ht="21.75" customHeight="1" thickBot="1" x14ac:dyDescent="0.35">
      <c r="B22" s="54" t="s">
        <v>64</v>
      </c>
      <c r="C22" s="55" t="s">
        <v>112</v>
      </c>
      <c r="D22" s="56">
        <v>6.85</v>
      </c>
      <c r="E22" s="56">
        <v>1</v>
      </c>
      <c r="F22" s="57">
        <f t="shared" si="0"/>
        <v>7.85</v>
      </c>
      <c r="G22" s="276">
        <f t="shared" si="1"/>
        <v>12.167999999999999</v>
      </c>
      <c r="H22" s="277" t="e">
        <f>IF((ABS((#REF!-#REF!)*E22/100))&gt;0.1, (#REF!-#REF!)*E22/100, 0)</f>
        <v>#REF!</v>
      </c>
      <c r="I22" s="118"/>
      <c r="J22" s="43" t="s">
        <v>52</v>
      </c>
      <c r="K22" s="44">
        <v>44470</v>
      </c>
      <c r="L22" s="5"/>
      <c r="M22" s="45" t="s">
        <v>54</v>
      </c>
      <c r="N22" s="126">
        <v>574</v>
      </c>
      <c r="P22" s="269">
        <v>44682</v>
      </c>
      <c r="Q22" s="272">
        <v>370.11200000000002</v>
      </c>
      <c r="R22" s="99">
        <v>44743</v>
      </c>
      <c r="S22" s="294"/>
      <c r="U22" s="36"/>
    </row>
    <row r="23" spans="2:21" ht="21.75" customHeight="1" thickBot="1" x14ac:dyDescent="0.35">
      <c r="B23" s="54" t="s">
        <v>66</v>
      </c>
      <c r="C23" s="55" t="s">
        <v>113</v>
      </c>
      <c r="D23" s="56">
        <v>6.85</v>
      </c>
      <c r="E23" s="56">
        <v>1</v>
      </c>
      <c r="F23" s="57">
        <f t="shared" si="0"/>
        <v>7.85</v>
      </c>
      <c r="G23" s="276">
        <f t="shared" si="1"/>
        <v>12.167999999999999</v>
      </c>
      <c r="H23" s="277" t="e">
        <f>IF((ABS((#REF!-#REF!)*E23/100))&gt;0.1, (#REF!-#REF!)*E23/100, 0)</f>
        <v>#REF!</v>
      </c>
      <c r="I23" s="118"/>
      <c r="K23" s="5"/>
      <c r="L23" s="5"/>
      <c r="M23" s="16"/>
      <c r="N23" s="125">
        <v>2022</v>
      </c>
      <c r="P23" s="270"/>
      <c r="Q23" s="273"/>
      <c r="R23" s="27">
        <v>44774</v>
      </c>
      <c r="S23" s="294"/>
      <c r="U23" s="36"/>
    </row>
    <row r="24" spans="2:21" ht="21.75" customHeight="1" thickBot="1" x14ac:dyDescent="0.35">
      <c r="B24" s="54" t="s">
        <v>68</v>
      </c>
      <c r="C24" s="55" t="s">
        <v>114</v>
      </c>
      <c r="D24" s="56">
        <v>6.85</v>
      </c>
      <c r="E24" s="56">
        <v>1</v>
      </c>
      <c r="F24" s="57">
        <f t="shared" si="0"/>
        <v>7.85</v>
      </c>
      <c r="G24" s="276">
        <f t="shared" si="1"/>
        <v>12.167999999999999</v>
      </c>
      <c r="H24" s="277" t="e">
        <f>IF((ABS((#REF!-#REF!)*E24/100))&gt;0.1, (#REF!-#REF!)*E24/100, 0)</f>
        <v>#REF!</v>
      </c>
      <c r="I24" s="118"/>
      <c r="J24" s="5"/>
      <c r="K24" s="5"/>
      <c r="L24" s="5"/>
      <c r="M24" s="21" t="s">
        <v>19</v>
      </c>
      <c r="N24" s="17" t="s">
        <v>20</v>
      </c>
      <c r="P24" s="271"/>
      <c r="Q24" s="274"/>
      <c r="R24" s="27">
        <v>44805</v>
      </c>
      <c r="S24" s="294"/>
      <c r="U24" s="36"/>
    </row>
    <row r="25" spans="2:21" ht="21.75" customHeight="1" thickBot="1" x14ac:dyDescent="0.35">
      <c r="B25" s="54" t="s">
        <v>125</v>
      </c>
      <c r="C25" s="55" t="s">
        <v>115</v>
      </c>
      <c r="D25" s="56">
        <v>8.25</v>
      </c>
      <c r="E25" s="56">
        <v>1</v>
      </c>
      <c r="F25" s="58">
        <f t="shared" si="0"/>
        <v>9.25</v>
      </c>
      <c r="G25" s="276">
        <f t="shared" si="1"/>
        <v>14.337999999999999</v>
      </c>
      <c r="H25" s="277" t="e">
        <f>IF((ABS((#REF!-#REF!)*E25/100))&gt;0.1, (#REF!-#REF!)*E25/100, 0)</f>
        <v>#REF!</v>
      </c>
      <c r="I25" s="118"/>
      <c r="J25" s="5"/>
      <c r="K25" s="5"/>
      <c r="L25" s="5"/>
      <c r="M25" s="21" t="s">
        <v>23</v>
      </c>
      <c r="N25" s="26">
        <v>580</v>
      </c>
      <c r="P25" s="269">
        <v>44774</v>
      </c>
      <c r="Q25" s="272">
        <v>387.63799999999998</v>
      </c>
      <c r="R25" s="99">
        <v>44835</v>
      </c>
      <c r="S25" s="294"/>
      <c r="U25" s="36"/>
    </row>
    <row r="26" spans="2:21" ht="21.75" customHeight="1" thickBot="1" x14ac:dyDescent="0.35">
      <c r="B26" s="54" t="s">
        <v>126</v>
      </c>
      <c r="C26" s="55" t="s">
        <v>71</v>
      </c>
      <c r="D26" s="56">
        <v>6.2</v>
      </c>
      <c r="E26" s="56">
        <v>1</v>
      </c>
      <c r="F26" s="58">
        <f t="shared" si="0"/>
        <v>7.2</v>
      </c>
      <c r="G26" s="276">
        <f t="shared" si="1"/>
        <v>11.16</v>
      </c>
      <c r="H26" s="277" t="e">
        <f>IF((ABS((#REF!-#REF!)*E26/100))&gt;0.1, (#REF!-#REF!)*E26/100, 0)</f>
        <v>#REF!</v>
      </c>
      <c r="I26" s="118"/>
      <c r="J26" s="5"/>
      <c r="K26" s="5"/>
      <c r="L26" s="5"/>
      <c r="M26" s="21" t="s">
        <v>26</v>
      </c>
      <c r="N26" s="26">
        <v>605</v>
      </c>
      <c r="P26" s="270"/>
      <c r="Q26" s="273"/>
      <c r="R26" s="27">
        <v>44866</v>
      </c>
      <c r="S26" s="294"/>
    </row>
    <row r="27" spans="2:21" ht="21.75" customHeight="1" thickBot="1" x14ac:dyDescent="0.35">
      <c r="B27" s="54" t="s">
        <v>127</v>
      </c>
      <c r="C27" s="55" t="s">
        <v>72</v>
      </c>
      <c r="D27" s="56">
        <v>5.5</v>
      </c>
      <c r="E27" s="56">
        <v>1</v>
      </c>
      <c r="F27" s="57">
        <f t="shared" si="0"/>
        <v>6.5</v>
      </c>
      <c r="G27" s="276">
        <f t="shared" si="1"/>
        <v>10.074999999999999</v>
      </c>
      <c r="H27" s="277" t="e">
        <f>IF((ABS((#REF!-#REF!)*E27/100))&gt;0.1, (#REF!-#REF!)*E27/100, 0)</f>
        <v>#REF!</v>
      </c>
      <c r="I27" s="118"/>
      <c r="J27" s="5"/>
      <c r="K27" s="5"/>
      <c r="L27" s="5"/>
      <c r="M27" s="21" t="s">
        <v>29</v>
      </c>
      <c r="N27" s="26">
        <v>624</v>
      </c>
      <c r="P27" s="271"/>
      <c r="Q27" s="274"/>
      <c r="R27" s="27">
        <v>44896</v>
      </c>
      <c r="S27" s="294"/>
    </row>
    <row r="28" spans="2:21" ht="21.75" customHeight="1" thickBot="1" x14ac:dyDescent="0.35">
      <c r="B28" s="54" t="s">
        <v>128</v>
      </c>
      <c r="C28" s="55" t="s">
        <v>73</v>
      </c>
      <c r="D28" s="56">
        <v>4.9000000000000004</v>
      </c>
      <c r="E28" s="56">
        <v>1</v>
      </c>
      <c r="F28" s="57">
        <f t="shared" si="0"/>
        <v>5.9</v>
      </c>
      <c r="G28" s="276">
        <f t="shared" si="1"/>
        <v>9.1449999999999996</v>
      </c>
      <c r="H28" s="277" t="e">
        <f>IF((ABS((#REF!-#REF!)*E28/100))&gt;0.1, (#REF!-#REF!)*E28/100, 0)</f>
        <v>#REF!</v>
      </c>
      <c r="I28" s="118"/>
      <c r="J28" s="5"/>
      <c r="K28" s="5"/>
      <c r="L28" s="5"/>
      <c r="M28" s="21" t="s">
        <v>33</v>
      </c>
      <c r="N28" s="26">
        <v>655</v>
      </c>
      <c r="P28" s="269">
        <v>44866</v>
      </c>
      <c r="Q28" s="272">
        <v>387.89400000000001</v>
      </c>
      <c r="R28" s="99">
        <v>44927</v>
      </c>
      <c r="S28" s="294"/>
    </row>
    <row r="29" spans="2:21" ht="21.75" customHeight="1" thickBot="1" x14ac:dyDescent="0.35">
      <c r="B29" s="54" t="s">
        <v>129</v>
      </c>
      <c r="C29" s="55" t="s">
        <v>74</v>
      </c>
      <c r="D29" s="56">
        <v>4.5</v>
      </c>
      <c r="E29" s="60">
        <v>1</v>
      </c>
      <c r="F29" s="57">
        <f t="shared" si="0"/>
        <v>5.5</v>
      </c>
      <c r="G29" s="276">
        <f t="shared" si="1"/>
        <v>8.5250000000000004</v>
      </c>
      <c r="H29" s="277" t="e">
        <f>IF((ABS((#REF!-#REF!)*E29/100))&gt;0.1, (#REF!-#REF!)*E29/100, 0)</f>
        <v>#REF!</v>
      </c>
      <c r="I29" s="118"/>
      <c r="J29" s="5"/>
      <c r="K29" s="5"/>
      <c r="L29" s="5"/>
      <c r="M29" s="21" t="s">
        <v>36</v>
      </c>
      <c r="N29" s="26">
        <v>719</v>
      </c>
      <c r="P29" s="270"/>
      <c r="Q29" s="273"/>
      <c r="R29" s="27">
        <v>44958</v>
      </c>
      <c r="S29" s="294"/>
    </row>
    <row r="30" spans="2:21" ht="21.75" customHeight="1" thickBot="1" x14ac:dyDescent="0.35">
      <c r="B30" s="61" t="s">
        <v>130</v>
      </c>
      <c r="C30" s="62" t="s">
        <v>75</v>
      </c>
      <c r="D30" s="63">
        <v>6.7</v>
      </c>
      <c r="E30" s="64">
        <v>1</v>
      </c>
      <c r="F30" s="65">
        <f t="shared" si="0"/>
        <v>7.7</v>
      </c>
      <c r="G30" s="278">
        <f t="shared" si="1"/>
        <v>11.935</v>
      </c>
      <c r="H30" s="279" t="e">
        <f>IF((ABS((#REF!-#REF!)*E30/100))&gt;0.1, (#REF!-#REF!)*E30/100, 0)</f>
        <v>#REF!</v>
      </c>
      <c r="I30" s="118"/>
      <c r="J30" s="5"/>
      <c r="K30" s="5"/>
      <c r="L30" s="5"/>
      <c r="M30" s="21" t="s">
        <v>18</v>
      </c>
      <c r="N30" s="26">
        <v>779</v>
      </c>
      <c r="P30" s="271"/>
      <c r="Q30" s="274"/>
      <c r="R30" s="27">
        <v>44986</v>
      </c>
      <c r="S30" s="295"/>
    </row>
    <row r="31" spans="2:21" ht="21.75" customHeight="1" thickBot="1" x14ac:dyDescent="0.35">
      <c r="B31" s="66"/>
      <c r="C31" s="67"/>
      <c r="D31" s="68"/>
      <c r="E31" s="69"/>
      <c r="F31" s="70"/>
      <c r="G31" s="132"/>
      <c r="H31" s="132"/>
      <c r="I31" s="118"/>
      <c r="J31" s="5"/>
      <c r="K31" s="5"/>
      <c r="L31" s="5"/>
      <c r="M31" s="21" t="s">
        <v>41</v>
      </c>
      <c r="N31" s="26">
        <v>824</v>
      </c>
      <c r="P31" s="269">
        <v>44978</v>
      </c>
      <c r="Q31" s="272" t="s">
        <v>88</v>
      </c>
      <c r="R31" s="99">
        <v>45017</v>
      </c>
      <c r="S31" s="5"/>
    </row>
    <row r="32" spans="2:21" ht="21.75" customHeight="1" thickBot="1" x14ac:dyDescent="0.35">
      <c r="B32" s="275" t="s">
        <v>140</v>
      </c>
      <c r="C32" s="275"/>
      <c r="D32" s="275"/>
      <c r="E32" s="275"/>
      <c r="F32" s="275"/>
      <c r="G32" s="275"/>
      <c r="H32" s="275"/>
      <c r="I32" s="118"/>
      <c r="J32" s="5"/>
      <c r="K32" s="5"/>
      <c r="M32" s="21" t="s">
        <v>44</v>
      </c>
      <c r="N32" s="26">
        <v>829</v>
      </c>
      <c r="P32" s="270"/>
      <c r="Q32" s="273"/>
      <c r="R32" s="27">
        <v>45047</v>
      </c>
    </row>
    <row r="33" spans="2:18" ht="21.75" customHeight="1" thickBot="1" x14ac:dyDescent="0.35">
      <c r="B33" s="257" t="s">
        <v>77</v>
      </c>
      <c r="C33" s="257"/>
      <c r="D33" s="257"/>
      <c r="E33" s="257"/>
      <c r="F33" s="257"/>
      <c r="G33" s="257"/>
      <c r="H33" s="257"/>
      <c r="I33" s="118"/>
      <c r="M33" s="21" t="s">
        <v>47</v>
      </c>
      <c r="N33" s="26">
        <v>806</v>
      </c>
      <c r="P33" s="271"/>
      <c r="Q33" s="274"/>
      <c r="R33" s="27">
        <v>45078</v>
      </c>
    </row>
    <row r="34" spans="2:18" ht="21.75" customHeight="1" x14ac:dyDescent="0.3">
      <c r="B34" s="257" t="s">
        <v>78</v>
      </c>
      <c r="C34" s="257"/>
      <c r="D34" s="257"/>
      <c r="E34" s="257"/>
      <c r="F34" s="257"/>
      <c r="G34" s="257"/>
      <c r="H34" s="257"/>
      <c r="I34" s="118"/>
      <c r="M34" s="21" t="s">
        <v>50</v>
      </c>
      <c r="N34" s="26">
        <v>764</v>
      </c>
      <c r="P34" s="5" t="s">
        <v>40</v>
      </c>
      <c r="Q34" s="59">
        <v>326.3</v>
      </c>
      <c r="R34" s="5" t="s">
        <v>40</v>
      </c>
    </row>
    <row r="35" spans="2:18" ht="21.75" customHeight="1" x14ac:dyDescent="0.3">
      <c r="B35" s="257" t="s">
        <v>79</v>
      </c>
      <c r="C35" s="257"/>
      <c r="D35" s="257"/>
      <c r="E35" s="257"/>
      <c r="F35" s="257"/>
      <c r="G35" s="257"/>
      <c r="H35" s="257"/>
      <c r="I35" s="118"/>
      <c r="M35" s="21" t="s">
        <v>53</v>
      </c>
      <c r="N35" s="26">
        <v>690</v>
      </c>
    </row>
    <row r="36" spans="2:18" ht="21.75" customHeight="1" thickBot="1" x14ac:dyDescent="0.35">
      <c r="B36" s="257" t="s">
        <v>80</v>
      </c>
      <c r="C36" s="257"/>
      <c r="D36" s="257"/>
      <c r="E36" s="257"/>
      <c r="F36" s="257"/>
      <c r="G36" s="257"/>
      <c r="H36" s="257"/>
      <c r="I36" s="118"/>
      <c r="M36" s="45" t="s">
        <v>54</v>
      </c>
      <c r="N36" s="126">
        <v>640</v>
      </c>
    </row>
    <row r="37" spans="2:18" ht="21.75" customHeight="1" x14ac:dyDescent="0.3">
      <c r="B37" s="71" t="s">
        <v>81</v>
      </c>
      <c r="C37" s="72" t="str">
        <f>K20</f>
        <v>September 2020</v>
      </c>
      <c r="D37" s="258" t="s">
        <v>82</v>
      </c>
      <c r="E37" s="258"/>
      <c r="F37" s="73">
        <f>K21</f>
        <v>326.3</v>
      </c>
      <c r="G37" s="71"/>
      <c r="H37" s="71"/>
      <c r="I37" s="118"/>
      <c r="M37" s="16"/>
      <c r="N37" s="125">
        <v>2023</v>
      </c>
    </row>
    <row r="38" spans="2:18" ht="21.75" customHeight="1" x14ac:dyDescent="0.3">
      <c r="B38" s="71"/>
      <c r="C38" s="72"/>
      <c r="D38" s="224"/>
      <c r="E38" s="224"/>
      <c r="F38" s="73"/>
      <c r="G38" s="71"/>
      <c r="H38" s="71"/>
      <c r="I38" s="118"/>
      <c r="M38" s="21" t="s">
        <v>19</v>
      </c>
      <c r="N38" s="17" t="s">
        <v>20</v>
      </c>
    </row>
    <row r="39" spans="2:18" ht="21.75" customHeight="1" x14ac:dyDescent="0.3">
      <c r="B39" s="259" t="s">
        <v>83</v>
      </c>
      <c r="C39" s="259"/>
      <c r="D39" s="259"/>
      <c r="E39" s="124">
        <f>K18</f>
        <v>44866</v>
      </c>
      <c r="F39" s="74" t="s">
        <v>84</v>
      </c>
      <c r="G39" s="104">
        <f>K19</f>
        <v>387.89400000000001</v>
      </c>
      <c r="H39" s="71"/>
      <c r="I39" s="118"/>
      <c r="M39" s="21" t="s">
        <v>23</v>
      </c>
      <c r="N39" s="26">
        <v>626</v>
      </c>
    </row>
    <row r="40" spans="2:18" ht="21.75" customHeight="1" thickBot="1" x14ac:dyDescent="0.35">
      <c r="B40" s="71"/>
      <c r="C40" s="71"/>
      <c r="D40" s="71"/>
      <c r="E40" s="71"/>
      <c r="F40" s="71"/>
      <c r="G40" s="71"/>
      <c r="H40" s="71"/>
      <c r="I40" s="118"/>
      <c r="M40" s="21" t="s">
        <v>26</v>
      </c>
      <c r="N40" s="26"/>
    </row>
    <row r="41" spans="2:18" ht="40.5" customHeight="1" thickBot="1" x14ac:dyDescent="0.3">
      <c r="B41" s="260" t="s">
        <v>139</v>
      </c>
      <c r="C41" s="261"/>
      <c r="D41" s="261"/>
      <c r="E41" s="261"/>
      <c r="F41" s="261"/>
      <c r="G41" s="261"/>
      <c r="H41" s="262"/>
      <c r="I41" s="108"/>
      <c r="M41" s="21" t="s">
        <v>29</v>
      </c>
      <c r="N41" s="26"/>
    </row>
    <row r="42" spans="2:18" ht="62.5" thickBot="1" x14ac:dyDescent="0.3">
      <c r="B42" s="156" t="s">
        <v>55</v>
      </c>
      <c r="C42" s="157" t="s">
        <v>56</v>
      </c>
      <c r="D42" s="158" t="s">
        <v>57</v>
      </c>
      <c r="E42" s="158" t="s">
        <v>85</v>
      </c>
      <c r="F42" s="158" t="s">
        <v>59</v>
      </c>
      <c r="G42" s="159" t="s">
        <v>86</v>
      </c>
      <c r="H42" s="155" t="s">
        <v>87</v>
      </c>
      <c r="I42" s="117"/>
      <c r="M42" s="21" t="s">
        <v>33</v>
      </c>
      <c r="N42" s="26"/>
    </row>
    <row r="43" spans="2:18" ht="21.75" customHeight="1" thickBot="1" x14ac:dyDescent="0.35">
      <c r="B43" s="160">
        <v>302.01</v>
      </c>
      <c r="C43" s="161" t="s">
        <v>61</v>
      </c>
      <c r="D43" s="162">
        <v>3.75</v>
      </c>
      <c r="E43" s="163">
        <v>0</v>
      </c>
      <c r="F43" s="164">
        <f>D43+E43</f>
        <v>3.75</v>
      </c>
      <c r="G43" s="196">
        <v>0.96250000000000002</v>
      </c>
      <c r="H43" s="197" t="str">
        <f t="shared" ref="H43:H53" si="2">(IF((($K$19-$K$21)/$K$21)&gt;0.05, "5.00%",($K$19-$K$21)/$K$21))</f>
        <v>5.00%</v>
      </c>
      <c r="I43" s="119"/>
      <c r="M43" s="45" t="s">
        <v>36</v>
      </c>
      <c r="N43" s="126"/>
    </row>
    <row r="44" spans="2:18" ht="21.75" customHeight="1" x14ac:dyDescent="0.3">
      <c r="B44" s="54" t="s">
        <v>62</v>
      </c>
      <c r="C44" s="79" t="s">
        <v>63</v>
      </c>
      <c r="D44" s="56">
        <v>6.85</v>
      </c>
      <c r="E44" s="56">
        <v>1</v>
      </c>
      <c r="F44" s="57">
        <f t="shared" ref="F44:F53" si="3">D44+E44</f>
        <v>7.85</v>
      </c>
      <c r="G44" s="198">
        <v>0.92149999999999999</v>
      </c>
      <c r="H44" s="199" t="str">
        <f t="shared" si="2"/>
        <v>5.00%</v>
      </c>
      <c r="I44" s="119"/>
    </row>
    <row r="45" spans="2:18" ht="21.75" customHeight="1" x14ac:dyDescent="0.3">
      <c r="B45" s="54" t="s">
        <v>64</v>
      </c>
      <c r="C45" s="79" t="s">
        <v>65</v>
      </c>
      <c r="D45" s="56">
        <v>6.85</v>
      </c>
      <c r="E45" s="56">
        <v>1</v>
      </c>
      <c r="F45" s="57">
        <f t="shared" si="3"/>
        <v>7.85</v>
      </c>
      <c r="G45" s="198">
        <v>0.92149999999999999</v>
      </c>
      <c r="H45" s="199" t="str">
        <f t="shared" si="2"/>
        <v>5.00%</v>
      </c>
      <c r="I45" s="119"/>
    </row>
    <row r="46" spans="2:18" ht="21.75" customHeight="1" x14ac:dyDescent="0.3">
      <c r="B46" s="54" t="s">
        <v>66</v>
      </c>
      <c r="C46" s="79" t="s">
        <v>67</v>
      </c>
      <c r="D46" s="56">
        <v>6.85</v>
      </c>
      <c r="E46" s="56">
        <v>1</v>
      </c>
      <c r="F46" s="57">
        <f t="shared" si="3"/>
        <v>7.85</v>
      </c>
      <c r="G46" s="198">
        <v>0.92149999999999999</v>
      </c>
      <c r="H46" s="199" t="str">
        <f t="shared" si="2"/>
        <v>5.00%</v>
      </c>
      <c r="I46" s="119"/>
    </row>
    <row r="47" spans="2:18" ht="21.75" customHeight="1" x14ac:dyDescent="0.3">
      <c r="B47" s="54" t="s">
        <v>68</v>
      </c>
      <c r="C47" s="79" t="s">
        <v>69</v>
      </c>
      <c r="D47" s="56">
        <v>6.85</v>
      </c>
      <c r="E47" s="56">
        <v>1</v>
      </c>
      <c r="F47" s="57">
        <f t="shared" si="3"/>
        <v>7.85</v>
      </c>
      <c r="G47" s="198">
        <v>0.92149999999999999</v>
      </c>
      <c r="H47" s="199" t="str">
        <f t="shared" si="2"/>
        <v>5.00%</v>
      </c>
      <c r="I47" s="119"/>
    </row>
    <row r="48" spans="2:18" ht="21.75" customHeight="1" x14ac:dyDescent="0.3">
      <c r="B48" s="54" t="s">
        <v>125</v>
      </c>
      <c r="C48" s="79" t="s">
        <v>70</v>
      </c>
      <c r="D48" s="56">
        <v>8.25</v>
      </c>
      <c r="E48" s="56">
        <v>1</v>
      </c>
      <c r="F48" s="58">
        <f t="shared" si="3"/>
        <v>9.25</v>
      </c>
      <c r="G48" s="198">
        <v>0.90749999999999997</v>
      </c>
      <c r="H48" s="199" t="str">
        <f t="shared" si="2"/>
        <v>5.00%</v>
      </c>
      <c r="I48" s="119"/>
    </row>
    <row r="49" spans="2:26" ht="21.75" customHeight="1" x14ac:dyDescent="0.3">
      <c r="B49" s="54" t="s">
        <v>126</v>
      </c>
      <c r="C49" s="79" t="s">
        <v>71</v>
      </c>
      <c r="D49" s="56">
        <v>6.2</v>
      </c>
      <c r="E49" s="56">
        <v>1</v>
      </c>
      <c r="F49" s="58">
        <f t="shared" si="3"/>
        <v>7.2</v>
      </c>
      <c r="G49" s="198">
        <v>0.92800000000000005</v>
      </c>
      <c r="H49" s="199" t="str">
        <f t="shared" si="2"/>
        <v>5.00%</v>
      </c>
      <c r="I49" s="119"/>
    </row>
    <row r="50" spans="2:26" ht="21.75" customHeight="1" x14ac:dyDescent="0.3">
      <c r="B50" s="54" t="s">
        <v>127</v>
      </c>
      <c r="C50" s="79" t="s">
        <v>72</v>
      </c>
      <c r="D50" s="56">
        <v>5.5</v>
      </c>
      <c r="E50" s="56">
        <v>1</v>
      </c>
      <c r="F50" s="57">
        <f t="shared" si="3"/>
        <v>6.5</v>
      </c>
      <c r="G50" s="198">
        <v>0.93500000000000005</v>
      </c>
      <c r="H50" s="199" t="str">
        <f t="shared" si="2"/>
        <v>5.00%</v>
      </c>
      <c r="I50" s="119"/>
    </row>
    <row r="51" spans="2:26" ht="21.75" customHeight="1" x14ac:dyDescent="0.3">
      <c r="B51" s="54" t="s">
        <v>128</v>
      </c>
      <c r="C51" s="79" t="s">
        <v>73</v>
      </c>
      <c r="D51" s="56">
        <v>4.9000000000000004</v>
      </c>
      <c r="E51" s="56">
        <v>1</v>
      </c>
      <c r="F51" s="57">
        <f t="shared" si="3"/>
        <v>5.9</v>
      </c>
      <c r="G51" s="198">
        <v>0.94099999999999995</v>
      </c>
      <c r="H51" s="199" t="str">
        <f t="shared" si="2"/>
        <v>5.00%</v>
      </c>
      <c r="I51" s="119"/>
    </row>
    <row r="52" spans="2:26" ht="21.75" customHeight="1" x14ac:dyDescent="0.3">
      <c r="B52" s="54" t="s">
        <v>129</v>
      </c>
      <c r="C52" s="79" t="s">
        <v>74</v>
      </c>
      <c r="D52" s="56">
        <v>4.5</v>
      </c>
      <c r="E52" s="60">
        <v>1</v>
      </c>
      <c r="F52" s="57">
        <f t="shared" si="3"/>
        <v>5.5</v>
      </c>
      <c r="G52" s="198">
        <v>0.94499999999999995</v>
      </c>
      <c r="H52" s="199" t="str">
        <f t="shared" si="2"/>
        <v>5.00%</v>
      </c>
      <c r="I52" s="119"/>
    </row>
    <row r="53" spans="2:26" ht="21.75" customHeight="1" thickBot="1" x14ac:dyDescent="0.35">
      <c r="B53" s="61" t="s">
        <v>130</v>
      </c>
      <c r="C53" s="82" t="s">
        <v>75</v>
      </c>
      <c r="D53" s="63">
        <v>6.7</v>
      </c>
      <c r="E53" s="64">
        <v>1</v>
      </c>
      <c r="F53" s="65">
        <f t="shared" si="3"/>
        <v>7.7</v>
      </c>
      <c r="G53" s="200">
        <v>0.92300000000000004</v>
      </c>
      <c r="H53" s="201" t="str">
        <f t="shared" si="2"/>
        <v>5.00%</v>
      </c>
      <c r="I53" s="119"/>
    </row>
    <row r="54" spans="2:26" x14ac:dyDescent="0.25">
      <c r="B54" s="87"/>
      <c r="C54" s="86"/>
      <c r="D54" s="86"/>
      <c r="E54" s="86"/>
      <c r="F54" s="86"/>
      <c r="G54" s="86"/>
      <c r="H54" s="86"/>
      <c r="I54" s="120"/>
    </row>
    <row r="55" spans="2:26" ht="21" customHeight="1" thickBot="1" x14ac:dyDescent="0.3">
      <c r="B55" s="87"/>
      <c r="C55" s="86"/>
      <c r="D55" s="86"/>
      <c r="E55" s="86"/>
      <c r="F55" s="86"/>
      <c r="G55" s="86"/>
      <c r="H55" s="86"/>
      <c r="I55" s="120"/>
    </row>
    <row r="56" spans="2:26" ht="41.25" customHeight="1" thickBot="1" x14ac:dyDescent="0.3">
      <c r="B56" s="263" t="s">
        <v>131</v>
      </c>
      <c r="C56" s="264"/>
      <c r="D56" s="264"/>
      <c r="E56" s="264"/>
      <c r="F56" s="264"/>
      <c r="G56" s="264"/>
      <c r="H56" s="265"/>
      <c r="I56" s="121"/>
    </row>
    <row r="57" spans="2:26" ht="40.5" customHeight="1" thickBot="1" x14ac:dyDescent="0.3">
      <c r="B57" s="266" t="s">
        <v>134</v>
      </c>
      <c r="C57" s="267"/>
      <c r="D57" s="267"/>
      <c r="E57" s="267"/>
      <c r="F57" s="267"/>
      <c r="G57" s="267"/>
      <c r="H57" s="268"/>
      <c r="I57" s="108"/>
    </row>
    <row r="58" spans="2:26" ht="47" thickBot="1" x14ac:dyDescent="0.3">
      <c r="B58" s="46" t="s">
        <v>55</v>
      </c>
      <c r="C58" s="47" t="s">
        <v>56</v>
      </c>
      <c r="D58" s="48" t="s">
        <v>57</v>
      </c>
      <c r="E58" s="48" t="s">
        <v>85</v>
      </c>
      <c r="F58" s="48" t="s">
        <v>59</v>
      </c>
      <c r="G58" s="249" t="s">
        <v>60</v>
      </c>
      <c r="H58" s="250"/>
      <c r="I58" s="117"/>
    </row>
    <row r="59" spans="2:26" ht="21.75" customHeight="1" x14ac:dyDescent="0.3">
      <c r="B59" s="49" t="s">
        <v>89</v>
      </c>
      <c r="C59" s="89" t="s">
        <v>90</v>
      </c>
      <c r="D59" s="51">
        <v>6</v>
      </c>
      <c r="E59" s="51">
        <v>1</v>
      </c>
      <c r="F59" s="51">
        <f>D59+E59</f>
        <v>7</v>
      </c>
      <c r="G59" s="251">
        <f>IF((ABS(($K$15-$K$14)*F59/100))&gt;0.1, ($K$15-$K$14)*F59/100, 0)</f>
        <v>10.85</v>
      </c>
      <c r="H59" s="252" t="e">
        <f>IF((ABS((#REF!-#REF!)*E59/100))&gt;0.1, (#REF!-#REF!)*E59/100, 0)</f>
        <v>#REF!</v>
      </c>
      <c r="I59" s="118"/>
    </row>
    <row r="60" spans="2:26" ht="21.75" customHeight="1" x14ac:dyDescent="0.3">
      <c r="B60" s="54" t="s">
        <v>91</v>
      </c>
      <c r="C60" s="90" t="s">
        <v>92</v>
      </c>
      <c r="D60" s="56">
        <v>6</v>
      </c>
      <c r="E60" s="56">
        <v>1</v>
      </c>
      <c r="F60" s="56">
        <f>D60+E60</f>
        <v>7</v>
      </c>
      <c r="G60" s="253">
        <f>IF((ABS(($K$15-$K$14)*F60/100))&gt;0.1, ($K$15-$K$14)*F60/100, 0)</f>
        <v>10.85</v>
      </c>
      <c r="H60" s="254" t="e">
        <f>IF((ABS((#REF!-#REF!)*E60/100))&gt;0.1, (#REF!-#REF!)*E60/100, 0)</f>
        <v>#REF!</v>
      </c>
      <c r="I60" s="118"/>
    </row>
    <row r="61" spans="2:26" ht="21" customHeight="1" thickBot="1" x14ac:dyDescent="0.35">
      <c r="B61" s="61" t="s">
        <v>93</v>
      </c>
      <c r="C61" s="91" t="s">
        <v>94</v>
      </c>
      <c r="D61" s="63">
        <v>6</v>
      </c>
      <c r="E61" s="63">
        <v>1</v>
      </c>
      <c r="F61" s="63">
        <f>D61+E61</f>
        <v>7</v>
      </c>
      <c r="G61" s="255">
        <f>IF((ABS(($K$15-$K$14)*F61/100))&gt;0.1, ($K$15-$K$14)*F61/100, 0)</f>
        <v>10.85</v>
      </c>
      <c r="H61" s="256" t="e">
        <f>IF((ABS((#REF!-#REF!)*E61/100))&gt;0.1, (#REF!-#REF!)*E61/100, 0)</f>
        <v>#REF!</v>
      </c>
      <c r="I61" s="118"/>
    </row>
    <row r="62" spans="2:26" ht="61.5" customHeight="1" thickBot="1" x14ac:dyDescent="0.3">
      <c r="I62" s="121"/>
    </row>
    <row r="63" spans="2:26" ht="43.5" customHeight="1" thickBot="1" x14ac:dyDescent="0.3">
      <c r="B63" s="245" t="s">
        <v>95</v>
      </c>
      <c r="C63" s="246"/>
      <c r="D63" s="246"/>
      <c r="E63" s="246"/>
      <c r="F63" s="246"/>
      <c r="G63" s="246"/>
      <c r="H63" s="247"/>
      <c r="I63" s="121"/>
    </row>
    <row r="64" spans="2:26" s="4" customFormat="1" ht="15" customHeight="1" x14ac:dyDescent="0.25">
      <c r="B64" s="243"/>
      <c r="C64" s="243"/>
      <c r="D64" s="243"/>
      <c r="E64" s="243"/>
      <c r="F64" s="243"/>
      <c r="G64" s="243"/>
      <c r="H64" s="243"/>
      <c r="I64" s="121"/>
      <c r="M64" s="5"/>
      <c r="N64" s="5"/>
      <c r="O64" s="5"/>
      <c r="P64" s="6"/>
      <c r="Q64" s="6"/>
      <c r="R64" s="6"/>
      <c r="S64" s="6"/>
      <c r="T64" s="5"/>
      <c r="U64" s="5"/>
      <c r="V64" s="5"/>
      <c r="W64" s="5"/>
      <c r="X64" s="5"/>
      <c r="Y64" s="5"/>
      <c r="Z64" s="5"/>
    </row>
    <row r="65" spans="2:26" s="4" customFormat="1" ht="21.75" customHeight="1" x14ac:dyDescent="0.25">
      <c r="B65" s="248" t="s">
        <v>96</v>
      </c>
      <c r="C65" s="248"/>
      <c r="D65" s="248"/>
      <c r="E65" s="248"/>
      <c r="F65" s="248"/>
      <c r="G65" s="248"/>
      <c r="H65" s="248"/>
      <c r="I65" s="121"/>
      <c r="M65" s="5"/>
      <c r="N65" s="5"/>
      <c r="O65" s="5"/>
      <c r="P65" s="6"/>
      <c r="Q65" s="6"/>
      <c r="R65" s="6"/>
      <c r="S65" s="6"/>
      <c r="T65" s="5"/>
      <c r="U65" s="5"/>
      <c r="V65" s="5"/>
      <c r="W65" s="5"/>
      <c r="X65" s="5"/>
      <c r="Y65" s="5"/>
      <c r="Z65" s="5"/>
    </row>
    <row r="66" spans="2:26" s="4" customFormat="1" ht="14.25" customHeight="1" thickBot="1" x14ac:dyDescent="0.3">
      <c r="B66" s="243"/>
      <c r="C66" s="243"/>
      <c r="D66" s="243"/>
      <c r="E66" s="243"/>
      <c r="F66" s="243"/>
      <c r="G66" s="243"/>
      <c r="H66" s="243"/>
      <c r="I66" s="121"/>
      <c r="M66" s="5"/>
      <c r="N66" s="5"/>
      <c r="O66" s="5"/>
      <c r="P66" s="6"/>
      <c r="Q66" s="6"/>
      <c r="R66" s="6"/>
      <c r="S66" s="6"/>
      <c r="T66" s="5"/>
      <c r="U66" s="5"/>
      <c r="V66" s="5"/>
      <c r="W66" s="5"/>
      <c r="X66" s="5"/>
      <c r="Y66" s="5"/>
      <c r="Z66" s="5"/>
    </row>
    <row r="67" spans="2:26" s="4" customFormat="1" ht="46.5" customHeight="1" x14ac:dyDescent="0.25">
      <c r="B67" s="235" t="s">
        <v>97</v>
      </c>
      <c r="C67" s="237" t="s">
        <v>98</v>
      </c>
      <c r="D67" s="239" t="s">
        <v>99</v>
      </c>
      <c r="E67" s="237" t="s">
        <v>100</v>
      </c>
      <c r="F67" s="237"/>
      <c r="G67" s="237" t="s">
        <v>101</v>
      </c>
      <c r="H67" s="241"/>
      <c r="I67" s="121"/>
      <c r="M67" s="5"/>
      <c r="N67" s="5"/>
      <c r="O67" s="5"/>
      <c r="P67" s="6"/>
      <c r="Q67" s="6"/>
      <c r="R67" s="6"/>
      <c r="S67" s="6"/>
      <c r="T67" s="5"/>
      <c r="U67" s="5"/>
      <c r="V67" s="5"/>
      <c r="W67" s="5"/>
      <c r="X67" s="5"/>
      <c r="Y67" s="5"/>
      <c r="Z67" s="5"/>
    </row>
    <row r="68" spans="2:26" s="4" customFormat="1" ht="46.5" customHeight="1" thickBot="1" x14ac:dyDescent="0.3">
      <c r="B68" s="236"/>
      <c r="C68" s="238"/>
      <c r="D68" s="240"/>
      <c r="E68" s="238"/>
      <c r="F68" s="238"/>
      <c r="G68" s="238"/>
      <c r="H68" s="242"/>
      <c r="I68" s="121"/>
      <c r="M68" s="5"/>
      <c r="N68" s="5"/>
      <c r="O68" s="5"/>
      <c r="P68" s="6"/>
      <c r="Q68" s="6"/>
      <c r="R68" s="6"/>
      <c r="S68" s="6"/>
      <c r="T68" s="5"/>
      <c r="U68" s="5"/>
      <c r="V68" s="5"/>
      <c r="W68" s="5"/>
      <c r="X68" s="5"/>
      <c r="Y68" s="5"/>
      <c r="Z68" s="5"/>
    </row>
    <row r="69" spans="2:26" s="4" customFormat="1" ht="18.75" customHeight="1" x14ac:dyDescent="0.25">
      <c r="B69" s="243"/>
      <c r="C69" s="243"/>
      <c r="D69" s="243"/>
      <c r="E69" s="243"/>
      <c r="F69" s="243"/>
      <c r="G69" s="243"/>
      <c r="H69" s="243"/>
      <c r="I69" s="121"/>
      <c r="M69" s="5"/>
      <c r="N69" s="5"/>
      <c r="O69" s="5"/>
      <c r="P69" s="6"/>
      <c r="Q69" s="6"/>
      <c r="R69" s="6"/>
      <c r="S69" s="6"/>
      <c r="T69" s="5"/>
      <c r="U69" s="5"/>
      <c r="V69" s="5"/>
      <c r="W69" s="5"/>
      <c r="X69" s="5"/>
      <c r="Y69" s="5"/>
      <c r="Z69" s="5"/>
    </row>
    <row r="70" spans="2:26" s="4" customFormat="1" ht="21.75" customHeight="1" x14ac:dyDescent="0.25">
      <c r="B70" s="248" t="s">
        <v>102</v>
      </c>
      <c r="C70" s="248"/>
      <c r="D70" s="248"/>
      <c r="E70" s="248"/>
      <c r="F70" s="248"/>
      <c r="G70" s="248"/>
      <c r="H70" s="248"/>
      <c r="I70" s="121"/>
      <c r="M70" s="5"/>
      <c r="N70" s="5"/>
      <c r="O70" s="5"/>
      <c r="P70" s="6"/>
      <c r="Q70" s="6"/>
      <c r="R70" s="6"/>
      <c r="S70" s="6"/>
      <c r="T70" s="5"/>
      <c r="U70" s="5"/>
      <c r="V70" s="5"/>
      <c r="W70" s="5"/>
      <c r="X70" s="5"/>
      <c r="Y70" s="5"/>
      <c r="Z70" s="5"/>
    </row>
    <row r="71" spans="2:26" s="4" customFormat="1" ht="15.75" customHeight="1" x14ac:dyDescent="0.25">
      <c r="B71" s="243"/>
      <c r="C71" s="243"/>
      <c r="D71" s="243"/>
      <c r="E71" s="243"/>
      <c r="F71" s="243"/>
      <c r="G71" s="243"/>
      <c r="H71" s="243"/>
      <c r="I71" s="121"/>
      <c r="M71" s="5"/>
      <c r="N71" s="5"/>
      <c r="O71" s="5"/>
      <c r="P71" s="6"/>
      <c r="Q71" s="6"/>
      <c r="R71" s="6"/>
      <c r="S71" s="6"/>
      <c r="T71" s="5"/>
      <c r="U71" s="5"/>
      <c r="V71" s="5"/>
      <c r="W71" s="5"/>
      <c r="X71" s="5"/>
      <c r="Y71" s="5"/>
      <c r="Z71" s="5"/>
    </row>
    <row r="72" spans="2:26" s="4" customFormat="1" ht="33" customHeight="1" x14ac:dyDescent="0.25">
      <c r="B72" s="232" t="s">
        <v>103</v>
      </c>
      <c r="C72" s="232"/>
      <c r="D72" s="232"/>
      <c r="E72" s="232"/>
      <c r="F72" s="232"/>
      <c r="G72" s="232"/>
      <c r="H72" s="232"/>
      <c r="I72" s="121"/>
      <c r="M72" s="5"/>
      <c r="N72" s="5"/>
      <c r="O72" s="5"/>
      <c r="P72" s="6"/>
      <c r="Q72" s="6"/>
      <c r="R72" s="6"/>
      <c r="S72" s="6"/>
      <c r="T72" s="5"/>
      <c r="U72" s="5"/>
      <c r="V72" s="5"/>
      <c r="W72" s="5"/>
      <c r="X72" s="5"/>
      <c r="Y72" s="5"/>
      <c r="Z72" s="5"/>
    </row>
    <row r="73" spans="2:26" s="93" customFormat="1" ht="33" customHeight="1" x14ac:dyDescent="0.35">
      <c r="B73" s="233" t="s">
        <v>104</v>
      </c>
      <c r="C73" s="233"/>
      <c r="E73" s="94"/>
      <c r="F73" s="94"/>
      <c r="G73" s="94"/>
      <c r="H73" s="94"/>
      <c r="I73" s="122"/>
      <c r="J73" s="4"/>
      <c r="K73" s="4"/>
      <c r="L73" s="4"/>
      <c r="M73" s="5"/>
      <c r="N73" s="5"/>
      <c r="O73" s="5"/>
      <c r="P73" s="6"/>
      <c r="Q73" s="6"/>
      <c r="R73" s="6"/>
      <c r="S73" s="6"/>
      <c r="T73" s="5"/>
      <c r="U73" s="5"/>
      <c r="V73" s="5"/>
      <c r="W73" s="5"/>
      <c r="X73" s="5"/>
      <c r="Y73" s="5"/>
      <c r="Z73" s="5"/>
    </row>
    <row r="74" spans="2:26" s="93" customFormat="1" ht="33" customHeight="1" x14ac:dyDescent="0.35">
      <c r="C74" s="100" t="str">
        <f>CONCATENATE(" $45.000"," + ($",G20,") =")</f>
        <v xml:space="preserve"> $45.000 + ($5.813) =</v>
      </c>
      <c r="D74" s="95">
        <f>(45+G20)</f>
        <v>50.813000000000002</v>
      </c>
      <c r="E74" s="29"/>
      <c r="F74" s="29"/>
      <c r="G74" s="29"/>
      <c r="H74" s="29"/>
      <c r="I74" s="122"/>
      <c r="J74" s="4"/>
      <c r="K74" s="4"/>
      <c r="L74" s="4"/>
      <c r="M74" s="5"/>
      <c r="N74" s="5"/>
      <c r="O74" s="5"/>
      <c r="P74" s="6"/>
      <c r="Q74" s="6"/>
      <c r="R74" s="6"/>
      <c r="S74" s="6"/>
      <c r="T74" s="5"/>
      <c r="U74" s="5"/>
      <c r="V74" s="5"/>
      <c r="W74" s="5"/>
      <c r="X74" s="5"/>
      <c r="Y74" s="5"/>
      <c r="Z74" s="5"/>
    </row>
    <row r="75" spans="2:26" s="93" customFormat="1" ht="33" customHeight="1" x14ac:dyDescent="0.35">
      <c r="B75" s="233" t="s">
        <v>105</v>
      </c>
      <c r="C75" s="233"/>
      <c r="D75" s="96"/>
      <c r="E75" s="29"/>
      <c r="F75" s="29"/>
      <c r="G75" s="29"/>
      <c r="H75" s="29"/>
      <c r="I75" s="122"/>
      <c r="J75" s="4"/>
      <c r="K75" s="4"/>
      <c r="L75" s="4"/>
      <c r="M75" s="5"/>
      <c r="N75" s="5"/>
      <c r="O75" s="5"/>
      <c r="P75" s="6"/>
      <c r="Q75" s="6"/>
      <c r="R75" s="6"/>
      <c r="S75" s="6"/>
      <c r="T75" s="5"/>
      <c r="U75" s="5"/>
      <c r="V75" s="5"/>
      <c r="W75" s="5"/>
      <c r="X75" s="5"/>
      <c r="Y75" s="5"/>
      <c r="Z75" s="5"/>
    </row>
    <row r="76" spans="2:26" s="93" customFormat="1" ht="33" customHeight="1" x14ac:dyDescent="0.35">
      <c r="C76" s="105" t="str">
        <f>CONCATENATE(" $45.000"," x ",H43, " =")</f>
        <v xml:space="preserve"> $45.000 x 5.00% =</v>
      </c>
      <c r="D76" s="106">
        <f>(45*H43)</f>
        <v>2.25</v>
      </c>
      <c r="E76" s="29"/>
      <c r="F76" s="29"/>
      <c r="G76" s="29"/>
      <c r="H76" s="29"/>
      <c r="I76" s="122"/>
      <c r="J76" s="4"/>
      <c r="K76" s="4"/>
      <c r="L76" s="4"/>
      <c r="M76" s="5"/>
      <c r="N76" s="5"/>
      <c r="O76" s="5"/>
      <c r="P76" s="6"/>
      <c r="Q76" s="6"/>
      <c r="R76" s="6"/>
      <c r="S76" s="6"/>
      <c r="T76" s="5"/>
      <c r="U76" s="5"/>
      <c r="V76" s="5"/>
      <c r="W76" s="5"/>
      <c r="X76" s="5"/>
      <c r="Y76" s="5"/>
      <c r="Z76" s="5"/>
    </row>
    <row r="77" spans="2:26" s="93" customFormat="1" ht="33" customHeight="1" x14ac:dyDescent="0.35">
      <c r="C77" s="244" t="str">
        <f>CONCATENATE("$",D76," x 96.25% (Difference of 100% Material Minus Total % Asphalt + Fuel Allowance) =")</f>
        <v>$2.25 x 96.25% (Difference of 100% Material Minus Total % Asphalt + Fuel Allowance) =</v>
      </c>
      <c r="D77" s="244"/>
      <c r="E77" s="244"/>
      <c r="F77" s="244"/>
      <c r="G77" s="244"/>
      <c r="H77" s="95">
        <f>D76*96.25/100</f>
        <v>2.1659999999999999</v>
      </c>
      <c r="I77" s="122"/>
      <c r="J77" s="4"/>
      <c r="K77" s="4"/>
      <c r="L77" s="4"/>
      <c r="M77" s="5"/>
      <c r="N77" s="5"/>
      <c r="O77" s="5"/>
      <c r="P77" s="6"/>
      <c r="Q77" s="6"/>
      <c r="R77" s="6"/>
      <c r="S77" s="6"/>
      <c r="T77" s="5"/>
      <c r="U77" s="5"/>
      <c r="V77" s="5"/>
      <c r="W77" s="5"/>
      <c r="X77" s="5"/>
      <c r="Y77" s="5"/>
      <c r="Z77" s="5"/>
    </row>
    <row r="78" spans="2:26" s="93" customFormat="1" ht="33" customHeight="1" x14ac:dyDescent="0.35">
      <c r="B78" s="233" t="s">
        <v>106</v>
      </c>
      <c r="C78" s="233"/>
      <c r="D78" s="233"/>
      <c r="E78" s="233"/>
      <c r="F78" s="233"/>
      <c r="G78" s="29"/>
      <c r="H78" s="29"/>
      <c r="I78" s="122"/>
      <c r="J78" s="4"/>
      <c r="K78" s="4"/>
      <c r="L78" s="4"/>
      <c r="M78" s="5"/>
      <c r="N78" s="5"/>
      <c r="O78" s="5"/>
      <c r="P78" s="6"/>
      <c r="Q78" s="6"/>
      <c r="R78" s="6"/>
      <c r="S78" s="6"/>
      <c r="T78" s="5"/>
      <c r="U78" s="5"/>
      <c r="V78" s="5"/>
      <c r="W78" s="5"/>
      <c r="X78" s="5"/>
      <c r="Y78" s="5"/>
      <c r="Z78" s="5"/>
    </row>
    <row r="79" spans="2:26" s="93" customFormat="1" ht="33" customHeight="1" x14ac:dyDescent="0.35">
      <c r="C79" s="225" t="str">
        <f>CONCATENATE("$",D74," + $",H77, "  =")</f>
        <v>$50.813 + $2.166  =</v>
      </c>
      <c r="D79" s="97">
        <f>D74+H77</f>
        <v>52.978999999999999</v>
      </c>
      <c r="E79" s="29"/>
      <c r="F79" s="29"/>
      <c r="G79" s="29"/>
      <c r="H79" s="29"/>
      <c r="I79" s="122"/>
      <c r="J79" s="4"/>
      <c r="K79" s="4"/>
      <c r="L79" s="4"/>
      <c r="M79" s="5"/>
      <c r="N79" s="5"/>
      <c r="O79" s="5"/>
      <c r="P79" s="6"/>
      <c r="Q79" s="6"/>
      <c r="R79" s="6"/>
      <c r="S79" s="6"/>
      <c r="T79" s="5"/>
      <c r="U79" s="5"/>
      <c r="V79" s="5"/>
      <c r="W79" s="5"/>
      <c r="X79" s="5"/>
      <c r="Y79" s="5"/>
      <c r="Z79" s="5"/>
    </row>
    <row r="80" spans="2:26" ht="29.25" customHeight="1" thickBot="1" x14ac:dyDescent="0.3">
      <c r="I80" s="121"/>
    </row>
    <row r="81" spans="2:26" ht="43.5" customHeight="1" thickBot="1" x14ac:dyDescent="0.3">
      <c r="B81" s="245" t="s">
        <v>107</v>
      </c>
      <c r="C81" s="246"/>
      <c r="D81" s="246"/>
      <c r="E81" s="246"/>
      <c r="F81" s="246"/>
      <c r="G81" s="246"/>
      <c r="H81" s="247"/>
      <c r="I81" s="121"/>
    </row>
    <row r="82" spans="2:26" ht="21.75" customHeight="1" x14ac:dyDescent="0.25">
      <c r="B82" s="243"/>
      <c r="C82" s="243"/>
      <c r="D82" s="243"/>
      <c r="E82" s="243"/>
      <c r="F82" s="243"/>
      <c r="G82" s="243"/>
      <c r="H82" s="243"/>
      <c r="I82" s="121"/>
    </row>
    <row r="83" spans="2:26" ht="21.75" customHeight="1" x14ac:dyDescent="0.25">
      <c r="B83" s="248" t="s">
        <v>108</v>
      </c>
      <c r="C83" s="248"/>
      <c r="D83" s="248"/>
      <c r="E83" s="248"/>
      <c r="F83" s="248"/>
      <c r="G83" s="248"/>
      <c r="H83" s="248"/>
      <c r="I83" s="121"/>
    </row>
    <row r="84" spans="2:26" ht="14.25" customHeight="1" thickBot="1" x14ac:dyDescent="0.3">
      <c r="B84" s="243"/>
      <c r="C84" s="243"/>
      <c r="D84" s="243"/>
      <c r="E84" s="243"/>
      <c r="F84" s="243"/>
      <c r="G84" s="243"/>
      <c r="H84" s="243"/>
      <c r="I84" s="121"/>
    </row>
    <row r="85" spans="2:26" ht="46.5" customHeight="1" x14ac:dyDescent="0.25">
      <c r="B85" s="235" t="s">
        <v>97</v>
      </c>
      <c r="C85" s="237" t="s">
        <v>98</v>
      </c>
      <c r="D85" s="239" t="s">
        <v>99</v>
      </c>
      <c r="E85" s="237" t="s">
        <v>100</v>
      </c>
      <c r="F85" s="237"/>
      <c r="G85" s="237" t="s">
        <v>101</v>
      </c>
      <c r="H85" s="241"/>
      <c r="I85" s="121"/>
    </row>
    <row r="86" spans="2:26" ht="46.5" customHeight="1" thickBot="1" x14ac:dyDescent="0.3">
      <c r="B86" s="236"/>
      <c r="C86" s="238"/>
      <c r="D86" s="240"/>
      <c r="E86" s="238"/>
      <c r="F86" s="238"/>
      <c r="G86" s="238"/>
      <c r="H86" s="242"/>
      <c r="I86" s="121"/>
    </row>
    <row r="87" spans="2:26" ht="18.75" customHeight="1" x14ac:dyDescent="0.25">
      <c r="B87" s="243"/>
      <c r="C87" s="243"/>
      <c r="D87" s="243"/>
      <c r="E87" s="243"/>
      <c r="F87" s="243"/>
      <c r="G87" s="243"/>
      <c r="H87" s="243"/>
      <c r="I87" s="121"/>
    </row>
    <row r="88" spans="2:26" ht="33" customHeight="1" x14ac:dyDescent="0.25">
      <c r="B88" s="232" t="s">
        <v>109</v>
      </c>
      <c r="C88" s="232"/>
      <c r="D88" s="232"/>
      <c r="E88" s="232"/>
      <c r="F88" s="232"/>
      <c r="G88" s="232"/>
      <c r="H88" s="232"/>
      <c r="I88" s="121"/>
    </row>
    <row r="89" spans="2:26" s="93" customFormat="1" ht="33" customHeight="1" x14ac:dyDescent="0.35">
      <c r="B89" s="233" t="s">
        <v>104</v>
      </c>
      <c r="C89" s="233"/>
      <c r="E89" s="94"/>
      <c r="F89" s="94"/>
      <c r="G89" s="94"/>
      <c r="H89" s="94"/>
      <c r="I89" s="122"/>
      <c r="J89" s="4"/>
      <c r="K89" s="4"/>
      <c r="L89" s="4"/>
      <c r="M89" s="5"/>
      <c r="N89" s="5"/>
      <c r="O89" s="5"/>
      <c r="P89" s="6"/>
      <c r="Q89" s="6"/>
      <c r="R89" s="6"/>
      <c r="S89" s="6"/>
      <c r="T89" s="5"/>
      <c r="U89" s="5"/>
      <c r="V89" s="5"/>
      <c r="W89" s="5"/>
      <c r="X89" s="5"/>
      <c r="Y89" s="5"/>
      <c r="Z89" s="5"/>
    </row>
    <row r="90" spans="2:26" s="93" customFormat="1" ht="33" customHeight="1" x14ac:dyDescent="0.35">
      <c r="C90" s="100" t="str">
        <f>CONCATENATE(" $45.000"," + ($",G59,") =")</f>
        <v xml:space="preserve"> $45.000 + ($10.85) =</v>
      </c>
      <c r="D90" s="95">
        <f>(45+G59)</f>
        <v>55.85</v>
      </c>
      <c r="E90" s="29"/>
      <c r="F90" s="29"/>
      <c r="G90" s="29"/>
      <c r="H90" s="29"/>
      <c r="I90" s="122"/>
      <c r="J90" s="4"/>
      <c r="K90" s="4"/>
      <c r="L90" s="4"/>
      <c r="M90" s="5"/>
      <c r="N90" s="5"/>
      <c r="O90" s="5"/>
      <c r="P90" s="6"/>
      <c r="Q90" s="6"/>
      <c r="R90" s="6"/>
      <c r="S90" s="6"/>
      <c r="T90" s="5"/>
      <c r="U90" s="5"/>
      <c r="V90" s="5"/>
      <c r="W90" s="5"/>
      <c r="X90" s="5"/>
      <c r="Y90" s="5"/>
      <c r="Z90" s="5"/>
    </row>
    <row r="91" spans="2:26" s="93" customFormat="1" ht="40.5" customHeight="1" x14ac:dyDescent="0.4">
      <c r="B91" s="234" t="s">
        <v>110</v>
      </c>
      <c r="C91" s="234"/>
      <c r="D91" s="98">
        <f>D90</f>
        <v>55.85</v>
      </c>
      <c r="E91" s="29"/>
      <c r="F91" s="29"/>
      <c r="G91" s="29"/>
      <c r="H91" s="29"/>
      <c r="I91" s="122"/>
      <c r="J91" s="4"/>
      <c r="K91" s="4"/>
      <c r="L91" s="4"/>
      <c r="M91" s="5"/>
      <c r="N91" s="5"/>
      <c r="O91" s="5"/>
      <c r="P91" s="6"/>
      <c r="Q91" s="6"/>
      <c r="R91" s="6"/>
      <c r="S91" s="6"/>
      <c r="T91" s="5"/>
      <c r="U91" s="5"/>
      <c r="V91" s="5"/>
      <c r="W91" s="5"/>
      <c r="X91" s="5"/>
      <c r="Y91" s="5"/>
      <c r="Z91" s="5"/>
    </row>
    <row r="92" spans="2:26" s="93" customFormat="1" ht="33" customHeight="1" x14ac:dyDescent="0.35">
      <c r="D92" s="95"/>
      <c r="E92" s="29"/>
      <c r="F92" s="29"/>
      <c r="G92" s="29"/>
      <c r="H92" s="29"/>
      <c r="J92" s="4"/>
      <c r="K92" s="4"/>
      <c r="L92" s="4"/>
      <c r="M92" s="5"/>
      <c r="N92" s="5"/>
      <c r="O92" s="5"/>
      <c r="P92" s="6"/>
      <c r="Q92" s="6"/>
      <c r="R92" s="6"/>
      <c r="S92" s="6"/>
      <c r="T92" s="5"/>
      <c r="U92" s="5"/>
      <c r="V92" s="5"/>
      <c r="W92" s="5"/>
      <c r="X92" s="5"/>
      <c r="Y92" s="5"/>
      <c r="Z92" s="5"/>
    </row>
    <row r="95" spans="2:26" ht="50.25" customHeight="1" x14ac:dyDescent="0.25"/>
    <row r="96" spans="2:26" ht="56.25" customHeight="1" x14ac:dyDescent="0.25"/>
    <row r="97" ht="18" customHeight="1" x14ac:dyDescent="0.25"/>
    <row r="98" ht="18" customHeight="1" x14ac:dyDescent="0.25"/>
    <row r="99" ht="18" customHeight="1" x14ac:dyDescent="0.25"/>
    <row r="100" ht="18" customHeight="1" x14ac:dyDescent="0.25"/>
    <row r="101" ht="18" customHeight="1" x14ac:dyDescent="0.25"/>
    <row r="102" ht="18" customHeight="1" x14ac:dyDescent="0.25"/>
    <row r="103" ht="18" customHeight="1" x14ac:dyDescent="0.25"/>
    <row r="104" ht="18" customHeight="1" x14ac:dyDescent="0.25"/>
    <row r="105" ht="18" customHeight="1" x14ac:dyDescent="0.25"/>
    <row r="106" ht="18" customHeight="1" x14ac:dyDescent="0.25"/>
    <row r="107" ht="18" customHeight="1" x14ac:dyDescent="0.25"/>
    <row r="108" ht="18" customHeight="1" x14ac:dyDescent="0.25"/>
    <row r="109" ht="18" customHeight="1" x14ac:dyDescent="0.25"/>
    <row r="110" ht="18" customHeight="1" x14ac:dyDescent="0.25"/>
    <row r="111" ht="18" customHeight="1" x14ac:dyDescent="0.25"/>
    <row r="112" ht="18" customHeight="1" x14ac:dyDescent="0.25"/>
    <row r="113" ht="18" customHeight="1" x14ac:dyDescent="0.25"/>
    <row r="114" ht="18" customHeight="1" x14ac:dyDescent="0.25"/>
    <row r="115" ht="18" customHeight="1" x14ac:dyDescent="0.25"/>
    <row r="116" ht="18" customHeight="1" x14ac:dyDescent="0.25"/>
    <row r="117" ht="18" customHeight="1" x14ac:dyDescent="0.25"/>
    <row r="118" ht="18" customHeight="1" x14ac:dyDescent="0.25"/>
  </sheetData>
  <sheetProtection algorithmName="SHA-512" hashValue="6/pFogwd9EJh3rexqbmDXqanrsUrZe0lDUohIUD8rsRXDHCS3vXtj85tO1sCLZbpsSmJUny6YQQ6LyDyZ/DKQA==" saltValue="KZsIB01AQlwXUnLPM7ZnRg==" spinCount="100000" sheet="1" formatColumns="0" formatRows="0"/>
  <mergeCells count="99">
    <mergeCell ref="B88:H88"/>
    <mergeCell ref="B89:C89"/>
    <mergeCell ref="B91:C91"/>
    <mergeCell ref="B85:B86"/>
    <mergeCell ref="C85:C86"/>
    <mergeCell ref="D85:D86"/>
    <mergeCell ref="E85:F86"/>
    <mergeCell ref="G85:H86"/>
    <mergeCell ref="B87:H87"/>
    <mergeCell ref="B84:H84"/>
    <mergeCell ref="B69:H69"/>
    <mergeCell ref="B70:H70"/>
    <mergeCell ref="B71:H71"/>
    <mergeCell ref="B72:H72"/>
    <mergeCell ref="B73:C73"/>
    <mergeCell ref="B75:C75"/>
    <mergeCell ref="C77:G77"/>
    <mergeCell ref="B78:F78"/>
    <mergeCell ref="B81:H81"/>
    <mergeCell ref="B82:H82"/>
    <mergeCell ref="B83:H83"/>
    <mergeCell ref="B65:H65"/>
    <mergeCell ref="B66:H66"/>
    <mergeCell ref="B67:B68"/>
    <mergeCell ref="C67:C68"/>
    <mergeCell ref="D67:D68"/>
    <mergeCell ref="E67:F68"/>
    <mergeCell ref="G67:H68"/>
    <mergeCell ref="B64:H64"/>
    <mergeCell ref="B36:H36"/>
    <mergeCell ref="D37:E37"/>
    <mergeCell ref="B39:D39"/>
    <mergeCell ref="B41:H41"/>
    <mergeCell ref="B56:H56"/>
    <mergeCell ref="B57:H57"/>
    <mergeCell ref="G58:H58"/>
    <mergeCell ref="G59:H59"/>
    <mergeCell ref="G60:H60"/>
    <mergeCell ref="G61:H61"/>
    <mergeCell ref="B63:H63"/>
    <mergeCell ref="B35:H35"/>
    <mergeCell ref="G25:H25"/>
    <mergeCell ref="P25:P27"/>
    <mergeCell ref="Q25:Q27"/>
    <mergeCell ref="G26:H26"/>
    <mergeCell ref="G27:H27"/>
    <mergeCell ref="G28:H28"/>
    <mergeCell ref="P28:P30"/>
    <mergeCell ref="Q28:Q30"/>
    <mergeCell ref="G29:H29"/>
    <mergeCell ref="G30:H30"/>
    <mergeCell ref="P31:P33"/>
    <mergeCell ref="Q31:Q33"/>
    <mergeCell ref="B32:H32"/>
    <mergeCell ref="B33:H33"/>
    <mergeCell ref="B34:H34"/>
    <mergeCell ref="Q22:Q24"/>
    <mergeCell ref="G23:H23"/>
    <mergeCell ref="G24:H24"/>
    <mergeCell ref="G19:H19"/>
    <mergeCell ref="P19:P21"/>
    <mergeCell ref="Q19:Q21"/>
    <mergeCell ref="G20:H20"/>
    <mergeCell ref="G21:H21"/>
    <mergeCell ref="B17:H17"/>
    <mergeCell ref="J17:K17"/>
    <mergeCell ref="B18:H18"/>
    <mergeCell ref="G22:H22"/>
    <mergeCell ref="P22:P24"/>
    <mergeCell ref="B10:C10"/>
    <mergeCell ref="D10:F10"/>
    <mergeCell ref="P10:P12"/>
    <mergeCell ref="Q10:Q12"/>
    <mergeCell ref="S10:S30"/>
    <mergeCell ref="B11:H11"/>
    <mergeCell ref="B12:E12"/>
    <mergeCell ref="B13:H13"/>
    <mergeCell ref="J13:K13"/>
    <mergeCell ref="P13:P15"/>
    <mergeCell ref="Q13:Q15"/>
    <mergeCell ref="B14:H14"/>
    <mergeCell ref="B15:H15"/>
    <mergeCell ref="B16:H16"/>
    <mergeCell ref="P16:P18"/>
    <mergeCell ref="Q16:Q18"/>
    <mergeCell ref="M6:N8"/>
    <mergeCell ref="P6:S7"/>
    <mergeCell ref="B7:E7"/>
    <mergeCell ref="B8:H8"/>
    <mergeCell ref="P8:S8"/>
    <mergeCell ref="B9:H9"/>
    <mergeCell ref="J9:K9"/>
    <mergeCell ref="B1:D1"/>
    <mergeCell ref="C3:E3"/>
    <mergeCell ref="G3:H3"/>
    <mergeCell ref="C4:E4"/>
    <mergeCell ref="G4:H4"/>
    <mergeCell ref="B6:E6"/>
    <mergeCell ref="F6:G6"/>
  </mergeCells>
  <dataValidations count="8">
    <dataValidation type="list" allowBlank="1" showInputMessage="1" showErrorMessage="1" sqref="K10" xr:uid="{0CFF51C2-ADDF-44EA-89AF-ADCA3DB09FBC}">
      <formula1>"2019, 2020, 2021, 2022, 2023"</formula1>
    </dataValidation>
    <dataValidation type="list" allowBlank="1" showInputMessage="1" showErrorMessage="1" sqref="K11 JE5 TA5 ACW5 AMS5 AWO5 BGK5 BQG5 CAC5 CJY5 CTU5 DDQ5 DNM5 DXI5 EHE5 ERA5 FAW5 FKS5 FUO5 GEK5 GOG5 GYC5 HHY5 HRU5 IBQ5 ILM5 IVI5 JFE5 JPA5 JYW5 KIS5 KSO5 LCK5 LMG5 LWC5 MFY5 MPU5 MZQ5 NJM5 NTI5 ODE5 ONA5 OWW5 PGS5 PQO5 QAK5 QKG5 QUC5 RDY5 RNU5 RXQ5 SHM5 SRI5 TBE5 TLA5 TUW5 UES5 UOO5 UYK5 VIG5 VSC5 WBY5 WLU5 WVQ5 K65372 JE65458 TA65458 ACW65458 AMS65458 AWO65458 BGK65458 BQG65458 CAC65458 CJY65458 CTU65458 DDQ65458 DNM65458 DXI65458 EHE65458 ERA65458 FAW65458 FKS65458 FUO65458 GEK65458 GOG65458 GYC65458 HHY65458 HRU65458 IBQ65458 ILM65458 IVI65458 JFE65458 JPA65458 JYW65458 KIS65458 KSO65458 LCK65458 LMG65458 LWC65458 MFY65458 MPU65458 MZQ65458 NJM65458 NTI65458 ODE65458 ONA65458 OWW65458 PGS65458 PQO65458 QAK65458 QKG65458 QUC65458 RDY65458 RNU65458 RXQ65458 SHM65458 SRI65458 TBE65458 TLA65458 TUW65458 UES65458 UOO65458 UYK65458 VIG65458 VSC65458 WBY65458 WLU65458 WVQ65458 K130908 JE130994 TA130994 ACW130994 AMS130994 AWO130994 BGK130994 BQG130994 CAC130994 CJY130994 CTU130994 DDQ130994 DNM130994 DXI130994 EHE130994 ERA130994 FAW130994 FKS130994 FUO130994 GEK130994 GOG130994 GYC130994 HHY130994 HRU130994 IBQ130994 ILM130994 IVI130994 JFE130994 JPA130994 JYW130994 KIS130994 KSO130994 LCK130994 LMG130994 LWC130994 MFY130994 MPU130994 MZQ130994 NJM130994 NTI130994 ODE130994 ONA130994 OWW130994 PGS130994 PQO130994 QAK130994 QKG130994 QUC130994 RDY130994 RNU130994 RXQ130994 SHM130994 SRI130994 TBE130994 TLA130994 TUW130994 UES130994 UOO130994 UYK130994 VIG130994 VSC130994 WBY130994 WLU130994 WVQ130994 K196444 JE196530 TA196530 ACW196530 AMS196530 AWO196530 BGK196530 BQG196530 CAC196530 CJY196530 CTU196530 DDQ196530 DNM196530 DXI196530 EHE196530 ERA196530 FAW196530 FKS196530 FUO196530 GEK196530 GOG196530 GYC196530 HHY196530 HRU196530 IBQ196530 ILM196530 IVI196530 JFE196530 JPA196530 JYW196530 KIS196530 KSO196530 LCK196530 LMG196530 LWC196530 MFY196530 MPU196530 MZQ196530 NJM196530 NTI196530 ODE196530 ONA196530 OWW196530 PGS196530 PQO196530 QAK196530 QKG196530 QUC196530 RDY196530 RNU196530 RXQ196530 SHM196530 SRI196530 TBE196530 TLA196530 TUW196530 UES196530 UOO196530 UYK196530 VIG196530 VSC196530 WBY196530 WLU196530 WVQ196530 K261980 JE262066 TA262066 ACW262066 AMS262066 AWO262066 BGK262066 BQG262066 CAC262066 CJY262066 CTU262066 DDQ262066 DNM262066 DXI262066 EHE262066 ERA262066 FAW262066 FKS262066 FUO262066 GEK262066 GOG262066 GYC262066 HHY262066 HRU262066 IBQ262066 ILM262066 IVI262066 JFE262066 JPA262066 JYW262066 KIS262066 KSO262066 LCK262066 LMG262066 LWC262066 MFY262066 MPU262066 MZQ262066 NJM262066 NTI262066 ODE262066 ONA262066 OWW262066 PGS262066 PQO262066 QAK262066 QKG262066 QUC262066 RDY262066 RNU262066 RXQ262066 SHM262066 SRI262066 TBE262066 TLA262066 TUW262066 UES262066 UOO262066 UYK262066 VIG262066 VSC262066 WBY262066 WLU262066 WVQ262066 K327516 JE327602 TA327602 ACW327602 AMS327602 AWO327602 BGK327602 BQG327602 CAC327602 CJY327602 CTU327602 DDQ327602 DNM327602 DXI327602 EHE327602 ERA327602 FAW327602 FKS327602 FUO327602 GEK327602 GOG327602 GYC327602 HHY327602 HRU327602 IBQ327602 ILM327602 IVI327602 JFE327602 JPA327602 JYW327602 KIS327602 KSO327602 LCK327602 LMG327602 LWC327602 MFY327602 MPU327602 MZQ327602 NJM327602 NTI327602 ODE327602 ONA327602 OWW327602 PGS327602 PQO327602 QAK327602 QKG327602 QUC327602 RDY327602 RNU327602 RXQ327602 SHM327602 SRI327602 TBE327602 TLA327602 TUW327602 UES327602 UOO327602 UYK327602 VIG327602 VSC327602 WBY327602 WLU327602 WVQ327602 K393052 JE393138 TA393138 ACW393138 AMS393138 AWO393138 BGK393138 BQG393138 CAC393138 CJY393138 CTU393138 DDQ393138 DNM393138 DXI393138 EHE393138 ERA393138 FAW393138 FKS393138 FUO393138 GEK393138 GOG393138 GYC393138 HHY393138 HRU393138 IBQ393138 ILM393138 IVI393138 JFE393138 JPA393138 JYW393138 KIS393138 KSO393138 LCK393138 LMG393138 LWC393138 MFY393138 MPU393138 MZQ393138 NJM393138 NTI393138 ODE393138 ONA393138 OWW393138 PGS393138 PQO393138 QAK393138 QKG393138 QUC393138 RDY393138 RNU393138 RXQ393138 SHM393138 SRI393138 TBE393138 TLA393138 TUW393138 UES393138 UOO393138 UYK393138 VIG393138 VSC393138 WBY393138 WLU393138 WVQ393138 K458588 JE458674 TA458674 ACW458674 AMS458674 AWO458674 BGK458674 BQG458674 CAC458674 CJY458674 CTU458674 DDQ458674 DNM458674 DXI458674 EHE458674 ERA458674 FAW458674 FKS458674 FUO458674 GEK458674 GOG458674 GYC458674 HHY458674 HRU458674 IBQ458674 ILM458674 IVI458674 JFE458674 JPA458674 JYW458674 KIS458674 KSO458674 LCK458674 LMG458674 LWC458674 MFY458674 MPU458674 MZQ458674 NJM458674 NTI458674 ODE458674 ONA458674 OWW458674 PGS458674 PQO458674 QAK458674 QKG458674 QUC458674 RDY458674 RNU458674 RXQ458674 SHM458674 SRI458674 TBE458674 TLA458674 TUW458674 UES458674 UOO458674 UYK458674 VIG458674 VSC458674 WBY458674 WLU458674 WVQ458674 K524124 JE524210 TA524210 ACW524210 AMS524210 AWO524210 BGK524210 BQG524210 CAC524210 CJY524210 CTU524210 DDQ524210 DNM524210 DXI524210 EHE524210 ERA524210 FAW524210 FKS524210 FUO524210 GEK524210 GOG524210 GYC524210 HHY524210 HRU524210 IBQ524210 ILM524210 IVI524210 JFE524210 JPA524210 JYW524210 KIS524210 KSO524210 LCK524210 LMG524210 LWC524210 MFY524210 MPU524210 MZQ524210 NJM524210 NTI524210 ODE524210 ONA524210 OWW524210 PGS524210 PQO524210 QAK524210 QKG524210 QUC524210 RDY524210 RNU524210 RXQ524210 SHM524210 SRI524210 TBE524210 TLA524210 TUW524210 UES524210 UOO524210 UYK524210 VIG524210 VSC524210 WBY524210 WLU524210 WVQ524210 K589660 JE589746 TA589746 ACW589746 AMS589746 AWO589746 BGK589746 BQG589746 CAC589746 CJY589746 CTU589746 DDQ589746 DNM589746 DXI589746 EHE589746 ERA589746 FAW589746 FKS589746 FUO589746 GEK589746 GOG589746 GYC589746 HHY589746 HRU589746 IBQ589746 ILM589746 IVI589746 JFE589746 JPA589746 JYW589746 KIS589746 KSO589746 LCK589746 LMG589746 LWC589746 MFY589746 MPU589746 MZQ589746 NJM589746 NTI589746 ODE589746 ONA589746 OWW589746 PGS589746 PQO589746 QAK589746 QKG589746 QUC589746 RDY589746 RNU589746 RXQ589746 SHM589746 SRI589746 TBE589746 TLA589746 TUW589746 UES589746 UOO589746 UYK589746 VIG589746 VSC589746 WBY589746 WLU589746 WVQ589746 K655196 JE655282 TA655282 ACW655282 AMS655282 AWO655282 BGK655282 BQG655282 CAC655282 CJY655282 CTU655282 DDQ655282 DNM655282 DXI655282 EHE655282 ERA655282 FAW655282 FKS655282 FUO655282 GEK655282 GOG655282 GYC655282 HHY655282 HRU655282 IBQ655282 ILM655282 IVI655282 JFE655282 JPA655282 JYW655282 KIS655282 KSO655282 LCK655282 LMG655282 LWC655282 MFY655282 MPU655282 MZQ655282 NJM655282 NTI655282 ODE655282 ONA655282 OWW655282 PGS655282 PQO655282 QAK655282 QKG655282 QUC655282 RDY655282 RNU655282 RXQ655282 SHM655282 SRI655282 TBE655282 TLA655282 TUW655282 UES655282 UOO655282 UYK655282 VIG655282 VSC655282 WBY655282 WLU655282 WVQ655282 K720732 JE720818 TA720818 ACW720818 AMS720818 AWO720818 BGK720818 BQG720818 CAC720818 CJY720818 CTU720818 DDQ720818 DNM720818 DXI720818 EHE720818 ERA720818 FAW720818 FKS720818 FUO720818 GEK720818 GOG720818 GYC720818 HHY720818 HRU720818 IBQ720818 ILM720818 IVI720818 JFE720818 JPA720818 JYW720818 KIS720818 KSO720818 LCK720818 LMG720818 LWC720818 MFY720818 MPU720818 MZQ720818 NJM720818 NTI720818 ODE720818 ONA720818 OWW720818 PGS720818 PQO720818 QAK720818 QKG720818 QUC720818 RDY720818 RNU720818 RXQ720818 SHM720818 SRI720818 TBE720818 TLA720818 TUW720818 UES720818 UOO720818 UYK720818 VIG720818 VSC720818 WBY720818 WLU720818 WVQ720818 K786268 JE786354 TA786354 ACW786354 AMS786354 AWO786354 BGK786354 BQG786354 CAC786354 CJY786354 CTU786354 DDQ786354 DNM786354 DXI786354 EHE786354 ERA786354 FAW786354 FKS786354 FUO786354 GEK786354 GOG786354 GYC786354 HHY786354 HRU786354 IBQ786354 ILM786354 IVI786354 JFE786354 JPA786354 JYW786354 KIS786354 KSO786354 LCK786354 LMG786354 LWC786354 MFY786354 MPU786354 MZQ786354 NJM786354 NTI786354 ODE786354 ONA786354 OWW786354 PGS786354 PQO786354 QAK786354 QKG786354 QUC786354 RDY786354 RNU786354 RXQ786354 SHM786354 SRI786354 TBE786354 TLA786354 TUW786354 UES786354 UOO786354 UYK786354 VIG786354 VSC786354 WBY786354 WLU786354 WVQ786354 K851804 JE851890 TA851890 ACW851890 AMS851890 AWO851890 BGK851890 BQG851890 CAC851890 CJY851890 CTU851890 DDQ851890 DNM851890 DXI851890 EHE851890 ERA851890 FAW851890 FKS851890 FUO851890 GEK851890 GOG851890 GYC851890 HHY851890 HRU851890 IBQ851890 ILM851890 IVI851890 JFE851890 JPA851890 JYW851890 KIS851890 KSO851890 LCK851890 LMG851890 LWC851890 MFY851890 MPU851890 MZQ851890 NJM851890 NTI851890 ODE851890 ONA851890 OWW851890 PGS851890 PQO851890 QAK851890 QKG851890 QUC851890 RDY851890 RNU851890 RXQ851890 SHM851890 SRI851890 TBE851890 TLA851890 TUW851890 UES851890 UOO851890 UYK851890 VIG851890 VSC851890 WBY851890 WLU851890 WVQ851890 K917340 JE917426 TA917426 ACW917426 AMS917426 AWO917426 BGK917426 BQG917426 CAC917426 CJY917426 CTU917426 DDQ917426 DNM917426 DXI917426 EHE917426 ERA917426 FAW917426 FKS917426 FUO917426 GEK917426 GOG917426 GYC917426 HHY917426 HRU917426 IBQ917426 ILM917426 IVI917426 JFE917426 JPA917426 JYW917426 KIS917426 KSO917426 LCK917426 LMG917426 LWC917426 MFY917426 MPU917426 MZQ917426 NJM917426 NTI917426 ODE917426 ONA917426 OWW917426 PGS917426 PQO917426 QAK917426 QKG917426 QUC917426 RDY917426 RNU917426 RXQ917426 SHM917426 SRI917426 TBE917426 TLA917426 TUW917426 UES917426 UOO917426 UYK917426 VIG917426 VSC917426 WBY917426 WLU917426 WVQ917426 K982876 JE982962 TA982962 ACW982962 AMS982962 AWO982962 BGK982962 BQG982962 CAC982962 CJY982962 CTU982962 DDQ982962 DNM982962 DXI982962 EHE982962 ERA982962 FAW982962 FKS982962 FUO982962 GEK982962 GOG982962 GYC982962 HHY982962 HRU982962 IBQ982962 ILM982962 IVI982962 JFE982962 JPA982962 JYW982962 KIS982962 KSO982962 LCK982962 LMG982962 LWC982962 MFY982962 MPU982962 MZQ982962 NJM982962 NTI982962 ODE982962 ONA982962 OWW982962 PGS982962 PQO982962 QAK982962 QKG982962 QUC982962 RDY982962 RNU982962 RXQ982962 SHM982962 SRI982962 TBE982962 TLA982962 TUW982962 UES982962 UOO982962 UYK982962 VIG982962 VSC982962 WBY982962 WLU982962 WVQ982962" xr:uid="{2A9B579C-7A6F-4D17-9C3D-AF8F82829A0D}">
      <formula1>$M$11:$M$22</formula1>
    </dataValidation>
    <dataValidation type="list" allowBlank="1" showInputMessage="1" showErrorMessage="1" sqref="JE9 TA9 ACW9 AMS9 AWO9 BGK9 BQG9 CAC9 CJY9 CTU9 DDQ9 DNM9 DXI9 EHE9 ERA9 FAW9 FKS9 FUO9 GEK9 GOG9 GYC9 HHY9 HRU9 IBQ9 ILM9 IVI9 JFE9 JPA9 JYW9 KIS9 KSO9 LCK9 LMG9 LWC9 MFY9 MPU9 MZQ9 NJM9 NTI9 ODE9 ONA9 OWW9 PGS9 PQO9 QAK9 QKG9 QUC9 RDY9 RNU9 RXQ9 SHM9 SRI9 TBE9 TLA9 TUW9 UES9 UOO9 UYK9 VIG9 VSC9 WBY9 WLU9 WVQ9 K65376 JE65462 TA65462 ACW65462 AMS65462 AWO65462 BGK65462 BQG65462 CAC65462 CJY65462 CTU65462 DDQ65462 DNM65462 DXI65462 EHE65462 ERA65462 FAW65462 FKS65462 FUO65462 GEK65462 GOG65462 GYC65462 HHY65462 HRU65462 IBQ65462 ILM65462 IVI65462 JFE65462 JPA65462 JYW65462 KIS65462 KSO65462 LCK65462 LMG65462 LWC65462 MFY65462 MPU65462 MZQ65462 NJM65462 NTI65462 ODE65462 ONA65462 OWW65462 PGS65462 PQO65462 QAK65462 QKG65462 QUC65462 RDY65462 RNU65462 RXQ65462 SHM65462 SRI65462 TBE65462 TLA65462 TUW65462 UES65462 UOO65462 UYK65462 VIG65462 VSC65462 WBY65462 WLU65462 WVQ65462 K130912 JE130998 TA130998 ACW130998 AMS130998 AWO130998 BGK130998 BQG130998 CAC130998 CJY130998 CTU130998 DDQ130998 DNM130998 DXI130998 EHE130998 ERA130998 FAW130998 FKS130998 FUO130998 GEK130998 GOG130998 GYC130998 HHY130998 HRU130998 IBQ130998 ILM130998 IVI130998 JFE130998 JPA130998 JYW130998 KIS130998 KSO130998 LCK130998 LMG130998 LWC130998 MFY130998 MPU130998 MZQ130998 NJM130998 NTI130998 ODE130998 ONA130998 OWW130998 PGS130998 PQO130998 QAK130998 QKG130998 QUC130998 RDY130998 RNU130998 RXQ130998 SHM130998 SRI130998 TBE130998 TLA130998 TUW130998 UES130998 UOO130998 UYK130998 VIG130998 VSC130998 WBY130998 WLU130998 WVQ130998 K196448 JE196534 TA196534 ACW196534 AMS196534 AWO196534 BGK196534 BQG196534 CAC196534 CJY196534 CTU196534 DDQ196534 DNM196534 DXI196534 EHE196534 ERA196534 FAW196534 FKS196534 FUO196534 GEK196534 GOG196534 GYC196534 HHY196534 HRU196534 IBQ196534 ILM196534 IVI196534 JFE196534 JPA196534 JYW196534 KIS196534 KSO196534 LCK196534 LMG196534 LWC196534 MFY196534 MPU196534 MZQ196534 NJM196534 NTI196534 ODE196534 ONA196534 OWW196534 PGS196534 PQO196534 QAK196534 QKG196534 QUC196534 RDY196534 RNU196534 RXQ196534 SHM196534 SRI196534 TBE196534 TLA196534 TUW196534 UES196534 UOO196534 UYK196534 VIG196534 VSC196534 WBY196534 WLU196534 WVQ196534 K261984 JE262070 TA262070 ACW262070 AMS262070 AWO262070 BGK262070 BQG262070 CAC262070 CJY262070 CTU262070 DDQ262070 DNM262070 DXI262070 EHE262070 ERA262070 FAW262070 FKS262070 FUO262070 GEK262070 GOG262070 GYC262070 HHY262070 HRU262070 IBQ262070 ILM262070 IVI262070 JFE262070 JPA262070 JYW262070 KIS262070 KSO262070 LCK262070 LMG262070 LWC262070 MFY262070 MPU262070 MZQ262070 NJM262070 NTI262070 ODE262070 ONA262070 OWW262070 PGS262070 PQO262070 QAK262070 QKG262070 QUC262070 RDY262070 RNU262070 RXQ262070 SHM262070 SRI262070 TBE262070 TLA262070 TUW262070 UES262070 UOO262070 UYK262070 VIG262070 VSC262070 WBY262070 WLU262070 WVQ262070 K327520 JE327606 TA327606 ACW327606 AMS327606 AWO327606 BGK327606 BQG327606 CAC327606 CJY327606 CTU327606 DDQ327606 DNM327606 DXI327606 EHE327606 ERA327606 FAW327606 FKS327606 FUO327606 GEK327606 GOG327606 GYC327606 HHY327606 HRU327606 IBQ327606 ILM327606 IVI327606 JFE327606 JPA327606 JYW327606 KIS327606 KSO327606 LCK327606 LMG327606 LWC327606 MFY327606 MPU327606 MZQ327606 NJM327606 NTI327606 ODE327606 ONA327606 OWW327606 PGS327606 PQO327606 QAK327606 QKG327606 QUC327606 RDY327606 RNU327606 RXQ327606 SHM327606 SRI327606 TBE327606 TLA327606 TUW327606 UES327606 UOO327606 UYK327606 VIG327606 VSC327606 WBY327606 WLU327606 WVQ327606 K393056 JE393142 TA393142 ACW393142 AMS393142 AWO393142 BGK393142 BQG393142 CAC393142 CJY393142 CTU393142 DDQ393142 DNM393142 DXI393142 EHE393142 ERA393142 FAW393142 FKS393142 FUO393142 GEK393142 GOG393142 GYC393142 HHY393142 HRU393142 IBQ393142 ILM393142 IVI393142 JFE393142 JPA393142 JYW393142 KIS393142 KSO393142 LCK393142 LMG393142 LWC393142 MFY393142 MPU393142 MZQ393142 NJM393142 NTI393142 ODE393142 ONA393142 OWW393142 PGS393142 PQO393142 QAK393142 QKG393142 QUC393142 RDY393142 RNU393142 RXQ393142 SHM393142 SRI393142 TBE393142 TLA393142 TUW393142 UES393142 UOO393142 UYK393142 VIG393142 VSC393142 WBY393142 WLU393142 WVQ393142 K458592 JE458678 TA458678 ACW458678 AMS458678 AWO458678 BGK458678 BQG458678 CAC458678 CJY458678 CTU458678 DDQ458678 DNM458678 DXI458678 EHE458678 ERA458678 FAW458678 FKS458678 FUO458678 GEK458678 GOG458678 GYC458678 HHY458678 HRU458678 IBQ458678 ILM458678 IVI458678 JFE458678 JPA458678 JYW458678 KIS458678 KSO458678 LCK458678 LMG458678 LWC458678 MFY458678 MPU458678 MZQ458678 NJM458678 NTI458678 ODE458678 ONA458678 OWW458678 PGS458678 PQO458678 QAK458678 QKG458678 QUC458678 RDY458678 RNU458678 RXQ458678 SHM458678 SRI458678 TBE458678 TLA458678 TUW458678 UES458678 UOO458678 UYK458678 VIG458678 VSC458678 WBY458678 WLU458678 WVQ458678 K524128 JE524214 TA524214 ACW524214 AMS524214 AWO524214 BGK524214 BQG524214 CAC524214 CJY524214 CTU524214 DDQ524214 DNM524214 DXI524214 EHE524214 ERA524214 FAW524214 FKS524214 FUO524214 GEK524214 GOG524214 GYC524214 HHY524214 HRU524214 IBQ524214 ILM524214 IVI524214 JFE524214 JPA524214 JYW524214 KIS524214 KSO524214 LCK524214 LMG524214 LWC524214 MFY524214 MPU524214 MZQ524214 NJM524214 NTI524214 ODE524214 ONA524214 OWW524214 PGS524214 PQO524214 QAK524214 QKG524214 QUC524214 RDY524214 RNU524214 RXQ524214 SHM524214 SRI524214 TBE524214 TLA524214 TUW524214 UES524214 UOO524214 UYK524214 VIG524214 VSC524214 WBY524214 WLU524214 WVQ524214 K589664 JE589750 TA589750 ACW589750 AMS589750 AWO589750 BGK589750 BQG589750 CAC589750 CJY589750 CTU589750 DDQ589750 DNM589750 DXI589750 EHE589750 ERA589750 FAW589750 FKS589750 FUO589750 GEK589750 GOG589750 GYC589750 HHY589750 HRU589750 IBQ589750 ILM589750 IVI589750 JFE589750 JPA589750 JYW589750 KIS589750 KSO589750 LCK589750 LMG589750 LWC589750 MFY589750 MPU589750 MZQ589750 NJM589750 NTI589750 ODE589750 ONA589750 OWW589750 PGS589750 PQO589750 QAK589750 QKG589750 QUC589750 RDY589750 RNU589750 RXQ589750 SHM589750 SRI589750 TBE589750 TLA589750 TUW589750 UES589750 UOO589750 UYK589750 VIG589750 VSC589750 WBY589750 WLU589750 WVQ589750 K655200 JE655286 TA655286 ACW655286 AMS655286 AWO655286 BGK655286 BQG655286 CAC655286 CJY655286 CTU655286 DDQ655286 DNM655286 DXI655286 EHE655286 ERA655286 FAW655286 FKS655286 FUO655286 GEK655286 GOG655286 GYC655286 HHY655286 HRU655286 IBQ655286 ILM655286 IVI655286 JFE655286 JPA655286 JYW655286 KIS655286 KSO655286 LCK655286 LMG655286 LWC655286 MFY655286 MPU655286 MZQ655286 NJM655286 NTI655286 ODE655286 ONA655286 OWW655286 PGS655286 PQO655286 QAK655286 QKG655286 QUC655286 RDY655286 RNU655286 RXQ655286 SHM655286 SRI655286 TBE655286 TLA655286 TUW655286 UES655286 UOO655286 UYK655286 VIG655286 VSC655286 WBY655286 WLU655286 WVQ655286 K720736 JE720822 TA720822 ACW720822 AMS720822 AWO720822 BGK720822 BQG720822 CAC720822 CJY720822 CTU720822 DDQ720822 DNM720822 DXI720822 EHE720822 ERA720822 FAW720822 FKS720822 FUO720822 GEK720822 GOG720822 GYC720822 HHY720822 HRU720822 IBQ720822 ILM720822 IVI720822 JFE720822 JPA720822 JYW720822 KIS720822 KSO720822 LCK720822 LMG720822 LWC720822 MFY720822 MPU720822 MZQ720822 NJM720822 NTI720822 ODE720822 ONA720822 OWW720822 PGS720822 PQO720822 QAK720822 QKG720822 QUC720822 RDY720822 RNU720822 RXQ720822 SHM720822 SRI720822 TBE720822 TLA720822 TUW720822 UES720822 UOO720822 UYK720822 VIG720822 VSC720822 WBY720822 WLU720822 WVQ720822 K786272 JE786358 TA786358 ACW786358 AMS786358 AWO786358 BGK786358 BQG786358 CAC786358 CJY786358 CTU786358 DDQ786358 DNM786358 DXI786358 EHE786358 ERA786358 FAW786358 FKS786358 FUO786358 GEK786358 GOG786358 GYC786358 HHY786358 HRU786358 IBQ786358 ILM786358 IVI786358 JFE786358 JPA786358 JYW786358 KIS786358 KSO786358 LCK786358 LMG786358 LWC786358 MFY786358 MPU786358 MZQ786358 NJM786358 NTI786358 ODE786358 ONA786358 OWW786358 PGS786358 PQO786358 QAK786358 QKG786358 QUC786358 RDY786358 RNU786358 RXQ786358 SHM786358 SRI786358 TBE786358 TLA786358 TUW786358 UES786358 UOO786358 UYK786358 VIG786358 VSC786358 WBY786358 WLU786358 WVQ786358 K851808 JE851894 TA851894 ACW851894 AMS851894 AWO851894 BGK851894 BQG851894 CAC851894 CJY851894 CTU851894 DDQ851894 DNM851894 DXI851894 EHE851894 ERA851894 FAW851894 FKS851894 FUO851894 GEK851894 GOG851894 GYC851894 HHY851894 HRU851894 IBQ851894 ILM851894 IVI851894 JFE851894 JPA851894 JYW851894 KIS851894 KSO851894 LCK851894 LMG851894 LWC851894 MFY851894 MPU851894 MZQ851894 NJM851894 NTI851894 ODE851894 ONA851894 OWW851894 PGS851894 PQO851894 QAK851894 QKG851894 QUC851894 RDY851894 RNU851894 RXQ851894 SHM851894 SRI851894 TBE851894 TLA851894 TUW851894 UES851894 UOO851894 UYK851894 VIG851894 VSC851894 WBY851894 WLU851894 WVQ851894 K917344 JE917430 TA917430 ACW917430 AMS917430 AWO917430 BGK917430 BQG917430 CAC917430 CJY917430 CTU917430 DDQ917430 DNM917430 DXI917430 EHE917430 ERA917430 FAW917430 FKS917430 FUO917430 GEK917430 GOG917430 GYC917430 HHY917430 HRU917430 IBQ917430 ILM917430 IVI917430 JFE917430 JPA917430 JYW917430 KIS917430 KSO917430 LCK917430 LMG917430 LWC917430 MFY917430 MPU917430 MZQ917430 NJM917430 NTI917430 ODE917430 ONA917430 OWW917430 PGS917430 PQO917430 QAK917430 QKG917430 QUC917430 RDY917430 RNU917430 RXQ917430 SHM917430 SRI917430 TBE917430 TLA917430 TUW917430 UES917430 UOO917430 UYK917430 VIG917430 VSC917430 WBY917430 WLU917430 WVQ917430 K982880 JE982966 TA982966 ACW982966 AMS982966 AWO982966 BGK982966 BQG982966 CAC982966 CJY982966 CTU982966 DDQ982966 DNM982966 DXI982966 EHE982966 ERA982966 FAW982966 FKS982966 FUO982966 GEK982966 GOG982966 GYC982966 HHY982966 HRU982966 IBQ982966 ILM982966 IVI982966 JFE982966 JPA982966 JYW982966 KIS982966 KSO982966 LCK982966 LMG982966 LWC982966 MFY982966 MPU982966 MZQ982966 NJM982966 NTI982966 ODE982966 ONA982966 OWW982966 PGS982966 PQO982966 QAK982966 QKG982966 QUC982966 RDY982966 RNU982966 RXQ982966 SHM982966 SRI982966 TBE982966 TLA982966 TUW982966 UES982966 UOO982966 UYK982966 VIG982966 VSC982966 WBY982966 WLU982966 WVQ982966" xr:uid="{E4D02F7A-B9D7-4705-B71D-C05F5E1D9372}">
      <formula1>$N$11:$N$22</formula1>
    </dataValidation>
    <dataValidation type="list" allowBlank="1" showInputMessage="1" showErrorMessage="1" sqref="WVQ982961 WLU982961 WBY982961 VSC982961 VIG982961 UYK982961 UOO982961 UES982961 TUW982961 TLA982961 TBE982961 SRI982961 SHM982961 RXQ982961 RNU982961 RDY982961 QUC982961 QKG982961 QAK982961 PQO982961 PGS982961 OWW982961 ONA982961 ODE982961 NTI982961 NJM982961 MZQ982961 MPU982961 MFY982961 LWC982961 LMG982961 LCK982961 KSO982961 KIS982961 JYW982961 JPA982961 JFE982961 IVI982961 ILM982961 IBQ982961 HRU982961 HHY982961 GYC982961 GOG982961 GEK982961 FUO982961 FKS982961 FAW982961 ERA982961 EHE982961 DXI982961 DNM982961 DDQ982961 CTU982961 CJY982961 CAC982961 BQG982961 BGK982961 AWO982961 AMS982961 ACW982961 TA982961 JE982961 K982875 WVQ917425 WLU917425 WBY917425 VSC917425 VIG917425 UYK917425 UOO917425 UES917425 TUW917425 TLA917425 TBE917425 SRI917425 SHM917425 RXQ917425 RNU917425 RDY917425 QUC917425 QKG917425 QAK917425 PQO917425 PGS917425 OWW917425 ONA917425 ODE917425 NTI917425 NJM917425 MZQ917425 MPU917425 MFY917425 LWC917425 LMG917425 LCK917425 KSO917425 KIS917425 JYW917425 JPA917425 JFE917425 IVI917425 ILM917425 IBQ917425 HRU917425 HHY917425 GYC917425 GOG917425 GEK917425 FUO917425 FKS917425 FAW917425 ERA917425 EHE917425 DXI917425 DNM917425 DDQ917425 CTU917425 CJY917425 CAC917425 BQG917425 BGK917425 AWO917425 AMS917425 ACW917425 TA917425 JE917425 K917339 WVQ851889 WLU851889 WBY851889 VSC851889 VIG851889 UYK851889 UOO851889 UES851889 TUW851889 TLA851889 TBE851889 SRI851889 SHM851889 RXQ851889 RNU851889 RDY851889 QUC851889 QKG851889 QAK851889 PQO851889 PGS851889 OWW851889 ONA851889 ODE851889 NTI851889 NJM851889 MZQ851889 MPU851889 MFY851889 LWC851889 LMG851889 LCK851889 KSO851889 KIS851889 JYW851889 JPA851889 JFE851889 IVI851889 ILM851889 IBQ851889 HRU851889 HHY851889 GYC851889 GOG851889 GEK851889 FUO851889 FKS851889 FAW851889 ERA851889 EHE851889 DXI851889 DNM851889 DDQ851889 CTU851889 CJY851889 CAC851889 BQG851889 BGK851889 AWO851889 AMS851889 ACW851889 TA851889 JE851889 K851803 WVQ786353 WLU786353 WBY786353 VSC786353 VIG786353 UYK786353 UOO786353 UES786353 TUW786353 TLA786353 TBE786353 SRI786353 SHM786353 RXQ786353 RNU786353 RDY786353 QUC786353 QKG786353 QAK786353 PQO786353 PGS786353 OWW786353 ONA786353 ODE786353 NTI786353 NJM786353 MZQ786353 MPU786353 MFY786353 LWC786353 LMG786353 LCK786353 KSO786353 KIS786353 JYW786353 JPA786353 JFE786353 IVI786353 ILM786353 IBQ786353 HRU786353 HHY786353 GYC786353 GOG786353 GEK786353 FUO786353 FKS786353 FAW786353 ERA786353 EHE786353 DXI786353 DNM786353 DDQ786353 CTU786353 CJY786353 CAC786353 BQG786353 BGK786353 AWO786353 AMS786353 ACW786353 TA786353 JE786353 K786267 WVQ720817 WLU720817 WBY720817 VSC720817 VIG720817 UYK720817 UOO720817 UES720817 TUW720817 TLA720817 TBE720817 SRI720817 SHM720817 RXQ720817 RNU720817 RDY720817 QUC720817 QKG720817 QAK720817 PQO720817 PGS720817 OWW720817 ONA720817 ODE720817 NTI720817 NJM720817 MZQ720817 MPU720817 MFY720817 LWC720817 LMG720817 LCK720817 KSO720817 KIS720817 JYW720817 JPA720817 JFE720817 IVI720817 ILM720817 IBQ720817 HRU720817 HHY720817 GYC720817 GOG720817 GEK720817 FUO720817 FKS720817 FAW720817 ERA720817 EHE720817 DXI720817 DNM720817 DDQ720817 CTU720817 CJY720817 CAC720817 BQG720817 BGK720817 AWO720817 AMS720817 ACW720817 TA720817 JE720817 K720731 WVQ655281 WLU655281 WBY655281 VSC655281 VIG655281 UYK655281 UOO655281 UES655281 TUW655281 TLA655281 TBE655281 SRI655281 SHM655281 RXQ655281 RNU655281 RDY655281 QUC655281 QKG655281 QAK655281 PQO655281 PGS655281 OWW655281 ONA655281 ODE655281 NTI655281 NJM655281 MZQ655281 MPU655281 MFY655281 LWC655281 LMG655281 LCK655281 KSO655281 KIS655281 JYW655281 JPA655281 JFE655281 IVI655281 ILM655281 IBQ655281 HRU655281 HHY655281 GYC655281 GOG655281 GEK655281 FUO655281 FKS655281 FAW655281 ERA655281 EHE655281 DXI655281 DNM655281 DDQ655281 CTU655281 CJY655281 CAC655281 BQG655281 BGK655281 AWO655281 AMS655281 ACW655281 TA655281 JE655281 K655195 WVQ589745 WLU589745 WBY589745 VSC589745 VIG589745 UYK589745 UOO589745 UES589745 TUW589745 TLA589745 TBE589745 SRI589745 SHM589745 RXQ589745 RNU589745 RDY589745 QUC589745 QKG589745 QAK589745 PQO589745 PGS589745 OWW589745 ONA589745 ODE589745 NTI589745 NJM589745 MZQ589745 MPU589745 MFY589745 LWC589745 LMG589745 LCK589745 KSO589745 KIS589745 JYW589745 JPA589745 JFE589745 IVI589745 ILM589745 IBQ589745 HRU589745 HHY589745 GYC589745 GOG589745 GEK589745 FUO589745 FKS589745 FAW589745 ERA589745 EHE589745 DXI589745 DNM589745 DDQ589745 CTU589745 CJY589745 CAC589745 BQG589745 BGK589745 AWO589745 AMS589745 ACW589745 TA589745 JE589745 K589659 WVQ524209 WLU524209 WBY524209 VSC524209 VIG524209 UYK524209 UOO524209 UES524209 TUW524209 TLA524209 TBE524209 SRI524209 SHM524209 RXQ524209 RNU524209 RDY524209 QUC524209 QKG524209 QAK524209 PQO524209 PGS524209 OWW524209 ONA524209 ODE524209 NTI524209 NJM524209 MZQ524209 MPU524209 MFY524209 LWC524209 LMG524209 LCK524209 KSO524209 KIS524209 JYW524209 JPA524209 JFE524209 IVI524209 ILM524209 IBQ524209 HRU524209 HHY524209 GYC524209 GOG524209 GEK524209 FUO524209 FKS524209 FAW524209 ERA524209 EHE524209 DXI524209 DNM524209 DDQ524209 CTU524209 CJY524209 CAC524209 BQG524209 BGK524209 AWO524209 AMS524209 ACW524209 TA524209 JE524209 K524123 WVQ458673 WLU458673 WBY458673 VSC458673 VIG458673 UYK458673 UOO458673 UES458673 TUW458673 TLA458673 TBE458673 SRI458673 SHM458673 RXQ458673 RNU458673 RDY458673 QUC458673 QKG458673 QAK458673 PQO458673 PGS458673 OWW458673 ONA458673 ODE458673 NTI458673 NJM458673 MZQ458673 MPU458673 MFY458673 LWC458673 LMG458673 LCK458673 KSO458673 KIS458673 JYW458673 JPA458673 JFE458673 IVI458673 ILM458673 IBQ458673 HRU458673 HHY458673 GYC458673 GOG458673 GEK458673 FUO458673 FKS458673 FAW458673 ERA458673 EHE458673 DXI458673 DNM458673 DDQ458673 CTU458673 CJY458673 CAC458673 BQG458673 BGK458673 AWO458673 AMS458673 ACW458673 TA458673 JE458673 K458587 WVQ393137 WLU393137 WBY393137 VSC393137 VIG393137 UYK393137 UOO393137 UES393137 TUW393137 TLA393137 TBE393137 SRI393137 SHM393137 RXQ393137 RNU393137 RDY393137 QUC393137 QKG393137 QAK393137 PQO393137 PGS393137 OWW393137 ONA393137 ODE393137 NTI393137 NJM393137 MZQ393137 MPU393137 MFY393137 LWC393137 LMG393137 LCK393137 KSO393137 KIS393137 JYW393137 JPA393137 JFE393137 IVI393137 ILM393137 IBQ393137 HRU393137 HHY393137 GYC393137 GOG393137 GEK393137 FUO393137 FKS393137 FAW393137 ERA393137 EHE393137 DXI393137 DNM393137 DDQ393137 CTU393137 CJY393137 CAC393137 BQG393137 BGK393137 AWO393137 AMS393137 ACW393137 TA393137 JE393137 K393051 WVQ327601 WLU327601 WBY327601 VSC327601 VIG327601 UYK327601 UOO327601 UES327601 TUW327601 TLA327601 TBE327601 SRI327601 SHM327601 RXQ327601 RNU327601 RDY327601 QUC327601 QKG327601 QAK327601 PQO327601 PGS327601 OWW327601 ONA327601 ODE327601 NTI327601 NJM327601 MZQ327601 MPU327601 MFY327601 LWC327601 LMG327601 LCK327601 KSO327601 KIS327601 JYW327601 JPA327601 JFE327601 IVI327601 ILM327601 IBQ327601 HRU327601 HHY327601 GYC327601 GOG327601 GEK327601 FUO327601 FKS327601 FAW327601 ERA327601 EHE327601 DXI327601 DNM327601 DDQ327601 CTU327601 CJY327601 CAC327601 BQG327601 BGK327601 AWO327601 AMS327601 ACW327601 TA327601 JE327601 K327515 WVQ262065 WLU262065 WBY262065 VSC262065 VIG262065 UYK262065 UOO262065 UES262065 TUW262065 TLA262065 TBE262065 SRI262065 SHM262065 RXQ262065 RNU262065 RDY262065 QUC262065 QKG262065 QAK262065 PQO262065 PGS262065 OWW262065 ONA262065 ODE262065 NTI262065 NJM262065 MZQ262065 MPU262065 MFY262065 LWC262065 LMG262065 LCK262065 KSO262065 KIS262065 JYW262065 JPA262065 JFE262065 IVI262065 ILM262065 IBQ262065 HRU262065 HHY262065 GYC262065 GOG262065 GEK262065 FUO262065 FKS262065 FAW262065 ERA262065 EHE262065 DXI262065 DNM262065 DDQ262065 CTU262065 CJY262065 CAC262065 BQG262065 BGK262065 AWO262065 AMS262065 ACW262065 TA262065 JE262065 K261979 WVQ196529 WLU196529 WBY196529 VSC196529 VIG196529 UYK196529 UOO196529 UES196529 TUW196529 TLA196529 TBE196529 SRI196529 SHM196529 RXQ196529 RNU196529 RDY196529 QUC196529 QKG196529 QAK196529 PQO196529 PGS196529 OWW196529 ONA196529 ODE196529 NTI196529 NJM196529 MZQ196529 MPU196529 MFY196529 LWC196529 LMG196529 LCK196529 KSO196529 KIS196529 JYW196529 JPA196529 JFE196529 IVI196529 ILM196529 IBQ196529 HRU196529 HHY196529 GYC196529 GOG196529 GEK196529 FUO196529 FKS196529 FAW196529 ERA196529 EHE196529 DXI196529 DNM196529 DDQ196529 CTU196529 CJY196529 CAC196529 BQG196529 BGK196529 AWO196529 AMS196529 ACW196529 TA196529 JE196529 K196443 WVQ130993 WLU130993 WBY130993 VSC130993 VIG130993 UYK130993 UOO130993 UES130993 TUW130993 TLA130993 TBE130993 SRI130993 SHM130993 RXQ130993 RNU130993 RDY130993 QUC130993 QKG130993 QAK130993 PQO130993 PGS130993 OWW130993 ONA130993 ODE130993 NTI130993 NJM130993 MZQ130993 MPU130993 MFY130993 LWC130993 LMG130993 LCK130993 KSO130993 KIS130993 JYW130993 JPA130993 JFE130993 IVI130993 ILM130993 IBQ130993 HRU130993 HHY130993 GYC130993 GOG130993 GEK130993 FUO130993 FKS130993 FAW130993 ERA130993 EHE130993 DXI130993 DNM130993 DDQ130993 CTU130993 CJY130993 CAC130993 BQG130993 BGK130993 AWO130993 AMS130993 ACW130993 TA130993 JE130993 K130907 WVQ65457 WLU65457 WBY65457 VSC65457 VIG65457 UYK65457 UOO65457 UES65457 TUW65457 TLA65457 TBE65457 SRI65457 SHM65457 RXQ65457 RNU65457 RDY65457 QUC65457 QKG65457 QAK65457 PQO65457 PGS65457 OWW65457 ONA65457 ODE65457 NTI65457 NJM65457 MZQ65457 MPU65457 MFY65457 LWC65457 LMG65457 LCK65457 KSO65457 KIS65457 JYW65457 JPA65457 JFE65457 IVI65457 ILM65457 IBQ65457 HRU65457 HHY65457 GYC65457 GOG65457 GEK65457 FUO65457 FKS65457 FAW65457 ERA65457 EHE65457 DXI65457 DNM65457 DDQ65457 CTU65457 CJY65457 CAC65457 BQG65457 BGK65457 AWO65457 AMS65457 ACW65457 TA65457 JE65457 K65371" xr:uid="{53FB9FA4-BA4D-4A17-84B5-D4F76CFEF576}">
      <formula1>$N$9:$N$9</formula1>
    </dataValidation>
    <dataValidation type="list" allowBlank="1" showInputMessage="1" showErrorMessage="1" sqref="K15" xr:uid="{D22AACF1-A5C7-4E05-A501-E3767130D846}">
      <formula1>$N$9:$N$43</formula1>
    </dataValidation>
    <dataValidation type="list" allowBlank="1" showInputMessage="1" showErrorMessage="1" sqref="K19 JE13 TA13 ACW13 AMS13 AWO13 BGK13 BQG13 CAC13 CJY13 CTU13 DDQ13 DNM13 DXI13 EHE13 ERA13 FAW13 FKS13 FUO13 GEK13 GOG13 GYC13 HHY13 HRU13 IBQ13 ILM13 IVI13 JFE13 JPA13 JYW13 KIS13 KSO13 LCK13 LMG13 LWC13 MFY13 MPU13 MZQ13 NJM13 NTI13 ODE13 ONA13 OWW13 PGS13 PQO13 QAK13 QKG13 QUC13 RDY13 RNU13 RXQ13 SHM13 SRI13 TBE13 TLA13 TUW13 UES13 UOO13 UYK13 VIG13 VSC13 WBY13 WLU13 WVQ13 K65380 JE65466 TA65466 ACW65466 AMS65466 AWO65466 BGK65466 BQG65466 CAC65466 CJY65466 CTU65466 DDQ65466 DNM65466 DXI65466 EHE65466 ERA65466 FAW65466 FKS65466 FUO65466 GEK65466 GOG65466 GYC65466 HHY65466 HRU65466 IBQ65466 ILM65466 IVI65466 JFE65466 JPA65466 JYW65466 KIS65466 KSO65466 LCK65466 LMG65466 LWC65466 MFY65466 MPU65466 MZQ65466 NJM65466 NTI65466 ODE65466 ONA65466 OWW65466 PGS65466 PQO65466 QAK65466 QKG65466 QUC65466 RDY65466 RNU65466 RXQ65466 SHM65466 SRI65466 TBE65466 TLA65466 TUW65466 UES65466 UOO65466 UYK65466 VIG65466 VSC65466 WBY65466 WLU65466 WVQ65466 K130916 JE131002 TA131002 ACW131002 AMS131002 AWO131002 BGK131002 BQG131002 CAC131002 CJY131002 CTU131002 DDQ131002 DNM131002 DXI131002 EHE131002 ERA131002 FAW131002 FKS131002 FUO131002 GEK131002 GOG131002 GYC131002 HHY131002 HRU131002 IBQ131002 ILM131002 IVI131002 JFE131002 JPA131002 JYW131002 KIS131002 KSO131002 LCK131002 LMG131002 LWC131002 MFY131002 MPU131002 MZQ131002 NJM131002 NTI131002 ODE131002 ONA131002 OWW131002 PGS131002 PQO131002 QAK131002 QKG131002 QUC131002 RDY131002 RNU131002 RXQ131002 SHM131002 SRI131002 TBE131002 TLA131002 TUW131002 UES131002 UOO131002 UYK131002 VIG131002 VSC131002 WBY131002 WLU131002 WVQ131002 K196452 JE196538 TA196538 ACW196538 AMS196538 AWO196538 BGK196538 BQG196538 CAC196538 CJY196538 CTU196538 DDQ196538 DNM196538 DXI196538 EHE196538 ERA196538 FAW196538 FKS196538 FUO196538 GEK196538 GOG196538 GYC196538 HHY196538 HRU196538 IBQ196538 ILM196538 IVI196538 JFE196538 JPA196538 JYW196538 KIS196538 KSO196538 LCK196538 LMG196538 LWC196538 MFY196538 MPU196538 MZQ196538 NJM196538 NTI196538 ODE196538 ONA196538 OWW196538 PGS196538 PQO196538 QAK196538 QKG196538 QUC196538 RDY196538 RNU196538 RXQ196538 SHM196538 SRI196538 TBE196538 TLA196538 TUW196538 UES196538 UOO196538 UYK196538 VIG196538 VSC196538 WBY196538 WLU196538 WVQ196538 K261988 JE262074 TA262074 ACW262074 AMS262074 AWO262074 BGK262074 BQG262074 CAC262074 CJY262074 CTU262074 DDQ262074 DNM262074 DXI262074 EHE262074 ERA262074 FAW262074 FKS262074 FUO262074 GEK262074 GOG262074 GYC262074 HHY262074 HRU262074 IBQ262074 ILM262074 IVI262074 JFE262074 JPA262074 JYW262074 KIS262074 KSO262074 LCK262074 LMG262074 LWC262074 MFY262074 MPU262074 MZQ262074 NJM262074 NTI262074 ODE262074 ONA262074 OWW262074 PGS262074 PQO262074 QAK262074 QKG262074 QUC262074 RDY262074 RNU262074 RXQ262074 SHM262074 SRI262074 TBE262074 TLA262074 TUW262074 UES262074 UOO262074 UYK262074 VIG262074 VSC262074 WBY262074 WLU262074 WVQ262074 K327524 JE327610 TA327610 ACW327610 AMS327610 AWO327610 BGK327610 BQG327610 CAC327610 CJY327610 CTU327610 DDQ327610 DNM327610 DXI327610 EHE327610 ERA327610 FAW327610 FKS327610 FUO327610 GEK327610 GOG327610 GYC327610 HHY327610 HRU327610 IBQ327610 ILM327610 IVI327610 JFE327610 JPA327610 JYW327610 KIS327610 KSO327610 LCK327610 LMG327610 LWC327610 MFY327610 MPU327610 MZQ327610 NJM327610 NTI327610 ODE327610 ONA327610 OWW327610 PGS327610 PQO327610 QAK327610 QKG327610 QUC327610 RDY327610 RNU327610 RXQ327610 SHM327610 SRI327610 TBE327610 TLA327610 TUW327610 UES327610 UOO327610 UYK327610 VIG327610 VSC327610 WBY327610 WLU327610 WVQ327610 K393060 JE393146 TA393146 ACW393146 AMS393146 AWO393146 BGK393146 BQG393146 CAC393146 CJY393146 CTU393146 DDQ393146 DNM393146 DXI393146 EHE393146 ERA393146 FAW393146 FKS393146 FUO393146 GEK393146 GOG393146 GYC393146 HHY393146 HRU393146 IBQ393146 ILM393146 IVI393146 JFE393146 JPA393146 JYW393146 KIS393146 KSO393146 LCK393146 LMG393146 LWC393146 MFY393146 MPU393146 MZQ393146 NJM393146 NTI393146 ODE393146 ONA393146 OWW393146 PGS393146 PQO393146 QAK393146 QKG393146 QUC393146 RDY393146 RNU393146 RXQ393146 SHM393146 SRI393146 TBE393146 TLA393146 TUW393146 UES393146 UOO393146 UYK393146 VIG393146 VSC393146 WBY393146 WLU393146 WVQ393146 K458596 JE458682 TA458682 ACW458682 AMS458682 AWO458682 BGK458682 BQG458682 CAC458682 CJY458682 CTU458682 DDQ458682 DNM458682 DXI458682 EHE458682 ERA458682 FAW458682 FKS458682 FUO458682 GEK458682 GOG458682 GYC458682 HHY458682 HRU458682 IBQ458682 ILM458682 IVI458682 JFE458682 JPA458682 JYW458682 KIS458682 KSO458682 LCK458682 LMG458682 LWC458682 MFY458682 MPU458682 MZQ458682 NJM458682 NTI458682 ODE458682 ONA458682 OWW458682 PGS458682 PQO458682 QAK458682 QKG458682 QUC458682 RDY458682 RNU458682 RXQ458682 SHM458682 SRI458682 TBE458682 TLA458682 TUW458682 UES458682 UOO458682 UYK458682 VIG458682 VSC458682 WBY458682 WLU458682 WVQ458682 K524132 JE524218 TA524218 ACW524218 AMS524218 AWO524218 BGK524218 BQG524218 CAC524218 CJY524218 CTU524218 DDQ524218 DNM524218 DXI524218 EHE524218 ERA524218 FAW524218 FKS524218 FUO524218 GEK524218 GOG524218 GYC524218 HHY524218 HRU524218 IBQ524218 ILM524218 IVI524218 JFE524218 JPA524218 JYW524218 KIS524218 KSO524218 LCK524218 LMG524218 LWC524218 MFY524218 MPU524218 MZQ524218 NJM524218 NTI524218 ODE524218 ONA524218 OWW524218 PGS524218 PQO524218 QAK524218 QKG524218 QUC524218 RDY524218 RNU524218 RXQ524218 SHM524218 SRI524218 TBE524218 TLA524218 TUW524218 UES524218 UOO524218 UYK524218 VIG524218 VSC524218 WBY524218 WLU524218 WVQ524218 K589668 JE589754 TA589754 ACW589754 AMS589754 AWO589754 BGK589754 BQG589754 CAC589754 CJY589754 CTU589754 DDQ589754 DNM589754 DXI589754 EHE589754 ERA589754 FAW589754 FKS589754 FUO589754 GEK589754 GOG589754 GYC589754 HHY589754 HRU589754 IBQ589754 ILM589754 IVI589754 JFE589754 JPA589754 JYW589754 KIS589754 KSO589754 LCK589754 LMG589754 LWC589754 MFY589754 MPU589754 MZQ589754 NJM589754 NTI589754 ODE589754 ONA589754 OWW589754 PGS589754 PQO589754 QAK589754 QKG589754 QUC589754 RDY589754 RNU589754 RXQ589754 SHM589754 SRI589754 TBE589754 TLA589754 TUW589754 UES589754 UOO589754 UYK589754 VIG589754 VSC589754 WBY589754 WLU589754 WVQ589754 K655204 JE655290 TA655290 ACW655290 AMS655290 AWO655290 BGK655290 BQG655290 CAC655290 CJY655290 CTU655290 DDQ655290 DNM655290 DXI655290 EHE655290 ERA655290 FAW655290 FKS655290 FUO655290 GEK655290 GOG655290 GYC655290 HHY655290 HRU655290 IBQ655290 ILM655290 IVI655290 JFE655290 JPA655290 JYW655290 KIS655290 KSO655290 LCK655290 LMG655290 LWC655290 MFY655290 MPU655290 MZQ655290 NJM655290 NTI655290 ODE655290 ONA655290 OWW655290 PGS655290 PQO655290 QAK655290 QKG655290 QUC655290 RDY655290 RNU655290 RXQ655290 SHM655290 SRI655290 TBE655290 TLA655290 TUW655290 UES655290 UOO655290 UYK655290 VIG655290 VSC655290 WBY655290 WLU655290 WVQ655290 K720740 JE720826 TA720826 ACW720826 AMS720826 AWO720826 BGK720826 BQG720826 CAC720826 CJY720826 CTU720826 DDQ720826 DNM720826 DXI720826 EHE720826 ERA720826 FAW720826 FKS720826 FUO720826 GEK720826 GOG720826 GYC720826 HHY720826 HRU720826 IBQ720826 ILM720826 IVI720826 JFE720826 JPA720826 JYW720826 KIS720826 KSO720826 LCK720826 LMG720826 LWC720826 MFY720826 MPU720826 MZQ720826 NJM720826 NTI720826 ODE720826 ONA720826 OWW720826 PGS720826 PQO720826 QAK720826 QKG720826 QUC720826 RDY720826 RNU720826 RXQ720826 SHM720826 SRI720826 TBE720826 TLA720826 TUW720826 UES720826 UOO720826 UYK720826 VIG720826 VSC720826 WBY720826 WLU720826 WVQ720826 K786276 JE786362 TA786362 ACW786362 AMS786362 AWO786362 BGK786362 BQG786362 CAC786362 CJY786362 CTU786362 DDQ786362 DNM786362 DXI786362 EHE786362 ERA786362 FAW786362 FKS786362 FUO786362 GEK786362 GOG786362 GYC786362 HHY786362 HRU786362 IBQ786362 ILM786362 IVI786362 JFE786362 JPA786362 JYW786362 KIS786362 KSO786362 LCK786362 LMG786362 LWC786362 MFY786362 MPU786362 MZQ786362 NJM786362 NTI786362 ODE786362 ONA786362 OWW786362 PGS786362 PQO786362 QAK786362 QKG786362 QUC786362 RDY786362 RNU786362 RXQ786362 SHM786362 SRI786362 TBE786362 TLA786362 TUW786362 UES786362 UOO786362 UYK786362 VIG786362 VSC786362 WBY786362 WLU786362 WVQ786362 K851812 JE851898 TA851898 ACW851898 AMS851898 AWO851898 BGK851898 BQG851898 CAC851898 CJY851898 CTU851898 DDQ851898 DNM851898 DXI851898 EHE851898 ERA851898 FAW851898 FKS851898 FUO851898 GEK851898 GOG851898 GYC851898 HHY851898 HRU851898 IBQ851898 ILM851898 IVI851898 JFE851898 JPA851898 JYW851898 KIS851898 KSO851898 LCK851898 LMG851898 LWC851898 MFY851898 MPU851898 MZQ851898 NJM851898 NTI851898 ODE851898 ONA851898 OWW851898 PGS851898 PQO851898 QAK851898 QKG851898 QUC851898 RDY851898 RNU851898 RXQ851898 SHM851898 SRI851898 TBE851898 TLA851898 TUW851898 UES851898 UOO851898 UYK851898 VIG851898 VSC851898 WBY851898 WLU851898 WVQ851898 K917348 JE917434 TA917434 ACW917434 AMS917434 AWO917434 BGK917434 BQG917434 CAC917434 CJY917434 CTU917434 DDQ917434 DNM917434 DXI917434 EHE917434 ERA917434 FAW917434 FKS917434 FUO917434 GEK917434 GOG917434 GYC917434 HHY917434 HRU917434 IBQ917434 ILM917434 IVI917434 JFE917434 JPA917434 JYW917434 KIS917434 KSO917434 LCK917434 LMG917434 LWC917434 MFY917434 MPU917434 MZQ917434 NJM917434 NTI917434 ODE917434 ONA917434 OWW917434 PGS917434 PQO917434 QAK917434 QKG917434 QUC917434 RDY917434 RNU917434 RXQ917434 SHM917434 SRI917434 TBE917434 TLA917434 TUW917434 UES917434 UOO917434 UYK917434 VIG917434 VSC917434 WBY917434 WLU917434 WVQ917434 K982884 JE982970 TA982970 ACW982970 AMS982970 AWO982970 BGK982970 BQG982970 CAC982970 CJY982970 CTU982970 DDQ982970 DNM982970 DXI982970 EHE982970 ERA982970 FAW982970 FKS982970 FUO982970 GEK982970 GOG982970 GYC982970 HHY982970 HRU982970 IBQ982970 ILM982970 IVI982970 JFE982970 JPA982970 JYW982970 KIS982970 KSO982970 LCK982970 LMG982970 LWC982970 MFY982970 MPU982970 MZQ982970 NJM982970 NTI982970 ODE982970 ONA982970 OWW982970 PGS982970 PQO982970 QAK982970 QKG982970 QUC982970 RDY982970 RNU982970 RXQ982970 SHM982970 SRI982970 TBE982970 TLA982970 TUW982970 UES982970 UOO982970 UYK982970 VIG982970 VSC982970 WBY982970 WLU982970 WVQ982970" xr:uid="{9260C477-E08F-4579-84DF-13C538BCF44E}">
      <formula1>$Q$10:$Q$34</formula1>
    </dataValidation>
    <dataValidation type="list" allowBlank="1" showInputMessage="1" showErrorMessage="1" sqref="K18 JE12 TA12 ACW12 AMS12 AWO12 BGK12 BQG12 CAC12 CJY12 CTU12 DDQ12 DNM12 DXI12 EHE12 ERA12 FAW12 FKS12 FUO12 GEK12 GOG12 GYC12 HHY12 HRU12 IBQ12 ILM12 IVI12 JFE12 JPA12 JYW12 KIS12 KSO12 LCK12 LMG12 LWC12 MFY12 MPU12 MZQ12 NJM12 NTI12 ODE12 ONA12 OWW12 PGS12 PQO12 QAK12 QKG12 QUC12 RDY12 RNU12 RXQ12 SHM12 SRI12 TBE12 TLA12 TUW12 UES12 UOO12 UYK12 VIG12 VSC12 WBY12 WLU12 WVQ12 K65379 JE65465 TA65465 ACW65465 AMS65465 AWO65465 BGK65465 BQG65465 CAC65465 CJY65465 CTU65465 DDQ65465 DNM65465 DXI65465 EHE65465 ERA65465 FAW65465 FKS65465 FUO65465 GEK65465 GOG65465 GYC65465 HHY65465 HRU65465 IBQ65465 ILM65465 IVI65465 JFE65465 JPA65465 JYW65465 KIS65465 KSO65465 LCK65465 LMG65465 LWC65465 MFY65465 MPU65465 MZQ65465 NJM65465 NTI65465 ODE65465 ONA65465 OWW65465 PGS65465 PQO65465 QAK65465 QKG65465 QUC65465 RDY65465 RNU65465 RXQ65465 SHM65465 SRI65465 TBE65465 TLA65465 TUW65465 UES65465 UOO65465 UYK65465 VIG65465 VSC65465 WBY65465 WLU65465 WVQ65465 K130915 JE131001 TA131001 ACW131001 AMS131001 AWO131001 BGK131001 BQG131001 CAC131001 CJY131001 CTU131001 DDQ131001 DNM131001 DXI131001 EHE131001 ERA131001 FAW131001 FKS131001 FUO131001 GEK131001 GOG131001 GYC131001 HHY131001 HRU131001 IBQ131001 ILM131001 IVI131001 JFE131001 JPA131001 JYW131001 KIS131001 KSO131001 LCK131001 LMG131001 LWC131001 MFY131001 MPU131001 MZQ131001 NJM131001 NTI131001 ODE131001 ONA131001 OWW131001 PGS131001 PQO131001 QAK131001 QKG131001 QUC131001 RDY131001 RNU131001 RXQ131001 SHM131001 SRI131001 TBE131001 TLA131001 TUW131001 UES131001 UOO131001 UYK131001 VIG131001 VSC131001 WBY131001 WLU131001 WVQ131001 K196451 JE196537 TA196537 ACW196537 AMS196537 AWO196537 BGK196537 BQG196537 CAC196537 CJY196537 CTU196537 DDQ196537 DNM196537 DXI196537 EHE196537 ERA196537 FAW196537 FKS196537 FUO196537 GEK196537 GOG196537 GYC196537 HHY196537 HRU196537 IBQ196537 ILM196537 IVI196537 JFE196537 JPA196537 JYW196537 KIS196537 KSO196537 LCK196537 LMG196537 LWC196537 MFY196537 MPU196537 MZQ196537 NJM196537 NTI196537 ODE196537 ONA196537 OWW196537 PGS196537 PQO196537 QAK196537 QKG196537 QUC196537 RDY196537 RNU196537 RXQ196537 SHM196537 SRI196537 TBE196537 TLA196537 TUW196537 UES196537 UOO196537 UYK196537 VIG196537 VSC196537 WBY196537 WLU196537 WVQ196537 K261987 JE262073 TA262073 ACW262073 AMS262073 AWO262073 BGK262073 BQG262073 CAC262073 CJY262073 CTU262073 DDQ262073 DNM262073 DXI262073 EHE262073 ERA262073 FAW262073 FKS262073 FUO262073 GEK262073 GOG262073 GYC262073 HHY262073 HRU262073 IBQ262073 ILM262073 IVI262073 JFE262073 JPA262073 JYW262073 KIS262073 KSO262073 LCK262073 LMG262073 LWC262073 MFY262073 MPU262073 MZQ262073 NJM262073 NTI262073 ODE262073 ONA262073 OWW262073 PGS262073 PQO262073 QAK262073 QKG262073 QUC262073 RDY262073 RNU262073 RXQ262073 SHM262073 SRI262073 TBE262073 TLA262073 TUW262073 UES262073 UOO262073 UYK262073 VIG262073 VSC262073 WBY262073 WLU262073 WVQ262073 K327523 JE327609 TA327609 ACW327609 AMS327609 AWO327609 BGK327609 BQG327609 CAC327609 CJY327609 CTU327609 DDQ327609 DNM327609 DXI327609 EHE327609 ERA327609 FAW327609 FKS327609 FUO327609 GEK327609 GOG327609 GYC327609 HHY327609 HRU327609 IBQ327609 ILM327609 IVI327609 JFE327609 JPA327609 JYW327609 KIS327609 KSO327609 LCK327609 LMG327609 LWC327609 MFY327609 MPU327609 MZQ327609 NJM327609 NTI327609 ODE327609 ONA327609 OWW327609 PGS327609 PQO327609 QAK327609 QKG327609 QUC327609 RDY327609 RNU327609 RXQ327609 SHM327609 SRI327609 TBE327609 TLA327609 TUW327609 UES327609 UOO327609 UYK327609 VIG327609 VSC327609 WBY327609 WLU327609 WVQ327609 K393059 JE393145 TA393145 ACW393145 AMS393145 AWO393145 BGK393145 BQG393145 CAC393145 CJY393145 CTU393145 DDQ393145 DNM393145 DXI393145 EHE393145 ERA393145 FAW393145 FKS393145 FUO393145 GEK393145 GOG393145 GYC393145 HHY393145 HRU393145 IBQ393145 ILM393145 IVI393145 JFE393145 JPA393145 JYW393145 KIS393145 KSO393145 LCK393145 LMG393145 LWC393145 MFY393145 MPU393145 MZQ393145 NJM393145 NTI393145 ODE393145 ONA393145 OWW393145 PGS393145 PQO393145 QAK393145 QKG393145 QUC393145 RDY393145 RNU393145 RXQ393145 SHM393145 SRI393145 TBE393145 TLA393145 TUW393145 UES393145 UOO393145 UYK393145 VIG393145 VSC393145 WBY393145 WLU393145 WVQ393145 K458595 JE458681 TA458681 ACW458681 AMS458681 AWO458681 BGK458681 BQG458681 CAC458681 CJY458681 CTU458681 DDQ458681 DNM458681 DXI458681 EHE458681 ERA458681 FAW458681 FKS458681 FUO458681 GEK458681 GOG458681 GYC458681 HHY458681 HRU458681 IBQ458681 ILM458681 IVI458681 JFE458681 JPA458681 JYW458681 KIS458681 KSO458681 LCK458681 LMG458681 LWC458681 MFY458681 MPU458681 MZQ458681 NJM458681 NTI458681 ODE458681 ONA458681 OWW458681 PGS458681 PQO458681 QAK458681 QKG458681 QUC458681 RDY458681 RNU458681 RXQ458681 SHM458681 SRI458681 TBE458681 TLA458681 TUW458681 UES458681 UOO458681 UYK458681 VIG458681 VSC458681 WBY458681 WLU458681 WVQ458681 K524131 JE524217 TA524217 ACW524217 AMS524217 AWO524217 BGK524217 BQG524217 CAC524217 CJY524217 CTU524217 DDQ524217 DNM524217 DXI524217 EHE524217 ERA524217 FAW524217 FKS524217 FUO524217 GEK524217 GOG524217 GYC524217 HHY524217 HRU524217 IBQ524217 ILM524217 IVI524217 JFE524217 JPA524217 JYW524217 KIS524217 KSO524217 LCK524217 LMG524217 LWC524217 MFY524217 MPU524217 MZQ524217 NJM524217 NTI524217 ODE524217 ONA524217 OWW524217 PGS524217 PQO524217 QAK524217 QKG524217 QUC524217 RDY524217 RNU524217 RXQ524217 SHM524217 SRI524217 TBE524217 TLA524217 TUW524217 UES524217 UOO524217 UYK524217 VIG524217 VSC524217 WBY524217 WLU524217 WVQ524217 K589667 JE589753 TA589753 ACW589753 AMS589753 AWO589753 BGK589753 BQG589753 CAC589753 CJY589753 CTU589753 DDQ589753 DNM589753 DXI589753 EHE589753 ERA589753 FAW589753 FKS589753 FUO589753 GEK589753 GOG589753 GYC589753 HHY589753 HRU589753 IBQ589753 ILM589753 IVI589753 JFE589753 JPA589753 JYW589753 KIS589753 KSO589753 LCK589753 LMG589753 LWC589753 MFY589753 MPU589753 MZQ589753 NJM589753 NTI589753 ODE589753 ONA589753 OWW589753 PGS589753 PQO589753 QAK589753 QKG589753 QUC589753 RDY589753 RNU589753 RXQ589753 SHM589753 SRI589753 TBE589753 TLA589753 TUW589753 UES589753 UOO589753 UYK589753 VIG589753 VSC589753 WBY589753 WLU589753 WVQ589753 K655203 JE655289 TA655289 ACW655289 AMS655289 AWO655289 BGK655289 BQG655289 CAC655289 CJY655289 CTU655289 DDQ655289 DNM655289 DXI655289 EHE655289 ERA655289 FAW655289 FKS655289 FUO655289 GEK655289 GOG655289 GYC655289 HHY655289 HRU655289 IBQ655289 ILM655289 IVI655289 JFE655289 JPA655289 JYW655289 KIS655289 KSO655289 LCK655289 LMG655289 LWC655289 MFY655289 MPU655289 MZQ655289 NJM655289 NTI655289 ODE655289 ONA655289 OWW655289 PGS655289 PQO655289 QAK655289 QKG655289 QUC655289 RDY655289 RNU655289 RXQ655289 SHM655289 SRI655289 TBE655289 TLA655289 TUW655289 UES655289 UOO655289 UYK655289 VIG655289 VSC655289 WBY655289 WLU655289 WVQ655289 K720739 JE720825 TA720825 ACW720825 AMS720825 AWO720825 BGK720825 BQG720825 CAC720825 CJY720825 CTU720825 DDQ720825 DNM720825 DXI720825 EHE720825 ERA720825 FAW720825 FKS720825 FUO720825 GEK720825 GOG720825 GYC720825 HHY720825 HRU720825 IBQ720825 ILM720825 IVI720825 JFE720825 JPA720825 JYW720825 KIS720825 KSO720825 LCK720825 LMG720825 LWC720825 MFY720825 MPU720825 MZQ720825 NJM720825 NTI720825 ODE720825 ONA720825 OWW720825 PGS720825 PQO720825 QAK720825 QKG720825 QUC720825 RDY720825 RNU720825 RXQ720825 SHM720825 SRI720825 TBE720825 TLA720825 TUW720825 UES720825 UOO720825 UYK720825 VIG720825 VSC720825 WBY720825 WLU720825 WVQ720825 K786275 JE786361 TA786361 ACW786361 AMS786361 AWO786361 BGK786361 BQG786361 CAC786361 CJY786361 CTU786361 DDQ786361 DNM786361 DXI786361 EHE786361 ERA786361 FAW786361 FKS786361 FUO786361 GEK786361 GOG786361 GYC786361 HHY786361 HRU786361 IBQ786361 ILM786361 IVI786361 JFE786361 JPA786361 JYW786361 KIS786361 KSO786361 LCK786361 LMG786361 LWC786361 MFY786361 MPU786361 MZQ786361 NJM786361 NTI786361 ODE786361 ONA786361 OWW786361 PGS786361 PQO786361 QAK786361 QKG786361 QUC786361 RDY786361 RNU786361 RXQ786361 SHM786361 SRI786361 TBE786361 TLA786361 TUW786361 UES786361 UOO786361 UYK786361 VIG786361 VSC786361 WBY786361 WLU786361 WVQ786361 K851811 JE851897 TA851897 ACW851897 AMS851897 AWO851897 BGK851897 BQG851897 CAC851897 CJY851897 CTU851897 DDQ851897 DNM851897 DXI851897 EHE851897 ERA851897 FAW851897 FKS851897 FUO851897 GEK851897 GOG851897 GYC851897 HHY851897 HRU851897 IBQ851897 ILM851897 IVI851897 JFE851897 JPA851897 JYW851897 KIS851897 KSO851897 LCK851897 LMG851897 LWC851897 MFY851897 MPU851897 MZQ851897 NJM851897 NTI851897 ODE851897 ONA851897 OWW851897 PGS851897 PQO851897 QAK851897 QKG851897 QUC851897 RDY851897 RNU851897 RXQ851897 SHM851897 SRI851897 TBE851897 TLA851897 TUW851897 UES851897 UOO851897 UYK851897 VIG851897 VSC851897 WBY851897 WLU851897 WVQ851897 K917347 JE917433 TA917433 ACW917433 AMS917433 AWO917433 BGK917433 BQG917433 CAC917433 CJY917433 CTU917433 DDQ917433 DNM917433 DXI917433 EHE917433 ERA917433 FAW917433 FKS917433 FUO917433 GEK917433 GOG917433 GYC917433 HHY917433 HRU917433 IBQ917433 ILM917433 IVI917433 JFE917433 JPA917433 JYW917433 KIS917433 KSO917433 LCK917433 LMG917433 LWC917433 MFY917433 MPU917433 MZQ917433 NJM917433 NTI917433 ODE917433 ONA917433 OWW917433 PGS917433 PQO917433 QAK917433 QKG917433 QUC917433 RDY917433 RNU917433 RXQ917433 SHM917433 SRI917433 TBE917433 TLA917433 TUW917433 UES917433 UOO917433 UYK917433 VIG917433 VSC917433 WBY917433 WLU917433 WVQ917433 K982883 JE982969 TA982969 ACW982969 AMS982969 AWO982969 BGK982969 BQG982969 CAC982969 CJY982969 CTU982969 DDQ982969 DNM982969 DXI982969 EHE982969 ERA982969 FAW982969 FKS982969 FUO982969 GEK982969 GOG982969 GYC982969 HHY982969 HRU982969 IBQ982969 ILM982969 IVI982969 JFE982969 JPA982969 JYW982969 KIS982969 KSO982969 LCK982969 LMG982969 LWC982969 MFY982969 MPU982969 MZQ982969 NJM982969 NTI982969 ODE982969 ONA982969 OWW982969 PGS982969 PQO982969 QAK982969 QKG982969 QUC982969 RDY982969 RNU982969 RXQ982969 SHM982969 SRI982969 TBE982969 TLA982969 TUW982969 UES982969 UOO982969 UYK982969 VIG982969 VSC982969 WBY982969 WLU982969 WVQ982969" xr:uid="{30BA3251-46DE-462B-8DEF-AF863C4BBE67}">
      <formula1>$P$10:$P$34</formula1>
    </dataValidation>
    <dataValidation type="list" allowBlank="1" showInputMessage="1" showErrorMessage="1" sqref="K22 JE16 TA16 ACW16 AMS16 AWO16 BGK16 BQG16 CAC16 CJY16 CTU16 DDQ16 DNM16 DXI16 EHE16 ERA16 FAW16 FKS16 FUO16 GEK16 GOG16 GYC16 HHY16 HRU16 IBQ16 ILM16 IVI16 JFE16 JPA16 JYW16 KIS16 KSO16 LCK16 LMG16 LWC16 MFY16 MPU16 MZQ16 NJM16 NTI16 ODE16 ONA16 OWW16 PGS16 PQO16 QAK16 QKG16 QUC16 RDY16 RNU16 RXQ16 SHM16 SRI16 TBE16 TLA16 TUW16 UES16 UOO16 UYK16 VIG16 VSC16 WBY16 WLU16 WVQ16 K65383 JE65469 TA65469 ACW65469 AMS65469 AWO65469 BGK65469 BQG65469 CAC65469 CJY65469 CTU65469 DDQ65469 DNM65469 DXI65469 EHE65469 ERA65469 FAW65469 FKS65469 FUO65469 GEK65469 GOG65469 GYC65469 HHY65469 HRU65469 IBQ65469 ILM65469 IVI65469 JFE65469 JPA65469 JYW65469 KIS65469 KSO65469 LCK65469 LMG65469 LWC65469 MFY65469 MPU65469 MZQ65469 NJM65469 NTI65469 ODE65469 ONA65469 OWW65469 PGS65469 PQO65469 QAK65469 QKG65469 QUC65469 RDY65469 RNU65469 RXQ65469 SHM65469 SRI65469 TBE65469 TLA65469 TUW65469 UES65469 UOO65469 UYK65469 VIG65469 VSC65469 WBY65469 WLU65469 WVQ65469 K130919 JE131005 TA131005 ACW131005 AMS131005 AWO131005 BGK131005 BQG131005 CAC131005 CJY131005 CTU131005 DDQ131005 DNM131005 DXI131005 EHE131005 ERA131005 FAW131005 FKS131005 FUO131005 GEK131005 GOG131005 GYC131005 HHY131005 HRU131005 IBQ131005 ILM131005 IVI131005 JFE131005 JPA131005 JYW131005 KIS131005 KSO131005 LCK131005 LMG131005 LWC131005 MFY131005 MPU131005 MZQ131005 NJM131005 NTI131005 ODE131005 ONA131005 OWW131005 PGS131005 PQO131005 QAK131005 QKG131005 QUC131005 RDY131005 RNU131005 RXQ131005 SHM131005 SRI131005 TBE131005 TLA131005 TUW131005 UES131005 UOO131005 UYK131005 VIG131005 VSC131005 WBY131005 WLU131005 WVQ131005 K196455 JE196541 TA196541 ACW196541 AMS196541 AWO196541 BGK196541 BQG196541 CAC196541 CJY196541 CTU196541 DDQ196541 DNM196541 DXI196541 EHE196541 ERA196541 FAW196541 FKS196541 FUO196541 GEK196541 GOG196541 GYC196541 HHY196541 HRU196541 IBQ196541 ILM196541 IVI196541 JFE196541 JPA196541 JYW196541 KIS196541 KSO196541 LCK196541 LMG196541 LWC196541 MFY196541 MPU196541 MZQ196541 NJM196541 NTI196541 ODE196541 ONA196541 OWW196541 PGS196541 PQO196541 QAK196541 QKG196541 QUC196541 RDY196541 RNU196541 RXQ196541 SHM196541 SRI196541 TBE196541 TLA196541 TUW196541 UES196541 UOO196541 UYK196541 VIG196541 VSC196541 WBY196541 WLU196541 WVQ196541 K261991 JE262077 TA262077 ACW262077 AMS262077 AWO262077 BGK262077 BQG262077 CAC262077 CJY262077 CTU262077 DDQ262077 DNM262077 DXI262077 EHE262077 ERA262077 FAW262077 FKS262077 FUO262077 GEK262077 GOG262077 GYC262077 HHY262077 HRU262077 IBQ262077 ILM262077 IVI262077 JFE262077 JPA262077 JYW262077 KIS262077 KSO262077 LCK262077 LMG262077 LWC262077 MFY262077 MPU262077 MZQ262077 NJM262077 NTI262077 ODE262077 ONA262077 OWW262077 PGS262077 PQO262077 QAK262077 QKG262077 QUC262077 RDY262077 RNU262077 RXQ262077 SHM262077 SRI262077 TBE262077 TLA262077 TUW262077 UES262077 UOO262077 UYK262077 VIG262077 VSC262077 WBY262077 WLU262077 WVQ262077 K327527 JE327613 TA327613 ACW327613 AMS327613 AWO327613 BGK327613 BQG327613 CAC327613 CJY327613 CTU327613 DDQ327613 DNM327613 DXI327613 EHE327613 ERA327613 FAW327613 FKS327613 FUO327613 GEK327613 GOG327613 GYC327613 HHY327613 HRU327613 IBQ327613 ILM327613 IVI327613 JFE327613 JPA327613 JYW327613 KIS327613 KSO327613 LCK327613 LMG327613 LWC327613 MFY327613 MPU327613 MZQ327613 NJM327613 NTI327613 ODE327613 ONA327613 OWW327613 PGS327613 PQO327613 QAK327613 QKG327613 QUC327613 RDY327613 RNU327613 RXQ327613 SHM327613 SRI327613 TBE327613 TLA327613 TUW327613 UES327613 UOO327613 UYK327613 VIG327613 VSC327613 WBY327613 WLU327613 WVQ327613 K393063 JE393149 TA393149 ACW393149 AMS393149 AWO393149 BGK393149 BQG393149 CAC393149 CJY393149 CTU393149 DDQ393149 DNM393149 DXI393149 EHE393149 ERA393149 FAW393149 FKS393149 FUO393149 GEK393149 GOG393149 GYC393149 HHY393149 HRU393149 IBQ393149 ILM393149 IVI393149 JFE393149 JPA393149 JYW393149 KIS393149 KSO393149 LCK393149 LMG393149 LWC393149 MFY393149 MPU393149 MZQ393149 NJM393149 NTI393149 ODE393149 ONA393149 OWW393149 PGS393149 PQO393149 QAK393149 QKG393149 QUC393149 RDY393149 RNU393149 RXQ393149 SHM393149 SRI393149 TBE393149 TLA393149 TUW393149 UES393149 UOO393149 UYK393149 VIG393149 VSC393149 WBY393149 WLU393149 WVQ393149 K458599 JE458685 TA458685 ACW458685 AMS458685 AWO458685 BGK458685 BQG458685 CAC458685 CJY458685 CTU458685 DDQ458685 DNM458685 DXI458685 EHE458685 ERA458685 FAW458685 FKS458685 FUO458685 GEK458685 GOG458685 GYC458685 HHY458685 HRU458685 IBQ458685 ILM458685 IVI458685 JFE458685 JPA458685 JYW458685 KIS458685 KSO458685 LCK458685 LMG458685 LWC458685 MFY458685 MPU458685 MZQ458685 NJM458685 NTI458685 ODE458685 ONA458685 OWW458685 PGS458685 PQO458685 QAK458685 QKG458685 QUC458685 RDY458685 RNU458685 RXQ458685 SHM458685 SRI458685 TBE458685 TLA458685 TUW458685 UES458685 UOO458685 UYK458685 VIG458685 VSC458685 WBY458685 WLU458685 WVQ458685 K524135 JE524221 TA524221 ACW524221 AMS524221 AWO524221 BGK524221 BQG524221 CAC524221 CJY524221 CTU524221 DDQ524221 DNM524221 DXI524221 EHE524221 ERA524221 FAW524221 FKS524221 FUO524221 GEK524221 GOG524221 GYC524221 HHY524221 HRU524221 IBQ524221 ILM524221 IVI524221 JFE524221 JPA524221 JYW524221 KIS524221 KSO524221 LCK524221 LMG524221 LWC524221 MFY524221 MPU524221 MZQ524221 NJM524221 NTI524221 ODE524221 ONA524221 OWW524221 PGS524221 PQO524221 QAK524221 QKG524221 QUC524221 RDY524221 RNU524221 RXQ524221 SHM524221 SRI524221 TBE524221 TLA524221 TUW524221 UES524221 UOO524221 UYK524221 VIG524221 VSC524221 WBY524221 WLU524221 WVQ524221 K589671 JE589757 TA589757 ACW589757 AMS589757 AWO589757 BGK589757 BQG589757 CAC589757 CJY589757 CTU589757 DDQ589757 DNM589757 DXI589757 EHE589757 ERA589757 FAW589757 FKS589757 FUO589757 GEK589757 GOG589757 GYC589757 HHY589757 HRU589757 IBQ589757 ILM589757 IVI589757 JFE589757 JPA589757 JYW589757 KIS589757 KSO589757 LCK589757 LMG589757 LWC589757 MFY589757 MPU589757 MZQ589757 NJM589757 NTI589757 ODE589757 ONA589757 OWW589757 PGS589757 PQO589757 QAK589757 QKG589757 QUC589757 RDY589757 RNU589757 RXQ589757 SHM589757 SRI589757 TBE589757 TLA589757 TUW589757 UES589757 UOO589757 UYK589757 VIG589757 VSC589757 WBY589757 WLU589757 WVQ589757 K655207 JE655293 TA655293 ACW655293 AMS655293 AWO655293 BGK655293 BQG655293 CAC655293 CJY655293 CTU655293 DDQ655293 DNM655293 DXI655293 EHE655293 ERA655293 FAW655293 FKS655293 FUO655293 GEK655293 GOG655293 GYC655293 HHY655293 HRU655293 IBQ655293 ILM655293 IVI655293 JFE655293 JPA655293 JYW655293 KIS655293 KSO655293 LCK655293 LMG655293 LWC655293 MFY655293 MPU655293 MZQ655293 NJM655293 NTI655293 ODE655293 ONA655293 OWW655293 PGS655293 PQO655293 QAK655293 QKG655293 QUC655293 RDY655293 RNU655293 RXQ655293 SHM655293 SRI655293 TBE655293 TLA655293 TUW655293 UES655293 UOO655293 UYK655293 VIG655293 VSC655293 WBY655293 WLU655293 WVQ655293 K720743 JE720829 TA720829 ACW720829 AMS720829 AWO720829 BGK720829 BQG720829 CAC720829 CJY720829 CTU720829 DDQ720829 DNM720829 DXI720829 EHE720829 ERA720829 FAW720829 FKS720829 FUO720829 GEK720829 GOG720829 GYC720829 HHY720829 HRU720829 IBQ720829 ILM720829 IVI720829 JFE720829 JPA720829 JYW720829 KIS720829 KSO720829 LCK720829 LMG720829 LWC720829 MFY720829 MPU720829 MZQ720829 NJM720829 NTI720829 ODE720829 ONA720829 OWW720829 PGS720829 PQO720829 QAK720829 QKG720829 QUC720829 RDY720829 RNU720829 RXQ720829 SHM720829 SRI720829 TBE720829 TLA720829 TUW720829 UES720829 UOO720829 UYK720829 VIG720829 VSC720829 WBY720829 WLU720829 WVQ720829 K786279 JE786365 TA786365 ACW786365 AMS786365 AWO786365 BGK786365 BQG786365 CAC786365 CJY786365 CTU786365 DDQ786365 DNM786365 DXI786365 EHE786365 ERA786365 FAW786365 FKS786365 FUO786365 GEK786365 GOG786365 GYC786365 HHY786365 HRU786365 IBQ786365 ILM786365 IVI786365 JFE786365 JPA786365 JYW786365 KIS786365 KSO786365 LCK786365 LMG786365 LWC786365 MFY786365 MPU786365 MZQ786365 NJM786365 NTI786365 ODE786365 ONA786365 OWW786365 PGS786365 PQO786365 QAK786365 QKG786365 QUC786365 RDY786365 RNU786365 RXQ786365 SHM786365 SRI786365 TBE786365 TLA786365 TUW786365 UES786365 UOO786365 UYK786365 VIG786365 VSC786365 WBY786365 WLU786365 WVQ786365 K851815 JE851901 TA851901 ACW851901 AMS851901 AWO851901 BGK851901 BQG851901 CAC851901 CJY851901 CTU851901 DDQ851901 DNM851901 DXI851901 EHE851901 ERA851901 FAW851901 FKS851901 FUO851901 GEK851901 GOG851901 GYC851901 HHY851901 HRU851901 IBQ851901 ILM851901 IVI851901 JFE851901 JPA851901 JYW851901 KIS851901 KSO851901 LCK851901 LMG851901 LWC851901 MFY851901 MPU851901 MZQ851901 NJM851901 NTI851901 ODE851901 ONA851901 OWW851901 PGS851901 PQO851901 QAK851901 QKG851901 QUC851901 RDY851901 RNU851901 RXQ851901 SHM851901 SRI851901 TBE851901 TLA851901 TUW851901 UES851901 UOO851901 UYK851901 VIG851901 VSC851901 WBY851901 WLU851901 WVQ851901 K917351 JE917437 TA917437 ACW917437 AMS917437 AWO917437 BGK917437 BQG917437 CAC917437 CJY917437 CTU917437 DDQ917437 DNM917437 DXI917437 EHE917437 ERA917437 FAW917437 FKS917437 FUO917437 GEK917437 GOG917437 GYC917437 HHY917437 HRU917437 IBQ917437 ILM917437 IVI917437 JFE917437 JPA917437 JYW917437 KIS917437 KSO917437 LCK917437 LMG917437 LWC917437 MFY917437 MPU917437 MZQ917437 NJM917437 NTI917437 ODE917437 ONA917437 OWW917437 PGS917437 PQO917437 QAK917437 QKG917437 QUC917437 RDY917437 RNU917437 RXQ917437 SHM917437 SRI917437 TBE917437 TLA917437 TUW917437 UES917437 UOO917437 UYK917437 VIG917437 VSC917437 WBY917437 WLU917437 WVQ917437 K982887 JE982973 TA982973 ACW982973 AMS982973 AWO982973 BGK982973 BQG982973 CAC982973 CJY982973 CTU982973 DDQ982973 DNM982973 DXI982973 EHE982973 ERA982973 FAW982973 FKS982973 FUO982973 GEK982973 GOG982973 GYC982973 HHY982973 HRU982973 IBQ982973 ILM982973 IVI982973 JFE982973 JPA982973 JYW982973 KIS982973 KSO982973 LCK982973 LMG982973 LWC982973 MFY982973 MPU982973 MZQ982973 NJM982973 NTI982973 ODE982973 ONA982973 OWW982973 PGS982973 PQO982973 QAK982973 QKG982973 QUC982973 RDY982973 RNU982973 RXQ982973 SHM982973 SRI982973 TBE982973 TLA982973 TUW982973 UES982973 UOO982973 UYK982973 VIG982973 VSC982973 WBY982973 WLU982973 WVQ982973" xr:uid="{7F66BAC2-B51C-4A3A-8F05-4D6DFA88721A}">
      <formula1>$R$10:$R$34</formula1>
    </dataValidation>
  </dataValidations>
  <hyperlinks>
    <hyperlink ref="P8:S8" r:id="rId1" display="Posted Price" xr:uid="{50AF0A20-5962-4733-BCCE-7E78B168C7C6}"/>
  </hyperlinks>
  <printOptions horizontalCentered="1"/>
  <pageMargins left="0.25" right="0.25" top="0.75" bottom="0.75" header="0.3" footer="0.3"/>
  <pageSetup scale="54" orientation="landscape" horizontalDpi="4294967295" r:id="rId2"/>
  <rowBreaks count="4" manualBreakCount="4">
    <brk id="30" min="1" max="7" man="1"/>
    <brk id="55" min="1" max="7" man="1"/>
    <brk id="79" min="1" max="7" man="1"/>
    <brk id="91" min="1" max="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C0FBA4-5677-4829-8654-4A3AEEB9864E}">
  <dimension ref="B1:Z118"/>
  <sheetViews>
    <sheetView showGridLines="0" showRowColHeaders="0" zoomScale="80" zoomScaleNormal="80" workbookViewId="0">
      <selection activeCell="W4" sqref="W4"/>
    </sheetView>
  </sheetViews>
  <sheetFormatPr defaultRowHeight="12.5" x14ac:dyDescent="0.25"/>
  <cols>
    <col min="1" max="1" width="8.7265625" style="5"/>
    <col min="2" max="2" width="25.453125" style="5" customWidth="1"/>
    <col min="3" max="3" width="32.90625" style="5" customWidth="1"/>
    <col min="4" max="4" width="17.36328125" style="5" customWidth="1"/>
    <col min="5" max="5" width="17.08984375" style="5" customWidth="1"/>
    <col min="6" max="6" width="23.90625" style="5" customWidth="1"/>
    <col min="7" max="7" width="25.36328125" style="5" customWidth="1"/>
    <col min="8" max="8" width="19" style="5" customWidth="1"/>
    <col min="9" max="9" width="6.54296875" style="88" customWidth="1"/>
    <col min="10" max="10" width="33.6328125" style="4" hidden="1" customWidth="1"/>
    <col min="11" max="11" width="20.36328125" style="4" hidden="1" customWidth="1"/>
    <col min="12" max="12" width="4.08984375" style="4" hidden="1" customWidth="1"/>
    <col min="13" max="13" width="22" style="5" hidden="1" customWidth="1"/>
    <col min="14" max="14" width="22.08984375" style="5" hidden="1" customWidth="1"/>
    <col min="15" max="15" width="4.08984375" style="5" hidden="1" customWidth="1"/>
    <col min="16" max="17" width="18.90625" style="6" hidden="1" customWidth="1"/>
    <col min="18" max="18" width="20.453125" style="6" hidden="1" customWidth="1"/>
    <col min="19" max="19" width="17.36328125" style="6" hidden="1" customWidth="1"/>
    <col min="20" max="20" width="4.08984375" style="5" hidden="1" customWidth="1"/>
    <col min="21" max="21" width="4" style="5" hidden="1" customWidth="1"/>
    <col min="22" max="22" width="13.90625" style="5" customWidth="1"/>
    <col min="23" max="51" width="9.08984375" style="5" customWidth="1"/>
    <col min="52" max="255" width="8.7265625" style="5"/>
    <col min="256" max="256" width="25.453125" style="5" customWidth="1"/>
    <col min="257" max="257" width="32.90625" style="5" customWidth="1"/>
    <col min="258" max="258" width="17.36328125" style="5" customWidth="1"/>
    <col min="259" max="259" width="17.08984375" style="5" customWidth="1"/>
    <col min="260" max="260" width="23.90625" style="5" customWidth="1"/>
    <col min="261" max="261" width="25.36328125" style="5" customWidth="1"/>
    <col min="262" max="262" width="19" style="5" customWidth="1"/>
    <col min="263" max="263" width="6.54296875" style="5" customWidth="1"/>
    <col min="264" max="279" width="0" style="5" hidden="1" customWidth="1"/>
    <col min="280" max="511" width="8.7265625" style="5"/>
    <col min="512" max="512" width="25.453125" style="5" customWidth="1"/>
    <col min="513" max="513" width="32.90625" style="5" customWidth="1"/>
    <col min="514" max="514" width="17.36328125" style="5" customWidth="1"/>
    <col min="515" max="515" width="17.08984375" style="5" customWidth="1"/>
    <col min="516" max="516" width="23.90625" style="5" customWidth="1"/>
    <col min="517" max="517" width="25.36328125" style="5" customWidth="1"/>
    <col min="518" max="518" width="19" style="5" customWidth="1"/>
    <col min="519" max="519" width="6.54296875" style="5" customWidth="1"/>
    <col min="520" max="535" width="0" style="5" hidden="1" customWidth="1"/>
    <col min="536" max="767" width="8.7265625" style="5"/>
    <col min="768" max="768" width="25.453125" style="5" customWidth="1"/>
    <col min="769" max="769" width="32.90625" style="5" customWidth="1"/>
    <col min="770" max="770" width="17.36328125" style="5" customWidth="1"/>
    <col min="771" max="771" width="17.08984375" style="5" customWidth="1"/>
    <col min="772" max="772" width="23.90625" style="5" customWidth="1"/>
    <col min="773" max="773" width="25.36328125" style="5" customWidth="1"/>
    <col min="774" max="774" width="19" style="5" customWidth="1"/>
    <col min="775" max="775" width="6.54296875" style="5" customWidth="1"/>
    <col min="776" max="791" width="0" style="5" hidden="1" customWidth="1"/>
    <col min="792" max="1023" width="8.7265625" style="5"/>
    <col min="1024" max="1024" width="25.453125" style="5" customWidth="1"/>
    <col min="1025" max="1025" width="32.90625" style="5" customWidth="1"/>
    <col min="1026" max="1026" width="17.36328125" style="5" customWidth="1"/>
    <col min="1027" max="1027" width="17.08984375" style="5" customWidth="1"/>
    <col min="1028" max="1028" width="23.90625" style="5" customWidth="1"/>
    <col min="1029" max="1029" width="25.36328125" style="5" customWidth="1"/>
    <col min="1030" max="1030" width="19" style="5" customWidth="1"/>
    <col min="1031" max="1031" width="6.54296875" style="5" customWidth="1"/>
    <col min="1032" max="1047" width="0" style="5" hidden="1" customWidth="1"/>
    <col min="1048" max="1279" width="8.7265625" style="5"/>
    <col min="1280" max="1280" width="25.453125" style="5" customWidth="1"/>
    <col min="1281" max="1281" width="32.90625" style="5" customWidth="1"/>
    <col min="1282" max="1282" width="17.36328125" style="5" customWidth="1"/>
    <col min="1283" max="1283" width="17.08984375" style="5" customWidth="1"/>
    <col min="1284" max="1284" width="23.90625" style="5" customWidth="1"/>
    <col min="1285" max="1285" width="25.36328125" style="5" customWidth="1"/>
    <col min="1286" max="1286" width="19" style="5" customWidth="1"/>
    <col min="1287" max="1287" width="6.54296875" style="5" customWidth="1"/>
    <col min="1288" max="1303" width="0" style="5" hidden="1" customWidth="1"/>
    <col min="1304" max="1535" width="8.7265625" style="5"/>
    <col min="1536" max="1536" width="25.453125" style="5" customWidth="1"/>
    <col min="1537" max="1537" width="32.90625" style="5" customWidth="1"/>
    <col min="1538" max="1538" width="17.36328125" style="5" customWidth="1"/>
    <col min="1539" max="1539" width="17.08984375" style="5" customWidth="1"/>
    <col min="1540" max="1540" width="23.90625" style="5" customWidth="1"/>
    <col min="1541" max="1541" width="25.36328125" style="5" customWidth="1"/>
    <col min="1542" max="1542" width="19" style="5" customWidth="1"/>
    <col min="1543" max="1543" width="6.54296875" style="5" customWidth="1"/>
    <col min="1544" max="1559" width="0" style="5" hidden="1" customWidth="1"/>
    <col min="1560" max="1791" width="8.7265625" style="5"/>
    <col min="1792" max="1792" width="25.453125" style="5" customWidth="1"/>
    <col min="1793" max="1793" width="32.90625" style="5" customWidth="1"/>
    <col min="1794" max="1794" width="17.36328125" style="5" customWidth="1"/>
    <col min="1795" max="1795" width="17.08984375" style="5" customWidth="1"/>
    <col min="1796" max="1796" width="23.90625" style="5" customWidth="1"/>
    <col min="1797" max="1797" width="25.36328125" style="5" customWidth="1"/>
    <col min="1798" max="1798" width="19" style="5" customWidth="1"/>
    <col min="1799" max="1799" width="6.54296875" style="5" customWidth="1"/>
    <col min="1800" max="1815" width="0" style="5" hidden="1" customWidth="1"/>
    <col min="1816" max="2047" width="8.7265625" style="5"/>
    <col min="2048" max="2048" width="25.453125" style="5" customWidth="1"/>
    <col min="2049" max="2049" width="32.90625" style="5" customWidth="1"/>
    <col min="2050" max="2050" width="17.36328125" style="5" customWidth="1"/>
    <col min="2051" max="2051" width="17.08984375" style="5" customWidth="1"/>
    <col min="2052" max="2052" width="23.90625" style="5" customWidth="1"/>
    <col min="2053" max="2053" width="25.36328125" style="5" customWidth="1"/>
    <col min="2054" max="2054" width="19" style="5" customWidth="1"/>
    <col min="2055" max="2055" width="6.54296875" style="5" customWidth="1"/>
    <col min="2056" max="2071" width="0" style="5" hidden="1" customWidth="1"/>
    <col min="2072" max="2303" width="8.7265625" style="5"/>
    <col min="2304" max="2304" width="25.453125" style="5" customWidth="1"/>
    <col min="2305" max="2305" width="32.90625" style="5" customWidth="1"/>
    <col min="2306" max="2306" width="17.36328125" style="5" customWidth="1"/>
    <col min="2307" max="2307" width="17.08984375" style="5" customWidth="1"/>
    <col min="2308" max="2308" width="23.90625" style="5" customWidth="1"/>
    <col min="2309" max="2309" width="25.36328125" style="5" customWidth="1"/>
    <col min="2310" max="2310" width="19" style="5" customWidth="1"/>
    <col min="2311" max="2311" width="6.54296875" style="5" customWidth="1"/>
    <col min="2312" max="2327" width="0" style="5" hidden="1" customWidth="1"/>
    <col min="2328" max="2559" width="8.7265625" style="5"/>
    <col min="2560" max="2560" width="25.453125" style="5" customWidth="1"/>
    <col min="2561" max="2561" width="32.90625" style="5" customWidth="1"/>
    <col min="2562" max="2562" width="17.36328125" style="5" customWidth="1"/>
    <col min="2563" max="2563" width="17.08984375" style="5" customWidth="1"/>
    <col min="2564" max="2564" width="23.90625" style="5" customWidth="1"/>
    <col min="2565" max="2565" width="25.36328125" style="5" customWidth="1"/>
    <col min="2566" max="2566" width="19" style="5" customWidth="1"/>
    <col min="2567" max="2567" width="6.54296875" style="5" customWidth="1"/>
    <col min="2568" max="2583" width="0" style="5" hidden="1" customWidth="1"/>
    <col min="2584" max="2815" width="8.7265625" style="5"/>
    <col min="2816" max="2816" width="25.453125" style="5" customWidth="1"/>
    <col min="2817" max="2817" width="32.90625" style="5" customWidth="1"/>
    <col min="2818" max="2818" width="17.36328125" style="5" customWidth="1"/>
    <col min="2819" max="2819" width="17.08984375" style="5" customWidth="1"/>
    <col min="2820" max="2820" width="23.90625" style="5" customWidth="1"/>
    <col min="2821" max="2821" width="25.36328125" style="5" customWidth="1"/>
    <col min="2822" max="2822" width="19" style="5" customWidth="1"/>
    <col min="2823" max="2823" width="6.54296875" style="5" customWidth="1"/>
    <col min="2824" max="2839" width="0" style="5" hidden="1" customWidth="1"/>
    <col min="2840" max="3071" width="8.7265625" style="5"/>
    <col min="3072" max="3072" width="25.453125" style="5" customWidth="1"/>
    <col min="3073" max="3073" width="32.90625" style="5" customWidth="1"/>
    <col min="3074" max="3074" width="17.36328125" style="5" customWidth="1"/>
    <col min="3075" max="3075" width="17.08984375" style="5" customWidth="1"/>
    <col min="3076" max="3076" width="23.90625" style="5" customWidth="1"/>
    <col min="3077" max="3077" width="25.36328125" style="5" customWidth="1"/>
    <col min="3078" max="3078" width="19" style="5" customWidth="1"/>
    <col min="3079" max="3079" width="6.54296875" style="5" customWidth="1"/>
    <col min="3080" max="3095" width="0" style="5" hidden="1" customWidth="1"/>
    <col min="3096" max="3327" width="8.7265625" style="5"/>
    <col min="3328" max="3328" width="25.453125" style="5" customWidth="1"/>
    <col min="3329" max="3329" width="32.90625" style="5" customWidth="1"/>
    <col min="3330" max="3330" width="17.36328125" style="5" customWidth="1"/>
    <col min="3331" max="3331" width="17.08984375" style="5" customWidth="1"/>
    <col min="3332" max="3332" width="23.90625" style="5" customWidth="1"/>
    <col min="3333" max="3333" width="25.36328125" style="5" customWidth="1"/>
    <col min="3334" max="3334" width="19" style="5" customWidth="1"/>
    <col min="3335" max="3335" width="6.54296875" style="5" customWidth="1"/>
    <col min="3336" max="3351" width="0" style="5" hidden="1" customWidth="1"/>
    <col min="3352" max="3583" width="8.7265625" style="5"/>
    <col min="3584" max="3584" width="25.453125" style="5" customWidth="1"/>
    <col min="3585" max="3585" width="32.90625" style="5" customWidth="1"/>
    <col min="3586" max="3586" width="17.36328125" style="5" customWidth="1"/>
    <col min="3587" max="3587" width="17.08984375" style="5" customWidth="1"/>
    <col min="3588" max="3588" width="23.90625" style="5" customWidth="1"/>
    <col min="3589" max="3589" width="25.36328125" style="5" customWidth="1"/>
    <col min="3590" max="3590" width="19" style="5" customWidth="1"/>
    <col min="3591" max="3591" width="6.54296875" style="5" customWidth="1"/>
    <col min="3592" max="3607" width="0" style="5" hidden="1" customWidth="1"/>
    <col min="3608" max="3839" width="8.7265625" style="5"/>
    <col min="3840" max="3840" width="25.453125" style="5" customWidth="1"/>
    <col min="3841" max="3841" width="32.90625" style="5" customWidth="1"/>
    <col min="3842" max="3842" width="17.36328125" style="5" customWidth="1"/>
    <col min="3843" max="3843" width="17.08984375" style="5" customWidth="1"/>
    <col min="3844" max="3844" width="23.90625" style="5" customWidth="1"/>
    <col min="3845" max="3845" width="25.36328125" style="5" customWidth="1"/>
    <col min="3846" max="3846" width="19" style="5" customWidth="1"/>
    <col min="3847" max="3847" width="6.54296875" style="5" customWidth="1"/>
    <col min="3848" max="3863" width="0" style="5" hidden="1" customWidth="1"/>
    <col min="3864" max="4095" width="8.7265625" style="5"/>
    <col min="4096" max="4096" width="25.453125" style="5" customWidth="1"/>
    <col min="4097" max="4097" width="32.90625" style="5" customWidth="1"/>
    <col min="4098" max="4098" width="17.36328125" style="5" customWidth="1"/>
    <col min="4099" max="4099" width="17.08984375" style="5" customWidth="1"/>
    <col min="4100" max="4100" width="23.90625" style="5" customWidth="1"/>
    <col min="4101" max="4101" width="25.36328125" style="5" customWidth="1"/>
    <col min="4102" max="4102" width="19" style="5" customWidth="1"/>
    <col min="4103" max="4103" width="6.54296875" style="5" customWidth="1"/>
    <col min="4104" max="4119" width="0" style="5" hidden="1" customWidth="1"/>
    <col min="4120" max="4351" width="8.7265625" style="5"/>
    <col min="4352" max="4352" width="25.453125" style="5" customWidth="1"/>
    <col min="4353" max="4353" width="32.90625" style="5" customWidth="1"/>
    <col min="4354" max="4354" width="17.36328125" style="5" customWidth="1"/>
    <col min="4355" max="4355" width="17.08984375" style="5" customWidth="1"/>
    <col min="4356" max="4356" width="23.90625" style="5" customWidth="1"/>
    <col min="4357" max="4357" width="25.36328125" style="5" customWidth="1"/>
    <col min="4358" max="4358" width="19" style="5" customWidth="1"/>
    <col min="4359" max="4359" width="6.54296875" style="5" customWidth="1"/>
    <col min="4360" max="4375" width="0" style="5" hidden="1" customWidth="1"/>
    <col min="4376" max="4607" width="8.7265625" style="5"/>
    <col min="4608" max="4608" width="25.453125" style="5" customWidth="1"/>
    <col min="4609" max="4609" width="32.90625" style="5" customWidth="1"/>
    <col min="4610" max="4610" width="17.36328125" style="5" customWidth="1"/>
    <col min="4611" max="4611" width="17.08984375" style="5" customWidth="1"/>
    <col min="4612" max="4612" width="23.90625" style="5" customWidth="1"/>
    <col min="4613" max="4613" width="25.36328125" style="5" customWidth="1"/>
    <col min="4614" max="4614" width="19" style="5" customWidth="1"/>
    <col min="4615" max="4615" width="6.54296875" style="5" customWidth="1"/>
    <col min="4616" max="4631" width="0" style="5" hidden="1" customWidth="1"/>
    <col min="4632" max="4863" width="8.7265625" style="5"/>
    <col min="4864" max="4864" width="25.453125" style="5" customWidth="1"/>
    <col min="4865" max="4865" width="32.90625" style="5" customWidth="1"/>
    <col min="4866" max="4866" width="17.36328125" style="5" customWidth="1"/>
    <col min="4867" max="4867" width="17.08984375" style="5" customWidth="1"/>
    <col min="4868" max="4868" width="23.90625" style="5" customWidth="1"/>
    <col min="4869" max="4869" width="25.36328125" style="5" customWidth="1"/>
    <col min="4870" max="4870" width="19" style="5" customWidth="1"/>
    <col min="4871" max="4871" width="6.54296875" style="5" customWidth="1"/>
    <col min="4872" max="4887" width="0" style="5" hidden="1" customWidth="1"/>
    <col min="4888" max="5119" width="8.7265625" style="5"/>
    <col min="5120" max="5120" width="25.453125" style="5" customWidth="1"/>
    <col min="5121" max="5121" width="32.90625" style="5" customWidth="1"/>
    <col min="5122" max="5122" width="17.36328125" style="5" customWidth="1"/>
    <col min="5123" max="5123" width="17.08984375" style="5" customWidth="1"/>
    <col min="5124" max="5124" width="23.90625" style="5" customWidth="1"/>
    <col min="5125" max="5125" width="25.36328125" style="5" customWidth="1"/>
    <col min="5126" max="5126" width="19" style="5" customWidth="1"/>
    <col min="5127" max="5127" width="6.54296875" style="5" customWidth="1"/>
    <col min="5128" max="5143" width="0" style="5" hidden="1" customWidth="1"/>
    <col min="5144" max="5375" width="8.7265625" style="5"/>
    <col min="5376" max="5376" width="25.453125" style="5" customWidth="1"/>
    <col min="5377" max="5377" width="32.90625" style="5" customWidth="1"/>
    <col min="5378" max="5378" width="17.36328125" style="5" customWidth="1"/>
    <col min="5379" max="5379" width="17.08984375" style="5" customWidth="1"/>
    <col min="5380" max="5380" width="23.90625" style="5" customWidth="1"/>
    <col min="5381" max="5381" width="25.36328125" style="5" customWidth="1"/>
    <col min="5382" max="5382" width="19" style="5" customWidth="1"/>
    <col min="5383" max="5383" width="6.54296875" style="5" customWidth="1"/>
    <col min="5384" max="5399" width="0" style="5" hidden="1" customWidth="1"/>
    <col min="5400" max="5631" width="8.7265625" style="5"/>
    <col min="5632" max="5632" width="25.453125" style="5" customWidth="1"/>
    <col min="5633" max="5633" width="32.90625" style="5" customWidth="1"/>
    <col min="5634" max="5634" width="17.36328125" style="5" customWidth="1"/>
    <col min="5635" max="5635" width="17.08984375" style="5" customWidth="1"/>
    <col min="5636" max="5636" width="23.90625" style="5" customWidth="1"/>
    <col min="5637" max="5637" width="25.36328125" style="5" customWidth="1"/>
    <col min="5638" max="5638" width="19" style="5" customWidth="1"/>
    <col min="5639" max="5639" width="6.54296875" style="5" customWidth="1"/>
    <col min="5640" max="5655" width="0" style="5" hidden="1" customWidth="1"/>
    <col min="5656" max="5887" width="8.7265625" style="5"/>
    <col min="5888" max="5888" width="25.453125" style="5" customWidth="1"/>
    <col min="5889" max="5889" width="32.90625" style="5" customWidth="1"/>
    <col min="5890" max="5890" width="17.36328125" style="5" customWidth="1"/>
    <col min="5891" max="5891" width="17.08984375" style="5" customWidth="1"/>
    <col min="5892" max="5892" width="23.90625" style="5" customWidth="1"/>
    <col min="5893" max="5893" width="25.36328125" style="5" customWidth="1"/>
    <col min="5894" max="5894" width="19" style="5" customWidth="1"/>
    <col min="5895" max="5895" width="6.54296875" style="5" customWidth="1"/>
    <col min="5896" max="5911" width="0" style="5" hidden="1" customWidth="1"/>
    <col min="5912" max="6143" width="8.7265625" style="5"/>
    <col min="6144" max="6144" width="25.453125" style="5" customWidth="1"/>
    <col min="6145" max="6145" width="32.90625" style="5" customWidth="1"/>
    <col min="6146" max="6146" width="17.36328125" style="5" customWidth="1"/>
    <col min="6147" max="6147" width="17.08984375" style="5" customWidth="1"/>
    <col min="6148" max="6148" width="23.90625" style="5" customWidth="1"/>
    <col min="6149" max="6149" width="25.36328125" style="5" customWidth="1"/>
    <col min="6150" max="6150" width="19" style="5" customWidth="1"/>
    <col min="6151" max="6151" width="6.54296875" style="5" customWidth="1"/>
    <col min="6152" max="6167" width="0" style="5" hidden="1" customWidth="1"/>
    <col min="6168" max="6399" width="8.7265625" style="5"/>
    <col min="6400" max="6400" width="25.453125" style="5" customWidth="1"/>
    <col min="6401" max="6401" width="32.90625" style="5" customWidth="1"/>
    <col min="6402" max="6402" width="17.36328125" style="5" customWidth="1"/>
    <col min="6403" max="6403" width="17.08984375" style="5" customWidth="1"/>
    <col min="6404" max="6404" width="23.90625" style="5" customWidth="1"/>
    <col min="6405" max="6405" width="25.36328125" style="5" customWidth="1"/>
    <col min="6406" max="6406" width="19" style="5" customWidth="1"/>
    <col min="6407" max="6407" width="6.54296875" style="5" customWidth="1"/>
    <col min="6408" max="6423" width="0" style="5" hidden="1" customWidth="1"/>
    <col min="6424" max="6655" width="8.7265625" style="5"/>
    <col min="6656" max="6656" width="25.453125" style="5" customWidth="1"/>
    <col min="6657" max="6657" width="32.90625" style="5" customWidth="1"/>
    <col min="6658" max="6658" width="17.36328125" style="5" customWidth="1"/>
    <col min="6659" max="6659" width="17.08984375" style="5" customWidth="1"/>
    <col min="6660" max="6660" width="23.90625" style="5" customWidth="1"/>
    <col min="6661" max="6661" width="25.36328125" style="5" customWidth="1"/>
    <col min="6662" max="6662" width="19" style="5" customWidth="1"/>
    <col min="6663" max="6663" width="6.54296875" style="5" customWidth="1"/>
    <col min="6664" max="6679" width="0" style="5" hidden="1" customWidth="1"/>
    <col min="6680" max="6911" width="8.7265625" style="5"/>
    <col min="6912" max="6912" width="25.453125" style="5" customWidth="1"/>
    <col min="6913" max="6913" width="32.90625" style="5" customWidth="1"/>
    <col min="6914" max="6914" width="17.36328125" style="5" customWidth="1"/>
    <col min="6915" max="6915" width="17.08984375" style="5" customWidth="1"/>
    <col min="6916" max="6916" width="23.90625" style="5" customWidth="1"/>
    <col min="6917" max="6917" width="25.36328125" style="5" customWidth="1"/>
    <col min="6918" max="6918" width="19" style="5" customWidth="1"/>
    <col min="6919" max="6919" width="6.54296875" style="5" customWidth="1"/>
    <col min="6920" max="6935" width="0" style="5" hidden="1" customWidth="1"/>
    <col min="6936" max="7167" width="8.7265625" style="5"/>
    <col min="7168" max="7168" width="25.453125" style="5" customWidth="1"/>
    <col min="7169" max="7169" width="32.90625" style="5" customWidth="1"/>
    <col min="7170" max="7170" width="17.36328125" style="5" customWidth="1"/>
    <col min="7171" max="7171" width="17.08984375" style="5" customWidth="1"/>
    <col min="7172" max="7172" width="23.90625" style="5" customWidth="1"/>
    <col min="7173" max="7173" width="25.36328125" style="5" customWidth="1"/>
    <col min="7174" max="7174" width="19" style="5" customWidth="1"/>
    <col min="7175" max="7175" width="6.54296875" style="5" customWidth="1"/>
    <col min="7176" max="7191" width="0" style="5" hidden="1" customWidth="1"/>
    <col min="7192" max="7423" width="8.7265625" style="5"/>
    <col min="7424" max="7424" width="25.453125" style="5" customWidth="1"/>
    <col min="7425" max="7425" width="32.90625" style="5" customWidth="1"/>
    <col min="7426" max="7426" width="17.36328125" style="5" customWidth="1"/>
    <col min="7427" max="7427" width="17.08984375" style="5" customWidth="1"/>
    <col min="7428" max="7428" width="23.90625" style="5" customWidth="1"/>
    <col min="7429" max="7429" width="25.36328125" style="5" customWidth="1"/>
    <col min="7430" max="7430" width="19" style="5" customWidth="1"/>
    <col min="7431" max="7431" width="6.54296875" style="5" customWidth="1"/>
    <col min="7432" max="7447" width="0" style="5" hidden="1" customWidth="1"/>
    <col min="7448" max="7679" width="8.7265625" style="5"/>
    <col min="7680" max="7680" width="25.453125" style="5" customWidth="1"/>
    <col min="7681" max="7681" width="32.90625" style="5" customWidth="1"/>
    <col min="7682" max="7682" width="17.36328125" style="5" customWidth="1"/>
    <col min="7683" max="7683" width="17.08984375" style="5" customWidth="1"/>
    <col min="7684" max="7684" width="23.90625" style="5" customWidth="1"/>
    <col min="7685" max="7685" width="25.36328125" style="5" customWidth="1"/>
    <col min="7686" max="7686" width="19" style="5" customWidth="1"/>
    <col min="7687" max="7687" width="6.54296875" style="5" customWidth="1"/>
    <col min="7688" max="7703" width="0" style="5" hidden="1" customWidth="1"/>
    <col min="7704" max="7935" width="8.7265625" style="5"/>
    <col min="7936" max="7936" width="25.453125" style="5" customWidth="1"/>
    <col min="7937" max="7937" width="32.90625" style="5" customWidth="1"/>
    <col min="7938" max="7938" width="17.36328125" style="5" customWidth="1"/>
    <col min="7939" max="7939" width="17.08984375" style="5" customWidth="1"/>
    <col min="7940" max="7940" width="23.90625" style="5" customWidth="1"/>
    <col min="7941" max="7941" width="25.36328125" style="5" customWidth="1"/>
    <col min="7942" max="7942" width="19" style="5" customWidth="1"/>
    <col min="7943" max="7943" width="6.54296875" style="5" customWidth="1"/>
    <col min="7944" max="7959" width="0" style="5" hidden="1" customWidth="1"/>
    <col min="7960" max="8191" width="8.7265625" style="5"/>
    <col min="8192" max="8192" width="25.453125" style="5" customWidth="1"/>
    <col min="8193" max="8193" width="32.90625" style="5" customWidth="1"/>
    <col min="8194" max="8194" width="17.36328125" style="5" customWidth="1"/>
    <col min="8195" max="8195" width="17.08984375" style="5" customWidth="1"/>
    <col min="8196" max="8196" width="23.90625" style="5" customWidth="1"/>
    <col min="8197" max="8197" width="25.36328125" style="5" customWidth="1"/>
    <col min="8198" max="8198" width="19" style="5" customWidth="1"/>
    <col min="8199" max="8199" width="6.54296875" style="5" customWidth="1"/>
    <col min="8200" max="8215" width="0" style="5" hidden="1" customWidth="1"/>
    <col min="8216" max="8447" width="8.7265625" style="5"/>
    <col min="8448" max="8448" width="25.453125" style="5" customWidth="1"/>
    <col min="8449" max="8449" width="32.90625" style="5" customWidth="1"/>
    <col min="8450" max="8450" width="17.36328125" style="5" customWidth="1"/>
    <col min="8451" max="8451" width="17.08984375" style="5" customWidth="1"/>
    <col min="8452" max="8452" width="23.90625" style="5" customWidth="1"/>
    <col min="8453" max="8453" width="25.36328125" style="5" customWidth="1"/>
    <col min="8454" max="8454" width="19" style="5" customWidth="1"/>
    <col min="8455" max="8455" width="6.54296875" style="5" customWidth="1"/>
    <col min="8456" max="8471" width="0" style="5" hidden="1" customWidth="1"/>
    <col min="8472" max="8703" width="8.7265625" style="5"/>
    <col min="8704" max="8704" width="25.453125" style="5" customWidth="1"/>
    <col min="8705" max="8705" width="32.90625" style="5" customWidth="1"/>
    <col min="8706" max="8706" width="17.36328125" style="5" customWidth="1"/>
    <col min="8707" max="8707" width="17.08984375" style="5" customWidth="1"/>
    <col min="8708" max="8708" width="23.90625" style="5" customWidth="1"/>
    <col min="8709" max="8709" width="25.36328125" style="5" customWidth="1"/>
    <col min="8710" max="8710" width="19" style="5" customWidth="1"/>
    <col min="8711" max="8711" width="6.54296875" style="5" customWidth="1"/>
    <col min="8712" max="8727" width="0" style="5" hidden="1" customWidth="1"/>
    <col min="8728" max="8959" width="8.7265625" style="5"/>
    <col min="8960" max="8960" width="25.453125" style="5" customWidth="1"/>
    <col min="8961" max="8961" width="32.90625" style="5" customWidth="1"/>
    <col min="8962" max="8962" width="17.36328125" style="5" customWidth="1"/>
    <col min="8963" max="8963" width="17.08984375" style="5" customWidth="1"/>
    <col min="8964" max="8964" width="23.90625" style="5" customWidth="1"/>
    <col min="8965" max="8965" width="25.36328125" style="5" customWidth="1"/>
    <col min="8966" max="8966" width="19" style="5" customWidth="1"/>
    <col min="8967" max="8967" width="6.54296875" style="5" customWidth="1"/>
    <col min="8968" max="8983" width="0" style="5" hidden="1" customWidth="1"/>
    <col min="8984" max="9215" width="8.7265625" style="5"/>
    <col min="9216" max="9216" width="25.453125" style="5" customWidth="1"/>
    <col min="9217" max="9217" width="32.90625" style="5" customWidth="1"/>
    <col min="9218" max="9218" width="17.36328125" style="5" customWidth="1"/>
    <col min="9219" max="9219" width="17.08984375" style="5" customWidth="1"/>
    <col min="9220" max="9220" width="23.90625" style="5" customWidth="1"/>
    <col min="9221" max="9221" width="25.36328125" style="5" customWidth="1"/>
    <col min="9222" max="9222" width="19" style="5" customWidth="1"/>
    <col min="9223" max="9223" width="6.54296875" style="5" customWidth="1"/>
    <col min="9224" max="9239" width="0" style="5" hidden="1" customWidth="1"/>
    <col min="9240" max="9471" width="8.7265625" style="5"/>
    <col min="9472" max="9472" width="25.453125" style="5" customWidth="1"/>
    <col min="9473" max="9473" width="32.90625" style="5" customWidth="1"/>
    <col min="9474" max="9474" width="17.36328125" style="5" customWidth="1"/>
    <col min="9475" max="9475" width="17.08984375" style="5" customWidth="1"/>
    <col min="9476" max="9476" width="23.90625" style="5" customWidth="1"/>
    <col min="9477" max="9477" width="25.36328125" style="5" customWidth="1"/>
    <col min="9478" max="9478" width="19" style="5" customWidth="1"/>
    <col min="9479" max="9479" width="6.54296875" style="5" customWidth="1"/>
    <col min="9480" max="9495" width="0" style="5" hidden="1" customWidth="1"/>
    <col min="9496" max="9727" width="8.7265625" style="5"/>
    <col min="9728" max="9728" width="25.453125" style="5" customWidth="1"/>
    <col min="9729" max="9729" width="32.90625" style="5" customWidth="1"/>
    <col min="9730" max="9730" width="17.36328125" style="5" customWidth="1"/>
    <col min="9731" max="9731" width="17.08984375" style="5" customWidth="1"/>
    <col min="9732" max="9732" width="23.90625" style="5" customWidth="1"/>
    <col min="9733" max="9733" width="25.36328125" style="5" customWidth="1"/>
    <col min="9734" max="9734" width="19" style="5" customWidth="1"/>
    <col min="9735" max="9735" width="6.54296875" style="5" customWidth="1"/>
    <col min="9736" max="9751" width="0" style="5" hidden="1" customWidth="1"/>
    <col min="9752" max="9983" width="8.7265625" style="5"/>
    <col min="9984" max="9984" width="25.453125" style="5" customWidth="1"/>
    <col min="9985" max="9985" width="32.90625" style="5" customWidth="1"/>
    <col min="9986" max="9986" width="17.36328125" style="5" customWidth="1"/>
    <col min="9987" max="9987" width="17.08984375" style="5" customWidth="1"/>
    <col min="9988" max="9988" width="23.90625" style="5" customWidth="1"/>
    <col min="9989" max="9989" width="25.36328125" style="5" customWidth="1"/>
    <col min="9990" max="9990" width="19" style="5" customWidth="1"/>
    <col min="9991" max="9991" width="6.54296875" style="5" customWidth="1"/>
    <col min="9992" max="10007" width="0" style="5" hidden="1" customWidth="1"/>
    <col min="10008" max="10239" width="8.7265625" style="5"/>
    <col min="10240" max="10240" width="25.453125" style="5" customWidth="1"/>
    <col min="10241" max="10241" width="32.90625" style="5" customWidth="1"/>
    <col min="10242" max="10242" width="17.36328125" style="5" customWidth="1"/>
    <col min="10243" max="10243" width="17.08984375" style="5" customWidth="1"/>
    <col min="10244" max="10244" width="23.90625" style="5" customWidth="1"/>
    <col min="10245" max="10245" width="25.36328125" style="5" customWidth="1"/>
    <col min="10246" max="10246" width="19" style="5" customWidth="1"/>
    <col min="10247" max="10247" width="6.54296875" style="5" customWidth="1"/>
    <col min="10248" max="10263" width="0" style="5" hidden="1" customWidth="1"/>
    <col min="10264" max="10495" width="8.7265625" style="5"/>
    <col min="10496" max="10496" width="25.453125" style="5" customWidth="1"/>
    <col min="10497" max="10497" width="32.90625" style="5" customWidth="1"/>
    <col min="10498" max="10498" width="17.36328125" style="5" customWidth="1"/>
    <col min="10499" max="10499" width="17.08984375" style="5" customWidth="1"/>
    <col min="10500" max="10500" width="23.90625" style="5" customWidth="1"/>
    <col min="10501" max="10501" width="25.36328125" style="5" customWidth="1"/>
    <col min="10502" max="10502" width="19" style="5" customWidth="1"/>
    <col min="10503" max="10503" width="6.54296875" style="5" customWidth="1"/>
    <col min="10504" max="10519" width="0" style="5" hidden="1" customWidth="1"/>
    <col min="10520" max="10751" width="8.7265625" style="5"/>
    <col min="10752" max="10752" width="25.453125" style="5" customWidth="1"/>
    <col min="10753" max="10753" width="32.90625" style="5" customWidth="1"/>
    <col min="10754" max="10754" width="17.36328125" style="5" customWidth="1"/>
    <col min="10755" max="10755" width="17.08984375" style="5" customWidth="1"/>
    <col min="10756" max="10756" width="23.90625" style="5" customWidth="1"/>
    <col min="10757" max="10757" width="25.36328125" style="5" customWidth="1"/>
    <col min="10758" max="10758" width="19" style="5" customWidth="1"/>
    <col min="10759" max="10759" width="6.54296875" style="5" customWidth="1"/>
    <col min="10760" max="10775" width="0" style="5" hidden="1" customWidth="1"/>
    <col min="10776" max="11007" width="8.7265625" style="5"/>
    <col min="11008" max="11008" width="25.453125" style="5" customWidth="1"/>
    <col min="11009" max="11009" width="32.90625" style="5" customWidth="1"/>
    <col min="11010" max="11010" width="17.36328125" style="5" customWidth="1"/>
    <col min="11011" max="11011" width="17.08984375" style="5" customWidth="1"/>
    <col min="11012" max="11012" width="23.90625" style="5" customWidth="1"/>
    <col min="11013" max="11013" width="25.36328125" style="5" customWidth="1"/>
    <col min="11014" max="11014" width="19" style="5" customWidth="1"/>
    <col min="11015" max="11015" width="6.54296875" style="5" customWidth="1"/>
    <col min="11016" max="11031" width="0" style="5" hidden="1" customWidth="1"/>
    <col min="11032" max="11263" width="8.7265625" style="5"/>
    <col min="11264" max="11264" width="25.453125" style="5" customWidth="1"/>
    <col min="11265" max="11265" width="32.90625" style="5" customWidth="1"/>
    <col min="11266" max="11266" width="17.36328125" style="5" customWidth="1"/>
    <col min="11267" max="11267" width="17.08984375" style="5" customWidth="1"/>
    <col min="11268" max="11268" width="23.90625" style="5" customWidth="1"/>
    <col min="11269" max="11269" width="25.36328125" style="5" customWidth="1"/>
    <col min="11270" max="11270" width="19" style="5" customWidth="1"/>
    <col min="11271" max="11271" width="6.54296875" style="5" customWidth="1"/>
    <col min="11272" max="11287" width="0" style="5" hidden="1" customWidth="1"/>
    <col min="11288" max="11519" width="8.7265625" style="5"/>
    <col min="11520" max="11520" width="25.453125" style="5" customWidth="1"/>
    <col min="11521" max="11521" width="32.90625" style="5" customWidth="1"/>
    <col min="11522" max="11522" width="17.36328125" style="5" customWidth="1"/>
    <col min="11523" max="11523" width="17.08984375" style="5" customWidth="1"/>
    <col min="11524" max="11524" width="23.90625" style="5" customWidth="1"/>
    <col min="11525" max="11525" width="25.36328125" style="5" customWidth="1"/>
    <col min="11526" max="11526" width="19" style="5" customWidth="1"/>
    <col min="11527" max="11527" width="6.54296875" style="5" customWidth="1"/>
    <col min="11528" max="11543" width="0" style="5" hidden="1" customWidth="1"/>
    <col min="11544" max="11775" width="8.7265625" style="5"/>
    <col min="11776" max="11776" width="25.453125" style="5" customWidth="1"/>
    <col min="11777" max="11777" width="32.90625" style="5" customWidth="1"/>
    <col min="11778" max="11778" width="17.36328125" style="5" customWidth="1"/>
    <col min="11779" max="11779" width="17.08984375" style="5" customWidth="1"/>
    <col min="11780" max="11780" width="23.90625" style="5" customWidth="1"/>
    <col min="11781" max="11781" width="25.36328125" style="5" customWidth="1"/>
    <col min="11782" max="11782" width="19" style="5" customWidth="1"/>
    <col min="11783" max="11783" width="6.54296875" style="5" customWidth="1"/>
    <col min="11784" max="11799" width="0" style="5" hidden="1" customWidth="1"/>
    <col min="11800" max="12031" width="8.7265625" style="5"/>
    <col min="12032" max="12032" width="25.453125" style="5" customWidth="1"/>
    <col min="12033" max="12033" width="32.90625" style="5" customWidth="1"/>
    <col min="12034" max="12034" width="17.36328125" style="5" customWidth="1"/>
    <col min="12035" max="12035" width="17.08984375" style="5" customWidth="1"/>
    <col min="12036" max="12036" width="23.90625" style="5" customWidth="1"/>
    <col min="12037" max="12037" width="25.36328125" style="5" customWidth="1"/>
    <col min="12038" max="12038" width="19" style="5" customWidth="1"/>
    <col min="12039" max="12039" width="6.54296875" style="5" customWidth="1"/>
    <col min="12040" max="12055" width="0" style="5" hidden="1" customWidth="1"/>
    <col min="12056" max="12287" width="8.7265625" style="5"/>
    <col min="12288" max="12288" width="25.453125" style="5" customWidth="1"/>
    <col min="12289" max="12289" width="32.90625" style="5" customWidth="1"/>
    <col min="12290" max="12290" width="17.36328125" style="5" customWidth="1"/>
    <col min="12291" max="12291" width="17.08984375" style="5" customWidth="1"/>
    <col min="12292" max="12292" width="23.90625" style="5" customWidth="1"/>
    <col min="12293" max="12293" width="25.36328125" style="5" customWidth="1"/>
    <col min="12294" max="12294" width="19" style="5" customWidth="1"/>
    <col min="12295" max="12295" width="6.54296875" style="5" customWidth="1"/>
    <col min="12296" max="12311" width="0" style="5" hidden="1" customWidth="1"/>
    <col min="12312" max="12543" width="8.7265625" style="5"/>
    <col min="12544" max="12544" width="25.453125" style="5" customWidth="1"/>
    <col min="12545" max="12545" width="32.90625" style="5" customWidth="1"/>
    <col min="12546" max="12546" width="17.36328125" style="5" customWidth="1"/>
    <col min="12547" max="12547" width="17.08984375" style="5" customWidth="1"/>
    <col min="12548" max="12548" width="23.90625" style="5" customWidth="1"/>
    <col min="12549" max="12549" width="25.36328125" style="5" customWidth="1"/>
    <col min="12550" max="12550" width="19" style="5" customWidth="1"/>
    <col min="12551" max="12551" width="6.54296875" style="5" customWidth="1"/>
    <col min="12552" max="12567" width="0" style="5" hidden="1" customWidth="1"/>
    <col min="12568" max="12799" width="8.7265625" style="5"/>
    <col min="12800" max="12800" width="25.453125" style="5" customWidth="1"/>
    <col min="12801" max="12801" width="32.90625" style="5" customWidth="1"/>
    <col min="12802" max="12802" width="17.36328125" style="5" customWidth="1"/>
    <col min="12803" max="12803" width="17.08984375" style="5" customWidth="1"/>
    <col min="12804" max="12804" width="23.90625" style="5" customWidth="1"/>
    <col min="12805" max="12805" width="25.36328125" style="5" customWidth="1"/>
    <col min="12806" max="12806" width="19" style="5" customWidth="1"/>
    <col min="12807" max="12807" width="6.54296875" style="5" customWidth="1"/>
    <col min="12808" max="12823" width="0" style="5" hidden="1" customWidth="1"/>
    <col min="12824" max="13055" width="8.7265625" style="5"/>
    <col min="13056" max="13056" width="25.453125" style="5" customWidth="1"/>
    <col min="13057" max="13057" width="32.90625" style="5" customWidth="1"/>
    <col min="13058" max="13058" width="17.36328125" style="5" customWidth="1"/>
    <col min="13059" max="13059" width="17.08984375" style="5" customWidth="1"/>
    <col min="13060" max="13060" width="23.90625" style="5" customWidth="1"/>
    <col min="13061" max="13061" width="25.36328125" style="5" customWidth="1"/>
    <col min="13062" max="13062" width="19" style="5" customWidth="1"/>
    <col min="13063" max="13063" width="6.54296875" style="5" customWidth="1"/>
    <col min="13064" max="13079" width="0" style="5" hidden="1" customWidth="1"/>
    <col min="13080" max="13311" width="8.7265625" style="5"/>
    <col min="13312" max="13312" width="25.453125" style="5" customWidth="1"/>
    <col min="13313" max="13313" width="32.90625" style="5" customWidth="1"/>
    <col min="13314" max="13314" width="17.36328125" style="5" customWidth="1"/>
    <col min="13315" max="13315" width="17.08984375" style="5" customWidth="1"/>
    <col min="13316" max="13316" width="23.90625" style="5" customWidth="1"/>
    <col min="13317" max="13317" width="25.36328125" style="5" customWidth="1"/>
    <col min="13318" max="13318" width="19" style="5" customWidth="1"/>
    <col min="13319" max="13319" width="6.54296875" style="5" customWidth="1"/>
    <col min="13320" max="13335" width="0" style="5" hidden="1" customWidth="1"/>
    <col min="13336" max="13567" width="8.7265625" style="5"/>
    <col min="13568" max="13568" width="25.453125" style="5" customWidth="1"/>
    <col min="13569" max="13569" width="32.90625" style="5" customWidth="1"/>
    <col min="13570" max="13570" width="17.36328125" style="5" customWidth="1"/>
    <col min="13571" max="13571" width="17.08984375" style="5" customWidth="1"/>
    <col min="13572" max="13572" width="23.90625" style="5" customWidth="1"/>
    <col min="13573" max="13573" width="25.36328125" style="5" customWidth="1"/>
    <col min="13574" max="13574" width="19" style="5" customWidth="1"/>
    <col min="13575" max="13575" width="6.54296875" style="5" customWidth="1"/>
    <col min="13576" max="13591" width="0" style="5" hidden="1" customWidth="1"/>
    <col min="13592" max="13823" width="8.7265625" style="5"/>
    <col min="13824" max="13824" width="25.453125" style="5" customWidth="1"/>
    <col min="13825" max="13825" width="32.90625" style="5" customWidth="1"/>
    <col min="13826" max="13826" width="17.36328125" style="5" customWidth="1"/>
    <col min="13827" max="13827" width="17.08984375" style="5" customWidth="1"/>
    <col min="13828" max="13828" width="23.90625" style="5" customWidth="1"/>
    <col min="13829" max="13829" width="25.36328125" style="5" customWidth="1"/>
    <col min="13830" max="13830" width="19" style="5" customWidth="1"/>
    <col min="13831" max="13831" width="6.54296875" style="5" customWidth="1"/>
    <col min="13832" max="13847" width="0" style="5" hidden="1" customWidth="1"/>
    <col min="13848" max="14079" width="8.7265625" style="5"/>
    <col min="14080" max="14080" width="25.453125" style="5" customWidth="1"/>
    <col min="14081" max="14081" width="32.90625" style="5" customWidth="1"/>
    <col min="14082" max="14082" width="17.36328125" style="5" customWidth="1"/>
    <col min="14083" max="14083" width="17.08984375" style="5" customWidth="1"/>
    <col min="14084" max="14084" width="23.90625" style="5" customWidth="1"/>
    <col min="14085" max="14085" width="25.36328125" style="5" customWidth="1"/>
    <col min="14086" max="14086" width="19" style="5" customWidth="1"/>
    <col min="14087" max="14087" width="6.54296875" style="5" customWidth="1"/>
    <col min="14088" max="14103" width="0" style="5" hidden="1" customWidth="1"/>
    <col min="14104" max="14335" width="8.7265625" style="5"/>
    <col min="14336" max="14336" width="25.453125" style="5" customWidth="1"/>
    <col min="14337" max="14337" width="32.90625" style="5" customWidth="1"/>
    <col min="14338" max="14338" width="17.36328125" style="5" customWidth="1"/>
    <col min="14339" max="14339" width="17.08984375" style="5" customWidth="1"/>
    <col min="14340" max="14340" width="23.90625" style="5" customWidth="1"/>
    <col min="14341" max="14341" width="25.36328125" style="5" customWidth="1"/>
    <col min="14342" max="14342" width="19" style="5" customWidth="1"/>
    <col min="14343" max="14343" width="6.54296875" style="5" customWidth="1"/>
    <col min="14344" max="14359" width="0" style="5" hidden="1" customWidth="1"/>
    <col min="14360" max="14591" width="8.7265625" style="5"/>
    <col min="14592" max="14592" width="25.453125" style="5" customWidth="1"/>
    <col min="14593" max="14593" width="32.90625" style="5" customWidth="1"/>
    <col min="14594" max="14594" width="17.36328125" style="5" customWidth="1"/>
    <col min="14595" max="14595" width="17.08984375" style="5" customWidth="1"/>
    <col min="14596" max="14596" width="23.90625" style="5" customWidth="1"/>
    <col min="14597" max="14597" width="25.36328125" style="5" customWidth="1"/>
    <col min="14598" max="14598" width="19" style="5" customWidth="1"/>
    <col min="14599" max="14599" width="6.54296875" style="5" customWidth="1"/>
    <col min="14600" max="14615" width="0" style="5" hidden="1" customWidth="1"/>
    <col min="14616" max="14847" width="8.7265625" style="5"/>
    <col min="14848" max="14848" width="25.453125" style="5" customWidth="1"/>
    <col min="14849" max="14849" width="32.90625" style="5" customWidth="1"/>
    <col min="14850" max="14850" width="17.36328125" style="5" customWidth="1"/>
    <col min="14851" max="14851" width="17.08984375" style="5" customWidth="1"/>
    <col min="14852" max="14852" width="23.90625" style="5" customWidth="1"/>
    <col min="14853" max="14853" width="25.36328125" style="5" customWidth="1"/>
    <col min="14854" max="14854" width="19" style="5" customWidth="1"/>
    <col min="14855" max="14855" width="6.54296875" style="5" customWidth="1"/>
    <col min="14856" max="14871" width="0" style="5" hidden="1" customWidth="1"/>
    <col min="14872" max="15103" width="8.7265625" style="5"/>
    <col min="15104" max="15104" width="25.453125" style="5" customWidth="1"/>
    <col min="15105" max="15105" width="32.90625" style="5" customWidth="1"/>
    <col min="15106" max="15106" width="17.36328125" style="5" customWidth="1"/>
    <col min="15107" max="15107" width="17.08984375" style="5" customWidth="1"/>
    <col min="15108" max="15108" width="23.90625" style="5" customWidth="1"/>
    <col min="15109" max="15109" width="25.36328125" style="5" customWidth="1"/>
    <col min="15110" max="15110" width="19" style="5" customWidth="1"/>
    <col min="15111" max="15111" width="6.54296875" style="5" customWidth="1"/>
    <col min="15112" max="15127" width="0" style="5" hidden="1" customWidth="1"/>
    <col min="15128" max="15359" width="8.7265625" style="5"/>
    <col min="15360" max="15360" width="25.453125" style="5" customWidth="1"/>
    <col min="15361" max="15361" width="32.90625" style="5" customWidth="1"/>
    <col min="15362" max="15362" width="17.36328125" style="5" customWidth="1"/>
    <col min="15363" max="15363" width="17.08984375" style="5" customWidth="1"/>
    <col min="15364" max="15364" width="23.90625" style="5" customWidth="1"/>
    <col min="15365" max="15365" width="25.36328125" style="5" customWidth="1"/>
    <col min="15366" max="15366" width="19" style="5" customWidth="1"/>
    <col min="15367" max="15367" width="6.54296875" style="5" customWidth="1"/>
    <col min="15368" max="15383" width="0" style="5" hidden="1" customWidth="1"/>
    <col min="15384" max="15615" width="8.7265625" style="5"/>
    <col min="15616" max="15616" width="25.453125" style="5" customWidth="1"/>
    <col min="15617" max="15617" width="32.90625" style="5" customWidth="1"/>
    <col min="15618" max="15618" width="17.36328125" style="5" customWidth="1"/>
    <col min="15619" max="15619" width="17.08984375" style="5" customWidth="1"/>
    <col min="15620" max="15620" width="23.90625" style="5" customWidth="1"/>
    <col min="15621" max="15621" width="25.36328125" style="5" customWidth="1"/>
    <col min="15622" max="15622" width="19" style="5" customWidth="1"/>
    <col min="15623" max="15623" width="6.54296875" style="5" customWidth="1"/>
    <col min="15624" max="15639" width="0" style="5" hidden="1" customWidth="1"/>
    <col min="15640" max="15871" width="8.7265625" style="5"/>
    <col min="15872" max="15872" width="25.453125" style="5" customWidth="1"/>
    <col min="15873" max="15873" width="32.90625" style="5" customWidth="1"/>
    <col min="15874" max="15874" width="17.36328125" style="5" customWidth="1"/>
    <col min="15875" max="15875" width="17.08984375" style="5" customWidth="1"/>
    <col min="15876" max="15876" width="23.90625" style="5" customWidth="1"/>
    <col min="15877" max="15877" width="25.36328125" style="5" customWidth="1"/>
    <col min="15878" max="15878" width="19" style="5" customWidth="1"/>
    <col min="15879" max="15879" width="6.54296875" style="5" customWidth="1"/>
    <col min="15880" max="15895" width="0" style="5" hidden="1" customWidth="1"/>
    <col min="15896" max="16127" width="8.7265625" style="5"/>
    <col min="16128" max="16128" width="25.453125" style="5" customWidth="1"/>
    <col min="16129" max="16129" width="32.90625" style="5" customWidth="1"/>
    <col min="16130" max="16130" width="17.36328125" style="5" customWidth="1"/>
    <col min="16131" max="16131" width="17.08984375" style="5" customWidth="1"/>
    <col min="16132" max="16132" width="23.90625" style="5" customWidth="1"/>
    <col min="16133" max="16133" width="25.36328125" style="5" customWidth="1"/>
    <col min="16134" max="16134" width="19" style="5" customWidth="1"/>
    <col min="16135" max="16135" width="6.54296875" style="5" customWidth="1"/>
    <col min="16136" max="16151" width="0" style="5" hidden="1" customWidth="1"/>
    <col min="16152" max="16384" width="8.7265625" style="5"/>
  </cols>
  <sheetData>
    <row r="1" spans="2:22" ht="42.75" customHeight="1" thickBot="1" x14ac:dyDescent="0.3">
      <c r="B1" s="314" t="s">
        <v>0</v>
      </c>
      <c r="C1" s="315"/>
      <c r="D1" s="315"/>
      <c r="E1" s="1" t="s">
        <v>1</v>
      </c>
      <c r="F1" s="2" t="str">
        <f>K11</f>
        <v>December</v>
      </c>
      <c r="G1" s="2">
        <f>K10</f>
        <v>2022</v>
      </c>
      <c r="H1" s="3"/>
      <c r="I1" s="107"/>
      <c r="J1" s="101" t="s">
        <v>117</v>
      </c>
      <c r="K1" s="101"/>
      <c r="L1" s="101"/>
      <c r="M1" s="102"/>
      <c r="N1" s="102"/>
      <c r="O1" s="102"/>
      <c r="P1" s="103"/>
      <c r="Q1" s="103"/>
      <c r="R1" s="103"/>
      <c r="S1" s="103"/>
      <c r="T1" s="102"/>
      <c r="U1" s="102"/>
    </row>
    <row r="2" spans="2:22" ht="8.25" customHeight="1" thickBot="1" x14ac:dyDescent="0.3">
      <c r="B2" s="7"/>
      <c r="C2" s="8"/>
      <c r="D2" s="8"/>
      <c r="E2" s="8"/>
      <c r="F2" s="8"/>
      <c r="G2" s="8"/>
      <c r="H2" s="8"/>
      <c r="I2" s="108"/>
    </row>
    <row r="3" spans="2:22" ht="20.25" customHeight="1" x14ac:dyDescent="0.25">
      <c r="B3" s="9" t="s">
        <v>2</v>
      </c>
      <c r="C3" s="316" t="s">
        <v>3</v>
      </c>
      <c r="D3" s="316"/>
      <c r="E3" s="316"/>
      <c r="F3" s="10" t="s">
        <v>4</v>
      </c>
      <c r="G3" s="316" t="s">
        <v>5</v>
      </c>
      <c r="H3" s="317"/>
      <c r="I3" s="108"/>
    </row>
    <row r="4" spans="2:22" ht="62.25" customHeight="1" thickBot="1" x14ac:dyDescent="0.3">
      <c r="B4" s="11" t="s">
        <v>7</v>
      </c>
      <c r="C4" s="318" t="s">
        <v>118</v>
      </c>
      <c r="D4" s="319"/>
      <c r="E4" s="319"/>
      <c r="F4" s="222" t="s">
        <v>119</v>
      </c>
      <c r="G4" s="319" t="s">
        <v>120</v>
      </c>
      <c r="H4" s="320"/>
      <c r="I4" s="109"/>
    </row>
    <row r="5" spans="2:22" ht="20.25" customHeight="1" thickBot="1" x14ac:dyDescent="0.3">
      <c r="B5" s="8"/>
      <c r="C5" s="8"/>
      <c r="D5" s="8"/>
      <c r="E5" s="8"/>
      <c r="F5" s="8"/>
      <c r="G5" s="8"/>
      <c r="H5" s="8"/>
      <c r="I5" s="108"/>
    </row>
    <row r="6" spans="2:22" ht="24" customHeight="1" x14ac:dyDescent="0.35">
      <c r="B6" s="321" t="s">
        <v>22</v>
      </c>
      <c r="C6" s="321"/>
      <c r="D6" s="321"/>
      <c r="E6" s="321"/>
      <c r="F6" s="322" t="str">
        <f>CONCATENATE(F1," 1, ",G1)</f>
        <v>December 1, 2022</v>
      </c>
      <c r="G6" s="322" t="e">
        <f>CONCATENATE(#REF!," 1, ",#REF!)</f>
        <v>#REF!</v>
      </c>
      <c r="H6" s="23"/>
      <c r="I6" s="108"/>
      <c r="M6" s="297" t="s">
        <v>116</v>
      </c>
      <c r="N6" s="241"/>
      <c r="P6" s="302" t="s">
        <v>6</v>
      </c>
      <c r="Q6" s="303"/>
      <c r="R6" s="303"/>
      <c r="S6" s="304"/>
      <c r="V6" s="93"/>
    </row>
    <row r="7" spans="2:22" ht="24" customHeight="1" thickBot="1" x14ac:dyDescent="0.3">
      <c r="B7" s="308" t="s">
        <v>121</v>
      </c>
      <c r="C7" s="308"/>
      <c r="D7" s="308"/>
      <c r="E7" s="308"/>
      <c r="F7" s="28">
        <f>K14</f>
        <v>471</v>
      </c>
      <c r="G7" s="29" t="s">
        <v>25</v>
      </c>
      <c r="H7" s="29"/>
      <c r="I7" s="110"/>
      <c r="M7" s="298"/>
      <c r="N7" s="299"/>
      <c r="P7" s="305"/>
      <c r="Q7" s="306"/>
      <c r="R7" s="306"/>
      <c r="S7" s="307"/>
    </row>
    <row r="8" spans="2:22" ht="24" customHeight="1" thickBot="1" x14ac:dyDescent="0.3">
      <c r="B8" s="257" t="s">
        <v>122</v>
      </c>
      <c r="C8" s="257"/>
      <c r="D8" s="257"/>
      <c r="E8" s="257"/>
      <c r="F8" s="257"/>
      <c r="G8" s="257"/>
      <c r="H8" s="257"/>
      <c r="I8" s="111"/>
      <c r="M8" s="300"/>
      <c r="N8" s="301"/>
      <c r="P8" s="309" t="s">
        <v>9</v>
      </c>
      <c r="Q8" s="310"/>
      <c r="R8" s="310"/>
      <c r="S8" s="311"/>
      <c r="U8" s="12" t="s">
        <v>10</v>
      </c>
    </row>
    <row r="9" spans="2:22" ht="24" customHeight="1" thickBot="1" x14ac:dyDescent="0.3">
      <c r="B9" s="257" t="s">
        <v>31</v>
      </c>
      <c r="C9" s="257"/>
      <c r="D9" s="257"/>
      <c r="E9" s="257"/>
      <c r="F9" s="257"/>
      <c r="G9" s="257"/>
      <c r="H9" s="257"/>
      <c r="I9" s="111"/>
      <c r="J9" s="312" t="s">
        <v>8</v>
      </c>
      <c r="K9" s="313"/>
      <c r="L9" s="15"/>
      <c r="M9" s="16" t="s">
        <v>9</v>
      </c>
      <c r="N9" s="17">
        <v>2021</v>
      </c>
      <c r="P9" s="18" t="s">
        <v>12</v>
      </c>
      <c r="Q9" s="19" t="s">
        <v>13</v>
      </c>
      <c r="R9" s="19" t="s">
        <v>14</v>
      </c>
      <c r="S9" s="19" t="s">
        <v>15</v>
      </c>
      <c r="U9" s="20" t="s">
        <v>16</v>
      </c>
    </row>
    <row r="10" spans="2:22" ht="24" customHeight="1" thickBot="1" x14ac:dyDescent="0.3">
      <c r="B10" s="275" t="s">
        <v>34</v>
      </c>
      <c r="C10" s="275"/>
      <c r="D10" s="292" t="str">
        <f>CONCATENATE("The ",F1," ",G1," Average is")</f>
        <v>The December 2022 Average is</v>
      </c>
      <c r="E10" s="292"/>
      <c r="F10" s="292"/>
      <c r="G10" s="34">
        <f>K15</f>
        <v>640</v>
      </c>
      <c r="H10" s="35" t="s">
        <v>35</v>
      </c>
      <c r="I10" s="112"/>
      <c r="J10" s="13" t="s">
        <v>11</v>
      </c>
      <c r="K10" s="14">
        <v>2022</v>
      </c>
      <c r="M10" s="21" t="s">
        <v>19</v>
      </c>
      <c r="N10" s="17" t="s">
        <v>20</v>
      </c>
      <c r="P10" s="269">
        <v>44317</v>
      </c>
      <c r="Q10" s="272">
        <v>338.9</v>
      </c>
      <c r="R10" s="99">
        <v>44378</v>
      </c>
      <c r="S10" s="293">
        <v>44075</v>
      </c>
      <c r="U10" s="22" t="s">
        <v>21</v>
      </c>
    </row>
    <row r="11" spans="2:22" ht="24" customHeight="1" thickBot="1" x14ac:dyDescent="0.3">
      <c r="B11" s="296" t="s">
        <v>37</v>
      </c>
      <c r="C11" s="296"/>
      <c r="D11" s="296"/>
      <c r="E11" s="296"/>
      <c r="F11" s="296"/>
      <c r="G11" s="296"/>
      <c r="H11" s="296"/>
      <c r="I11" s="113"/>
      <c r="J11" s="13" t="s">
        <v>17</v>
      </c>
      <c r="K11" s="14" t="s">
        <v>54</v>
      </c>
      <c r="M11" s="21" t="s">
        <v>23</v>
      </c>
      <c r="N11" s="26" t="s">
        <v>99</v>
      </c>
      <c r="P11" s="270"/>
      <c r="Q11" s="273"/>
      <c r="R11" s="27">
        <v>44409</v>
      </c>
      <c r="S11" s="294"/>
      <c r="U11" s="22" t="s">
        <v>24</v>
      </c>
    </row>
    <row r="12" spans="2:22" ht="24" customHeight="1" thickBot="1" x14ac:dyDescent="0.3">
      <c r="B12" s="257" t="s">
        <v>124</v>
      </c>
      <c r="C12" s="257"/>
      <c r="D12" s="257"/>
      <c r="E12" s="257"/>
      <c r="F12" s="28">
        <f>K14</f>
        <v>471</v>
      </c>
      <c r="G12" s="29" t="s">
        <v>25</v>
      </c>
      <c r="I12" s="110"/>
      <c r="J12" s="24"/>
      <c r="K12" s="25"/>
      <c r="M12" s="21" t="s">
        <v>26</v>
      </c>
      <c r="N12" s="26" t="s">
        <v>99</v>
      </c>
      <c r="P12" s="271"/>
      <c r="Q12" s="274"/>
      <c r="R12" s="27">
        <v>44440</v>
      </c>
      <c r="S12" s="294"/>
      <c r="U12" s="22" t="s">
        <v>27</v>
      </c>
    </row>
    <row r="13" spans="2:22" ht="24" customHeight="1" thickBot="1" x14ac:dyDescent="0.3">
      <c r="B13" s="257" t="s">
        <v>42</v>
      </c>
      <c r="C13" s="257"/>
      <c r="D13" s="257"/>
      <c r="E13" s="257"/>
      <c r="F13" s="257"/>
      <c r="G13" s="257"/>
      <c r="H13" s="257"/>
      <c r="I13" s="111"/>
      <c r="J13" s="290" t="s">
        <v>0</v>
      </c>
      <c r="K13" s="291"/>
      <c r="M13" s="21" t="s">
        <v>29</v>
      </c>
      <c r="N13" s="26" t="s">
        <v>99</v>
      </c>
      <c r="P13" s="269">
        <v>44409</v>
      </c>
      <c r="Q13" s="272">
        <v>340.3</v>
      </c>
      <c r="R13" s="99">
        <v>44470</v>
      </c>
      <c r="S13" s="294"/>
      <c r="U13" s="31" t="s">
        <v>30</v>
      </c>
    </row>
    <row r="14" spans="2:22" ht="24" customHeight="1" thickBot="1" x14ac:dyDescent="0.3">
      <c r="B14" s="257" t="s">
        <v>45</v>
      </c>
      <c r="C14" s="257"/>
      <c r="D14" s="257"/>
      <c r="E14" s="257"/>
      <c r="F14" s="257"/>
      <c r="G14" s="257"/>
      <c r="H14" s="257"/>
      <c r="I14" s="111"/>
      <c r="J14" s="13" t="s">
        <v>28</v>
      </c>
      <c r="K14" s="30">
        <v>471</v>
      </c>
      <c r="M14" s="21" t="s">
        <v>33</v>
      </c>
      <c r="N14" s="26">
        <v>518</v>
      </c>
      <c r="P14" s="270"/>
      <c r="Q14" s="273"/>
      <c r="R14" s="27">
        <v>44501</v>
      </c>
      <c r="S14" s="294"/>
    </row>
    <row r="15" spans="2:22" ht="24" customHeight="1" thickBot="1" x14ac:dyDescent="0.3">
      <c r="B15" s="284" t="s">
        <v>48</v>
      </c>
      <c r="C15" s="285"/>
      <c r="D15" s="285"/>
      <c r="E15" s="285"/>
      <c r="F15" s="285"/>
      <c r="G15" s="285"/>
      <c r="H15" s="285"/>
      <c r="I15" s="114"/>
      <c r="J15" s="32" t="s">
        <v>32</v>
      </c>
      <c r="K15" s="33">
        <v>640</v>
      </c>
      <c r="M15" s="21" t="s">
        <v>36</v>
      </c>
      <c r="N15" s="26">
        <v>546</v>
      </c>
      <c r="P15" s="271"/>
      <c r="Q15" s="274"/>
      <c r="R15" s="27">
        <v>44531</v>
      </c>
      <c r="S15" s="294"/>
    </row>
    <row r="16" spans="2:22" ht="24" customHeight="1" thickBot="1" x14ac:dyDescent="0.3">
      <c r="B16" s="286" t="s">
        <v>51</v>
      </c>
      <c r="C16" s="285"/>
      <c r="D16" s="285"/>
      <c r="E16" s="285"/>
      <c r="F16" s="285"/>
      <c r="G16" s="285"/>
      <c r="H16" s="285"/>
      <c r="I16" s="115"/>
      <c r="J16" s="24"/>
      <c r="K16" s="25"/>
      <c r="M16" s="21" t="s">
        <v>18</v>
      </c>
      <c r="N16" s="26">
        <v>552</v>
      </c>
      <c r="P16" s="269">
        <v>44501</v>
      </c>
      <c r="Q16" s="272">
        <v>341.02199999999999</v>
      </c>
      <c r="R16" s="99">
        <v>44562</v>
      </c>
      <c r="S16" s="294"/>
      <c r="U16" s="36"/>
    </row>
    <row r="17" spans="2:21" ht="43.5" customHeight="1" thickBot="1" x14ac:dyDescent="0.3">
      <c r="B17" s="287" t="s">
        <v>131</v>
      </c>
      <c r="C17" s="288"/>
      <c r="D17" s="288"/>
      <c r="E17" s="288"/>
      <c r="F17" s="288"/>
      <c r="G17" s="288"/>
      <c r="H17" s="289"/>
      <c r="I17" s="116"/>
      <c r="J17" s="290" t="s">
        <v>38</v>
      </c>
      <c r="K17" s="291"/>
      <c r="M17" s="21" t="s">
        <v>41</v>
      </c>
      <c r="N17" s="26">
        <v>568</v>
      </c>
      <c r="P17" s="270"/>
      <c r="Q17" s="273"/>
      <c r="R17" s="27">
        <v>44593</v>
      </c>
      <c r="S17" s="294"/>
      <c r="U17" s="36"/>
    </row>
    <row r="18" spans="2:21" ht="40.5" customHeight="1" thickBot="1" x14ac:dyDescent="0.3">
      <c r="B18" s="266" t="s">
        <v>133</v>
      </c>
      <c r="C18" s="267"/>
      <c r="D18" s="267"/>
      <c r="E18" s="267"/>
      <c r="F18" s="267"/>
      <c r="G18" s="267"/>
      <c r="H18" s="268"/>
      <c r="I18" s="108"/>
      <c r="J18" s="37" t="s">
        <v>39</v>
      </c>
      <c r="K18" s="123">
        <v>44774</v>
      </c>
      <c r="M18" s="21" t="s">
        <v>44</v>
      </c>
      <c r="N18" s="26">
        <v>573</v>
      </c>
      <c r="P18" s="271"/>
      <c r="Q18" s="274"/>
      <c r="R18" s="27">
        <v>44621</v>
      </c>
      <c r="S18" s="294"/>
      <c r="U18" s="36"/>
    </row>
    <row r="19" spans="2:21" ht="56.25" customHeight="1" thickBot="1" x14ac:dyDescent="0.3">
      <c r="B19" s="46" t="s">
        <v>55</v>
      </c>
      <c r="C19" s="47" t="s">
        <v>56</v>
      </c>
      <c r="D19" s="48" t="s">
        <v>57</v>
      </c>
      <c r="E19" s="48" t="s">
        <v>58</v>
      </c>
      <c r="F19" s="48" t="s">
        <v>59</v>
      </c>
      <c r="G19" s="280" t="s">
        <v>60</v>
      </c>
      <c r="H19" s="281"/>
      <c r="I19" s="117"/>
      <c r="J19" s="38" t="s">
        <v>43</v>
      </c>
      <c r="K19" s="39">
        <v>387.63799999999998</v>
      </c>
      <c r="M19" s="21" t="s">
        <v>47</v>
      </c>
      <c r="N19" s="26">
        <v>575</v>
      </c>
      <c r="P19" s="269">
        <v>44593</v>
      </c>
      <c r="Q19" s="272">
        <v>366.12799999999999</v>
      </c>
      <c r="R19" s="99">
        <v>44652</v>
      </c>
      <c r="S19" s="294"/>
      <c r="U19" s="36"/>
    </row>
    <row r="20" spans="2:21" ht="21.75" customHeight="1" thickBot="1" x14ac:dyDescent="0.35">
      <c r="B20" s="49">
        <v>302.01</v>
      </c>
      <c r="C20" s="50" t="s">
        <v>61</v>
      </c>
      <c r="D20" s="51">
        <v>3.75</v>
      </c>
      <c r="E20" s="52">
        <v>0</v>
      </c>
      <c r="F20" s="53">
        <f t="shared" ref="F20:F30" si="0">D20+E20</f>
        <v>3.75</v>
      </c>
      <c r="G20" s="282">
        <f t="shared" ref="G20:G30" si="1">IF((ABS(($K$15-$K$14)*F20/100))&gt;0.1, ($K$15-$K$14)*F20/100, 0)</f>
        <v>6.3380000000000001</v>
      </c>
      <c r="H20" s="283" t="e">
        <f>IF((ABS((J15-J14)*E20/100))&gt;0.1, (J15-J14)*E20/100, 0)</f>
        <v>#VALUE!</v>
      </c>
      <c r="I20" s="118"/>
      <c r="J20" s="40" t="s">
        <v>46</v>
      </c>
      <c r="K20" s="41" t="s">
        <v>123</v>
      </c>
      <c r="M20" s="21" t="s">
        <v>50</v>
      </c>
      <c r="N20" s="26">
        <v>572</v>
      </c>
      <c r="P20" s="270"/>
      <c r="Q20" s="273"/>
      <c r="R20" s="27">
        <v>44682</v>
      </c>
      <c r="S20" s="294"/>
      <c r="U20" s="36"/>
    </row>
    <row r="21" spans="2:21" ht="21.75" customHeight="1" thickBot="1" x14ac:dyDescent="0.35">
      <c r="B21" s="54" t="s">
        <v>62</v>
      </c>
      <c r="C21" s="55" t="s">
        <v>111</v>
      </c>
      <c r="D21" s="56">
        <v>6.85</v>
      </c>
      <c r="E21" s="56">
        <v>1</v>
      </c>
      <c r="F21" s="57">
        <f t="shared" si="0"/>
        <v>7.85</v>
      </c>
      <c r="G21" s="276">
        <f t="shared" si="1"/>
        <v>13.266999999999999</v>
      </c>
      <c r="H21" s="277" t="e">
        <f>IF((ABS((#REF!-J15)*E21/100))&gt;0.1, (#REF!-J15)*E21/100, 0)</f>
        <v>#REF!</v>
      </c>
      <c r="I21" s="118"/>
      <c r="J21" s="40" t="s">
        <v>49</v>
      </c>
      <c r="K21" s="42">
        <v>326.3</v>
      </c>
      <c r="M21" s="21" t="s">
        <v>53</v>
      </c>
      <c r="N21" s="26">
        <v>570</v>
      </c>
      <c r="P21" s="271"/>
      <c r="Q21" s="274"/>
      <c r="R21" s="27">
        <v>44713</v>
      </c>
      <c r="S21" s="294"/>
      <c r="U21" s="36"/>
    </row>
    <row r="22" spans="2:21" ht="21.75" customHeight="1" thickBot="1" x14ac:dyDescent="0.35">
      <c r="B22" s="54" t="s">
        <v>64</v>
      </c>
      <c r="C22" s="55" t="s">
        <v>112</v>
      </c>
      <c r="D22" s="56">
        <v>6.85</v>
      </c>
      <c r="E22" s="56">
        <v>1</v>
      </c>
      <c r="F22" s="57">
        <f t="shared" si="0"/>
        <v>7.85</v>
      </c>
      <c r="G22" s="276">
        <f t="shared" si="1"/>
        <v>13.266999999999999</v>
      </c>
      <c r="H22" s="277" t="e">
        <f>IF((ABS((#REF!-#REF!)*E22/100))&gt;0.1, (#REF!-#REF!)*E22/100, 0)</f>
        <v>#REF!</v>
      </c>
      <c r="I22" s="118"/>
      <c r="J22" s="43" t="s">
        <v>52</v>
      </c>
      <c r="K22" s="44">
        <v>44470</v>
      </c>
      <c r="L22" s="5"/>
      <c r="M22" s="45" t="s">
        <v>54</v>
      </c>
      <c r="N22" s="126">
        <v>574</v>
      </c>
      <c r="P22" s="269">
        <v>44682</v>
      </c>
      <c r="Q22" s="272">
        <v>370.11200000000002</v>
      </c>
      <c r="R22" s="99">
        <v>44743</v>
      </c>
      <c r="S22" s="294"/>
      <c r="U22" s="36"/>
    </row>
    <row r="23" spans="2:21" ht="21.75" customHeight="1" thickBot="1" x14ac:dyDescent="0.35">
      <c r="B23" s="54" t="s">
        <v>66</v>
      </c>
      <c r="C23" s="55" t="s">
        <v>113</v>
      </c>
      <c r="D23" s="56">
        <v>6.85</v>
      </c>
      <c r="E23" s="56">
        <v>1</v>
      </c>
      <c r="F23" s="57">
        <f t="shared" si="0"/>
        <v>7.85</v>
      </c>
      <c r="G23" s="276">
        <f t="shared" si="1"/>
        <v>13.266999999999999</v>
      </c>
      <c r="H23" s="277" t="e">
        <f>IF((ABS((#REF!-#REF!)*E23/100))&gt;0.1, (#REF!-#REF!)*E23/100, 0)</f>
        <v>#REF!</v>
      </c>
      <c r="I23" s="118"/>
      <c r="K23" s="5"/>
      <c r="L23" s="5"/>
      <c r="M23" s="16"/>
      <c r="N23" s="125">
        <v>2022</v>
      </c>
      <c r="P23" s="270"/>
      <c r="Q23" s="273"/>
      <c r="R23" s="27">
        <v>44774</v>
      </c>
      <c r="S23" s="294"/>
      <c r="U23" s="36"/>
    </row>
    <row r="24" spans="2:21" ht="21.75" customHeight="1" thickBot="1" x14ac:dyDescent="0.35">
      <c r="B24" s="54" t="s">
        <v>68</v>
      </c>
      <c r="C24" s="55" t="s">
        <v>114</v>
      </c>
      <c r="D24" s="56">
        <v>6.85</v>
      </c>
      <c r="E24" s="56">
        <v>1</v>
      </c>
      <c r="F24" s="57">
        <f t="shared" si="0"/>
        <v>7.85</v>
      </c>
      <c r="G24" s="276">
        <f t="shared" si="1"/>
        <v>13.266999999999999</v>
      </c>
      <c r="H24" s="277" t="e">
        <f>IF((ABS((#REF!-#REF!)*E24/100))&gt;0.1, (#REF!-#REF!)*E24/100, 0)</f>
        <v>#REF!</v>
      </c>
      <c r="I24" s="118"/>
      <c r="J24" s="5"/>
      <c r="K24" s="5"/>
      <c r="L24" s="5"/>
      <c r="M24" s="21" t="s">
        <v>19</v>
      </c>
      <c r="N24" s="17" t="s">
        <v>20</v>
      </c>
      <c r="P24" s="271"/>
      <c r="Q24" s="274"/>
      <c r="R24" s="27">
        <v>44805</v>
      </c>
      <c r="S24" s="294"/>
      <c r="U24" s="36"/>
    </row>
    <row r="25" spans="2:21" ht="21.75" customHeight="1" thickBot="1" x14ac:dyDescent="0.35">
      <c r="B25" s="54" t="s">
        <v>125</v>
      </c>
      <c r="C25" s="55" t="s">
        <v>115</v>
      </c>
      <c r="D25" s="56">
        <v>8.25</v>
      </c>
      <c r="E25" s="56">
        <v>1</v>
      </c>
      <c r="F25" s="58">
        <f t="shared" si="0"/>
        <v>9.25</v>
      </c>
      <c r="G25" s="276">
        <f t="shared" si="1"/>
        <v>15.632999999999999</v>
      </c>
      <c r="H25" s="277" t="e">
        <f>IF((ABS((#REF!-#REF!)*E25/100))&gt;0.1, (#REF!-#REF!)*E25/100, 0)</f>
        <v>#REF!</v>
      </c>
      <c r="I25" s="118"/>
      <c r="J25" s="5"/>
      <c r="K25" s="5"/>
      <c r="L25" s="5"/>
      <c r="M25" s="21" t="s">
        <v>23</v>
      </c>
      <c r="N25" s="26">
        <v>580</v>
      </c>
      <c r="P25" s="269">
        <v>44774</v>
      </c>
      <c r="Q25" s="272">
        <v>387.63799999999998</v>
      </c>
      <c r="R25" s="99">
        <v>44835</v>
      </c>
      <c r="S25" s="294"/>
      <c r="U25" s="36"/>
    </row>
    <row r="26" spans="2:21" ht="21.75" customHeight="1" thickBot="1" x14ac:dyDescent="0.35">
      <c r="B26" s="54" t="s">
        <v>126</v>
      </c>
      <c r="C26" s="55" t="s">
        <v>71</v>
      </c>
      <c r="D26" s="56">
        <v>6.2</v>
      </c>
      <c r="E26" s="56">
        <v>1</v>
      </c>
      <c r="F26" s="58">
        <f t="shared" si="0"/>
        <v>7.2</v>
      </c>
      <c r="G26" s="276">
        <f t="shared" si="1"/>
        <v>12.167999999999999</v>
      </c>
      <c r="H26" s="277" t="e">
        <f>IF((ABS((#REF!-#REF!)*E26/100))&gt;0.1, (#REF!-#REF!)*E26/100, 0)</f>
        <v>#REF!</v>
      </c>
      <c r="I26" s="118"/>
      <c r="J26" s="5"/>
      <c r="K26" s="5"/>
      <c r="L26" s="5"/>
      <c r="M26" s="21" t="s">
        <v>26</v>
      </c>
      <c r="N26" s="26">
        <v>605</v>
      </c>
      <c r="P26" s="270"/>
      <c r="Q26" s="273"/>
      <c r="R26" s="27">
        <v>44866</v>
      </c>
      <c r="S26" s="294"/>
    </row>
    <row r="27" spans="2:21" ht="21.75" customHeight="1" thickBot="1" x14ac:dyDescent="0.35">
      <c r="B27" s="54" t="s">
        <v>127</v>
      </c>
      <c r="C27" s="55" t="s">
        <v>72</v>
      </c>
      <c r="D27" s="56">
        <v>5.5</v>
      </c>
      <c r="E27" s="56">
        <v>1</v>
      </c>
      <c r="F27" s="57">
        <f t="shared" si="0"/>
        <v>6.5</v>
      </c>
      <c r="G27" s="276">
        <f t="shared" si="1"/>
        <v>10.984999999999999</v>
      </c>
      <c r="H27" s="277" t="e">
        <f>IF((ABS((#REF!-#REF!)*E27/100))&gt;0.1, (#REF!-#REF!)*E27/100, 0)</f>
        <v>#REF!</v>
      </c>
      <c r="I27" s="118"/>
      <c r="J27" s="5"/>
      <c r="K27" s="5"/>
      <c r="L27" s="5"/>
      <c r="M27" s="21" t="s">
        <v>29</v>
      </c>
      <c r="N27" s="26">
        <v>624</v>
      </c>
      <c r="P27" s="271"/>
      <c r="Q27" s="274"/>
      <c r="R27" s="27">
        <v>44896</v>
      </c>
      <c r="S27" s="294"/>
    </row>
    <row r="28" spans="2:21" ht="21.75" customHeight="1" thickBot="1" x14ac:dyDescent="0.35">
      <c r="B28" s="54" t="s">
        <v>128</v>
      </c>
      <c r="C28" s="55" t="s">
        <v>73</v>
      </c>
      <c r="D28" s="56">
        <v>4.9000000000000004</v>
      </c>
      <c r="E28" s="56">
        <v>1</v>
      </c>
      <c r="F28" s="57">
        <f t="shared" si="0"/>
        <v>5.9</v>
      </c>
      <c r="G28" s="276">
        <f t="shared" si="1"/>
        <v>9.9710000000000001</v>
      </c>
      <c r="H28" s="277" t="e">
        <f>IF((ABS((#REF!-#REF!)*E28/100))&gt;0.1, (#REF!-#REF!)*E28/100, 0)</f>
        <v>#REF!</v>
      </c>
      <c r="I28" s="118"/>
      <c r="J28" s="5"/>
      <c r="K28" s="5"/>
      <c r="L28" s="5"/>
      <c r="M28" s="21" t="s">
        <v>33</v>
      </c>
      <c r="N28" s="26">
        <v>655</v>
      </c>
      <c r="P28" s="269">
        <v>44866</v>
      </c>
      <c r="Q28" s="272" t="s">
        <v>88</v>
      </c>
      <c r="R28" s="99">
        <v>44927</v>
      </c>
      <c r="S28" s="294"/>
    </row>
    <row r="29" spans="2:21" ht="21.75" customHeight="1" thickBot="1" x14ac:dyDescent="0.35">
      <c r="B29" s="54" t="s">
        <v>129</v>
      </c>
      <c r="C29" s="55" t="s">
        <v>74</v>
      </c>
      <c r="D29" s="56">
        <v>4.5</v>
      </c>
      <c r="E29" s="60">
        <v>1</v>
      </c>
      <c r="F29" s="57">
        <f t="shared" si="0"/>
        <v>5.5</v>
      </c>
      <c r="G29" s="276">
        <f t="shared" si="1"/>
        <v>9.2949999999999999</v>
      </c>
      <c r="H29" s="277" t="e">
        <f>IF((ABS((#REF!-#REF!)*E29/100))&gt;0.1, (#REF!-#REF!)*E29/100, 0)</f>
        <v>#REF!</v>
      </c>
      <c r="I29" s="118"/>
      <c r="J29" s="5"/>
      <c r="K29" s="5"/>
      <c r="L29" s="5"/>
      <c r="M29" s="21" t="s">
        <v>36</v>
      </c>
      <c r="N29" s="26">
        <v>719</v>
      </c>
      <c r="P29" s="270"/>
      <c r="Q29" s="273"/>
      <c r="R29" s="27">
        <v>44958</v>
      </c>
      <c r="S29" s="294"/>
    </row>
    <row r="30" spans="2:21" ht="21.75" customHeight="1" thickBot="1" x14ac:dyDescent="0.35">
      <c r="B30" s="61" t="s">
        <v>130</v>
      </c>
      <c r="C30" s="62" t="s">
        <v>75</v>
      </c>
      <c r="D30" s="63">
        <v>6.7</v>
      </c>
      <c r="E30" s="64">
        <v>1</v>
      </c>
      <c r="F30" s="65">
        <f t="shared" si="0"/>
        <v>7.7</v>
      </c>
      <c r="G30" s="278">
        <f t="shared" si="1"/>
        <v>13.013</v>
      </c>
      <c r="H30" s="279" t="e">
        <f>IF((ABS((#REF!-#REF!)*E30/100))&gt;0.1, (#REF!-#REF!)*E30/100, 0)</f>
        <v>#REF!</v>
      </c>
      <c r="I30" s="118"/>
      <c r="J30" s="5"/>
      <c r="K30" s="5"/>
      <c r="L30" s="5"/>
      <c r="M30" s="21" t="s">
        <v>18</v>
      </c>
      <c r="N30" s="26">
        <v>779</v>
      </c>
      <c r="P30" s="271"/>
      <c r="Q30" s="274"/>
      <c r="R30" s="27">
        <v>44986</v>
      </c>
      <c r="S30" s="295"/>
    </row>
    <row r="31" spans="2:21" ht="21.75" customHeight="1" thickBot="1" x14ac:dyDescent="0.35">
      <c r="B31" s="66"/>
      <c r="C31" s="67"/>
      <c r="D31" s="68"/>
      <c r="E31" s="69"/>
      <c r="F31" s="70"/>
      <c r="G31" s="132"/>
      <c r="H31" s="132"/>
      <c r="I31" s="118"/>
      <c r="J31" s="5"/>
      <c r="K31" s="5"/>
      <c r="L31" s="5"/>
      <c r="M31" s="21" t="s">
        <v>41</v>
      </c>
      <c r="N31" s="26">
        <v>824</v>
      </c>
      <c r="P31" s="269">
        <v>44978</v>
      </c>
      <c r="Q31" s="272" t="s">
        <v>88</v>
      </c>
      <c r="R31" s="99">
        <v>45017</v>
      </c>
      <c r="S31" s="5"/>
    </row>
    <row r="32" spans="2:21" ht="21.75" customHeight="1" thickBot="1" x14ac:dyDescent="0.35">
      <c r="B32" s="275" t="s">
        <v>140</v>
      </c>
      <c r="C32" s="275"/>
      <c r="D32" s="275"/>
      <c r="E32" s="275"/>
      <c r="F32" s="275"/>
      <c r="G32" s="275"/>
      <c r="H32" s="275"/>
      <c r="I32" s="118"/>
      <c r="J32" s="5"/>
      <c r="K32" s="5"/>
      <c r="M32" s="21" t="s">
        <v>44</v>
      </c>
      <c r="N32" s="26">
        <v>829</v>
      </c>
      <c r="P32" s="270"/>
      <c r="Q32" s="273"/>
      <c r="R32" s="27">
        <v>45047</v>
      </c>
    </row>
    <row r="33" spans="2:18" ht="21.75" customHeight="1" thickBot="1" x14ac:dyDescent="0.35">
      <c r="B33" s="257" t="s">
        <v>77</v>
      </c>
      <c r="C33" s="257"/>
      <c r="D33" s="257"/>
      <c r="E33" s="257"/>
      <c r="F33" s="257"/>
      <c r="G33" s="257"/>
      <c r="H33" s="257"/>
      <c r="I33" s="118"/>
      <c r="M33" s="21" t="s">
        <v>47</v>
      </c>
      <c r="N33" s="26">
        <v>806</v>
      </c>
      <c r="P33" s="271"/>
      <c r="Q33" s="274"/>
      <c r="R33" s="27">
        <v>45078</v>
      </c>
    </row>
    <row r="34" spans="2:18" ht="21.75" customHeight="1" x14ac:dyDescent="0.3">
      <c r="B34" s="257" t="s">
        <v>78</v>
      </c>
      <c r="C34" s="257"/>
      <c r="D34" s="257"/>
      <c r="E34" s="257"/>
      <c r="F34" s="257"/>
      <c r="G34" s="257"/>
      <c r="H34" s="257"/>
      <c r="I34" s="118"/>
      <c r="M34" s="21" t="s">
        <v>50</v>
      </c>
      <c r="N34" s="26">
        <v>764</v>
      </c>
      <c r="P34" s="5" t="s">
        <v>40</v>
      </c>
      <c r="Q34" s="59">
        <v>326.3</v>
      </c>
      <c r="R34" s="5" t="s">
        <v>40</v>
      </c>
    </row>
    <row r="35" spans="2:18" ht="21.75" customHeight="1" x14ac:dyDescent="0.3">
      <c r="B35" s="257" t="s">
        <v>79</v>
      </c>
      <c r="C35" s="257"/>
      <c r="D35" s="257"/>
      <c r="E35" s="257"/>
      <c r="F35" s="257"/>
      <c r="G35" s="257"/>
      <c r="H35" s="257"/>
      <c r="I35" s="118"/>
      <c r="M35" s="21" t="s">
        <v>53</v>
      </c>
      <c r="N35" s="26">
        <v>690</v>
      </c>
    </row>
    <row r="36" spans="2:18" ht="21.75" customHeight="1" thickBot="1" x14ac:dyDescent="0.35">
      <c r="B36" s="257" t="s">
        <v>80</v>
      </c>
      <c r="C36" s="257"/>
      <c r="D36" s="257"/>
      <c r="E36" s="257"/>
      <c r="F36" s="257"/>
      <c r="G36" s="257"/>
      <c r="H36" s="257"/>
      <c r="I36" s="118"/>
      <c r="M36" s="45" t="s">
        <v>54</v>
      </c>
      <c r="N36" s="126">
        <v>640</v>
      </c>
    </row>
    <row r="37" spans="2:18" ht="21.75" customHeight="1" x14ac:dyDescent="0.3">
      <c r="B37" s="71" t="s">
        <v>81</v>
      </c>
      <c r="C37" s="72" t="str">
        <f>K20</f>
        <v>September 2020</v>
      </c>
      <c r="D37" s="258" t="s">
        <v>82</v>
      </c>
      <c r="E37" s="258"/>
      <c r="F37" s="73">
        <f>K21</f>
        <v>326.3</v>
      </c>
      <c r="G37" s="71"/>
      <c r="H37" s="71"/>
      <c r="I37" s="118"/>
      <c r="M37" s="16"/>
      <c r="N37" s="125">
        <v>2023</v>
      </c>
    </row>
    <row r="38" spans="2:18" ht="21.75" customHeight="1" x14ac:dyDescent="0.3">
      <c r="B38" s="71"/>
      <c r="C38" s="72"/>
      <c r="D38" s="221"/>
      <c r="E38" s="221"/>
      <c r="F38" s="73"/>
      <c r="G38" s="71"/>
      <c r="H38" s="71"/>
      <c r="I38" s="118"/>
      <c r="M38" s="21" t="s">
        <v>19</v>
      </c>
      <c r="N38" s="17" t="s">
        <v>20</v>
      </c>
    </row>
    <row r="39" spans="2:18" ht="21.75" customHeight="1" x14ac:dyDescent="0.3">
      <c r="B39" s="259" t="s">
        <v>83</v>
      </c>
      <c r="C39" s="259"/>
      <c r="D39" s="259"/>
      <c r="E39" s="124">
        <f>K18</f>
        <v>44774</v>
      </c>
      <c r="F39" s="74" t="s">
        <v>84</v>
      </c>
      <c r="G39" s="104">
        <f>K19</f>
        <v>387.63799999999998</v>
      </c>
      <c r="H39" s="71"/>
      <c r="I39" s="118"/>
      <c r="M39" s="21" t="s">
        <v>23</v>
      </c>
      <c r="N39" s="26"/>
    </row>
    <row r="40" spans="2:18" ht="21.75" customHeight="1" thickBot="1" x14ac:dyDescent="0.35">
      <c r="B40" s="71"/>
      <c r="C40" s="71"/>
      <c r="D40" s="71"/>
      <c r="E40" s="71"/>
      <c r="F40" s="71"/>
      <c r="G40" s="71"/>
      <c r="H40" s="71"/>
      <c r="I40" s="118"/>
      <c r="M40" s="21" t="s">
        <v>26</v>
      </c>
      <c r="N40" s="26"/>
    </row>
    <row r="41" spans="2:18" ht="40.5" customHeight="1" thickBot="1" x14ac:dyDescent="0.3">
      <c r="B41" s="260" t="s">
        <v>139</v>
      </c>
      <c r="C41" s="261"/>
      <c r="D41" s="261"/>
      <c r="E41" s="261"/>
      <c r="F41" s="261"/>
      <c r="G41" s="261"/>
      <c r="H41" s="262"/>
      <c r="I41" s="108"/>
      <c r="M41" s="21" t="s">
        <v>29</v>
      </c>
      <c r="N41" s="26"/>
    </row>
    <row r="42" spans="2:18" ht="62.5" thickBot="1" x14ac:dyDescent="0.3">
      <c r="B42" s="156" t="s">
        <v>55</v>
      </c>
      <c r="C42" s="157" t="s">
        <v>56</v>
      </c>
      <c r="D42" s="158" t="s">
        <v>57</v>
      </c>
      <c r="E42" s="158" t="s">
        <v>85</v>
      </c>
      <c r="F42" s="158" t="s">
        <v>59</v>
      </c>
      <c r="G42" s="159" t="s">
        <v>86</v>
      </c>
      <c r="H42" s="155" t="s">
        <v>87</v>
      </c>
      <c r="I42" s="117"/>
      <c r="M42" s="21" t="s">
        <v>33</v>
      </c>
      <c r="N42" s="26"/>
    </row>
    <row r="43" spans="2:18" ht="21.75" customHeight="1" thickBot="1" x14ac:dyDescent="0.35">
      <c r="B43" s="160">
        <v>302.01</v>
      </c>
      <c r="C43" s="161" t="s">
        <v>61</v>
      </c>
      <c r="D43" s="162">
        <v>3.75</v>
      </c>
      <c r="E43" s="163">
        <v>0</v>
      </c>
      <c r="F43" s="164">
        <f>D43+E43</f>
        <v>3.75</v>
      </c>
      <c r="G43" s="196">
        <v>0.96250000000000002</v>
      </c>
      <c r="H43" s="197" t="str">
        <f t="shared" ref="H43:H53" si="2">(IF((($K$19-$K$21)/$K$21)&gt;0.05, "5.00%",($K$19-$K$21)/$K$21))</f>
        <v>5.00%</v>
      </c>
      <c r="I43" s="119"/>
      <c r="M43" s="45" t="s">
        <v>36</v>
      </c>
      <c r="N43" s="126"/>
    </row>
    <row r="44" spans="2:18" ht="21.75" customHeight="1" x14ac:dyDescent="0.3">
      <c r="B44" s="54" t="s">
        <v>62</v>
      </c>
      <c r="C44" s="79" t="s">
        <v>63</v>
      </c>
      <c r="D44" s="56">
        <v>6.85</v>
      </c>
      <c r="E44" s="56">
        <v>1</v>
      </c>
      <c r="F44" s="57">
        <f t="shared" ref="F44:F53" si="3">D44+E44</f>
        <v>7.85</v>
      </c>
      <c r="G44" s="198">
        <v>0.92149999999999999</v>
      </c>
      <c r="H44" s="199" t="str">
        <f t="shared" si="2"/>
        <v>5.00%</v>
      </c>
      <c r="I44" s="119"/>
    </row>
    <row r="45" spans="2:18" ht="21.75" customHeight="1" x14ac:dyDescent="0.3">
      <c r="B45" s="54" t="s">
        <v>64</v>
      </c>
      <c r="C45" s="79" t="s">
        <v>65</v>
      </c>
      <c r="D45" s="56">
        <v>6.85</v>
      </c>
      <c r="E45" s="56">
        <v>1</v>
      </c>
      <c r="F45" s="57">
        <f t="shared" si="3"/>
        <v>7.85</v>
      </c>
      <c r="G45" s="198">
        <v>0.92149999999999999</v>
      </c>
      <c r="H45" s="199" t="str">
        <f t="shared" si="2"/>
        <v>5.00%</v>
      </c>
      <c r="I45" s="119"/>
    </row>
    <row r="46" spans="2:18" ht="21.75" customHeight="1" x14ac:dyDescent="0.3">
      <c r="B46" s="54" t="s">
        <v>66</v>
      </c>
      <c r="C46" s="79" t="s">
        <v>67</v>
      </c>
      <c r="D46" s="56">
        <v>6.85</v>
      </c>
      <c r="E46" s="56">
        <v>1</v>
      </c>
      <c r="F46" s="57">
        <f t="shared" si="3"/>
        <v>7.85</v>
      </c>
      <c r="G46" s="198">
        <v>0.92149999999999999</v>
      </c>
      <c r="H46" s="199" t="str">
        <f t="shared" si="2"/>
        <v>5.00%</v>
      </c>
      <c r="I46" s="119"/>
    </row>
    <row r="47" spans="2:18" ht="21.75" customHeight="1" x14ac:dyDescent="0.3">
      <c r="B47" s="54" t="s">
        <v>68</v>
      </c>
      <c r="C47" s="79" t="s">
        <v>69</v>
      </c>
      <c r="D47" s="56">
        <v>6.85</v>
      </c>
      <c r="E47" s="56">
        <v>1</v>
      </c>
      <c r="F47" s="57">
        <f t="shared" si="3"/>
        <v>7.85</v>
      </c>
      <c r="G47" s="198">
        <v>0.92149999999999999</v>
      </c>
      <c r="H47" s="199" t="str">
        <f t="shared" si="2"/>
        <v>5.00%</v>
      </c>
      <c r="I47" s="119"/>
    </row>
    <row r="48" spans="2:18" ht="21.75" customHeight="1" x14ac:dyDescent="0.3">
      <c r="B48" s="54" t="s">
        <v>125</v>
      </c>
      <c r="C48" s="79" t="s">
        <v>70</v>
      </c>
      <c r="D48" s="56">
        <v>8.25</v>
      </c>
      <c r="E48" s="56">
        <v>1</v>
      </c>
      <c r="F48" s="58">
        <f t="shared" si="3"/>
        <v>9.25</v>
      </c>
      <c r="G48" s="198">
        <v>0.90749999999999997</v>
      </c>
      <c r="H48" s="199" t="str">
        <f t="shared" si="2"/>
        <v>5.00%</v>
      </c>
      <c r="I48" s="119"/>
    </row>
    <row r="49" spans="2:26" ht="21.75" customHeight="1" x14ac:dyDescent="0.3">
      <c r="B49" s="54" t="s">
        <v>126</v>
      </c>
      <c r="C49" s="79" t="s">
        <v>71</v>
      </c>
      <c r="D49" s="56">
        <v>6.2</v>
      </c>
      <c r="E49" s="56">
        <v>1</v>
      </c>
      <c r="F49" s="58">
        <f t="shared" si="3"/>
        <v>7.2</v>
      </c>
      <c r="G49" s="198">
        <v>0.92800000000000005</v>
      </c>
      <c r="H49" s="199" t="str">
        <f t="shared" si="2"/>
        <v>5.00%</v>
      </c>
      <c r="I49" s="119"/>
    </row>
    <row r="50" spans="2:26" ht="21.75" customHeight="1" x14ac:dyDescent="0.3">
      <c r="B50" s="54" t="s">
        <v>127</v>
      </c>
      <c r="C50" s="79" t="s">
        <v>72</v>
      </c>
      <c r="D50" s="56">
        <v>5.5</v>
      </c>
      <c r="E50" s="56">
        <v>1</v>
      </c>
      <c r="F50" s="57">
        <f t="shared" si="3"/>
        <v>6.5</v>
      </c>
      <c r="G50" s="198">
        <v>0.93500000000000005</v>
      </c>
      <c r="H50" s="199" t="str">
        <f t="shared" si="2"/>
        <v>5.00%</v>
      </c>
      <c r="I50" s="119"/>
    </row>
    <row r="51" spans="2:26" ht="21.75" customHeight="1" x14ac:dyDescent="0.3">
      <c r="B51" s="54" t="s">
        <v>128</v>
      </c>
      <c r="C51" s="79" t="s">
        <v>73</v>
      </c>
      <c r="D51" s="56">
        <v>4.9000000000000004</v>
      </c>
      <c r="E51" s="56">
        <v>1</v>
      </c>
      <c r="F51" s="57">
        <f t="shared" si="3"/>
        <v>5.9</v>
      </c>
      <c r="G51" s="198">
        <v>0.94099999999999995</v>
      </c>
      <c r="H51" s="199" t="str">
        <f t="shared" si="2"/>
        <v>5.00%</v>
      </c>
      <c r="I51" s="119"/>
    </row>
    <row r="52" spans="2:26" ht="21.75" customHeight="1" x14ac:dyDescent="0.3">
      <c r="B52" s="54" t="s">
        <v>129</v>
      </c>
      <c r="C52" s="79" t="s">
        <v>74</v>
      </c>
      <c r="D52" s="56">
        <v>4.5</v>
      </c>
      <c r="E52" s="60">
        <v>1</v>
      </c>
      <c r="F52" s="57">
        <f t="shared" si="3"/>
        <v>5.5</v>
      </c>
      <c r="G52" s="198">
        <v>0.94499999999999995</v>
      </c>
      <c r="H52" s="199" t="str">
        <f t="shared" si="2"/>
        <v>5.00%</v>
      </c>
      <c r="I52" s="119"/>
    </row>
    <row r="53" spans="2:26" ht="21.75" customHeight="1" thickBot="1" x14ac:dyDescent="0.35">
      <c r="B53" s="61" t="s">
        <v>130</v>
      </c>
      <c r="C53" s="82" t="s">
        <v>75</v>
      </c>
      <c r="D53" s="63">
        <v>6.7</v>
      </c>
      <c r="E53" s="64">
        <v>1</v>
      </c>
      <c r="F53" s="65">
        <f t="shared" si="3"/>
        <v>7.7</v>
      </c>
      <c r="G53" s="200">
        <v>0.92300000000000004</v>
      </c>
      <c r="H53" s="201" t="str">
        <f t="shared" si="2"/>
        <v>5.00%</v>
      </c>
      <c r="I53" s="119"/>
    </row>
    <row r="54" spans="2:26" x14ac:dyDescent="0.25">
      <c r="B54" s="87"/>
      <c r="C54" s="86"/>
      <c r="D54" s="86"/>
      <c r="E54" s="86"/>
      <c r="F54" s="86"/>
      <c r="G54" s="86"/>
      <c r="H54" s="86"/>
      <c r="I54" s="120"/>
    </row>
    <row r="55" spans="2:26" ht="21" customHeight="1" thickBot="1" x14ac:dyDescent="0.3">
      <c r="B55" s="87"/>
      <c r="C55" s="86"/>
      <c r="D55" s="86"/>
      <c r="E55" s="86"/>
      <c r="F55" s="86"/>
      <c r="G55" s="86"/>
      <c r="H55" s="86"/>
      <c r="I55" s="120"/>
    </row>
    <row r="56" spans="2:26" ht="41.25" customHeight="1" thickBot="1" x14ac:dyDescent="0.3">
      <c r="B56" s="263" t="s">
        <v>131</v>
      </c>
      <c r="C56" s="264"/>
      <c r="D56" s="264"/>
      <c r="E56" s="264"/>
      <c r="F56" s="264"/>
      <c r="G56" s="264"/>
      <c r="H56" s="265"/>
      <c r="I56" s="121"/>
    </row>
    <row r="57" spans="2:26" ht="40.5" customHeight="1" thickBot="1" x14ac:dyDescent="0.3">
      <c r="B57" s="266" t="s">
        <v>134</v>
      </c>
      <c r="C57" s="267"/>
      <c r="D57" s="267"/>
      <c r="E57" s="267"/>
      <c r="F57" s="267"/>
      <c r="G57" s="267"/>
      <c r="H57" s="268"/>
      <c r="I57" s="108"/>
    </row>
    <row r="58" spans="2:26" ht="47" thickBot="1" x14ac:dyDescent="0.3">
      <c r="B58" s="46" t="s">
        <v>55</v>
      </c>
      <c r="C58" s="47" t="s">
        <v>56</v>
      </c>
      <c r="D58" s="48" t="s">
        <v>57</v>
      </c>
      <c r="E58" s="48" t="s">
        <v>85</v>
      </c>
      <c r="F58" s="48" t="s">
        <v>59</v>
      </c>
      <c r="G58" s="249" t="s">
        <v>60</v>
      </c>
      <c r="H58" s="250"/>
      <c r="I58" s="117"/>
    </row>
    <row r="59" spans="2:26" ht="21.75" customHeight="1" x14ac:dyDescent="0.3">
      <c r="B59" s="49" t="s">
        <v>89</v>
      </c>
      <c r="C59" s="89" t="s">
        <v>90</v>
      </c>
      <c r="D59" s="51">
        <v>6</v>
      </c>
      <c r="E59" s="51">
        <v>1</v>
      </c>
      <c r="F59" s="51">
        <f>D59+E59</f>
        <v>7</v>
      </c>
      <c r="G59" s="251">
        <f>IF((ABS(($K$15-$K$14)*F59/100))&gt;0.1, ($K$15-$K$14)*F59/100, 0)</f>
        <v>11.83</v>
      </c>
      <c r="H59" s="252" t="e">
        <f>IF((ABS((#REF!-#REF!)*E59/100))&gt;0.1, (#REF!-#REF!)*E59/100, 0)</f>
        <v>#REF!</v>
      </c>
      <c r="I59" s="118"/>
    </row>
    <row r="60" spans="2:26" ht="21.75" customHeight="1" x14ac:dyDescent="0.3">
      <c r="B60" s="54" t="s">
        <v>91</v>
      </c>
      <c r="C60" s="90" t="s">
        <v>92</v>
      </c>
      <c r="D60" s="56">
        <v>6</v>
      </c>
      <c r="E60" s="56">
        <v>1</v>
      </c>
      <c r="F60" s="56">
        <f>D60+E60</f>
        <v>7</v>
      </c>
      <c r="G60" s="253">
        <f>IF((ABS(($K$15-$K$14)*F60/100))&gt;0.1, ($K$15-$K$14)*F60/100, 0)</f>
        <v>11.83</v>
      </c>
      <c r="H60" s="254" t="e">
        <f>IF((ABS((#REF!-#REF!)*E60/100))&gt;0.1, (#REF!-#REF!)*E60/100, 0)</f>
        <v>#REF!</v>
      </c>
      <c r="I60" s="118"/>
    </row>
    <row r="61" spans="2:26" ht="21" customHeight="1" thickBot="1" x14ac:dyDescent="0.35">
      <c r="B61" s="61" t="s">
        <v>93</v>
      </c>
      <c r="C61" s="91" t="s">
        <v>94</v>
      </c>
      <c r="D61" s="63">
        <v>6</v>
      </c>
      <c r="E61" s="63">
        <v>1</v>
      </c>
      <c r="F61" s="63">
        <f>D61+E61</f>
        <v>7</v>
      </c>
      <c r="G61" s="255">
        <f>IF((ABS(($K$15-$K$14)*F61/100))&gt;0.1, ($K$15-$K$14)*F61/100, 0)</f>
        <v>11.83</v>
      </c>
      <c r="H61" s="256" t="e">
        <f>IF((ABS((#REF!-#REF!)*E61/100))&gt;0.1, (#REF!-#REF!)*E61/100, 0)</f>
        <v>#REF!</v>
      </c>
      <c r="I61" s="118"/>
    </row>
    <row r="62" spans="2:26" ht="61.5" customHeight="1" thickBot="1" x14ac:dyDescent="0.3">
      <c r="I62" s="121"/>
    </row>
    <row r="63" spans="2:26" ht="43.5" customHeight="1" thickBot="1" x14ac:dyDescent="0.3">
      <c r="B63" s="245" t="s">
        <v>95</v>
      </c>
      <c r="C63" s="246"/>
      <c r="D63" s="246"/>
      <c r="E63" s="246"/>
      <c r="F63" s="246"/>
      <c r="G63" s="246"/>
      <c r="H63" s="247"/>
      <c r="I63" s="121"/>
    </row>
    <row r="64" spans="2:26" s="4" customFormat="1" ht="15" customHeight="1" x14ac:dyDescent="0.25">
      <c r="B64" s="243"/>
      <c r="C64" s="243"/>
      <c r="D64" s="243"/>
      <c r="E64" s="243"/>
      <c r="F64" s="243"/>
      <c r="G64" s="243"/>
      <c r="H64" s="243"/>
      <c r="I64" s="121"/>
      <c r="M64" s="5"/>
      <c r="N64" s="5"/>
      <c r="O64" s="5"/>
      <c r="P64" s="6"/>
      <c r="Q64" s="6"/>
      <c r="R64" s="6"/>
      <c r="S64" s="6"/>
      <c r="T64" s="5"/>
      <c r="U64" s="5"/>
      <c r="V64" s="5"/>
      <c r="W64" s="5"/>
      <c r="X64" s="5"/>
      <c r="Y64" s="5"/>
      <c r="Z64" s="5"/>
    </row>
    <row r="65" spans="2:26" s="4" customFormat="1" ht="21.75" customHeight="1" x14ac:dyDescent="0.25">
      <c r="B65" s="248" t="s">
        <v>96</v>
      </c>
      <c r="C65" s="248"/>
      <c r="D65" s="248"/>
      <c r="E65" s="248"/>
      <c r="F65" s="248"/>
      <c r="G65" s="248"/>
      <c r="H65" s="248"/>
      <c r="I65" s="121"/>
      <c r="M65" s="5"/>
      <c r="N65" s="5"/>
      <c r="O65" s="5"/>
      <c r="P65" s="6"/>
      <c r="Q65" s="6"/>
      <c r="R65" s="6"/>
      <c r="S65" s="6"/>
      <c r="T65" s="5"/>
      <c r="U65" s="5"/>
      <c r="V65" s="5"/>
      <c r="W65" s="5"/>
      <c r="X65" s="5"/>
      <c r="Y65" s="5"/>
      <c r="Z65" s="5"/>
    </row>
    <row r="66" spans="2:26" s="4" customFormat="1" ht="14.25" customHeight="1" thickBot="1" x14ac:dyDescent="0.3">
      <c r="B66" s="243"/>
      <c r="C66" s="243"/>
      <c r="D66" s="243"/>
      <c r="E66" s="243"/>
      <c r="F66" s="243"/>
      <c r="G66" s="243"/>
      <c r="H66" s="243"/>
      <c r="I66" s="121"/>
      <c r="M66" s="5"/>
      <c r="N66" s="5"/>
      <c r="O66" s="5"/>
      <c r="P66" s="6"/>
      <c r="Q66" s="6"/>
      <c r="R66" s="6"/>
      <c r="S66" s="6"/>
      <c r="T66" s="5"/>
      <c r="U66" s="5"/>
      <c r="V66" s="5"/>
      <c r="W66" s="5"/>
      <c r="X66" s="5"/>
      <c r="Y66" s="5"/>
      <c r="Z66" s="5"/>
    </row>
    <row r="67" spans="2:26" s="4" customFormat="1" ht="46.5" customHeight="1" x14ac:dyDescent="0.25">
      <c r="B67" s="235" t="s">
        <v>97</v>
      </c>
      <c r="C67" s="237" t="s">
        <v>98</v>
      </c>
      <c r="D67" s="239" t="s">
        <v>99</v>
      </c>
      <c r="E67" s="237" t="s">
        <v>100</v>
      </c>
      <c r="F67" s="237"/>
      <c r="G67" s="237" t="s">
        <v>101</v>
      </c>
      <c r="H67" s="241"/>
      <c r="I67" s="121"/>
      <c r="M67" s="5"/>
      <c r="N67" s="5"/>
      <c r="O67" s="5"/>
      <c r="P67" s="6"/>
      <c r="Q67" s="6"/>
      <c r="R67" s="6"/>
      <c r="S67" s="6"/>
      <c r="T67" s="5"/>
      <c r="U67" s="5"/>
      <c r="V67" s="5"/>
      <c r="W67" s="5"/>
      <c r="X67" s="5"/>
      <c r="Y67" s="5"/>
      <c r="Z67" s="5"/>
    </row>
    <row r="68" spans="2:26" s="4" customFormat="1" ht="46.5" customHeight="1" thickBot="1" x14ac:dyDescent="0.3">
      <c r="B68" s="236"/>
      <c r="C68" s="238"/>
      <c r="D68" s="240"/>
      <c r="E68" s="238"/>
      <c r="F68" s="238"/>
      <c r="G68" s="238"/>
      <c r="H68" s="242"/>
      <c r="I68" s="121"/>
      <c r="M68" s="5"/>
      <c r="N68" s="5"/>
      <c r="O68" s="5"/>
      <c r="P68" s="6"/>
      <c r="Q68" s="6"/>
      <c r="R68" s="6"/>
      <c r="S68" s="6"/>
      <c r="T68" s="5"/>
      <c r="U68" s="5"/>
      <c r="V68" s="5"/>
      <c r="W68" s="5"/>
      <c r="X68" s="5"/>
      <c r="Y68" s="5"/>
      <c r="Z68" s="5"/>
    </row>
    <row r="69" spans="2:26" s="4" customFormat="1" ht="18.75" customHeight="1" x14ac:dyDescent="0.25">
      <c r="B69" s="243"/>
      <c r="C69" s="243"/>
      <c r="D69" s="243"/>
      <c r="E69" s="243"/>
      <c r="F69" s="243"/>
      <c r="G69" s="243"/>
      <c r="H69" s="243"/>
      <c r="I69" s="121"/>
      <c r="M69" s="5"/>
      <c r="N69" s="5"/>
      <c r="O69" s="5"/>
      <c r="P69" s="6"/>
      <c r="Q69" s="6"/>
      <c r="R69" s="6"/>
      <c r="S69" s="6"/>
      <c r="T69" s="5"/>
      <c r="U69" s="5"/>
      <c r="V69" s="5"/>
      <c r="W69" s="5"/>
      <c r="X69" s="5"/>
      <c r="Y69" s="5"/>
      <c r="Z69" s="5"/>
    </row>
    <row r="70" spans="2:26" s="4" customFormat="1" ht="21.75" customHeight="1" x14ac:dyDescent="0.25">
      <c r="B70" s="248" t="s">
        <v>102</v>
      </c>
      <c r="C70" s="248"/>
      <c r="D70" s="248"/>
      <c r="E70" s="248"/>
      <c r="F70" s="248"/>
      <c r="G70" s="248"/>
      <c r="H70" s="248"/>
      <c r="I70" s="121"/>
      <c r="M70" s="5"/>
      <c r="N70" s="5"/>
      <c r="O70" s="5"/>
      <c r="P70" s="6"/>
      <c r="Q70" s="6"/>
      <c r="R70" s="6"/>
      <c r="S70" s="6"/>
      <c r="T70" s="5"/>
      <c r="U70" s="5"/>
      <c r="V70" s="5"/>
      <c r="W70" s="5"/>
      <c r="X70" s="5"/>
      <c r="Y70" s="5"/>
      <c r="Z70" s="5"/>
    </row>
    <row r="71" spans="2:26" s="4" customFormat="1" ht="15.75" customHeight="1" x14ac:dyDescent="0.25">
      <c r="B71" s="243"/>
      <c r="C71" s="243"/>
      <c r="D71" s="243"/>
      <c r="E71" s="243"/>
      <c r="F71" s="243"/>
      <c r="G71" s="243"/>
      <c r="H71" s="243"/>
      <c r="I71" s="121"/>
      <c r="M71" s="5"/>
      <c r="N71" s="5"/>
      <c r="O71" s="5"/>
      <c r="P71" s="6"/>
      <c r="Q71" s="6"/>
      <c r="R71" s="6"/>
      <c r="S71" s="6"/>
      <c r="T71" s="5"/>
      <c r="U71" s="5"/>
      <c r="V71" s="5"/>
      <c r="W71" s="5"/>
      <c r="X71" s="5"/>
      <c r="Y71" s="5"/>
      <c r="Z71" s="5"/>
    </row>
    <row r="72" spans="2:26" s="4" customFormat="1" ht="33" customHeight="1" x14ac:dyDescent="0.25">
      <c r="B72" s="232" t="s">
        <v>103</v>
      </c>
      <c r="C72" s="232"/>
      <c r="D72" s="232"/>
      <c r="E72" s="232"/>
      <c r="F72" s="232"/>
      <c r="G72" s="232"/>
      <c r="H72" s="232"/>
      <c r="I72" s="121"/>
      <c r="M72" s="5"/>
      <c r="N72" s="5"/>
      <c r="O72" s="5"/>
      <c r="P72" s="6"/>
      <c r="Q72" s="6"/>
      <c r="R72" s="6"/>
      <c r="S72" s="6"/>
      <c r="T72" s="5"/>
      <c r="U72" s="5"/>
      <c r="V72" s="5"/>
      <c r="W72" s="5"/>
      <c r="X72" s="5"/>
      <c r="Y72" s="5"/>
      <c r="Z72" s="5"/>
    </row>
    <row r="73" spans="2:26" s="93" customFormat="1" ht="33" customHeight="1" x14ac:dyDescent="0.35">
      <c r="B73" s="233" t="s">
        <v>104</v>
      </c>
      <c r="C73" s="233"/>
      <c r="E73" s="94"/>
      <c r="F73" s="94"/>
      <c r="G73" s="94"/>
      <c r="H73" s="94"/>
      <c r="I73" s="122"/>
      <c r="J73" s="4"/>
      <c r="K73" s="4"/>
      <c r="L73" s="4"/>
      <c r="M73" s="5"/>
      <c r="N73" s="5"/>
      <c r="O73" s="5"/>
      <c r="P73" s="6"/>
      <c r="Q73" s="6"/>
      <c r="R73" s="6"/>
      <c r="S73" s="6"/>
      <c r="T73" s="5"/>
      <c r="U73" s="5"/>
      <c r="V73" s="5"/>
      <c r="W73" s="5"/>
      <c r="X73" s="5"/>
      <c r="Y73" s="5"/>
      <c r="Z73" s="5"/>
    </row>
    <row r="74" spans="2:26" s="93" customFormat="1" ht="33" customHeight="1" x14ac:dyDescent="0.35">
      <c r="C74" s="100" t="str">
        <f>CONCATENATE(" $45.000"," + ($",G20,") =")</f>
        <v xml:space="preserve"> $45.000 + ($6.338) =</v>
      </c>
      <c r="D74" s="95">
        <f>(45+G20)</f>
        <v>51.338000000000001</v>
      </c>
      <c r="E74" s="29"/>
      <c r="F74" s="29"/>
      <c r="G74" s="29"/>
      <c r="H74" s="29"/>
      <c r="I74" s="122"/>
      <c r="J74" s="4"/>
      <c r="K74" s="4"/>
      <c r="L74" s="4"/>
      <c r="M74" s="5"/>
      <c r="N74" s="5"/>
      <c r="O74" s="5"/>
      <c r="P74" s="6"/>
      <c r="Q74" s="6"/>
      <c r="R74" s="6"/>
      <c r="S74" s="6"/>
      <c r="T74" s="5"/>
      <c r="U74" s="5"/>
      <c r="V74" s="5"/>
      <c r="W74" s="5"/>
      <c r="X74" s="5"/>
      <c r="Y74" s="5"/>
      <c r="Z74" s="5"/>
    </row>
    <row r="75" spans="2:26" s="93" customFormat="1" ht="33" customHeight="1" x14ac:dyDescent="0.35">
      <c r="B75" s="233" t="s">
        <v>105</v>
      </c>
      <c r="C75" s="233"/>
      <c r="D75" s="96"/>
      <c r="E75" s="29"/>
      <c r="F75" s="29"/>
      <c r="G75" s="29"/>
      <c r="H75" s="29"/>
      <c r="I75" s="122"/>
      <c r="J75" s="4"/>
      <c r="K75" s="4"/>
      <c r="L75" s="4"/>
      <c r="M75" s="5"/>
      <c r="N75" s="5"/>
      <c r="O75" s="5"/>
      <c r="P75" s="6"/>
      <c r="Q75" s="6"/>
      <c r="R75" s="6"/>
      <c r="S75" s="6"/>
      <c r="T75" s="5"/>
      <c r="U75" s="5"/>
      <c r="V75" s="5"/>
      <c r="W75" s="5"/>
      <c r="X75" s="5"/>
      <c r="Y75" s="5"/>
      <c r="Z75" s="5"/>
    </row>
    <row r="76" spans="2:26" s="93" customFormat="1" ht="33" customHeight="1" x14ac:dyDescent="0.35">
      <c r="C76" s="105" t="str">
        <f>CONCATENATE(" $45.000"," x ",H43, " =")</f>
        <v xml:space="preserve"> $45.000 x 5.00% =</v>
      </c>
      <c r="D76" s="106">
        <f>(45*H43)</f>
        <v>2.25</v>
      </c>
      <c r="E76" s="29"/>
      <c r="F76" s="29"/>
      <c r="G76" s="29"/>
      <c r="H76" s="29"/>
      <c r="I76" s="122"/>
      <c r="J76" s="4"/>
      <c r="K76" s="4"/>
      <c r="L76" s="4"/>
      <c r="M76" s="5"/>
      <c r="N76" s="5"/>
      <c r="O76" s="5"/>
      <c r="P76" s="6"/>
      <c r="Q76" s="6"/>
      <c r="R76" s="6"/>
      <c r="S76" s="6"/>
      <c r="T76" s="5"/>
      <c r="U76" s="5"/>
      <c r="V76" s="5"/>
      <c r="W76" s="5"/>
      <c r="X76" s="5"/>
      <c r="Y76" s="5"/>
      <c r="Z76" s="5"/>
    </row>
    <row r="77" spans="2:26" s="93" customFormat="1" ht="33" customHeight="1" x14ac:dyDescent="0.35">
      <c r="C77" s="244" t="str">
        <f>CONCATENATE("$",D76," x 96.25% (Difference of 100% Material Minus Total % Asphalt + Fuel Allowance) =")</f>
        <v>$2.25 x 96.25% (Difference of 100% Material Minus Total % Asphalt + Fuel Allowance) =</v>
      </c>
      <c r="D77" s="244"/>
      <c r="E77" s="244"/>
      <c r="F77" s="244"/>
      <c r="G77" s="244"/>
      <c r="H77" s="95">
        <f>D76*96.25/100</f>
        <v>2.1659999999999999</v>
      </c>
      <c r="I77" s="122"/>
      <c r="J77" s="4"/>
      <c r="K77" s="4"/>
      <c r="L77" s="4"/>
      <c r="M77" s="5"/>
      <c r="N77" s="5"/>
      <c r="O77" s="5"/>
      <c r="P77" s="6"/>
      <c r="Q77" s="6"/>
      <c r="R77" s="6"/>
      <c r="S77" s="6"/>
      <c r="T77" s="5"/>
      <c r="U77" s="5"/>
      <c r="V77" s="5"/>
      <c r="W77" s="5"/>
      <c r="X77" s="5"/>
      <c r="Y77" s="5"/>
      <c r="Z77" s="5"/>
    </row>
    <row r="78" spans="2:26" s="93" customFormat="1" ht="33" customHeight="1" x14ac:dyDescent="0.35">
      <c r="B78" s="233" t="s">
        <v>106</v>
      </c>
      <c r="C78" s="233"/>
      <c r="D78" s="233"/>
      <c r="E78" s="233"/>
      <c r="F78" s="233"/>
      <c r="G78" s="29"/>
      <c r="H78" s="29"/>
      <c r="I78" s="122"/>
      <c r="J78" s="4"/>
      <c r="K78" s="4"/>
      <c r="L78" s="4"/>
      <c r="M78" s="5"/>
      <c r="N78" s="5"/>
      <c r="O78" s="5"/>
      <c r="P78" s="6"/>
      <c r="Q78" s="6"/>
      <c r="R78" s="6"/>
      <c r="S78" s="6"/>
      <c r="T78" s="5"/>
      <c r="U78" s="5"/>
      <c r="V78" s="5"/>
      <c r="W78" s="5"/>
      <c r="X78" s="5"/>
      <c r="Y78" s="5"/>
      <c r="Z78" s="5"/>
    </row>
    <row r="79" spans="2:26" s="93" customFormat="1" ht="33" customHeight="1" x14ac:dyDescent="0.35">
      <c r="C79" s="220" t="str">
        <f>CONCATENATE("$",D74," + $",H77, "  =")</f>
        <v>$51.338 + $2.166  =</v>
      </c>
      <c r="D79" s="97">
        <f>D74+H77</f>
        <v>53.503999999999998</v>
      </c>
      <c r="E79" s="29"/>
      <c r="F79" s="29"/>
      <c r="G79" s="29"/>
      <c r="H79" s="29"/>
      <c r="I79" s="122"/>
      <c r="J79" s="4"/>
      <c r="K79" s="4"/>
      <c r="L79" s="4"/>
      <c r="M79" s="5"/>
      <c r="N79" s="5"/>
      <c r="O79" s="5"/>
      <c r="P79" s="6"/>
      <c r="Q79" s="6"/>
      <c r="R79" s="6"/>
      <c r="S79" s="6"/>
      <c r="T79" s="5"/>
      <c r="U79" s="5"/>
      <c r="V79" s="5"/>
      <c r="W79" s="5"/>
      <c r="X79" s="5"/>
      <c r="Y79" s="5"/>
      <c r="Z79" s="5"/>
    </row>
    <row r="80" spans="2:26" ht="29.25" customHeight="1" thickBot="1" x14ac:dyDescent="0.3">
      <c r="I80" s="121"/>
    </row>
    <row r="81" spans="2:26" ht="43.5" customHeight="1" thickBot="1" x14ac:dyDescent="0.3">
      <c r="B81" s="245" t="s">
        <v>107</v>
      </c>
      <c r="C81" s="246"/>
      <c r="D81" s="246"/>
      <c r="E81" s="246"/>
      <c r="F81" s="246"/>
      <c r="G81" s="246"/>
      <c r="H81" s="247"/>
      <c r="I81" s="121"/>
    </row>
    <row r="82" spans="2:26" ht="21.75" customHeight="1" x14ac:dyDescent="0.25">
      <c r="B82" s="243"/>
      <c r="C82" s="243"/>
      <c r="D82" s="243"/>
      <c r="E82" s="243"/>
      <c r="F82" s="243"/>
      <c r="G82" s="243"/>
      <c r="H82" s="243"/>
      <c r="I82" s="121"/>
    </row>
    <row r="83" spans="2:26" ht="21.75" customHeight="1" x14ac:dyDescent="0.25">
      <c r="B83" s="248" t="s">
        <v>108</v>
      </c>
      <c r="C83" s="248"/>
      <c r="D83" s="248"/>
      <c r="E83" s="248"/>
      <c r="F83" s="248"/>
      <c r="G83" s="248"/>
      <c r="H83" s="248"/>
      <c r="I83" s="121"/>
    </row>
    <row r="84" spans="2:26" ht="14.25" customHeight="1" thickBot="1" x14ac:dyDescent="0.3">
      <c r="B84" s="243"/>
      <c r="C84" s="243"/>
      <c r="D84" s="243"/>
      <c r="E84" s="243"/>
      <c r="F84" s="243"/>
      <c r="G84" s="243"/>
      <c r="H84" s="243"/>
      <c r="I84" s="121"/>
    </row>
    <row r="85" spans="2:26" ht="46.5" customHeight="1" x14ac:dyDescent="0.25">
      <c r="B85" s="235" t="s">
        <v>97</v>
      </c>
      <c r="C85" s="237" t="s">
        <v>98</v>
      </c>
      <c r="D85" s="239" t="s">
        <v>99</v>
      </c>
      <c r="E85" s="237" t="s">
        <v>100</v>
      </c>
      <c r="F85" s="237"/>
      <c r="G85" s="237" t="s">
        <v>101</v>
      </c>
      <c r="H85" s="241"/>
      <c r="I85" s="121"/>
    </row>
    <row r="86" spans="2:26" ht="46.5" customHeight="1" thickBot="1" x14ac:dyDescent="0.3">
      <c r="B86" s="236"/>
      <c r="C86" s="238"/>
      <c r="D86" s="240"/>
      <c r="E86" s="238"/>
      <c r="F86" s="238"/>
      <c r="G86" s="238"/>
      <c r="H86" s="242"/>
      <c r="I86" s="121"/>
    </row>
    <row r="87" spans="2:26" ht="18.75" customHeight="1" x14ac:dyDescent="0.25">
      <c r="B87" s="243"/>
      <c r="C87" s="243"/>
      <c r="D87" s="243"/>
      <c r="E87" s="243"/>
      <c r="F87" s="243"/>
      <c r="G87" s="243"/>
      <c r="H87" s="243"/>
      <c r="I87" s="121"/>
    </row>
    <row r="88" spans="2:26" ht="33" customHeight="1" x14ac:dyDescent="0.25">
      <c r="B88" s="232" t="s">
        <v>109</v>
      </c>
      <c r="C88" s="232"/>
      <c r="D88" s="232"/>
      <c r="E88" s="232"/>
      <c r="F88" s="232"/>
      <c r="G88" s="232"/>
      <c r="H88" s="232"/>
      <c r="I88" s="121"/>
    </row>
    <row r="89" spans="2:26" s="93" customFormat="1" ht="33" customHeight="1" x14ac:dyDescent="0.35">
      <c r="B89" s="233" t="s">
        <v>104</v>
      </c>
      <c r="C89" s="233"/>
      <c r="E89" s="94"/>
      <c r="F89" s="94"/>
      <c r="G89" s="94"/>
      <c r="H89" s="94"/>
      <c r="I89" s="122"/>
      <c r="J89" s="4"/>
      <c r="K89" s="4"/>
      <c r="L89" s="4"/>
      <c r="M89" s="5"/>
      <c r="N89" s="5"/>
      <c r="O89" s="5"/>
      <c r="P89" s="6"/>
      <c r="Q89" s="6"/>
      <c r="R89" s="6"/>
      <c r="S89" s="6"/>
      <c r="T89" s="5"/>
      <c r="U89" s="5"/>
      <c r="V89" s="5"/>
      <c r="W89" s="5"/>
      <c r="X89" s="5"/>
      <c r="Y89" s="5"/>
      <c r="Z89" s="5"/>
    </row>
    <row r="90" spans="2:26" s="93" customFormat="1" ht="33" customHeight="1" x14ac:dyDescent="0.35">
      <c r="C90" s="100" t="str">
        <f>CONCATENATE(" $45.000"," + ($",G59,") =")</f>
        <v xml:space="preserve"> $45.000 + ($11.83) =</v>
      </c>
      <c r="D90" s="95">
        <f>(45+G59)</f>
        <v>56.83</v>
      </c>
      <c r="E90" s="29"/>
      <c r="F90" s="29"/>
      <c r="G90" s="29"/>
      <c r="H90" s="29"/>
      <c r="I90" s="122"/>
      <c r="J90" s="4"/>
      <c r="K90" s="4"/>
      <c r="L90" s="4"/>
      <c r="M90" s="5"/>
      <c r="N90" s="5"/>
      <c r="O90" s="5"/>
      <c r="P90" s="6"/>
      <c r="Q90" s="6"/>
      <c r="R90" s="6"/>
      <c r="S90" s="6"/>
      <c r="T90" s="5"/>
      <c r="U90" s="5"/>
      <c r="V90" s="5"/>
      <c r="W90" s="5"/>
      <c r="X90" s="5"/>
      <c r="Y90" s="5"/>
      <c r="Z90" s="5"/>
    </row>
    <row r="91" spans="2:26" s="93" customFormat="1" ht="40.5" customHeight="1" x14ac:dyDescent="0.4">
      <c r="B91" s="234" t="s">
        <v>110</v>
      </c>
      <c r="C91" s="234"/>
      <c r="D91" s="98">
        <f>D90</f>
        <v>56.83</v>
      </c>
      <c r="E91" s="29"/>
      <c r="F91" s="29"/>
      <c r="G91" s="29"/>
      <c r="H91" s="29"/>
      <c r="I91" s="122"/>
      <c r="J91" s="4"/>
      <c r="K91" s="4"/>
      <c r="L91" s="4"/>
      <c r="M91" s="5"/>
      <c r="N91" s="5"/>
      <c r="O91" s="5"/>
      <c r="P91" s="6"/>
      <c r="Q91" s="6"/>
      <c r="R91" s="6"/>
      <c r="S91" s="6"/>
      <c r="T91" s="5"/>
      <c r="U91" s="5"/>
      <c r="V91" s="5"/>
      <c r="W91" s="5"/>
      <c r="X91" s="5"/>
      <c r="Y91" s="5"/>
      <c r="Z91" s="5"/>
    </row>
    <row r="92" spans="2:26" s="93" customFormat="1" ht="33" customHeight="1" x14ac:dyDescent="0.35">
      <c r="D92" s="95"/>
      <c r="E92" s="29"/>
      <c r="F92" s="29"/>
      <c r="G92" s="29"/>
      <c r="H92" s="29"/>
      <c r="J92" s="4"/>
      <c r="K92" s="4"/>
      <c r="L92" s="4"/>
      <c r="M92" s="5"/>
      <c r="N92" s="5"/>
      <c r="O92" s="5"/>
      <c r="P92" s="6"/>
      <c r="Q92" s="6"/>
      <c r="R92" s="6"/>
      <c r="S92" s="6"/>
      <c r="T92" s="5"/>
      <c r="U92" s="5"/>
      <c r="V92" s="5"/>
      <c r="W92" s="5"/>
      <c r="X92" s="5"/>
      <c r="Y92" s="5"/>
      <c r="Z92" s="5"/>
    </row>
    <row r="95" spans="2:26" ht="50.25" customHeight="1" x14ac:dyDescent="0.25"/>
    <row r="96" spans="2:26" ht="56.25" customHeight="1" x14ac:dyDescent="0.25"/>
    <row r="97" ht="18" customHeight="1" x14ac:dyDescent="0.25"/>
    <row r="98" ht="18" customHeight="1" x14ac:dyDescent="0.25"/>
    <row r="99" ht="18" customHeight="1" x14ac:dyDescent="0.25"/>
    <row r="100" ht="18" customHeight="1" x14ac:dyDescent="0.25"/>
    <row r="101" ht="18" customHeight="1" x14ac:dyDescent="0.25"/>
    <row r="102" ht="18" customHeight="1" x14ac:dyDescent="0.25"/>
    <row r="103" ht="18" customHeight="1" x14ac:dyDescent="0.25"/>
    <row r="104" ht="18" customHeight="1" x14ac:dyDescent="0.25"/>
    <row r="105" ht="18" customHeight="1" x14ac:dyDescent="0.25"/>
    <row r="106" ht="18" customHeight="1" x14ac:dyDescent="0.25"/>
    <row r="107" ht="18" customHeight="1" x14ac:dyDescent="0.25"/>
    <row r="108" ht="18" customHeight="1" x14ac:dyDescent="0.25"/>
    <row r="109" ht="18" customHeight="1" x14ac:dyDescent="0.25"/>
    <row r="110" ht="18" customHeight="1" x14ac:dyDescent="0.25"/>
    <row r="111" ht="18" customHeight="1" x14ac:dyDescent="0.25"/>
    <row r="112" ht="18" customHeight="1" x14ac:dyDescent="0.25"/>
    <row r="113" ht="18" customHeight="1" x14ac:dyDescent="0.25"/>
    <row r="114" ht="18" customHeight="1" x14ac:dyDescent="0.25"/>
    <row r="115" ht="18" customHeight="1" x14ac:dyDescent="0.25"/>
    <row r="116" ht="18" customHeight="1" x14ac:dyDescent="0.25"/>
    <row r="117" ht="18" customHeight="1" x14ac:dyDescent="0.25"/>
    <row r="118" ht="18" customHeight="1" x14ac:dyDescent="0.25"/>
  </sheetData>
  <sheetProtection algorithmName="SHA-512" hashValue="P/ECRkkLpFSwuBVrqLW+3hTe0Cd0IYIeLmnks9oO4mILPrGNm9OESKyCBgAs1MOuK+4MCghoV2pV3PHkcH7WeQ==" saltValue="atc/I4d2QcSlZQoiNouGrg==" spinCount="100000" sheet="1" formatColumns="0" formatRows="0"/>
  <mergeCells count="99">
    <mergeCell ref="B9:H9"/>
    <mergeCell ref="J9:K9"/>
    <mergeCell ref="B1:D1"/>
    <mergeCell ref="C3:E3"/>
    <mergeCell ref="G3:H3"/>
    <mergeCell ref="C4:E4"/>
    <mergeCell ref="G4:H4"/>
    <mergeCell ref="B6:E6"/>
    <mergeCell ref="F6:G6"/>
    <mergeCell ref="M6:N8"/>
    <mergeCell ref="P6:S7"/>
    <mergeCell ref="B7:E7"/>
    <mergeCell ref="B8:H8"/>
    <mergeCell ref="P8:S8"/>
    <mergeCell ref="B10:C10"/>
    <mergeCell ref="D10:F10"/>
    <mergeCell ref="P10:P12"/>
    <mergeCell ref="Q10:Q12"/>
    <mergeCell ref="S10:S30"/>
    <mergeCell ref="B11:H11"/>
    <mergeCell ref="B12:E12"/>
    <mergeCell ref="B13:H13"/>
    <mergeCell ref="J13:K13"/>
    <mergeCell ref="P13:P15"/>
    <mergeCell ref="Q13:Q15"/>
    <mergeCell ref="B14:H14"/>
    <mergeCell ref="B15:H15"/>
    <mergeCell ref="B16:H16"/>
    <mergeCell ref="P16:P18"/>
    <mergeCell ref="Q16:Q18"/>
    <mergeCell ref="B17:H17"/>
    <mergeCell ref="J17:K17"/>
    <mergeCell ref="B18:H18"/>
    <mergeCell ref="G22:H22"/>
    <mergeCell ref="P22:P24"/>
    <mergeCell ref="Q22:Q24"/>
    <mergeCell ref="G23:H23"/>
    <mergeCell ref="G24:H24"/>
    <mergeCell ref="G19:H19"/>
    <mergeCell ref="P19:P21"/>
    <mergeCell ref="Q19:Q21"/>
    <mergeCell ref="G20:H20"/>
    <mergeCell ref="G21:H21"/>
    <mergeCell ref="B35:H35"/>
    <mergeCell ref="G25:H25"/>
    <mergeCell ref="P25:P27"/>
    <mergeCell ref="Q25:Q27"/>
    <mergeCell ref="G26:H26"/>
    <mergeCell ref="G27:H27"/>
    <mergeCell ref="G28:H28"/>
    <mergeCell ref="P28:P30"/>
    <mergeCell ref="Q28:Q30"/>
    <mergeCell ref="G29:H29"/>
    <mergeCell ref="G30:H30"/>
    <mergeCell ref="P31:P33"/>
    <mergeCell ref="Q31:Q33"/>
    <mergeCell ref="B32:H32"/>
    <mergeCell ref="B33:H33"/>
    <mergeCell ref="B34:H34"/>
    <mergeCell ref="B64:H64"/>
    <mergeCell ref="B36:H36"/>
    <mergeCell ref="D37:E37"/>
    <mergeCell ref="B39:D39"/>
    <mergeCell ref="B41:H41"/>
    <mergeCell ref="B56:H56"/>
    <mergeCell ref="B57:H57"/>
    <mergeCell ref="G58:H58"/>
    <mergeCell ref="G59:H59"/>
    <mergeCell ref="G60:H60"/>
    <mergeCell ref="G61:H61"/>
    <mergeCell ref="B63:H63"/>
    <mergeCell ref="B65:H65"/>
    <mergeCell ref="B66:H66"/>
    <mergeCell ref="B67:B68"/>
    <mergeCell ref="C67:C68"/>
    <mergeCell ref="D67:D68"/>
    <mergeCell ref="E67:F68"/>
    <mergeCell ref="G67:H68"/>
    <mergeCell ref="B84:H84"/>
    <mergeCell ref="B69:H69"/>
    <mergeCell ref="B70:H70"/>
    <mergeCell ref="B71:H71"/>
    <mergeCell ref="B72:H72"/>
    <mergeCell ref="B73:C73"/>
    <mergeCell ref="B75:C75"/>
    <mergeCell ref="C77:G77"/>
    <mergeCell ref="B78:F78"/>
    <mergeCell ref="B81:H81"/>
    <mergeCell ref="B82:H82"/>
    <mergeCell ref="B83:H83"/>
    <mergeCell ref="B88:H88"/>
    <mergeCell ref="B89:C89"/>
    <mergeCell ref="B91:C91"/>
    <mergeCell ref="B85:B86"/>
    <mergeCell ref="C85:C86"/>
    <mergeCell ref="D85:D86"/>
    <mergeCell ref="E85:F86"/>
    <mergeCell ref="G85:H86"/>
    <mergeCell ref="B87:H87"/>
  </mergeCells>
  <dataValidations count="8">
    <dataValidation type="list" allowBlank="1" showInputMessage="1" showErrorMessage="1" sqref="K22 JE16 TA16 ACW16 AMS16 AWO16 BGK16 BQG16 CAC16 CJY16 CTU16 DDQ16 DNM16 DXI16 EHE16 ERA16 FAW16 FKS16 FUO16 GEK16 GOG16 GYC16 HHY16 HRU16 IBQ16 ILM16 IVI16 JFE16 JPA16 JYW16 KIS16 KSO16 LCK16 LMG16 LWC16 MFY16 MPU16 MZQ16 NJM16 NTI16 ODE16 ONA16 OWW16 PGS16 PQO16 QAK16 QKG16 QUC16 RDY16 RNU16 RXQ16 SHM16 SRI16 TBE16 TLA16 TUW16 UES16 UOO16 UYK16 VIG16 VSC16 WBY16 WLU16 WVQ16 K65383 JE65469 TA65469 ACW65469 AMS65469 AWO65469 BGK65469 BQG65469 CAC65469 CJY65469 CTU65469 DDQ65469 DNM65469 DXI65469 EHE65469 ERA65469 FAW65469 FKS65469 FUO65469 GEK65469 GOG65469 GYC65469 HHY65469 HRU65469 IBQ65469 ILM65469 IVI65469 JFE65469 JPA65469 JYW65469 KIS65469 KSO65469 LCK65469 LMG65469 LWC65469 MFY65469 MPU65469 MZQ65469 NJM65469 NTI65469 ODE65469 ONA65469 OWW65469 PGS65469 PQO65469 QAK65469 QKG65469 QUC65469 RDY65469 RNU65469 RXQ65469 SHM65469 SRI65469 TBE65469 TLA65469 TUW65469 UES65469 UOO65469 UYK65469 VIG65469 VSC65469 WBY65469 WLU65469 WVQ65469 K130919 JE131005 TA131005 ACW131005 AMS131005 AWO131005 BGK131005 BQG131005 CAC131005 CJY131005 CTU131005 DDQ131005 DNM131005 DXI131005 EHE131005 ERA131005 FAW131005 FKS131005 FUO131005 GEK131005 GOG131005 GYC131005 HHY131005 HRU131005 IBQ131005 ILM131005 IVI131005 JFE131005 JPA131005 JYW131005 KIS131005 KSO131005 LCK131005 LMG131005 LWC131005 MFY131005 MPU131005 MZQ131005 NJM131005 NTI131005 ODE131005 ONA131005 OWW131005 PGS131005 PQO131005 QAK131005 QKG131005 QUC131005 RDY131005 RNU131005 RXQ131005 SHM131005 SRI131005 TBE131005 TLA131005 TUW131005 UES131005 UOO131005 UYK131005 VIG131005 VSC131005 WBY131005 WLU131005 WVQ131005 K196455 JE196541 TA196541 ACW196541 AMS196541 AWO196541 BGK196541 BQG196541 CAC196541 CJY196541 CTU196541 DDQ196541 DNM196541 DXI196541 EHE196541 ERA196541 FAW196541 FKS196541 FUO196541 GEK196541 GOG196541 GYC196541 HHY196541 HRU196541 IBQ196541 ILM196541 IVI196541 JFE196541 JPA196541 JYW196541 KIS196541 KSO196541 LCK196541 LMG196541 LWC196541 MFY196541 MPU196541 MZQ196541 NJM196541 NTI196541 ODE196541 ONA196541 OWW196541 PGS196541 PQO196541 QAK196541 QKG196541 QUC196541 RDY196541 RNU196541 RXQ196541 SHM196541 SRI196541 TBE196541 TLA196541 TUW196541 UES196541 UOO196541 UYK196541 VIG196541 VSC196541 WBY196541 WLU196541 WVQ196541 K261991 JE262077 TA262077 ACW262077 AMS262077 AWO262077 BGK262077 BQG262077 CAC262077 CJY262077 CTU262077 DDQ262077 DNM262077 DXI262077 EHE262077 ERA262077 FAW262077 FKS262077 FUO262077 GEK262077 GOG262077 GYC262077 HHY262077 HRU262077 IBQ262077 ILM262077 IVI262077 JFE262077 JPA262077 JYW262077 KIS262077 KSO262077 LCK262077 LMG262077 LWC262077 MFY262077 MPU262077 MZQ262077 NJM262077 NTI262077 ODE262077 ONA262077 OWW262077 PGS262077 PQO262077 QAK262077 QKG262077 QUC262077 RDY262077 RNU262077 RXQ262077 SHM262077 SRI262077 TBE262077 TLA262077 TUW262077 UES262077 UOO262077 UYK262077 VIG262077 VSC262077 WBY262077 WLU262077 WVQ262077 K327527 JE327613 TA327613 ACW327613 AMS327613 AWO327613 BGK327613 BQG327613 CAC327613 CJY327613 CTU327613 DDQ327613 DNM327613 DXI327613 EHE327613 ERA327613 FAW327613 FKS327613 FUO327613 GEK327613 GOG327613 GYC327613 HHY327613 HRU327613 IBQ327613 ILM327613 IVI327613 JFE327613 JPA327613 JYW327613 KIS327613 KSO327613 LCK327613 LMG327613 LWC327613 MFY327613 MPU327613 MZQ327613 NJM327613 NTI327613 ODE327613 ONA327613 OWW327613 PGS327613 PQO327613 QAK327613 QKG327613 QUC327613 RDY327613 RNU327613 RXQ327613 SHM327613 SRI327613 TBE327613 TLA327613 TUW327613 UES327613 UOO327613 UYK327613 VIG327613 VSC327613 WBY327613 WLU327613 WVQ327613 K393063 JE393149 TA393149 ACW393149 AMS393149 AWO393149 BGK393149 BQG393149 CAC393149 CJY393149 CTU393149 DDQ393149 DNM393149 DXI393149 EHE393149 ERA393149 FAW393149 FKS393149 FUO393149 GEK393149 GOG393149 GYC393149 HHY393149 HRU393149 IBQ393149 ILM393149 IVI393149 JFE393149 JPA393149 JYW393149 KIS393149 KSO393149 LCK393149 LMG393149 LWC393149 MFY393149 MPU393149 MZQ393149 NJM393149 NTI393149 ODE393149 ONA393149 OWW393149 PGS393149 PQO393149 QAK393149 QKG393149 QUC393149 RDY393149 RNU393149 RXQ393149 SHM393149 SRI393149 TBE393149 TLA393149 TUW393149 UES393149 UOO393149 UYK393149 VIG393149 VSC393149 WBY393149 WLU393149 WVQ393149 K458599 JE458685 TA458685 ACW458685 AMS458685 AWO458685 BGK458685 BQG458685 CAC458685 CJY458685 CTU458685 DDQ458685 DNM458685 DXI458685 EHE458685 ERA458685 FAW458685 FKS458685 FUO458685 GEK458685 GOG458685 GYC458685 HHY458685 HRU458685 IBQ458685 ILM458685 IVI458685 JFE458685 JPA458685 JYW458685 KIS458685 KSO458685 LCK458685 LMG458685 LWC458685 MFY458685 MPU458685 MZQ458685 NJM458685 NTI458685 ODE458685 ONA458685 OWW458685 PGS458685 PQO458685 QAK458685 QKG458685 QUC458685 RDY458685 RNU458685 RXQ458685 SHM458685 SRI458685 TBE458685 TLA458685 TUW458685 UES458685 UOO458685 UYK458685 VIG458685 VSC458685 WBY458685 WLU458685 WVQ458685 K524135 JE524221 TA524221 ACW524221 AMS524221 AWO524221 BGK524221 BQG524221 CAC524221 CJY524221 CTU524221 DDQ524221 DNM524221 DXI524221 EHE524221 ERA524221 FAW524221 FKS524221 FUO524221 GEK524221 GOG524221 GYC524221 HHY524221 HRU524221 IBQ524221 ILM524221 IVI524221 JFE524221 JPA524221 JYW524221 KIS524221 KSO524221 LCK524221 LMG524221 LWC524221 MFY524221 MPU524221 MZQ524221 NJM524221 NTI524221 ODE524221 ONA524221 OWW524221 PGS524221 PQO524221 QAK524221 QKG524221 QUC524221 RDY524221 RNU524221 RXQ524221 SHM524221 SRI524221 TBE524221 TLA524221 TUW524221 UES524221 UOO524221 UYK524221 VIG524221 VSC524221 WBY524221 WLU524221 WVQ524221 K589671 JE589757 TA589757 ACW589757 AMS589757 AWO589757 BGK589757 BQG589757 CAC589757 CJY589757 CTU589757 DDQ589757 DNM589757 DXI589757 EHE589757 ERA589757 FAW589757 FKS589757 FUO589757 GEK589757 GOG589757 GYC589757 HHY589757 HRU589757 IBQ589757 ILM589757 IVI589757 JFE589757 JPA589757 JYW589757 KIS589757 KSO589757 LCK589757 LMG589757 LWC589757 MFY589757 MPU589757 MZQ589757 NJM589757 NTI589757 ODE589757 ONA589757 OWW589757 PGS589757 PQO589757 QAK589757 QKG589757 QUC589757 RDY589757 RNU589757 RXQ589757 SHM589757 SRI589757 TBE589757 TLA589757 TUW589757 UES589757 UOO589757 UYK589757 VIG589757 VSC589757 WBY589757 WLU589757 WVQ589757 K655207 JE655293 TA655293 ACW655293 AMS655293 AWO655293 BGK655293 BQG655293 CAC655293 CJY655293 CTU655293 DDQ655293 DNM655293 DXI655293 EHE655293 ERA655293 FAW655293 FKS655293 FUO655293 GEK655293 GOG655293 GYC655293 HHY655293 HRU655293 IBQ655293 ILM655293 IVI655293 JFE655293 JPA655293 JYW655293 KIS655293 KSO655293 LCK655293 LMG655293 LWC655293 MFY655293 MPU655293 MZQ655293 NJM655293 NTI655293 ODE655293 ONA655293 OWW655293 PGS655293 PQO655293 QAK655293 QKG655293 QUC655293 RDY655293 RNU655293 RXQ655293 SHM655293 SRI655293 TBE655293 TLA655293 TUW655293 UES655293 UOO655293 UYK655293 VIG655293 VSC655293 WBY655293 WLU655293 WVQ655293 K720743 JE720829 TA720829 ACW720829 AMS720829 AWO720829 BGK720829 BQG720829 CAC720829 CJY720829 CTU720829 DDQ720829 DNM720829 DXI720829 EHE720829 ERA720829 FAW720829 FKS720829 FUO720829 GEK720829 GOG720829 GYC720829 HHY720829 HRU720829 IBQ720829 ILM720829 IVI720829 JFE720829 JPA720829 JYW720829 KIS720829 KSO720829 LCK720829 LMG720829 LWC720829 MFY720829 MPU720829 MZQ720829 NJM720829 NTI720829 ODE720829 ONA720829 OWW720829 PGS720829 PQO720829 QAK720829 QKG720829 QUC720829 RDY720829 RNU720829 RXQ720829 SHM720829 SRI720829 TBE720829 TLA720829 TUW720829 UES720829 UOO720829 UYK720829 VIG720829 VSC720829 WBY720829 WLU720829 WVQ720829 K786279 JE786365 TA786365 ACW786365 AMS786365 AWO786365 BGK786365 BQG786365 CAC786365 CJY786365 CTU786365 DDQ786365 DNM786365 DXI786365 EHE786365 ERA786365 FAW786365 FKS786365 FUO786365 GEK786365 GOG786365 GYC786365 HHY786365 HRU786365 IBQ786365 ILM786365 IVI786365 JFE786365 JPA786365 JYW786365 KIS786365 KSO786365 LCK786365 LMG786365 LWC786365 MFY786365 MPU786365 MZQ786365 NJM786365 NTI786365 ODE786365 ONA786365 OWW786365 PGS786365 PQO786365 QAK786365 QKG786365 QUC786365 RDY786365 RNU786365 RXQ786365 SHM786365 SRI786365 TBE786365 TLA786365 TUW786365 UES786365 UOO786365 UYK786365 VIG786365 VSC786365 WBY786365 WLU786365 WVQ786365 K851815 JE851901 TA851901 ACW851901 AMS851901 AWO851901 BGK851901 BQG851901 CAC851901 CJY851901 CTU851901 DDQ851901 DNM851901 DXI851901 EHE851901 ERA851901 FAW851901 FKS851901 FUO851901 GEK851901 GOG851901 GYC851901 HHY851901 HRU851901 IBQ851901 ILM851901 IVI851901 JFE851901 JPA851901 JYW851901 KIS851901 KSO851901 LCK851901 LMG851901 LWC851901 MFY851901 MPU851901 MZQ851901 NJM851901 NTI851901 ODE851901 ONA851901 OWW851901 PGS851901 PQO851901 QAK851901 QKG851901 QUC851901 RDY851901 RNU851901 RXQ851901 SHM851901 SRI851901 TBE851901 TLA851901 TUW851901 UES851901 UOO851901 UYK851901 VIG851901 VSC851901 WBY851901 WLU851901 WVQ851901 K917351 JE917437 TA917437 ACW917437 AMS917437 AWO917437 BGK917437 BQG917437 CAC917437 CJY917437 CTU917437 DDQ917437 DNM917437 DXI917437 EHE917437 ERA917437 FAW917437 FKS917437 FUO917437 GEK917437 GOG917437 GYC917437 HHY917437 HRU917437 IBQ917437 ILM917437 IVI917437 JFE917437 JPA917437 JYW917437 KIS917437 KSO917437 LCK917437 LMG917437 LWC917437 MFY917437 MPU917437 MZQ917437 NJM917437 NTI917437 ODE917437 ONA917437 OWW917437 PGS917437 PQO917437 QAK917437 QKG917437 QUC917437 RDY917437 RNU917437 RXQ917437 SHM917437 SRI917437 TBE917437 TLA917437 TUW917437 UES917437 UOO917437 UYK917437 VIG917437 VSC917437 WBY917437 WLU917437 WVQ917437 K982887 JE982973 TA982973 ACW982973 AMS982973 AWO982973 BGK982973 BQG982973 CAC982973 CJY982973 CTU982973 DDQ982973 DNM982973 DXI982973 EHE982973 ERA982973 FAW982973 FKS982973 FUO982973 GEK982973 GOG982973 GYC982973 HHY982973 HRU982973 IBQ982973 ILM982973 IVI982973 JFE982973 JPA982973 JYW982973 KIS982973 KSO982973 LCK982973 LMG982973 LWC982973 MFY982973 MPU982973 MZQ982973 NJM982973 NTI982973 ODE982973 ONA982973 OWW982973 PGS982973 PQO982973 QAK982973 QKG982973 QUC982973 RDY982973 RNU982973 RXQ982973 SHM982973 SRI982973 TBE982973 TLA982973 TUW982973 UES982973 UOO982973 UYK982973 VIG982973 VSC982973 WBY982973 WLU982973 WVQ982973" xr:uid="{60D7771A-E5D6-4716-9503-C425999709EE}">
      <formula1>$R$10:$R$34</formula1>
    </dataValidation>
    <dataValidation type="list" allowBlank="1" showInputMessage="1" showErrorMessage="1" sqref="K18 JE12 TA12 ACW12 AMS12 AWO12 BGK12 BQG12 CAC12 CJY12 CTU12 DDQ12 DNM12 DXI12 EHE12 ERA12 FAW12 FKS12 FUO12 GEK12 GOG12 GYC12 HHY12 HRU12 IBQ12 ILM12 IVI12 JFE12 JPA12 JYW12 KIS12 KSO12 LCK12 LMG12 LWC12 MFY12 MPU12 MZQ12 NJM12 NTI12 ODE12 ONA12 OWW12 PGS12 PQO12 QAK12 QKG12 QUC12 RDY12 RNU12 RXQ12 SHM12 SRI12 TBE12 TLA12 TUW12 UES12 UOO12 UYK12 VIG12 VSC12 WBY12 WLU12 WVQ12 K65379 JE65465 TA65465 ACW65465 AMS65465 AWO65465 BGK65465 BQG65465 CAC65465 CJY65465 CTU65465 DDQ65465 DNM65465 DXI65465 EHE65465 ERA65465 FAW65465 FKS65465 FUO65465 GEK65465 GOG65465 GYC65465 HHY65465 HRU65465 IBQ65465 ILM65465 IVI65465 JFE65465 JPA65465 JYW65465 KIS65465 KSO65465 LCK65465 LMG65465 LWC65465 MFY65465 MPU65465 MZQ65465 NJM65465 NTI65465 ODE65465 ONA65465 OWW65465 PGS65465 PQO65465 QAK65465 QKG65465 QUC65465 RDY65465 RNU65465 RXQ65465 SHM65465 SRI65465 TBE65465 TLA65465 TUW65465 UES65465 UOO65465 UYK65465 VIG65465 VSC65465 WBY65465 WLU65465 WVQ65465 K130915 JE131001 TA131001 ACW131001 AMS131001 AWO131001 BGK131001 BQG131001 CAC131001 CJY131001 CTU131001 DDQ131001 DNM131001 DXI131001 EHE131001 ERA131001 FAW131001 FKS131001 FUO131001 GEK131001 GOG131001 GYC131001 HHY131001 HRU131001 IBQ131001 ILM131001 IVI131001 JFE131001 JPA131001 JYW131001 KIS131001 KSO131001 LCK131001 LMG131001 LWC131001 MFY131001 MPU131001 MZQ131001 NJM131001 NTI131001 ODE131001 ONA131001 OWW131001 PGS131001 PQO131001 QAK131001 QKG131001 QUC131001 RDY131001 RNU131001 RXQ131001 SHM131001 SRI131001 TBE131001 TLA131001 TUW131001 UES131001 UOO131001 UYK131001 VIG131001 VSC131001 WBY131001 WLU131001 WVQ131001 K196451 JE196537 TA196537 ACW196537 AMS196537 AWO196537 BGK196537 BQG196537 CAC196537 CJY196537 CTU196537 DDQ196537 DNM196537 DXI196537 EHE196537 ERA196537 FAW196537 FKS196537 FUO196537 GEK196537 GOG196537 GYC196537 HHY196537 HRU196537 IBQ196537 ILM196537 IVI196537 JFE196537 JPA196537 JYW196537 KIS196537 KSO196537 LCK196537 LMG196537 LWC196537 MFY196537 MPU196537 MZQ196537 NJM196537 NTI196537 ODE196537 ONA196537 OWW196537 PGS196537 PQO196537 QAK196537 QKG196537 QUC196537 RDY196537 RNU196537 RXQ196537 SHM196537 SRI196537 TBE196537 TLA196537 TUW196537 UES196537 UOO196537 UYK196537 VIG196537 VSC196537 WBY196537 WLU196537 WVQ196537 K261987 JE262073 TA262073 ACW262073 AMS262073 AWO262073 BGK262073 BQG262073 CAC262073 CJY262073 CTU262073 DDQ262073 DNM262073 DXI262073 EHE262073 ERA262073 FAW262073 FKS262073 FUO262073 GEK262073 GOG262073 GYC262073 HHY262073 HRU262073 IBQ262073 ILM262073 IVI262073 JFE262073 JPA262073 JYW262073 KIS262073 KSO262073 LCK262073 LMG262073 LWC262073 MFY262073 MPU262073 MZQ262073 NJM262073 NTI262073 ODE262073 ONA262073 OWW262073 PGS262073 PQO262073 QAK262073 QKG262073 QUC262073 RDY262073 RNU262073 RXQ262073 SHM262073 SRI262073 TBE262073 TLA262073 TUW262073 UES262073 UOO262073 UYK262073 VIG262073 VSC262073 WBY262073 WLU262073 WVQ262073 K327523 JE327609 TA327609 ACW327609 AMS327609 AWO327609 BGK327609 BQG327609 CAC327609 CJY327609 CTU327609 DDQ327609 DNM327609 DXI327609 EHE327609 ERA327609 FAW327609 FKS327609 FUO327609 GEK327609 GOG327609 GYC327609 HHY327609 HRU327609 IBQ327609 ILM327609 IVI327609 JFE327609 JPA327609 JYW327609 KIS327609 KSO327609 LCK327609 LMG327609 LWC327609 MFY327609 MPU327609 MZQ327609 NJM327609 NTI327609 ODE327609 ONA327609 OWW327609 PGS327609 PQO327609 QAK327609 QKG327609 QUC327609 RDY327609 RNU327609 RXQ327609 SHM327609 SRI327609 TBE327609 TLA327609 TUW327609 UES327609 UOO327609 UYK327609 VIG327609 VSC327609 WBY327609 WLU327609 WVQ327609 K393059 JE393145 TA393145 ACW393145 AMS393145 AWO393145 BGK393145 BQG393145 CAC393145 CJY393145 CTU393145 DDQ393145 DNM393145 DXI393145 EHE393145 ERA393145 FAW393145 FKS393145 FUO393145 GEK393145 GOG393145 GYC393145 HHY393145 HRU393145 IBQ393145 ILM393145 IVI393145 JFE393145 JPA393145 JYW393145 KIS393145 KSO393145 LCK393145 LMG393145 LWC393145 MFY393145 MPU393145 MZQ393145 NJM393145 NTI393145 ODE393145 ONA393145 OWW393145 PGS393145 PQO393145 QAK393145 QKG393145 QUC393145 RDY393145 RNU393145 RXQ393145 SHM393145 SRI393145 TBE393145 TLA393145 TUW393145 UES393145 UOO393145 UYK393145 VIG393145 VSC393145 WBY393145 WLU393145 WVQ393145 K458595 JE458681 TA458681 ACW458681 AMS458681 AWO458681 BGK458681 BQG458681 CAC458681 CJY458681 CTU458681 DDQ458681 DNM458681 DXI458681 EHE458681 ERA458681 FAW458681 FKS458681 FUO458681 GEK458681 GOG458681 GYC458681 HHY458681 HRU458681 IBQ458681 ILM458681 IVI458681 JFE458681 JPA458681 JYW458681 KIS458681 KSO458681 LCK458681 LMG458681 LWC458681 MFY458681 MPU458681 MZQ458681 NJM458681 NTI458681 ODE458681 ONA458681 OWW458681 PGS458681 PQO458681 QAK458681 QKG458681 QUC458681 RDY458681 RNU458681 RXQ458681 SHM458681 SRI458681 TBE458681 TLA458681 TUW458681 UES458681 UOO458681 UYK458681 VIG458681 VSC458681 WBY458681 WLU458681 WVQ458681 K524131 JE524217 TA524217 ACW524217 AMS524217 AWO524217 BGK524217 BQG524217 CAC524217 CJY524217 CTU524217 DDQ524217 DNM524217 DXI524217 EHE524217 ERA524217 FAW524217 FKS524217 FUO524217 GEK524217 GOG524217 GYC524217 HHY524217 HRU524217 IBQ524217 ILM524217 IVI524217 JFE524217 JPA524217 JYW524217 KIS524217 KSO524217 LCK524217 LMG524217 LWC524217 MFY524217 MPU524217 MZQ524217 NJM524217 NTI524217 ODE524217 ONA524217 OWW524217 PGS524217 PQO524217 QAK524217 QKG524217 QUC524217 RDY524217 RNU524217 RXQ524217 SHM524217 SRI524217 TBE524217 TLA524217 TUW524217 UES524217 UOO524217 UYK524217 VIG524217 VSC524217 WBY524217 WLU524217 WVQ524217 K589667 JE589753 TA589753 ACW589753 AMS589753 AWO589753 BGK589753 BQG589753 CAC589753 CJY589753 CTU589753 DDQ589753 DNM589753 DXI589753 EHE589753 ERA589753 FAW589753 FKS589753 FUO589753 GEK589753 GOG589753 GYC589753 HHY589753 HRU589753 IBQ589753 ILM589753 IVI589753 JFE589753 JPA589753 JYW589753 KIS589753 KSO589753 LCK589753 LMG589753 LWC589753 MFY589753 MPU589753 MZQ589753 NJM589753 NTI589753 ODE589753 ONA589753 OWW589753 PGS589753 PQO589753 QAK589753 QKG589753 QUC589753 RDY589753 RNU589753 RXQ589753 SHM589753 SRI589753 TBE589753 TLA589753 TUW589753 UES589753 UOO589753 UYK589753 VIG589753 VSC589753 WBY589753 WLU589753 WVQ589753 K655203 JE655289 TA655289 ACW655289 AMS655289 AWO655289 BGK655289 BQG655289 CAC655289 CJY655289 CTU655289 DDQ655289 DNM655289 DXI655289 EHE655289 ERA655289 FAW655289 FKS655289 FUO655289 GEK655289 GOG655289 GYC655289 HHY655289 HRU655289 IBQ655289 ILM655289 IVI655289 JFE655289 JPA655289 JYW655289 KIS655289 KSO655289 LCK655289 LMG655289 LWC655289 MFY655289 MPU655289 MZQ655289 NJM655289 NTI655289 ODE655289 ONA655289 OWW655289 PGS655289 PQO655289 QAK655289 QKG655289 QUC655289 RDY655289 RNU655289 RXQ655289 SHM655289 SRI655289 TBE655289 TLA655289 TUW655289 UES655289 UOO655289 UYK655289 VIG655289 VSC655289 WBY655289 WLU655289 WVQ655289 K720739 JE720825 TA720825 ACW720825 AMS720825 AWO720825 BGK720825 BQG720825 CAC720825 CJY720825 CTU720825 DDQ720825 DNM720825 DXI720825 EHE720825 ERA720825 FAW720825 FKS720825 FUO720825 GEK720825 GOG720825 GYC720825 HHY720825 HRU720825 IBQ720825 ILM720825 IVI720825 JFE720825 JPA720825 JYW720825 KIS720825 KSO720825 LCK720825 LMG720825 LWC720825 MFY720825 MPU720825 MZQ720825 NJM720825 NTI720825 ODE720825 ONA720825 OWW720825 PGS720825 PQO720825 QAK720825 QKG720825 QUC720825 RDY720825 RNU720825 RXQ720825 SHM720825 SRI720825 TBE720825 TLA720825 TUW720825 UES720825 UOO720825 UYK720825 VIG720825 VSC720825 WBY720825 WLU720825 WVQ720825 K786275 JE786361 TA786361 ACW786361 AMS786361 AWO786361 BGK786361 BQG786361 CAC786361 CJY786361 CTU786361 DDQ786361 DNM786361 DXI786361 EHE786361 ERA786361 FAW786361 FKS786361 FUO786361 GEK786361 GOG786361 GYC786361 HHY786361 HRU786361 IBQ786361 ILM786361 IVI786361 JFE786361 JPA786361 JYW786361 KIS786361 KSO786361 LCK786361 LMG786361 LWC786361 MFY786361 MPU786361 MZQ786361 NJM786361 NTI786361 ODE786361 ONA786361 OWW786361 PGS786361 PQO786361 QAK786361 QKG786361 QUC786361 RDY786361 RNU786361 RXQ786361 SHM786361 SRI786361 TBE786361 TLA786361 TUW786361 UES786361 UOO786361 UYK786361 VIG786361 VSC786361 WBY786361 WLU786361 WVQ786361 K851811 JE851897 TA851897 ACW851897 AMS851897 AWO851897 BGK851897 BQG851897 CAC851897 CJY851897 CTU851897 DDQ851897 DNM851897 DXI851897 EHE851897 ERA851897 FAW851897 FKS851897 FUO851897 GEK851897 GOG851897 GYC851897 HHY851897 HRU851897 IBQ851897 ILM851897 IVI851897 JFE851897 JPA851897 JYW851897 KIS851897 KSO851897 LCK851897 LMG851897 LWC851897 MFY851897 MPU851897 MZQ851897 NJM851897 NTI851897 ODE851897 ONA851897 OWW851897 PGS851897 PQO851897 QAK851897 QKG851897 QUC851897 RDY851897 RNU851897 RXQ851897 SHM851897 SRI851897 TBE851897 TLA851897 TUW851897 UES851897 UOO851897 UYK851897 VIG851897 VSC851897 WBY851897 WLU851897 WVQ851897 K917347 JE917433 TA917433 ACW917433 AMS917433 AWO917433 BGK917433 BQG917433 CAC917433 CJY917433 CTU917433 DDQ917433 DNM917433 DXI917433 EHE917433 ERA917433 FAW917433 FKS917433 FUO917433 GEK917433 GOG917433 GYC917433 HHY917433 HRU917433 IBQ917433 ILM917433 IVI917433 JFE917433 JPA917433 JYW917433 KIS917433 KSO917433 LCK917433 LMG917433 LWC917433 MFY917433 MPU917433 MZQ917433 NJM917433 NTI917433 ODE917433 ONA917433 OWW917433 PGS917433 PQO917433 QAK917433 QKG917433 QUC917433 RDY917433 RNU917433 RXQ917433 SHM917433 SRI917433 TBE917433 TLA917433 TUW917433 UES917433 UOO917433 UYK917433 VIG917433 VSC917433 WBY917433 WLU917433 WVQ917433 K982883 JE982969 TA982969 ACW982969 AMS982969 AWO982969 BGK982969 BQG982969 CAC982969 CJY982969 CTU982969 DDQ982969 DNM982969 DXI982969 EHE982969 ERA982969 FAW982969 FKS982969 FUO982969 GEK982969 GOG982969 GYC982969 HHY982969 HRU982969 IBQ982969 ILM982969 IVI982969 JFE982969 JPA982969 JYW982969 KIS982969 KSO982969 LCK982969 LMG982969 LWC982969 MFY982969 MPU982969 MZQ982969 NJM982969 NTI982969 ODE982969 ONA982969 OWW982969 PGS982969 PQO982969 QAK982969 QKG982969 QUC982969 RDY982969 RNU982969 RXQ982969 SHM982969 SRI982969 TBE982969 TLA982969 TUW982969 UES982969 UOO982969 UYK982969 VIG982969 VSC982969 WBY982969 WLU982969 WVQ982969" xr:uid="{B3CE3A89-5E60-4D27-A1A1-DF47EB5760E7}">
      <formula1>$P$10:$P$34</formula1>
    </dataValidation>
    <dataValidation type="list" allowBlank="1" showInputMessage="1" showErrorMessage="1" sqref="K19 JE13 TA13 ACW13 AMS13 AWO13 BGK13 BQG13 CAC13 CJY13 CTU13 DDQ13 DNM13 DXI13 EHE13 ERA13 FAW13 FKS13 FUO13 GEK13 GOG13 GYC13 HHY13 HRU13 IBQ13 ILM13 IVI13 JFE13 JPA13 JYW13 KIS13 KSO13 LCK13 LMG13 LWC13 MFY13 MPU13 MZQ13 NJM13 NTI13 ODE13 ONA13 OWW13 PGS13 PQO13 QAK13 QKG13 QUC13 RDY13 RNU13 RXQ13 SHM13 SRI13 TBE13 TLA13 TUW13 UES13 UOO13 UYK13 VIG13 VSC13 WBY13 WLU13 WVQ13 K65380 JE65466 TA65466 ACW65466 AMS65466 AWO65466 BGK65466 BQG65466 CAC65466 CJY65466 CTU65466 DDQ65466 DNM65466 DXI65466 EHE65466 ERA65466 FAW65466 FKS65466 FUO65466 GEK65466 GOG65466 GYC65466 HHY65466 HRU65466 IBQ65466 ILM65466 IVI65466 JFE65466 JPA65466 JYW65466 KIS65466 KSO65466 LCK65466 LMG65466 LWC65466 MFY65466 MPU65466 MZQ65466 NJM65466 NTI65466 ODE65466 ONA65466 OWW65466 PGS65466 PQO65466 QAK65466 QKG65466 QUC65466 RDY65466 RNU65466 RXQ65466 SHM65466 SRI65466 TBE65466 TLA65466 TUW65466 UES65466 UOO65466 UYK65466 VIG65466 VSC65466 WBY65466 WLU65466 WVQ65466 K130916 JE131002 TA131002 ACW131002 AMS131002 AWO131002 BGK131002 BQG131002 CAC131002 CJY131002 CTU131002 DDQ131002 DNM131002 DXI131002 EHE131002 ERA131002 FAW131002 FKS131002 FUO131002 GEK131002 GOG131002 GYC131002 HHY131002 HRU131002 IBQ131002 ILM131002 IVI131002 JFE131002 JPA131002 JYW131002 KIS131002 KSO131002 LCK131002 LMG131002 LWC131002 MFY131002 MPU131002 MZQ131002 NJM131002 NTI131002 ODE131002 ONA131002 OWW131002 PGS131002 PQO131002 QAK131002 QKG131002 QUC131002 RDY131002 RNU131002 RXQ131002 SHM131002 SRI131002 TBE131002 TLA131002 TUW131002 UES131002 UOO131002 UYK131002 VIG131002 VSC131002 WBY131002 WLU131002 WVQ131002 K196452 JE196538 TA196538 ACW196538 AMS196538 AWO196538 BGK196538 BQG196538 CAC196538 CJY196538 CTU196538 DDQ196538 DNM196538 DXI196538 EHE196538 ERA196538 FAW196538 FKS196538 FUO196538 GEK196538 GOG196538 GYC196538 HHY196538 HRU196538 IBQ196538 ILM196538 IVI196538 JFE196538 JPA196538 JYW196538 KIS196538 KSO196538 LCK196538 LMG196538 LWC196538 MFY196538 MPU196538 MZQ196538 NJM196538 NTI196538 ODE196538 ONA196538 OWW196538 PGS196538 PQO196538 QAK196538 QKG196538 QUC196538 RDY196538 RNU196538 RXQ196538 SHM196538 SRI196538 TBE196538 TLA196538 TUW196538 UES196538 UOO196538 UYK196538 VIG196538 VSC196538 WBY196538 WLU196538 WVQ196538 K261988 JE262074 TA262074 ACW262074 AMS262074 AWO262074 BGK262074 BQG262074 CAC262074 CJY262074 CTU262074 DDQ262074 DNM262074 DXI262074 EHE262074 ERA262074 FAW262074 FKS262074 FUO262074 GEK262074 GOG262074 GYC262074 HHY262074 HRU262074 IBQ262074 ILM262074 IVI262074 JFE262074 JPA262074 JYW262074 KIS262074 KSO262074 LCK262074 LMG262074 LWC262074 MFY262074 MPU262074 MZQ262074 NJM262074 NTI262074 ODE262074 ONA262074 OWW262074 PGS262074 PQO262074 QAK262074 QKG262074 QUC262074 RDY262074 RNU262074 RXQ262074 SHM262074 SRI262074 TBE262074 TLA262074 TUW262074 UES262074 UOO262074 UYK262074 VIG262074 VSC262074 WBY262074 WLU262074 WVQ262074 K327524 JE327610 TA327610 ACW327610 AMS327610 AWO327610 BGK327610 BQG327610 CAC327610 CJY327610 CTU327610 DDQ327610 DNM327610 DXI327610 EHE327610 ERA327610 FAW327610 FKS327610 FUO327610 GEK327610 GOG327610 GYC327610 HHY327610 HRU327610 IBQ327610 ILM327610 IVI327610 JFE327610 JPA327610 JYW327610 KIS327610 KSO327610 LCK327610 LMG327610 LWC327610 MFY327610 MPU327610 MZQ327610 NJM327610 NTI327610 ODE327610 ONA327610 OWW327610 PGS327610 PQO327610 QAK327610 QKG327610 QUC327610 RDY327610 RNU327610 RXQ327610 SHM327610 SRI327610 TBE327610 TLA327610 TUW327610 UES327610 UOO327610 UYK327610 VIG327610 VSC327610 WBY327610 WLU327610 WVQ327610 K393060 JE393146 TA393146 ACW393146 AMS393146 AWO393146 BGK393146 BQG393146 CAC393146 CJY393146 CTU393146 DDQ393146 DNM393146 DXI393146 EHE393146 ERA393146 FAW393146 FKS393146 FUO393146 GEK393146 GOG393146 GYC393146 HHY393146 HRU393146 IBQ393146 ILM393146 IVI393146 JFE393146 JPA393146 JYW393146 KIS393146 KSO393146 LCK393146 LMG393146 LWC393146 MFY393146 MPU393146 MZQ393146 NJM393146 NTI393146 ODE393146 ONA393146 OWW393146 PGS393146 PQO393146 QAK393146 QKG393146 QUC393146 RDY393146 RNU393146 RXQ393146 SHM393146 SRI393146 TBE393146 TLA393146 TUW393146 UES393146 UOO393146 UYK393146 VIG393146 VSC393146 WBY393146 WLU393146 WVQ393146 K458596 JE458682 TA458682 ACW458682 AMS458682 AWO458682 BGK458682 BQG458682 CAC458682 CJY458682 CTU458682 DDQ458682 DNM458682 DXI458682 EHE458682 ERA458682 FAW458682 FKS458682 FUO458682 GEK458682 GOG458682 GYC458682 HHY458682 HRU458682 IBQ458682 ILM458682 IVI458682 JFE458682 JPA458682 JYW458682 KIS458682 KSO458682 LCK458682 LMG458682 LWC458682 MFY458682 MPU458682 MZQ458682 NJM458682 NTI458682 ODE458682 ONA458682 OWW458682 PGS458682 PQO458682 QAK458682 QKG458682 QUC458682 RDY458682 RNU458682 RXQ458682 SHM458682 SRI458682 TBE458682 TLA458682 TUW458682 UES458682 UOO458682 UYK458682 VIG458682 VSC458682 WBY458682 WLU458682 WVQ458682 K524132 JE524218 TA524218 ACW524218 AMS524218 AWO524218 BGK524218 BQG524218 CAC524218 CJY524218 CTU524218 DDQ524218 DNM524218 DXI524218 EHE524218 ERA524218 FAW524218 FKS524218 FUO524218 GEK524218 GOG524218 GYC524218 HHY524218 HRU524218 IBQ524218 ILM524218 IVI524218 JFE524218 JPA524218 JYW524218 KIS524218 KSO524218 LCK524218 LMG524218 LWC524218 MFY524218 MPU524218 MZQ524218 NJM524218 NTI524218 ODE524218 ONA524218 OWW524218 PGS524218 PQO524218 QAK524218 QKG524218 QUC524218 RDY524218 RNU524218 RXQ524218 SHM524218 SRI524218 TBE524218 TLA524218 TUW524218 UES524218 UOO524218 UYK524218 VIG524218 VSC524218 WBY524218 WLU524218 WVQ524218 K589668 JE589754 TA589754 ACW589754 AMS589754 AWO589754 BGK589754 BQG589754 CAC589754 CJY589754 CTU589754 DDQ589754 DNM589754 DXI589754 EHE589754 ERA589754 FAW589754 FKS589754 FUO589754 GEK589754 GOG589754 GYC589754 HHY589754 HRU589754 IBQ589754 ILM589754 IVI589754 JFE589754 JPA589754 JYW589754 KIS589754 KSO589754 LCK589754 LMG589754 LWC589754 MFY589754 MPU589754 MZQ589754 NJM589754 NTI589754 ODE589754 ONA589754 OWW589754 PGS589754 PQO589754 QAK589754 QKG589754 QUC589754 RDY589754 RNU589754 RXQ589754 SHM589754 SRI589754 TBE589754 TLA589754 TUW589754 UES589754 UOO589754 UYK589754 VIG589754 VSC589754 WBY589754 WLU589754 WVQ589754 K655204 JE655290 TA655290 ACW655290 AMS655290 AWO655290 BGK655290 BQG655290 CAC655290 CJY655290 CTU655290 DDQ655290 DNM655290 DXI655290 EHE655290 ERA655290 FAW655290 FKS655290 FUO655290 GEK655290 GOG655290 GYC655290 HHY655290 HRU655290 IBQ655290 ILM655290 IVI655290 JFE655290 JPA655290 JYW655290 KIS655290 KSO655290 LCK655290 LMG655290 LWC655290 MFY655290 MPU655290 MZQ655290 NJM655290 NTI655290 ODE655290 ONA655290 OWW655290 PGS655290 PQO655290 QAK655290 QKG655290 QUC655290 RDY655290 RNU655290 RXQ655290 SHM655290 SRI655290 TBE655290 TLA655290 TUW655290 UES655290 UOO655290 UYK655290 VIG655290 VSC655290 WBY655290 WLU655290 WVQ655290 K720740 JE720826 TA720826 ACW720826 AMS720826 AWO720826 BGK720826 BQG720826 CAC720826 CJY720826 CTU720826 DDQ720826 DNM720826 DXI720826 EHE720826 ERA720826 FAW720826 FKS720826 FUO720826 GEK720826 GOG720826 GYC720826 HHY720826 HRU720826 IBQ720826 ILM720826 IVI720826 JFE720826 JPA720826 JYW720826 KIS720826 KSO720826 LCK720826 LMG720826 LWC720826 MFY720826 MPU720826 MZQ720826 NJM720826 NTI720826 ODE720826 ONA720826 OWW720826 PGS720826 PQO720826 QAK720826 QKG720826 QUC720826 RDY720826 RNU720826 RXQ720826 SHM720826 SRI720826 TBE720826 TLA720826 TUW720826 UES720826 UOO720826 UYK720826 VIG720826 VSC720826 WBY720826 WLU720826 WVQ720826 K786276 JE786362 TA786362 ACW786362 AMS786362 AWO786362 BGK786362 BQG786362 CAC786362 CJY786362 CTU786362 DDQ786362 DNM786362 DXI786362 EHE786362 ERA786362 FAW786362 FKS786362 FUO786362 GEK786362 GOG786362 GYC786362 HHY786362 HRU786362 IBQ786362 ILM786362 IVI786362 JFE786362 JPA786362 JYW786362 KIS786362 KSO786362 LCK786362 LMG786362 LWC786362 MFY786362 MPU786362 MZQ786362 NJM786362 NTI786362 ODE786362 ONA786362 OWW786362 PGS786362 PQO786362 QAK786362 QKG786362 QUC786362 RDY786362 RNU786362 RXQ786362 SHM786362 SRI786362 TBE786362 TLA786362 TUW786362 UES786362 UOO786362 UYK786362 VIG786362 VSC786362 WBY786362 WLU786362 WVQ786362 K851812 JE851898 TA851898 ACW851898 AMS851898 AWO851898 BGK851898 BQG851898 CAC851898 CJY851898 CTU851898 DDQ851898 DNM851898 DXI851898 EHE851898 ERA851898 FAW851898 FKS851898 FUO851898 GEK851898 GOG851898 GYC851898 HHY851898 HRU851898 IBQ851898 ILM851898 IVI851898 JFE851898 JPA851898 JYW851898 KIS851898 KSO851898 LCK851898 LMG851898 LWC851898 MFY851898 MPU851898 MZQ851898 NJM851898 NTI851898 ODE851898 ONA851898 OWW851898 PGS851898 PQO851898 QAK851898 QKG851898 QUC851898 RDY851898 RNU851898 RXQ851898 SHM851898 SRI851898 TBE851898 TLA851898 TUW851898 UES851898 UOO851898 UYK851898 VIG851898 VSC851898 WBY851898 WLU851898 WVQ851898 K917348 JE917434 TA917434 ACW917434 AMS917434 AWO917434 BGK917434 BQG917434 CAC917434 CJY917434 CTU917434 DDQ917434 DNM917434 DXI917434 EHE917434 ERA917434 FAW917434 FKS917434 FUO917434 GEK917434 GOG917434 GYC917434 HHY917434 HRU917434 IBQ917434 ILM917434 IVI917434 JFE917434 JPA917434 JYW917434 KIS917434 KSO917434 LCK917434 LMG917434 LWC917434 MFY917434 MPU917434 MZQ917434 NJM917434 NTI917434 ODE917434 ONA917434 OWW917434 PGS917434 PQO917434 QAK917434 QKG917434 QUC917434 RDY917434 RNU917434 RXQ917434 SHM917434 SRI917434 TBE917434 TLA917434 TUW917434 UES917434 UOO917434 UYK917434 VIG917434 VSC917434 WBY917434 WLU917434 WVQ917434 K982884 JE982970 TA982970 ACW982970 AMS982970 AWO982970 BGK982970 BQG982970 CAC982970 CJY982970 CTU982970 DDQ982970 DNM982970 DXI982970 EHE982970 ERA982970 FAW982970 FKS982970 FUO982970 GEK982970 GOG982970 GYC982970 HHY982970 HRU982970 IBQ982970 ILM982970 IVI982970 JFE982970 JPA982970 JYW982970 KIS982970 KSO982970 LCK982970 LMG982970 LWC982970 MFY982970 MPU982970 MZQ982970 NJM982970 NTI982970 ODE982970 ONA982970 OWW982970 PGS982970 PQO982970 QAK982970 QKG982970 QUC982970 RDY982970 RNU982970 RXQ982970 SHM982970 SRI982970 TBE982970 TLA982970 TUW982970 UES982970 UOO982970 UYK982970 VIG982970 VSC982970 WBY982970 WLU982970 WVQ982970" xr:uid="{1019F077-4B92-4F90-9E9B-3542F64108B7}">
      <formula1>$Q$10:$Q$34</formula1>
    </dataValidation>
    <dataValidation type="list" allowBlank="1" showInputMessage="1" showErrorMessage="1" sqref="K15" xr:uid="{FE0BE9BD-6266-4134-86C6-8A8CF36C9235}">
      <formula1>$N$9:$N$43</formula1>
    </dataValidation>
    <dataValidation type="list" allowBlank="1" showInputMessage="1" showErrorMessage="1" sqref="WVQ982961 WLU982961 WBY982961 VSC982961 VIG982961 UYK982961 UOO982961 UES982961 TUW982961 TLA982961 TBE982961 SRI982961 SHM982961 RXQ982961 RNU982961 RDY982961 QUC982961 QKG982961 QAK982961 PQO982961 PGS982961 OWW982961 ONA982961 ODE982961 NTI982961 NJM982961 MZQ982961 MPU982961 MFY982961 LWC982961 LMG982961 LCK982961 KSO982961 KIS982961 JYW982961 JPA982961 JFE982961 IVI982961 ILM982961 IBQ982961 HRU982961 HHY982961 GYC982961 GOG982961 GEK982961 FUO982961 FKS982961 FAW982961 ERA982961 EHE982961 DXI982961 DNM982961 DDQ982961 CTU982961 CJY982961 CAC982961 BQG982961 BGK982961 AWO982961 AMS982961 ACW982961 TA982961 JE982961 K982875 WVQ917425 WLU917425 WBY917425 VSC917425 VIG917425 UYK917425 UOO917425 UES917425 TUW917425 TLA917425 TBE917425 SRI917425 SHM917425 RXQ917425 RNU917425 RDY917425 QUC917425 QKG917425 QAK917425 PQO917425 PGS917425 OWW917425 ONA917425 ODE917425 NTI917425 NJM917425 MZQ917425 MPU917425 MFY917425 LWC917425 LMG917425 LCK917425 KSO917425 KIS917425 JYW917425 JPA917425 JFE917425 IVI917425 ILM917425 IBQ917425 HRU917425 HHY917425 GYC917425 GOG917425 GEK917425 FUO917425 FKS917425 FAW917425 ERA917425 EHE917425 DXI917425 DNM917425 DDQ917425 CTU917425 CJY917425 CAC917425 BQG917425 BGK917425 AWO917425 AMS917425 ACW917425 TA917425 JE917425 K917339 WVQ851889 WLU851889 WBY851889 VSC851889 VIG851889 UYK851889 UOO851889 UES851889 TUW851889 TLA851889 TBE851889 SRI851889 SHM851889 RXQ851889 RNU851889 RDY851889 QUC851889 QKG851889 QAK851889 PQO851889 PGS851889 OWW851889 ONA851889 ODE851889 NTI851889 NJM851889 MZQ851889 MPU851889 MFY851889 LWC851889 LMG851889 LCK851889 KSO851889 KIS851889 JYW851889 JPA851889 JFE851889 IVI851889 ILM851889 IBQ851889 HRU851889 HHY851889 GYC851889 GOG851889 GEK851889 FUO851889 FKS851889 FAW851889 ERA851889 EHE851889 DXI851889 DNM851889 DDQ851889 CTU851889 CJY851889 CAC851889 BQG851889 BGK851889 AWO851889 AMS851889 ACW851889 TA851889 JE851889 K851803 WVQ786353 WLU786353 WBY786353 VSC786353 VIG786353 UYK786353 UOO786353 UES786353 TUW786353 TLA786353 TBE786353 SRI786353 SHM786353 RXQ786353 RNU786353 RDY786353 QUC786353 QKG786353 QAK786353 PQO786353 PGS786353 OWW786353 ONA786353 ODE786353 NTI786353 NJM786353 MZQ786353 MPU786353 MFY786353 LWC786353 LMG786353 LCK786353 KSO786353 KIS786353 JYW786353 JPA786353 JFE786353 IVI786353 ILM786353 IBQ786353 HRU786353 HHY786353 GYC786353 GOG786353 GEK786353 FUO786353 FKS786353 FAW786353 ERA786353 EHE786353 DXI786353 DNM786353 DDQ786353 CTU786353 CJY786353 CAC786353 BQG786353 BGK786353 AWO786353 AMS786353 ACW786353 TA786353 JE786353 K786267 WVQ720817 WLU720817 WBY720817 VSC720817 VIG720817 UYK720817 UOO720817 UES720817 TUW720817 TLA720817 TBE720817 SRI720817 SHM720817 RXQ720817 RNU720817 RDY720817 QUC720817 QKG720817 QAK720817 PQO720817 PGS720817 OWW720817 ONA720817 ODE720817 NTI720817 NJM720817 MZQ720817 MPU720817 MFY720817 LWC720817 LMG720817 LCK720817 KSO720817 KIS720817 JYW720817 JPA720817 JFE720817 IVI720817 ILM720817 IBQ720817 HRU720817 HHY720817 GYC720817 GOG720817 GEK720817 FUO720817 FKS720817 FAW720817 ERA720817 EHE720817 DXI720817 DNM720817 DDQ720817 CTU720817 CJY720817 CAC720817 BQG720817 BGK720817 AWO720817 AMS720817 ACW720817 TA720817 JE720817 K720731 WVQ655281 WLU655281 WBY655281 VSC655281 VIG655281 UYK655281 UOO655281 UES655281 TUW655281 TLA655281 TBE655281 SRI655281 SHM655281 RXQ655281 RNU655281 RDY655281 QUC655281 QKG655281 QAK655281 PQO655281 PGS655281 OWW655281 ONA655281 ODE655281 NTI655281 NJM655281 MZQ655281 MPU655281 MFY655281 LWC655281 LMG655281 LCK655281 KSO655281 KIS655281 JYW655281 JPA655281 JFE655281 IVI655281 ILM655281 IBQ655281 HRU655281 HHY655281 GYC655281 GOG655281 GEK655281 FUO655281 FKS655281 FAW655281 ERA655281 EHE655281 DXI655281 DNM655281 DDQ655281 CTU655281 CJY655281 CAC655281 BQG655281 BGK655281 AWO655281 AMS655281 ACW655281 TA655281 JE655281 K655195 WVQ589745 WLU589745 WBY589745 VSC589745 VIG589745 UYK589745 UOO589745 UES589745 TUW589745 TLA589745 TBE589745 SRI589745 SHM589745 RXQ589745 RNU589745 RDY589745 QUC589745 QKG589745 QAK589745 PQO589745 PGS589745 OWW589745 ONA589745 ODE589745 NTI589745 NJM589745 MZQ589745 MPU589745 MFY589745 LWC589745 LMG589745 LCK589745 KSO589745 KIS589745 JYW589745 JPA589745 JFE589745 IVI589745 ILM589745 IBQ589745 HRU589745 HHY589745 GYC589745 GOG589745 GEK589745 FUO589745 FKS589745 FAW589745 ERA589745 EHE589745 DXI589745 DNM589745 DDQ589745 CTU589745 CJY589745 CAC589745 BQG589745 BGK589745 AWO589745 AMS589745 ACW589745 TA589745 JE589745 K589659 WVQ524209 WLU524209 WBY524209 VSC524209 VIG524209 UYK524209 UOO524209 UES524209 TUW524209 TLA524209 TBE524209 SRI524209 SHM524209 RXQ524209 RNU524209 RDY524209 QUC524209 QKG524209 QAK524209 PQO524209 PGS524209 OWW524209 ONA524209 ODE524209 NTI524209 NJM524209 MZQ524209 MPU524209 MFY524209 LWC524209 LMG524209 LCK524209 KSO524209 KIS524209 JYW524209 JPA524209 JFE524209 IVI524209 ILM524209 IBQ524209 HRU524209 HHY524209 GYC524209 GOG524209 GEK524209 FUO524209 FKS524209 FAW524209 ERA524209 EHE524209 DXI524209 DNM524209 DDQ524209 CTU524209 CJY524209 CAC524209 BQG524209 BGK524209 AWO524209 AMS524209 ACW524209 TA524209 JE524209 K524123 WVQ458673 WLU458673 WBY458673 VSC458673 VIG458673 UYK458673 UOO458673 UES458673 TUW458673 TLA458673 TBE458673 SRI458673 SHM458673 RXQ458673 RNU458673 RDY458673 QUC458673 QKG458673 QAK458673 PQO458673 PGS458673 OWW458673 ONA458673 ODE458673 NTI458673 NJM458673 MZQ458673 MPU458673 MFY458673 LWC458673 LMG458673 LCK458673 KSO458673 KIS458673 JYW458673 JPA458673 JFE458673 IVI458673 ILM458673 IBQ458673 HRU458673 HHY458673 GYC458673 GOG458673 GEK458673 FUO458673 FKS458673 FAW458673 ERA458673 EHE458673 DXI458673 DNM458673 DDQ458673 CTU458673 CJY458673 CAC458673 BQG458673 BGK458673 AWO458673 AMS458673 ACW458673 TA458673 JE458673 K458587 WVQ393137 WLU393137 WBY393137 VSC393137 VIG393137 UYK393137 UOO393137 UES393137 TUW393137 TLA393137 TBE393137 SRI393137 SHM393137 RXQ393137 RNU393137 RDY393137 QUC393137 QKG393137 QAK393137 PQO393137 PGS393137 OWW393137 ONA393137 ODE393137 NTI393137 NJM393137 MZQ393137 MPU393137 MFY393137 LWC393137 LMG393137 LCK393137 KSO393137 KIS393137 JYW393137 JPA393137 JFE393137 IVI393137 ILM393137 IBQ393137 HRU393137 HHY393137 GYC393137 GOG393137 GEK393137 FUO393137 FKS393137 FAW393137 ERA393137 EHE393137 DXI393137 DNM393137 DDQ393137 CTU393137 CJY393137 CAC393137 BQG393137 BGK393137 AWO393137 AMS393137 ACW393137 TA393137 JE393137 K393051 WVQ327601 WLU327601 WBY327601 VSC327601 VIG327601 UYK327601 UOO327601 UES327601 TUW327601 TLA327601 TBE327601 SRI327601 SHM327601 RXQ327601 RNU327601 RDY327601 QUC327601 QKG327601 QAK327601 PQO327601 PGS327601 OWW327601 ONA327601 ODE327601 NTI327601 NJM327601 MZQ327601 MPU327601 MFY327601 LWC327601 LMG327601 LCK327601 KSO327601 KIS327601 JYW327601 JPA327601 JFE327601 IVI327601 ILM327601 IBQ327601 HRU327601 HHY327601 GYC327601 GOG327601 GEK327601 FUO327601 FKS327601 FAW327601 ERA327601 EHE327601 DXI327601 DNM327601 DDQ327601 CTU327601 CJY327601 CAC327601 BQG327601 BGK327601 AWO327601 AMS327601 ACW327601 TA327601 JE327601 K327515 WVQ262065 WLU262065 WBY262065 VSC262065 VIG262065 UYK262065 UOO262065 UES262065 TUW262065 TLA262065 TBE262065 SRI262065 SHM262065 RXQ262065 RNU262065 RDY262065 QUC262065 QKG262065 QAK262065 PQO262065 PGS262065 OWW262065 ONA262065 ODE262065 NTI262065 NJM262065 MZQ262065 MPU262065 MFY262065 LWC262065 LMG262065 LCK262065 KSO262065 KIS262065 JYW262065 JPA262065 JFE262065 IVI262065 ILM262065 IBQ262065 HRU262065 HHY262065 GYC262065 GOG262065 GEK262065 FUO262065 FKS262065 FAW262065 ERA262065 EHE262065 DXI262065 DNM262065 DDQ262065 CTU262065 CJY262065 CAC262065 BQG262065 BGK262065 AWO262065 AMS262065 ACW262065 TA262065 JE262065 K261979 WVQ196529 WLU196529 WBY196529 VSC196529 VIG196529 UYK196529 UOO196529 UES196529 TUW196529 TLA196529 TBE196529 SRI196529 SHM196529 RXQ196529 RNU196529 RDY196529 QUC196529 QKG196529 QAK196529 PQO196529 PGS196529 OWW196529 ONA196529 ODE196529 NTI196529 NJM196529 MZQ196529 MPU196529 MFY196529 LWC196529 LMG196529 LCK196529 KSO196529 KIS196529 JYW196529 JPA196529 JFE196529 IVI196529 ILM196529 IBQ196529 HRU196529 HHY196529 GYC196529 GOG196529 GEK196529 FUO196529 FKS196529 FAW196529 ERA196529 EHE196529 DXI196529 DNM196529 DDQ196529 CTU196529 CJY196529 CAC196529 BQG196529 BGK196529 AWO196529 AMS196529 ACW196529 TA196529 JE196529 K196443 WVQ130993 WLU130993 WBY130993 VSC130993 VIG130993 UYK130993 UOO130993 UES130993 TUW130993 TLA130993 TBE130993 SRI130993 SHM130993 RXQ130993 RNU130993 RDY130993 QUC130993 QKG130993 QAK130993 PQO130993 PGS130993 OWW130993 ONA130993 ODE130993 NTI130993 NJM130993 MZQ130993 MPU130993 MFY130993 LWC130993 LMG130993 LCK130993 KSO130993 KIS130993 JYW130993 JPA130993 JFE130993 IVI130993 ILM130993 IBQ130993 HRU130993 HHY130993 GYC130993 GOG130993 GEK130993 FUO130993 FKS130993 FAW130993 ERA130993 EHE130993 DXI130993 DNM130993 DDQ130993 CTU130993 CJY130993 CAC130993 BQG130993 BGK130993 AWO130993 AMS130993 ACW130993 TA130993 JE130993 K130907 WVQ65457 WLU65457 WBY65457 VSC65457 VIG65457 UYK65457 UOO65457 UES65457 TUW65457 TLA65457 TBE65457 SRI65457 SHM65457 RXQ65457 RNU65457 RDY65457 QUC65457 QKG65457 QAK65457 PQO65457 PGS65457 OWW65457 ONA65457 ODE65457 NTI65457 NJM65457 MZQ65457 MPU65457 MFY65457 LWC65457 LMG65457 LCK65457 KSO65457 KIS65457 JYW65457 JPA65457 JFE65457 IVI65457 ILM65457 IBQ65457 HRU65457 HHY65457 GYC65457 GOG65457 GEK65457 FUO65457 FKS65457 FAW65457 ERA65457 EHE65457 DXI65457 DNM65457 DDQ65457 CTU65457 CJY65457 CAC65457 BQG65457 BGK65457 AWO65457 AMS65457 ACW65457 TA65457 JE65457 K65371" xr:uid="{CBB7C526-9049-498B-91E0-16D5A54963F4}">
      <formula1>$N$9:$N$9</formula1>
    </dataValidation>
    <dataValidation type="list" allowBlank="1" showInputMessage="1" showErrorMessage="1" sqref="JE9 TA9 ACW9 AMS9 AWO9 BGK9 BQG9 CAC9 CJY9 CTU9 DDQ9 DNM9 DXI9 EHE9 ERA9 FAW9 FKS9 FUO9 GEK9 GOG9 GYC9 HHY9 HRU9 IBQ9 ILM9 IVI9 JFE9 JPA9 JYW9 KIS9 KSO9 LCK9 LMG9 LWC9 MFY9 MPU9 MZQ9 NJM9 NTI9 ODE9 ONA9 OWW9 PGS9 PQO9 QAK9 QKG9 QUC9 RDY9 RNU9 RXQ9 SHM9 SRI9 TBE9 TLA9 TUW9 UES9 UOO9 UYK9 VIG9 VSC9 WBY9 WLU9 WVQ9 K65376 JE65462 TA65462 ACW65462 AMS65462 AWO65462 BGK65462 BQG65462 CAC65462 CJY65462 CTU65462 DDQ65462 DNM65462 DXI65462 EHE65462 ERA65462 FAW65462 FKS65462 FUO65462 GEK65462 GOG65462 GYC65462 HHY65462 HRU65462 IBQ65462 ILM65462 IVI65462 JFE65462 JPA65462 JYW65462 KIS65462 KSO65462 LCK65462 LMG65462 LWC65462 MFY65462 MPU65462 MZQ65462 NJM65462 NTI65462 ODE65462 ONA65462 OWW65462 PGS65462 PQO65462 QAK65462 QKG65462 QUC65462 RDY65462 RNU65462 RXQ65462 SHM65462 SRI65462 TBE65462 TLA65462 TUW65462 UES65462 UOO65462 UYK65462 VIG65462 VSC65462 WBY65462 WLU65462 WVQ65462 K130912 JE130998 TA130998 ACW130998 AMS130998 AWO130998 BGK130998 BQG130998 CAC130998 CJY130998 CTU130998 DDQ130998 DNM130998 DXI130998 EHE130998 ERA130998 FAW130998 FKS130998 FUO130998 GEK130998 GOG130998 GYC130998 HHY130998 HRU130998 IBQ130998 ILM130998 IVI130998 JFE130998 JPA130998 JYW130998 KIS130998 KSO130998 LCK130998 LMG130998 LWC130998 MFY130998 MPU130998 MZQ130998 NJM130998 NTI130998 ODE130998 ONA130998 OWW130998 PGS130998 PQO130998 QAK130998 QKG130998 QUC130998 RDY130998 RNU130998 RXQ130998 SHM130998 SRI130998 TBE130998 TLA130998 TUW130998 UES130998 UOO130998 UYK130998 VIG130998 VSC130998 WBY130998 WLU130998 WVQ130998 K196448 JE196534 TA196534 ACW196534 AMS196534 AWO196534 BGK196534 BQG196534 CAC196534 CJY196534 CTU196534 DDQ196534 DNM196534 DXI196534 EHE196534 ERA196534 FAW196534 FKS196534 FUO196534 GEK196534 GOG196534 GYC196534 HHY196534 HRU196534 IBQ196534 ILM196534 IVI196534 JFE196534 JPA196534 JYW196534 KIS196534 KSO196534 LCK196534 LMG196534 LWC196534 MFY196534 MPU196534 MZQ196534 NJM196534 NTI196534 ODE196534 ONA196534 OWW196534 PGS196534 PQO196534 QAK196534 QKG196534 QUC196534 RDY196534 RNU196534 RXQ196534 SHM196534 SRI196534 TBE196534 TLA196534 TUW196534 UES196534 UOO196534 UYK196534 VIG196534 VSC196534 WBY196534 WLU196534 WVQ196534 K261984 JE262070 TA262070 ACW262070 AMS262070 AWO262070 BGK262070 BQG262070 CAC262070 CJY262070 CTU262070 DDQ262070 DNM262070 DXI262070 EHE262070 ERA262070 FAW262070 FKS262070 FUO262070 GEK262070 GOG262070 GYC262070 HHY262070 HRU262070 IBQ262070 ILM262070 IVI262070 JFE262070 JPA262070 JYW262070 KIS262070 KSO262070 LCK262070 LMG262070 LWC262070 MFY262070 MPU262070 MZQ262070 NJM262070 NTI262070 ODE262070 ONA262070 OWW262070 PGS262070 PQO262070 QAK262070 QKG262070 QUC262070 RDY262070 RNU262070 RXQ262070 SHM262070 SRI262070 TBE262070 TLA262070 TUW262070 UES262070 UOO262070 UYK262070 VIG262070 VSC262070 WBY262070 WLU262070 WVQ262070 K327520 JE327606 TA327606 ACW327606 AMS327606 AWO327606 BGK327606 BQG327606 CAC327606 CJY327606 CTU327606 DDQ327606 DNM327606 DXI327606 EHE327606 ERA327606 FAW327606 FKS327606 FUO327606 GEK327606 GOG327606 GYC327606 HHY327606 HRU327606 IBQ327606 ILM327606 IVI327606 JFE327606 JPA327606 JYW327606 KIS327606 KSO327606 LCK327606 LMG327606 LWC327606 MFY327606 MPU327606 MZQ327606 NJM327606 NTI327606 ODE327606 ONA327606 OWW327606 PGS327606 PQO327606 QAK327606 QKG327606 QUC327606 RDY327606 RNU327606 RXQ327606 SHM327606 SRI327606 TBE327606 TLA327606 TUW327606 UES327606 UOO327606 UYK327606 VIG327606 VSC327606 WBY327606 WLU327606 WVQ327606 K393056 JE393142 TA393142 ACW393142 AMS393142 AWO393142 BGK393142 BQG393142 CAC393142 CJY393142 CTU393142 DDQ393142 DNM393142 DXI393142 EHE393142 ERA393142 FAW393142 FKS393142 FUO393142 GEK393142 GOG393142 GYC393142 HHY393142 HRU393142 IBQ393142 ILM393142 IVI393142 JFE393142 JPA393142 JYW393142 KIS393142 KSO393142 LCK393142 LMG393142 LWC393142 MFY393142 MPU393142 MZQ393142 NJM393142 NTI393142 ODE393142 ONA393142 OWW393142 PGS393142 PQO393142 QAK393142 QKG393142 QUC393142 RDY393142 RNU393142 RXQ393142 SHM393142 SRI393142 TBE393142 TLA393142 TUW393142 UES393142 UOO393142 UYK393142 VIG393142 VSC393142 WBY393142 WLU393142 WVQ393142 K458592 JE458678 TA458678 ACW458678 AMS458678 AWO458678 BGK458678 BQG458678 CAC458678 CJY458678 CTU458678 DDQ458678 DNM458678 DXI458678 EHE458678 ERA458678 FAW458678 FKS458678 FUO458678 GEK458678 GOG458678 GYC458678 HHY458678 HRU458678 IBQ458678 ILM458678 IVI458678 JFE458678 JPA458678 JYW458678 KIS458678 KSO458678 LCK458678 LMG458678 LWC458678 MFY458678 MPU458678 MZQ458678 NJM458678 NTI458678 ODE458678 ONA458678 OWW458678 PGS458678 PQO458678 QAK458678 QKG458678 QUC458678 RDY458678 RNU458678 RXQ458678 SHM458678 SRI458678 TBE458678 TLA458678 TUW458678 UES458678 UOO458678 UYK458678 VIG458678 VSC458678 WBY458678 WLU458678 WVQ458678 K524128 JE524214 TA524214 ACW524214 AMS524214 AWO524214 BGK524214 BQG524214 CAC524214 CJY524214 CTU524214 DDQ524214 DNM524214 DXI524214 EHE524214 ERA524214 FAW524214 FKS524214 FUO524214 GEK524214 GOG524214 GYC524214 HHY524214 HRU524214 IBQ524214 ILM524214 IVI524214 JFE524214 JPA524214 JYW524214 KIS524214 KSO524214 LCK524214 LMG524214 LWC524214 MFY524214 MPU524214 MZQ524214 NJM524214 NTI524214 ODE524214 ONA524214 OWW524214 PGS524214 PQO524214 QAK524214 QKG524214 QUC524214 RDY524214 RNU524214 RXQ524214 SHM524214 SRI524214 TBE524214 TLA524214 TUW524214 UES524214 UOO524214 UYK524214 VIG524214 VSC524214 WBY524214 WLU524214 WVQ524214 K589664 JE589750 TA589750 ACW589750 AMS589750 AWO589750 BGK589750 BQG589750 CAC589750 CJY589750 CTU589750 DDQ589750 DNM589750 DXI589750 EHE589750 ERA589750 FAW589750 FKS589750 FUO589750 GEK589750 GOG589750 GYC589750 HHY589750 HRU589750 IBQ589750 ILM589750 IVI589750 JFE589750 JPA589750 JYW589750 KIS589750 KSO589750 LCK589750 LMG589750 LWC589750 MFY589750 MPU589750 MZQ589750 NJM589750 NTI589750 ODE589750 ONA589750 OWW589750 PGS589750 PQO589750 QAK589750 QKG589750 QUC589750 RDY589750 RNU589750 RXQ589750 SHM589750 SRI589750 TBE589750 TLA589750 TUW589750 UES589750 UOO589750 UYK589750 VIG589750 VSC589750 WBY589750 WLU589750 WVQ589750 K655200 JE655286 TA655286 ACW655286 AMS655286 AWO655286 BGK655286 BQG655286 CAC655286 CJY655286 CTU655286 DDQ655286 DNM655286 DXI655286 EHE655286 ERA655286 FAW655286 FKS655286 FUO655286 GEK655286 GOG655286 GYC655286 HHY655286 HRU655286 IBQ655286 ILM655286 IVI655286 JFE655286 JPA655286 JYW655286 KIS655286 KSO655286 LCK655286 LMG655286 LWC655286 MFY655286 MPU655286 MZQ655286 NJM655286 NTI655286 ODE655286 ONA655286 OWW655286 PGS655286 PQO655286 QAK655286 QKG655286 QUC655286 RDY655286 RNU655286 RXQ655286 SHM655286 SRI655286 TBE655286 TLA655286 TUW655286 UES655286 UOO655286 UYK655286 VIG655286 VSC655286 WBY655286 WLU655286 WVQ655286 K720736 JE720822 TA720822 ACW720822 AMS720822 AWO720822 BGK720822 BQG720822 CAC720822 CJY720822 CTU720822 DDQ720822 DNM720822 DXI720822 EHE720822 ERA720822 FAW720822 FKS720822 FUO720822 GEK720822 GOG720822 GYC720822 HHY720822 HRU720822 IBQ720822 ILM720822 IVI720822 JFE720822 JPA720822 JYW720822 KIS720822 KSO720822 LCK720822 LMG720822 LWC720822 MFY720822 MPU720822 MZQ720822 NJM720822 NTI720822 ODE720822 ONA720822 OWW720822 PGS720822 PQO720822 QAK720822 QKG720822 QUC720822 RDY720822 RNU720822 RXQ720822 SHM720822 SRI720822 TBE720822 TLA720822 TUW720822 UES720822 UOO720822 UYK720822 VIG720822 VSC720822 WBY720822 WLU720822 WVQ720822 K786272 JE786358 TA786358 ACW786358 AMS786358 AWO786358 BGK786358 BQG786358 CAC786358 CJY786358 CTU786358 DDQ786358 DNM786358 DXI786358 EHE786358 ERA786358 FAW786358 FKS786358 FUO786358 GEK786358 GOG786358 GYC786358 HHY786358 HRU786358 IBQ786358 ILM786358 IVI786358 JFE786358 JPA786358 JYW786358 KIS786358 KSO786358 LCK786358 LMG786358 LWC786358 MFY786358 MPU786358 MZQ786358 NJM786358 NTI786358 ODE786358 ONA786358 OWW786358 PGS786358 PQO786358 QAK786358 QKG786358 QUC786358 RDY786358 RNU786358 RXQ786358 SHM786358 SRI786358 TBE786358 TLA786358 TUW786358 UES786358 UOO786358 UYK786358 VIG786358 VSC786358 WBY786358 WLU786358 WVQ786358 K851808 JE851894 TA851894 ACW851894 AMS851894 AWO851894 BGK851894 BQG851894 CAC851894 CJY851894 CTU851894 DDQ851894 DNM851894 DXI851894 EHE851894 ERA851894 FAW851894 FKS851894 FUO851894 GEK851894 GOG851894 GYC851894 HHY851894 HRU851894 IBQ851894 ILM851894 IVI851894 JFE851894 JPA851894 JYW851894 KIS851894 KSO851894 LCK851894 LMG851894 LWC851894 MFY851894 MPU851894 MZQ851894 NJM851894 NTI851894 ODE851894 ONA851894 OWW851894 PGS851894 PQO851894 QAK851894 QKG851894 QUC851894 RDY851894 RNU851894 RXQ851894 SHM851894 SRI851894 TBE851894 TLA851894 TUW851894 UES851894 UOO851894 UYK851894 VIG851894 VSC851894 WBY851894 WLU851894 WVQ851894 K917344 JE917430 TA917430 ACW917430 AMS917430 AWO917430 BGK917430 BQG917430 CAC917430 CJY917430 CTU917430 DDQ917430 DNM917430 DXI917430 EHE917430 ERA917430 FAW917430 FKS917430 FUO917430 GEK917430 GOG917430 GYC917430 HHY917430 HRU917430 IBQ917430 ILM917430 IVI917430 JFE917430 JPA917430 JYW917430 KIS917430 KSO917430 LCK917430 LMG917430 LWC917430 MFY917430 MPU917430 MZQ917430 NJM917430 NTI917430 ODE917430 ONA917430 OWW917430 PGS917430 PQO917430 QAK917430 QKG917430 QUC917430 RDY917430 RNU917430 RXQ917430 SHM917430 SRI917430 TBE917430 TLA917430 TUW917430 UES917430 UOO917430 UYK917430 VIG917430 VSC917430 WBY917430 WLU917430 WVQ917430 K982880 JE982966 TA982966 ACW982966 AMS982966 AWO982966 BGK982966 BQG982966 CAC982966 CJY982966 CTU982966 DDQ982966 DNM982966 DXI982966 EHE982966 ERA982966 FAW982966 FKS982966 FUO982966 GEK982966 GOG982966 GYC982966 HHY982966 HRU982966 IBQ982966 ILM982966 IVI982966 JFE982966 JPA982966 JYW982966 KIS982966 KSO982966 LCK982966 LMG982966 LWC982966 MFY982966 MPU982966 MZQ982966 NJM982966 NTI982966 ODE982966 ONA982966 OWW982966 PGS982966 PQO982966 QAK982966 QKG982966 QUC982966 RDY982966 RNU982966 RXQ982966 SHM982966 SRI982966 TBE982966 TLA982966 TUW982966 UES982966 UOO982966 UYK982966 VIG982966 VSC982966 WBY982966 WLU982966 WVQ982966" xr:uid="{B53B62B2-572C-4DF4-BD22-9FA52CD06C59}">
      <formula1>$N$11:$N$22</formula1>
    </dataValidation>
    <dataValidation type="list" allowBlank="1" showInputMessage="1" showErrorMessage="1" sqref="K11 JE5 TA5 ACW5 AMS5 AWO5 BGK5 BQG5 CAC5 CJY5 CTU5 DDQ5 DNM5 DXI5 EHE5 ERA5 FAW5 FKS5 FUO5 GEK5 GOG5 GYC5 HHY5 HRU5 IBQ5 ILM5 IVI5 JFE5 JPA5 JYW5 KIS5 KSO5 LCK5 LMG5 LWC5 MFY5 MPU5 MZQ5 NJM5 NTI5 ODE5 ONA5 OWW5 PGS5 PQO5 QAK5 QKG5 QUC5 RDY5 RNU5 RXQ5 SHM5 SRI5 TBE5 TLA5 TUW5 UES5 UOO5 UYK5 VIG5 VSC5 WBY5 WLU5 WVQ5 K65372 JE65458 TA65458 ACW65458 AMS65458 AWO65458 BGK65458 BQG65458 CAC65458 CJY65458 CTU65458 DDQ65458 DNM65458 DXI65458 EHE65458 ERA65458 FAW65458 FKS65458 FUO65458 GEK65458 GOG65458 GYC65458 HHY65458 HRU65458 IBQ65458 ILM65458 IVI65458 JFE65458 JPA65458 JYW65458 KIS65458 KSO65458 LCK65458 LMG65458 LWC65458 MFY65458 MPU65458 MZQ65458 NJM65458 NTI65458 ODE65458 ONA65458 OWW65458 PGS65458 PQO65458 QAK65458 QKG65458 QUC65458 RDY65458 RNU65458 RXQ65458 SHM65458 SRI65458 TBE65458 TLA65458 TUW65458 UES65458 UOO65458 UYK65458 VIG65458 VSC65458 WBY65458 WLU65458 WVQ65458 K130908 JE130994 TA130994 ACW130994 AMS130994 AWO130994 BGK130994 BQG130994 CAC130994 CJY130994 CTU130994 DDQ130994 DNM130994 DXI130994 EHE130994 ERA130994 FAW130994 FKS130994 FUO130994 GEK130994 GOG130994 GYC130994 HHY130994 HRU130994 IBQ130994 ILM130994 IVI130994 JFE130994 JPA130994 JYW130994 KIS130994 KSO130994 LCK130994 LMG130994 LWC130994 MFY130994 MPU130994 MZQ130994 NJM130994 NTI130994 ODE130994 ONA130994 OWW130994 PGS130994 PQO130994 QAK130994 QKG130994 QUC130994 RDY130994 RNU130994 RXQ130994 SHM130994 SRI130994 TBE130994 TLA130994 TUW130994 UES130994 UOO130994 UYK130994 VIG130994 VSC130994 WBY130994 WLU130994 WVQ130994 K196444 JE196530 TA196530 ACW196530 AMS196530 AWO196530 BGK196530 BQG196530 CAC196530 CJY196530 CTU196530 DDQ196530 DNM196530 DXI196530 EHE196530 ERA196530 FAW196530 FKS196530 FUO196530 GEK196530 GOG196530 GYC196530 HHY196530 HRU196530 IBQ196530 ILM196530 IVI196530 JFE196530 JPA196530 JYW196530 KIS196530 KSO196530 LCK196530 LMG196530 LWC196530 MFY196530 MPU196530 MZQ196530 NJM196530 NTI196530 ODE196530 ONA196530 OWW196530 PGS196530 PQO196530 QAK196530 QKG196530 QUC196530 RDY196530 RNU196530 RXQ196530 SHM196530 SRI196530 TBE196530 TLA196530 TUW196530 UES196530 UOO196530 UYK196530 VIG196530 VSC196530 WBY196530 WLU196530 WVQ196530 K261980 JE262066 TA262066 ACW262066 AMS262066 AWO262066 BGK262066 BQG262066 CAC262066 CJY262066 CTU262066 DDQ262066 DNM262066 DXI262066 EHE262066 ERA262066 FAW262066 FKS262066 FUO262066 GEK262066 GOG262066 GYC262066 HHY262066 HRU262066 IBQ262066 ILM262066 IVI262066 JFE262066 JPA262066 JYW262066 KIS262066 KSO262066 LCK262066 LMG262066 LWC262066 MFY262066 MPU262066 MZQ262066 NJM262066 NTI262066 ODE262066 ONA262066 OWW262066 PGS262066 PQO262066 QAK262066 QKG262066 QUC262066 RDY262066 RNU262066 RXQ262066 SHM262066 SRI262066 TBE262066 TLA262066 TUW262066 UES262066 UOO262066 UYK262066 VIG262066 VSC262066 WBY262066 WLU262066 WVQ262066 K327516 JE327602 TA327602 ACW327602 AMS327602 AWO327602 BGK327602 BQG327602 CAC327602 CJY327602 CTU327602 DDQ327602 DNM327602 DXI327602 EHE327602 ERA327602 FAW327602 FKS327602 FUO327602 GEK327602 GOG327602 GYC327602 HHY327602 HRU327602 IBQ327602 ILM327602 IVI327602 JFE327602 JPA327602 JYW327602 KIS327602 KSO327602 LCK327602 LMG327602 LWC327602 MFY327602 MPU327602 MZQ327602 NJM327602 NTI327602 ODE327602 ONA327602 OWW327602 PGS327602 PQO327602 QAK327602 QKG327602 QUC327602 RDY327602 RNU327602 RXQ327602 SHM327602 SRI327602 TBE327602 TLA327602 TUW327602 UES327602 UOO327602 UYK327602 VIG327602 VSC327602 WBY327602 WLU327602 WVQ327602 K393052 JE393138 TA393138 ACW393138 AMS393138 AWO393138 BGK393138 BQG393138 CAC393138 CJY393138 CTU393138 DDQ393138 DNM393138 DXI393138 EHE393138 ERA393138 FAW393138 FKS393138 FUO393138 GEK393138 GOG393138 GYC393138 HHY393138 HRU393138 IBQ393138 ILM393138 IVI393138 JFE393138 JPA393138 JYW393138 KIS393138 KSO393138 LCK393138 LMG393138 LWC393138 MFY393138 MPU393138 MZQ393138 NJM393138 NTI393138 ODE393138 ONA393138 OWW393138 PGS393138 PQO393138 QAK393138 QKG393138 QUC393138 RDY393138 RNU393138 RXQ393138 SHM393138 SRI393138 TBE393138 TLA393138 TUW393138 UES393138 UOO393138 UYK393138 VIG393138 VSC393138 WBY393138 WLU393138 WVQ393138 K458588 JE458674 TA458674 ACW458674 AMS458674 AWO458674 BGK458674 BQG458674 CAC458674 CJY458674 CTU458674 DDQ458674 DNM458674 DXI458674 EHE458674 ERA458674 FAW458674 FKS458674 FUO458674 GEK458674 GOG458674 GYC458674 HHY458674 HRU458674 IBQ458674 ILM458674 IVI458674 JFE458674 JPA458674 JYW458674 KIS458674 KSO458674 LCK458674 LMG458674 LWC458674 MFY458674 MPU458674 MZQ458674 NJM458674 NTI458674 ODE458674 ONA458674 OWW458674 PGS458674 PQO458674 QAK458674 QKG458674 QUC458674 RDY458674 RNU458674 RXQ458674 SHM458674 SRI458674 TBE458674 TLA458674 TUW458674 UES458674 UOO458674 UYK458674 VIG458674 VSC458674 WBY458674 WLU458674 WVQ458674 K524124 JE524210 TA524210 ACW524210 AMS524210 AWO524210 BGK524210 BQG524210 CAC524210 CJY524210 CTU524210 DDQ524210 DNM524210 DXI524210 EHE524210 ERA524210 FAW524210 FKS524210 FUO524210 GEK524210 GOG524210 GYC524210 HHY524210 HRU524210 IBQ524210 ILM524210 IVI524210 JFE524210 JPA524210 JYW524210 KIS524210 KSO524210 LCK524210 LMG524210 LWC524210 MFY524210 MPU524210 MZQ524210 NJM524210 NTI524210 ODE524210 ONA524210 OWW524210 PGS524210 PQO524210 QAK524210 QKG524210 QUC524210 RDY524210 RNU524210 RXQ524210 SHM524210 SRI524210 TBE524210 TLA524210 TUW524210 UES524210 UOO524210 UYK524210 VIG524210 VSC524210 WBY524210 WLU524210 WVQ524210 K589660 JE589746 TA589746 ACW589746 AMS589746 AWO589746 BGK589746 BQG589746 CAC589746 CJY589746 CTU589746 DDQ589746 DNM589746 DXI589746 EHE589746 ERA589746 FAW589746 FKS589746 FUO589746 GEK589746 GOG589746 GYC589746 HHY589746 HRU589746 IBQ589746 ILM589746 IVI589746 JFE589746 JPA589746 JYW589746 KIS589746 KSO589746 LCK589746 LMG589746 LWC589746 MFY589746 MPU589746 MZQ589746 NJM589746 NTI589746 ODE589746 ONA589746 OWW589746 PGS589746 PQO589746 QAK589746 QKG589746 QUC589746 RDY589746 RNU589746 RXQ589746 SHM589746 SRI589746 TBE589746 TLA589746 TUW589746 UES589746 UOO589746 UYK589746 VIG589746 VSC589746 WBY589746 WLU589746 WVQ589746 K655196 JE655282 TA655282 ACW655282 AMS655282 AWO655282 BGK655282 BQG655282 CAC655282 CJY655282 CTU655282 DDQ655282 DNM655282 DXI655282 EHE655282 ERA655282 FAW655282 FKS655282 FUO655282 GEK655282 GOG655282 GYC655282 HHY655282 HRU655282 IBQ655282 ILM655282 IVI655282 JFE655282 JPA655282 JYW655282 KIS655282 KSO655282 LCK655282 LMG655282 LWC655282 MFY655282 MPU655282 MZQ655282 NJM655282 NTI655282 ODE655282 ONA655282 OWW655282 PGS655282 PQO655282 QAK655282 QKG655282 QUC655282 RDY655282 RNU655282 RXQ655282 SHM655282 SRI655282 TBE655282 TLA655282 TUW655282 UES655282 UOO655282 UYK655282 VIG655282 VSC655282 WBY655282 WLU655282 WVQ655282 K720732 JE720818 TA720818 ACW720818 AMS720818 AWO720818 BGK720818 BQG720818 CAC720818 CJY720818 CTU720818 DDQ720818 DNM720818 DXI720818 EHE720818 ERA720818 FAW720818 FKS720818 FUO720818 GEK720818 GOG720818 GYC720818 HHY720818 HRU720818 IBQ720818 ILM720818 IVI720818 JFE720818 JPA720818 JYW720818 KIS720818 KSO720818 LCK720818 LMG720818 LWC720818 MFY720818 MPU720818 MZQ720818 NJM720818 NTI720818 ODE720818 ONA720818 OWW720818 PGS720818 PQO720818 QAK720818 QKG720818 QUC720818 RDY720818 RNU720818 RXQ720818 SHM720818 SRI720818 TBE720818 TLA720818 TUW720818 UES720818 UOO720818 UYK720818 VIG720818 VSC720818 WBY720818 WLU720818 WVQ720818 K786268 JE786354 TA786354 ACW786354 AMS786354 AWO786354 BGK786354 BQG786354 CAC786354 CJY786354 CTU786354 DDQ786354 DNM786354 DXI786354 EHE786354 ERA786354 FAW786354 FKS786354 FUO786354 GEK786354 GOG786354 GYC786354 HHY786354 HRU786354 IBQ786354 ILM786354 IVI786354 JFE786354 JPA786354 JYW786354 KIS786354 KSO786354 LCK786354 LMG786354 LWC786354 MFY786354 MPU786354 MZQ786354 NJM786354 NTI786354 ODE786354 ONA786354 OWW786354 PGS786354 PQO786354 QAK786354 QKG786354 QUC786354 RDY786354 RNU786354 RXQ786354 SHM786354 SRI786354 TBE786354 TLA786354 TUW786354 UES786354 UOO786354 UYK786354 VIG786354 VSC786354 WBY786354 WLU786354 WVQ786354 K851804 JE851890 TA851890 ACW851890 AMS851890 AWO851890 BGK851890 BQG851890 CAC851890 CJY851890 CTU851890 DDQ851890 DNM851890 DXI851890 EHE851890 ERA851890 FAW851890 FKS851890 FUO851890 GEK851890 GOG851890 GYC851890 HHY851890 HRU851890 IBQ851890 ILM851890 IVI851890 JFE851890 JPA851890 JYW851890 KIS851890 KSO851890 LCK851890 LMG851890 LWC851890 MFY851890 MPU851890 MZQ851890 NJM851890 NTI851890 ODE851890 ONA851890 OWW851890 PGS851890 PQO851890 QAK851890 QKG851890 QUC851890 RDY851890 RNU851890 RXQ851890 SHM851890 SRI851890 TBE851890 TLA851890 TUW851890 UES851890 UOO851890 UYK851890 VIG851890 VSC851890 WBY851890 WLU851890 WVQ851890 K917340 JE917426 TA917426 ACW917426 AMS917426 AWO917426 BGK917426 BQG917426 CAC917426 CJY917426 CTU917426 DDQ917426 DNM917426 DXI917426 EHE917426 ERA917426 FAW917426 FKS917426 FUO917426 GEK917426 GOG917426 GYC917426 HHY917426 HRU917426 IBQ917426 ILM917426 IVI917426 JFE917426 JPA917426 JYW917426 KIS917426 KSO917426 LCK917426 LMG917426 LWC917426 MFY917426 MPU917426 MZQ917426 NJM917426 NTI917426 ODE917426 ONA917426 OWW917426 PGS917426 PQO917426 QAK917426 QKG917426 QUC917426 RDY917426 RNU917426 RXQ917426 SHM917426 SRI917426 TBE917426 TLA917426 TUW917426 UES917426 UOO917426 UYK917426 VIG917426 VSC917426 WBY917426 WLU917426 WVQ917426 K982876 JE982962 TA982962 ACW982962 AMS982962 AWO982962 BGK982962 BQG982962 CAC982962 CJY982962 CTU982962 DDQ982962 DNM982962 DXI982962 EHE982962 ERA982962 FAW982962 FKS982962 FUO982962 GEK982962 GOG982962 GYC982962 HHY982962 HRU982962 IBQ982962 ILM982962 IVI982962 JFE982962 JPA982962 JYW982962 KIS982962 KSO982962 LCK982962 LMG982962 LWC982962 MFY982962 MPU982962 MZQ982962 NJM982962 NTI982962 ODE982962 ONA982962 OWW982962 PGS982962 PQO982962 QAK982962 QKG982962 QUC982962 RDY982962 RNU982962 RXQ982962 SHM982962 SRI982962 TBE982962 TLA982962 TUW982962 UES982962 UOO982962 UYK982962 VIG982962 VSC982962 WBY982962 WLU982962 WVQ982962" xr:uid="{C8D81A99-8309-42F8-8BAB-A434C4C654CF}">
      <formula1>$M$11:$M$22</formula1>
    </dataValidation>
    <dataValidation type="list" allowBlank="1" showInputMessage="1" showErrorMessage="1" sqref="K10" xr:uid="{797F9F4A-A18C-47A0-9421-53A9D0C123B8}">
      <formula1>"2019, 2020, 2021, 2022"</formula1>
    </dataValidation>
  </dataValidations>
  <printOptions horizontalCentered="1"/>
  <pageMargins left="0.25" right="0.25" top="0.75" bottom="0.75" header="0.3" footer="0.3"/>
  <pageSetup scale="54" orientation="landscape" horizontalDpi="4294967295" r:id="rId1"/>
  <rowBreaks count="4" manualBreakCount="4">
    <brk id="30" min="1" max="7" man="1"/>
    <brk id="55" min="1" max="7" man="1"/>
    <brk id="79" min="1" max="7" man="1"/>
    <brk id="91" min="1" max="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53DDD9-9470-49E5-BB0C-731040E3DA67}">
  <dimension ref="B1:Z118"/>
  <sheetViews>
    <sheetView showGridLines="0" showRowColHeaders="0" zoomScale="80" zoomScaleNormal="80" workbookViewId="0">
      <selection activeCell="C4" sqref="C4:E4"/>
    </sheetView>
  </sheetViews>
  <sheetFormatPr defaultRowHeight="12.5" x14ac:dyDescent="0.25"/>
  <cols>
    <col min="1" max="1" width="8.7265625" style="5"/>
    <col min="2" max="2" width="25.453125" style="5" customWidth="1"/>
    <col min="3" max="3" width="32.90625" style="5" customWidth="1"/>
    <col min="4" max="4" width="17.36328125" style="5" customWidth="1"/>
    <col min="5" max="5" width="17.08984375" style="5" customWidth="1"/>
    <col min="6" max="6" width="23.90625" style="5" customWidth="1"/>
    <col min="7" max="7" width="25.36328125" style="5" customWidth="1"/>
    <col min="8" max="8" width="19" style="5" customWidth="1"/>
    <col min="9" max="9" width="6.54296875" style="88" customWidth="1"/>
    <col min="10" max="10" width="33.6328125" style="4" hidden="1" customWidth="1"/>
    <col min="11" max="11" width="20.36328125" style="4" hidden="1" customWidth="1"/>
    <col min="12" max="12" width="4.08984375" style="4" hidden="1" customWidth="1"/>
    <col min="13" max="13" width="22" style="5" hidden="1" customWidth="1"/>
    <col min="14" max="14" width="22.08984375" style="5" hidden="1" customWidth="1"/>
    <col min="15" max="15" width="4.08984375" style="5" hidden="1" customWidth="1"/>
    <col min="16" max="17" width="18.90625" style="6" hidden="1" customWidth="1"/>
    <col min="18" max="18" width="20.453125" style="6" hidden="1" customWidth="1"/>
    <col min="19" max="19" width="17.36328125" style="6" hidden="1" customWidth="1"/>
    <col min="20" max="20" width="4.08984375" style="5" hidden="1" customWidth="1"/>
    <col min="21" max="21" width="4" style="5" hidden="1" customWidth="1"/>
    <col min="22" max="22" width="13.90625" style="5" customWidth="1"/>
    <col min="23" max="51" width="9.08984375" style="5" customWidth="1"/>
    <col min="52" max="255" width="8.7265625" style="5"/>
    <col min="256" max="256" width="25.453125" style="5" customWidth="1"/>
    <col min="257" max="257" width="32.90625" style="5" customWidth="1"/>
    <col min="258" max="258" width="17.36328125" style="5" customWidth="1"/>
    <col min="259" max="259" width="17.08984375" style="5" customWidth="1"/>
    <col min="260" max="260" width="23.90625" style="5" customWidth="1"/>
    <col min="261" max="261" width="25.36328125" style="5" customWidth="1"/>
    <col min="262" max="262" width="19" style="5" customWidth="1"/>
    <col min="263" max="263" width="6.54296875" style="5" customWidth="1"/>
    <col min="264" max="279" width="0" style="5" hidden="1" customWidth="1"/>
    <col min="280" max="511" width="8.7265625" style="5"/>
    <col min="512" max="512" width="25.453125" style="5" customWidth="1"/>
    <col min="513" max="513" width="32.90625" style="5" customWidth="1"/>
    <col min="514" max="514" width="17.36328125" style="5" customWidth="1"/>
    <col min="515" max="515" width="17.08984375" style="5" customWidth="1"/>
    <col min="516" max="516" width="23.90625" style="5" customWidth="1"/>
    <col min="517" max="517" width="25.36328125" style="5" customWidth="1"/>
    <col min="518" max="518" width="19" style="5" customWidth="1"/>
    <col min="519" max="519" width="6.54296875" style="5" customWidth="1"/>
    <col min="520" max="535" width="0" style="5" hidden="1" customWidth="1"/>
    <col min="536" max="767" width="8.7265625" style="5"/>
    <col min="768" max="768" width="25.453125" style="5" customWidth="1"/>
    <col min="769" max="769" width="32.90625" style="5" customWidth="1"/>
    <col min="770" max="770" width="17.36328125" style="5" customWidth="1"/>
    <col min="771" max="771" width="17.08984375" style="5" customWidth="1"/>
    <col min="772" max="772" width="23.90625" style="5" customWidth="1"/>
    <col min="773" max="773" width="25.36328125" style="5" customWidth="1"/>
    <col min="774" max="774" width="19" style="5" customWidth="1"/>
    <col min="775" max="775" width="6.54296875" style="5" customWidth="1"/>
    <col min="776" max="791" width="0" style="5" hidden="1" customWidth="1"/>
    <col min="792" max="1023" width="8.7265625" style="5"/>
    <col min="1024" max="1024" width="25.453125" style="5" customWidth="1"/>
    <col min="1025" max="1025" width="32.90625" style="5" customWidth="1"/>
    <col min="1026" max="1026" width="17.36328125" style="5" customWidth="1"/>
    <col min="1027" max="1027" width="17.08984375" style="5" customWidth="1"/>
    <col min="1028" max="1028" width="23.90625" style="5" customWidth="1"/>
    <col min="1029" max="1029" width="25.36328125" style="5" customWidth="1"/>
    <col min="1030" max="1030" width="19" style="5" customWidth="1"/>
    <col min="1031" max="1031" width="6.54296875" style="5" customWidth="1"/>
    <col min="1032" max="1047" width="0" style="5" hidden="1" customWidth="1"/>
    <col min="1048" max="1279" width="8.7265625" style="5"/>
    <col min="1280" max="1280" width="25.453125" style="5" customWidth="1"/>
    <col min="1281" max="1281" width="32.90625" style="5" customWidth="1"/>
    <col min="1282" max="1282" width="17.36328125" style="5" customWidth="1"/>
    <col min="1283" max="1283" width="17.08984375" style="5" customWidth="1"/>
    <col min="1284" max="1284" width="23.90625" style="5" customWidth="1"/>
    <col min="1285" max="1285" width="25.36328125" style="5" customWidth="1"/>
    <col min="1286" max="1286" width="19" style="5" customWidth="1"/>
    <col min="1287" max="1287" width="6.54296875" style="5" customWidth="1"/>
    <col min="1288" max="1303" width="0" style="5" hidden="1" customWidth="1"/>
    <col min="1304" max="1535" width="8.7265625" style="5"/>
    <col min="1536" max="1536" width="25.453125" style="5" customWidth="1"/>
    <col min="1537" max="1537" width="32.90625" style="5" customWidth="1"/>
    <col min="1538" max="1538" width="17.36328125" style="5" customWidth="1"/>
    <col min="1539" max="1539" width="17.08984375" style="5" customWidth="1"/>
    <col min="1540" max="1540" width="23.90625" style="5" customWidth="1"/>
    <col min="1541" max="1541" width="25.36328125" style="5" customWidth="1"/>
    <col min="1542" max="1542" width="19" style="5" customWidth="1"/>
    <col min="1543" max="1543" width="6.54296875" style="5" customWidth="1"/>
    <col min="1544" max="1559" width="0" style="5" hidden="1" customWidth="1"/>
    <col min="1560" max="1791" width="8.7265625" style="5"/>
    <col min="1792" max="1792" width="25.453125" style="5" customWidth="1"/>
    <col min="1793" max="1793" width="32.90625" style="5" customWidth="1"/>
    <col min="1794" max="1794" width="17.36328125" style="5" customWidth="1"/>
    <col min="1795" max="1795" width="17.08984375" style="5" customWidth="1"/>
    <col min="1796" max="1796" width="23.90625" style="5" customWidth="1"/>
    <col min="1797" max="1797" width="25.36328125" style="5" customWidth="1"/>
    <col min="1798" max="1798" width="19" style="5" customWidth="1"/>
    <col min="1799" max="1799" width="6.54296875" style="5" customWidth="1"/>
    <col min="1800" max="1815" width="0" style="5" hidden="1" customWidth="1"/>
    <col min="1816" max="2047" width="8.7265625" style="5"/>
    <col min="2048" max="2048" width="25.453125" style="5" customWidth="1"/>
    <col min="2049" max="2049" width="32.90625" style="5" customWidth="1"/>
    <col min="2050" max="2050" width="17.36328125" style="5" customWidth="1"/>
    <col min="2051" max="2051" width="17.08984375" style="5" customWidth="1"/>
    <col min="2052" max="2052" width="23.90625" style="5" customWidth="1"/>
    <col min="2053" max="2053" width="25.36328125" style="5" customWidth="1"/>
    <col min="2054" max="2054" width="19" style="5" customWidth="1"/>
    <col min="2055" max="2055" width="6.54296875" style="5" customWidth="1"/>
    <col min="2056" max="2071" width="0" style="5" hidden="1" customWidth="1"/>
    <col min="2072" max="2303" width="8.7265625" style="5"/>
    <col min="2304" max="2304" width="25.453125" style="5" customWidth="1"/>
    <col min="2305" max="2305" width="32.90625" style="5" customWidth="1"/>
    <col min="2306" max="2306" width="17.36328125" style="5" customWidth="1"/>
    <col min="2307" max="2307" width="17.08984375" style="5" customWidth="1"/>
    <col min="2308" max="2308" width="23.90625" style="5" customWidth="1"/>
    <col min="2309" max="2309" width="25.36328125" style="5" customWidth="1"/>
    <col min="2310" max="2310" width="19" style="5" customWidth="1"/>
    <col min="2311" max="2311" width="6.54296875" style="5" customWidth="1"/>
    <col min="2312" max="2327" width="0" style="5" hidden="1" customWidth="1"/>
    <col min="2328" max="2559" width="8.7265625" style="5"/>
    <col min="2560" max="2560" width="25.453125" style="5" customWidth="1"/>
    <col min="2561" max="2561" width="32.90625" style="5" customWidth="1"/>
    <col min="2562" max="2562" width="17.36328125" style="5" customWidth="1"/>
    <col min="2563" max="2563" width="17.08984375" style="5" customWidth="1"/>
    <col min="2564" max="2564" width="23.90625" style="5" customWidth="1"/>
    <col min="2565" max="2565" width="25.36328125" style="5" customWidth="1"/>
    <col min="2566" max="2566" width="19" style="5" customWidth="1"/>
    <col min="2567" max="2567" width="6.54296875" style="5" customWidth="1"/>
    <col min="2568" max="2583" width="0" style="5" hidden="1" customWidth="1"/>
    <col min="2584" max="2815" width="8.7265625" style="5"/>
    <col min="2816" max="2816" width="25.453125" style="5" customWidth="1"/>
    <col min="2817" max="2817" width="32.90625" style="5" customWidth="1"/>
    <col min="2818" max="2818" width="17.36328125" style="5" customWidth="1"/>
    <col min="2819" max="2819" width="17.08984375" style="5" customWidth="1"/>
    <col min="2820" max="2820" width="23.90625" style="5" customWidth="1"/>
    <col min="2821" max="2821" width="25.36328125" style="5" customWidth="1"/>
    <col min="2822" max="2822" width="19" style="5" customWidth="1"/>
    <col min="2823" max="2823" width="6.54296875" style="5" customWidth="1"/>
    <col min="2824" max="2839" width="0" style="5" hidden="1" customWidth="1"/>
    <col min="2840" max="3071" width="8.7265625" style="5"/>
    <col min="3072" max="3072" width="25.453125" style="5" customWidth="1"/>
    <col min="3073" max="3073" width="32.90625" style="5" customWidth="1"/>
    <col min="3074" max="3074" width="17.36328125" style="5" customWidth="1"/>
    <col min="3075" max="3075" width="17.08984375" style="5" customWidth="1"/>
    <col min="3076" max="3076" width="23.90625" style="5" customWidth="1"/>
    <col min="3077" max="3077" width="25.36328125" style="5" customWidth="1"/>
    <col min="3078" max="3078" width="19" style="5" customWidth="1"/>
    <col min="3079" max="3079" width="6.54296875" style="5" customWidth="1"/>
    <col min="3080" max="3095" width="0" style="5" hidden="1" customWidth="1"/>
    <col min="3096" max="3327" width="8.7265625" style="5"/>
    <col min="3328" max="3328" width="25.453125" style="5" customWidth="1"/>
    <col min="3329" max="3329" width="32.90625" style="5" customWidth="1"/>
    <col min="3330" max="3330" width="17.36328125" style="5" customWidth="1"/>
    <col min="3331" max="3331" width="17.08984375" style="5" customWidth="1"/>
    <col min="3332" max="3332" width="23.90625" style="5" customWidth="1"/>
    <col min="3333" max="3333" width="25.36328125" style="5" customWidth="1"/>
    <col min="3334" max="3334" width="19" style="5" customWidth="1"/>
    <col min="3335" max="3335" width="6.54296875" style="5" customWidth="1"/>
    <col min="3336" max="3351" width="0" style="5" hidden="1" customWidth="1"/>
    <col min="3352" max="3583" width="8.7265625" style="5"/>
    <col min="3584" max="3584" width="25.453125" style="5" customWidth="1"/>
    <col min="3585" max="3585" width="32.90625" style="5" customWidth="1"/>
    <col min="3586" max="3586" width="17.36328125" style="5" customWidth="1"/>
    <col min="3587" max="3587" width="17.08984375" style="5" customWidth="1"/>
    <col min="3588" max="3588" width="23.90625" style="5" customWidth="1"/>
    <col min="3589" max="3589" width="25.36328125" style="5" customWidth="1"/>
    <col min="3590" max="3590" width="19" style="5" customWidth="1"/>
    <col min="3591" max="3591" width="6.54296875" style="5" customWidth="1"/>
    <col min="3592" max="3607" width="0" style="5" hidden="1" customWidth="1"/>
    <col min="3608" max="3839" width="8.7265625" style="5"/>
    <col min="3840" max="3840" width="25.453125" style="5" customWidth="1"/>
    <col min="3841" max="3841" width="32.90625" style="5" customWidth="1"/>
    <col min="3842" max="3842" width="17.36328125" style="5" customWidth="1"/>
    <col min="3843" max="3843" width="17.08984375" style="5" customWidth="1"/>
    <col min="3844" max="3844" width="23.90625" style="5" customWidth="1"/>
    <col min="3845" max="3845" width="25.36328125" style="5" customWidth="1"/>
    <col min="3846" max="3846" width="19" style="5" customWidth="1"/>
    <col min="3847" max="3847" width="6.54296875" style="5" customWidth="1"/>
    <col min="3848" max="3863" width="0" style="5" hidden="1" customWidth="1"/>
    <col min="3864" max="4095" width="8.7265625" style="5"/>
    <col min="4096" max="4096" width="25.453125" style="5" customWidth="1"/>
    <col min="4097" max="4097" width="32.90625" style="5" customWidth="1"/>
    <col min="4098" max="4098" width="17.36328125" style="5" customWidth="1"/>
    <col min="4099" max="4099" width="17.08984375" style="5" customWidth="1"/>
    <col min="4100" max="4100" width="23.90625" style="5" customWidth="1"/>
    <col min="4101" max="4101" width="25.36328125" style="5" customWidth="1"/>
    <col min="4102" max="4102" width="19" style="5" customWidth="1"/>
    <col min="4103" max="4103" width="6.54296875" style="5" customWidth="1"/>
    <col min="4104" max="4119" width="0" style="5" hidden="1" customWidth="1"/>
    <col min="4120" max="4351" width="8.7265625" style="5"/>
    <col min="4352" max="4352" width="25.453125" style="5" customWidth="1"/>
    <col min="4353" max="4353" width="32.90625" style="5" customWidth="1"/>
    <col min="4354" max="4354" width="17.36328125" style="5" customWidth="1"/>
    <col min="4355" max="4355" width="17.08984375" style="5" customWidth="1"/>
    <col min="4356" max="4356" width="23.90625" style="5" customWidth="1"/>
    <col min="4357" max="4357" width="25.36328125" style="5" customWidth="1"/>
    <col min="4358" max="4358" width="19" style="5" customWidth="1"/>
    <col min="4359" max="4359" width="6.54296875" style="5" customWidth="1"/>
    <col min="4360" max="4375" width="0" style="5" hidden="1" customWidth="1"/>
    <col min="4376" max="4607" width="8.7265625" style="5"/>
    <col min="4608" max="4608" width="25.453125" style="5" customWidth="1"/>
    <col min="4609" max="4609" width="32.90625" style="5" customWidth="1"/>
    <col min="4610" max="4610" width="17.36328125" style="5" customWidth="1"/>
    <col min="4611" max="4611" width="17.08984375" style="5" customWidth="1"/>
    <col min="4612" max="4612" width="23.90625" style="5" customWidth="1"/>
    <col min="4613" max="4613" width="25.36328125" style="5" customWidth="1"/>
    <col min="4614" max="4614" width="19" style="5" customWidth="1"/>
    <col min="4615" max="4615" width="6.54296875" style="5" customWidth="1"/>
    <col min="4616" max="4631" width="0" style="5" hidden="1" customWidth="1"/>
    <col min="4632" max="4863" width="8.7265625" style="5"/>
    <col min="4864" max="4864" width="25.453125" style="5" customWidth="1"/>
    <col min="4865" max="4865" width="32.90625" style="5" customWidth="1"/>
    <col min="4866" max="4866" width="17.36328125" style="5" customWidth="1"/>
    <col min="4867" max="4867" width="17.08984375" style="5" customWidth="1"/>
    <col min="4868" max="4868" width="23.90625" style="5" customWidth="1"/>
    <col min="4869" max="4869" width="25.36328125" style="5" customWidth="1"/>
    <col min="4870" max="4870" width="19" style="5" customWidth="1"/>
    <col min="4871" max="4871" width="6.54296875" style="5" customWidth="1"/>
    <col min="4872" max="4887" width="0" style="5" hidden="1" customWidth="1"/>
    <col min="4888" max="5119" width="8.7265625" style="5"/>
    <col min="5120" max="5120" width="25.453125" style="5" customWidth="1"/>
    <col min="5121" max="5121" width="32.90625" style="5" customWidth="1"/>
    <col min="5122" max="5122" width="17.36328125" style="5" customWidth="1"/>
    <col min="5123" max="5123" width="17.08984375" style="5" customWidth="1"/>
    <col min="5124" max="5124" width="23.90625" style="5" customWidth="1"/>
    <col min="5125" max="5125" width="25.36328125" style="5" customWidth="1"/>
    <col min="5126" max="5126" width="19" style="5" customWidth="1"/>
    <col min="5127" max="5127" width="6.54296875" style="5" customWidth="1"/>
    <col min="5128" max="5143" width="0" style="5" hidden="1" customWidth="1"/>
    <col min="5144" max="5375" width="8.7265625" style="5"/>
    <col min="5376" max="5376" width="25.453125" style="5" customWidth="1"/>
    <col min="5377" max="5377" width="32.90625" style="5" customWidth="1"/>
    <col min="5378" max="5378" width="17.36328125" style="5" customWidth="1"/>
    <col min="5379" max="5379" width="17.08984375" style="5" customWidth="1"/>
    <col min="5380" max="5380" width="23.90625" style="5" customWidth="1"/>
    <col min="5381" max="5381" width="25.36328125" style="5" customWidth="1"/>
    <col min="5382" max="5382" width="19" style="5" customWidth="1"/>
    <col min="5383" max="5383" width="6.54296875" style="5" customWidth="1"/>
    <col min="5384" max="5399" width="0" style="5" hidden="1" customWidth="1"/>
    <col min="5400" max="5631" width="8.7265625" style="5"/>
    <col min="5632" max="5632" width="25.453125" style="5" customWidth="1"/>
    <col min="5633" max="5633" width="32.90625" style="5" customWidth="1"/>
    <col min="5634" max="5634" width="17.36328125" style="5" customWidth="1"/>
    <col min="5635" max="5635" width="17.08984375" style="5" customWidth="1"/>
    <col min="5636" max="5636" width="23.90625" style="5" customWidth="1"/>
    <col min="5637" max="5637" width="25.36328125" style="5" customWidth="1"/>
    <col min="5638" max="5638" width="19" style="5" customWidth="1"/>
    <col min="5639" max="5639" width="6.54296875" style="5" customWidth="1"/>
    <col min="5640" max="5655" width="0" style="5" hidden="1" customWidth="1"/>
    <col min="5656" max="5887" width="8.7265625" style="5"/>
    <col min="5888" max="5888" width="25.453125" style="5" customWidth="1"/>
    <col min="5889" max="5889" width="32.90625" style="5" customWidth="1"/>
    <col min="5890" max="5890" width="17.36328125" style="5" customWidth="1"/>
    <col min="5891" max="5891" width="17.08984375" style="5" customWidth="1"/>
    <col min="5892" max="5892" width="23.90625" style="5" customWidth="1"/>
    <col min="5893" max="5893" width="25.36328125" style="5" customWidth="1"/>
    <col min="5894" max="5894" width="19" style="5" customWidth="1"/>
    <col min="5895" max="5895" width="6.54296875" style="5" customWidth="1"/>
    <col min="5896" max="5911" width="0" style="5" hidden="1" customWidth="1"/>
    <col min="5912" max="6143" width="8.7265625" style="5"/>
    <col min="6144" max="6144" width="25.453125" style="5" customWidth="1"/>
    <col min="6145" max="6145" width="32.90625" style="5" customWidth="1"/>
    <col min="6146" max="6146" width="17.36328125" style="5" customWidth="1"/>
    <col min="6147" max="6147" width="17.08984375" style="5" customWidth="1"/>
    <col min="6148" max="6148" width="23.90625" style="5" customWidth="1"/>
    <col min="6149" max="6149" width="25.36328125" style="5" customWidth="1"/>
    <col min="6150" max="6150" width="19" style="5" customWidth="1"/>
    <col min="6151" max="6151" width="6.54296875" style="5" customWidth="1"/>
    <col min="6152" max="6167" width="0" style="5" hidden="1" customWidth="1"/>
    <col min="6168" max="6399" width="8.7265625" style="5"/>
    <col min="6400" max="6400" width="25.453125" style="5" customWidth="1"/>
    <col min="6401" max="6401" width="32.90625" style="5" customWidth="1"/>
    <col min="6402" max="6402" width="17.36328125" style="5" customWidth="1"/>
    <col min="6403" max="6403" width="17.08984375" style="5" customWidth="1"/>
    <col min="6404" max="6404" width="23.90625" style="5" customWidth="1"/>
    <col min="6405" max="6405" width="25.36328125" style="5" customWidth="1"/>
    <col min="6406" max="6406" width="19" style="5" customWidth="1"/>
    <col min="6407" max="6407" width="6.54296875" style="5" customWidth="1"/>
    <col min="6408" max="6423" width="0" style="5" hidden="1" customWidth="1"/>
    <col min="6424" max="6655" width="8.7265625" style="5"/>
    <col min="6656" max="6656" width="25.453125" style="5" customWidth="1"/>
    <col min="6657" max="6657" width="32.90625" style="5" customWidth="1"/>
    <col min="6658" max="6658" width="17.36328125" style="5" customWidth="1"/>
    <col min="6659" max="6659" width="17.08984375" style="5" customWidth="1"/>
    <col min="6660" max="6660" width="23.90625" style="5" customWidth="1"/>
    <col min="6661" max="6661" width="25.36328125" style="5" customWidth="1"/>
    <col min="6662" max="6662" width="19" style="5" customWidth="1"/>
    <col min="6663" max="6663" width="6.54296875" style="5" customWidth="1"/>
    <col min="6664" max="6679" width="0" style="5" hidden="1" customWidth="1"/>
    <col min="6680" max="6911" width="8.7265625" style="5"/>
    <col min="6912" max="6912" width="25.453125" style="5" customWidth="1"/>
    <col min="6913" max="6913" width="32.90625" style="5" customWidth="1"/>
    <col min="6914" max="6914" width="17.36328125" style="5" customWidth="1"/>
    <col min="6915" max="6915" width="17.08984375" style="5" customWidth="1"/>
    <col min="6916" max="6916" width="23.90625" style="5" customWidth="1"/>
    <col min="6917" max="6917" width="25.36328125" style="5" customWidth="1"/>
    <col min="6918" max="6918" width="19" style="5" customWidth="1"/>
    <col min="6919" max="6919" width="6.54296875" style="5" customWidth="1"/>
    <col min="6920" max="6935" width="0" style="5" hidden="1" customWidth="1"/>
    <col min="6936" max="7167" width="8.7265625" style="5"/>
    <col min="7168" max="7168" width="25.453125" style="5" customWidth="1"/>
    <col min="7169" max="7169" width="32.90625" style="5" customWidth="1"/>
    <col min="7170" max="7170" width="17.36328125" style="5" customWidth="1"/>
    <col min="7171" max="7171" width="17.08984375" style="5" customWidth="1"/>
    <col min="7172" max="7172" width="23.90625" style="5" customWidth="1"/>
    <col min="7173" max="7173" width="25.36328125" style="5" customWidth="1"/>
    <col min="7174" max="7174" width="19" style="5" customWidth="1"/>
    <col min="7175" max="7175" width="6.54296875" style="5" customWidth="1"/>
    <col min="7176" max="7191" width="0" style="5" hidden="1" customWidth="1"/>
    <col min="7192" max="7423" width="8.7265625" style="5"/>
    <col min="7424" max="7424" width="25.453125" style="5" customWidth="1"/>
    <col min="7425" max="7425" width="32.90625" style="5" customWidth="1"/>
    <col min="7426" max="7426" width="17.36328125" style="5" customWidth="1"/>
    <col min="7427" max="7427" width="17.08984375" style="5" customWidth="1"/>
    <col min="7428" max="7428" width="23.90625" style="5" customWidth="1"/>
    <col min="7429" max="7429" width="25.36328125" style="5" customWidth="1"/>
    <col min="7430" max="7430" width="19" style="5" customWidth="1"/>
    <col min="7431" max="7431" width="6.54296875" style="5" customWidth="1"/>
    <col min="7432" max="7447" width="0" style="5" hidden="1" customWidth="1"/>
    <col min="7448" max="7679" width="8.7265625" style="5"/>
    <col min="7680" max="7680" width="25.453125" style="5" customWidth="1"/>
    <col min="7681" max="7681" width="32.90625" style="5" customWidth="1"/>
    <col min="7682" max="7682" width="17.36328125" style="5" customWidth="1"/>
    <col min="7683" max="7683" width="17.08984375" style="5" customWidth="1"/>
    <col min="7684" max="7684" width="23.90625" style="5" customWidth="1"/>
    <col min="7685" max="7685" width="25.36328125" style="5" customWidth="1"/>
    <col min="7686" max="7686" width="19" style="5" customWidth="1"/>
    <col min="7687" max="7687" width="6.54296875" style="5" customWidth="1"/>
    <col min="7688" max="7703" width="0" style="5" hidden="1" customWidth="1"/>
    <col min="7704" max="7935" width="8.7265625" style="5"/>
    <col min="7936" max="7936" width="25.453125" style="5" customWidth="1"/>
    <col min="7937" max="7937" width="32.90625" style="5" customWidth="1"/>
    <col min="7938" max="7938" width="17.36328125" style="5" customWidth="1"/>
    <col min="7939" max="7939" width="17.08984375" style="5" customWidth="1"/>
    <col min="7940" max="7940" width="23.90625" style="5" customWidth="1"/>
    <col min="7941" max="7941" width="25.36328125" style="5" customWidth="1"/>
    <col min="7942" max="7942" width="19" style="5" customWidth="1"/>
    <col min="7943" max="7943" width="6.54296875" style="5" customWidth="1"/>
    <col min="7944" max="7959" width="0" style="5" hidden="1" customWidth="1"/>
    <col min="7960" max="8191" width="8.7265625" style="5"/>
    <col min="8192" max="8192" width="25.453125" style="5" customWidth="1"/>
    <col min="8193" max="8193" width="32.90625" style="5" customWidth="1"/>
    <col min="8194" max="8194" width="17.36328125" style="5" customWidth="1"/>
    <col min="8195" max="8195" width="17.08984375" style="5" customWidth="1"/>
    <col min="8196" max="8196" width="23.90625" style="5" customWidth="1"/>
    <col min="8197" max="8197" width="25.36328125" style="5" customWidth="1"/>
    <col min="8198" max="8198" width="19" style="5" customWidth="1"/>
    <col min="8199" max="8199" width="6.54296875" style="5" customWidth="1"/>
    <col min="8200" max="8215" width="0" style="5" hidden="1" customWidth="1"/>
    <col min="8216" max="8447" width="8.7265625" style="5"/>
    <col min="8448" max="8448" width="25.453125" style="5" customWidth="1"/>
    <col min="8449" max="8449" width="32.90625" style="5" customWidth="1"/>
    <col min="8450" max="8450" width="17.36328125" style="5" customWidth="1"/>
    <col min="8451" max="8451" width="17.08984375" style="5" customWidth="1"/>
    <col min="8452" max="8452" width="23.90625" style="5" customWidth="1"/>
    <col min="8453" max="8453" width="25.36328125" style="5" customWidth="1"/>
    <col min="8454" max="8454" width="19" style="5" customWidth="1"/>
    <col min="8455" max="8455" width="6.54296875" style="5" customWidth="1"/>
    <col min="8456" max="8471" width="0" style="5" hidden="1" customWidth="1"/>
    <col min="8472" max="8703" width="8.7265625" style="5"/>
    <col min="8704" max="8704" width="25.453125" style="5" customWidth="1"/>
    <col min="8705" max="8705" width="32.90625" style="5" customWidth="1"/>
    <col min="8706" max="8706" width="17.36328125" style="5" customWidth="1"/>
    <col min="8707" max="8707" width="17.08984375" style="5" customWidth="1"/>
    <col min="8708" max="8708" width="23.90625" style="5" customWidth="1"/>
    <col min="8709" max="8709" width="25.36328125" style="5" customWidth="1"/>
    <col min="8710" max="8710" width="19" style="5" customWidth="1"/>
    <col min="8711" max="8711" width="6.54296875" style="5" customWidth="1"/>
    <col min="8712" max="8727" width="0" style="5" hidden="1" customWidth="1"/>
    <col min="8728" max="8959" width="8.7265625" style="5"/>
    <col min="8960" max="8960" width="25.453125" style="5" customWidth="1"/>
    <col min="8961" max="8961" width="32.90625" style="5" customWidth="1"/>
    <col min="8962" max="8962" width="17.36328125" style="5" customWidth="1"/>
    <col min="8963" max="8963" width="17.08984375" style="5" customWidth="1"/>
    <col min="8964" max="8964" width="23.90625" style="5" customWidth="1"/>
    <col min="8965" max="8965" width="25.36328125" style="5" customWidth="1"/>
    <col min="8966" max="8966" width="19" style="5" customWidth="1"/>
    <col min="8967" max="8967" width="6.54296875" style="5" customWidth="1"/>
    <col min="8968" max="8983" width="0" style="5" hidden="1" customWidth="1"/>
    <col min="8984" max="9215" width="8.7265625" style="5"/>
    <col min="9216" max="9216" width="25.453125" style="5" customWidth="1"/>
    <col min="9217" max="9217" width="32.90625" style="5" customWidth="1"/>
    <col min="9218" max="9218" width="17.36328125" style="5" customWidth="1"/>
    <col min="9219" max="9219" width="17.08984375" style="5" customWidth="1"/>
    <col min="9220" max="9220" width="23.90625" style="5" customWidth="1"/>
    <col min="9221" max="9221" width="25.36328125" style="5" customWidth="1"/>
    <col min="9222" max="9222" width="19" style="5" customWidth="1"/>
    <col min="9223" max="9223" width="6.54296875" style="5" customWidth="1"/>
    <col min="9224" max="9239" width="0" style="5" hidden="1" customWidth="1"/>
    <col min="9240" max="9471" width="8.7265625" style="5"/>
    <col min="9472" max="9472" width="25.453125" style="5" customWidth="1"/>
    <col min="9473" max="9473" width="32.90625" style="5" customWidth="1"/>
    <col min="9474" max="9474" width="17.36328125" style="5" customWidth="1"/>
    <col min="9475" max="9475" width="17.08984375" style="5" customWidth="1"/>
    <col min="9476" max="9476" width="23.90625" style="5" customWidth="1"/>
    <col min="9477" max="9477" width="25.36328125" style="5" customWidth="1"/>
    <col min="9478" max="9478" width="19" style="5" customWidth="1"/>
    <col min="9479" max="9479" width="6.54296875" style="5" customWidth="1"/>
    <col min="9480" max="9495" width="0" style="5" hidden="1" customWidth="1"/>
    <col min="9496" max="9727" width="8.7265625" style="5"/>
    <col min="9728" max="9728" width="25.453125" style="5" customWidth="1"/>
    <col min="9729" max="9729" width="32.90625" style="5" customWidth="1"/>
    <col min="9730" max="9730" width="17.36328125" style="5" customWidth="1"/>
    <col min="9731" max="9731" width="17.08984375" style="5" customWidth="1"/>
    <col min="9732" max="9732" width="23.90625" style="5" customWidth="1"/>
    <col min="9733" max="9733" width="25.36328125" style="5" customWidth="1"/>
    <col min="9734" max="9734" width="19" style="5" customWidth="1"/>
    <col min="9735" max="9735" width="6.54296875" style="5" customWidth="1"/>
    <col min="9736" max="9751" width="0" style="5" hidden="1" customWidth="1"/>
    <col min="9752" max="9983" width="8.7265625" style="5"/>
    <col min="9984" max="9984" width="25.453125" style="5" customWidth="1"/>
    <col min="9985" max="9985" width="32.90625" style="5" customWidth="1"/>
    <col min="9986" max="9986" width="17.36328125" style="5" customWidth="1"/>
    <col min="9987" max="9987" width="17.08984375" style="5" customWidth="1"/>
    <col min="9988" max="9988" width="23.90625" style="5" customWidth="1"/>
    <col min="9989" max="9989" width="25.36328125" style="5" customWidth="1"/>
    <col min="9990" max="9990" width="19" style="5" customWidth="1"/>
    <col min="9991" max="9991" width="6.54296875" style="5" customWidth="1"/>
    <col min="9992" max="10007" width="0" style="5" hidden="1" customWidth="1"/>
    <col min="10008" max="10239" width="8.7265625" style="5"/>
    <col min="10240" max="10240" width="25.453125" style="5" customWidth="1"/>
    <col min="10241" max="10241" width="32.90625" style="5" customWidth="1"/>
    <col min="10242" max="10242" width="17.36328125" style="5" customWidth="1"/>
    <col min="10243" max="10243" width="17.08984375" style="5" customWidth="1"/>
    <col min="10244" max="10244" width="23.90625" style="5" customWidth="1"/>
    <col min="10245" max="10245" width="25.36328125" style="5" customWidth="1"/>
    <col min="10246" max="10246" width="19" style="5" customWidth="1"/>
    <col min="10247" max="10247" width="6.54296875" style="5" customWidth="1"/>
    <col min="10248" max="10263" width="0" style="5" hidden="1" customWidth="1"/>
    <col min="10264" max="10495" width="8.7265625" style="5"/>
    <col min="10496" max="10496" width="25.453125" style="5" customWidth="1"/>
    <col min="10497" max="10497" width="32.90625" style="5" customWidth="1"/>
    <col min="10498" max="10498" width="17.36328125" style="5" customWidth="1"/>
    <col min="10499" max="10499" width="17.08984375" style="5" customWidth="1"/>
    <col min="10500" max="10500" width="23.90625" style="5" customWidth="1"/>
    <col min="10501" max="10501" width="25.36328125" style="5" customWidth="1"/>
    <col min="10502" max="10502" width="19" style="5" customWidth="1"/>
    <col min="10503" max="10503" width="6.54296875" style="5" customWidth="1"/>
    <col min="10504" max="10519" width="0" style="5" hidden="1" customWidth="1"/>
    <col min="10520" max="10751" width="8.7265625" style="5"/>
    <col min="10752" max="10752" width="25.453125" style="5" customWidth="1"/>
    <col min="10753" max="10753" width="32.90625" style="5" customWidth="1"/>
    <col min="10754" max="10754" width="17.36328125" style="5" customWidth="1"/>
    <col min="10755" max="10755" width="17.08984375" style="5" customWidth="1"/>
    <col min="10756" max="10756" width="23.90625" style="5" customWidth="1"/>
    <col min="10757" max="10757" width="25.36328125" style="5" customWidth="1"/>
    <col min="10758" max="10758" width="19" style="5" customWidth="1"/>
    <col min="10759" max="10759" width="6.54296875" style="5" customWidth="1"/>
    <col min="10760" max="10775" width="0" style="5" hidden="1" customWidth="1"/>
    <col min="10776" max="11007" width="8.7265625" style="5"/>
    <col min="11008" max="11008" width="25.453125" style="5" customWidth="1"/>
    <col min="11009" max="11009" width="32.90625" style="5" customWidth="1"/>
    <col min="11010" max="11010" width="17.36328125" style="5" customWidth="1"/>
    <col min="11011" max="11011" width="17.08984375" style="5" customWidth="1"/>
    <col min="11012" max="11012" width="23.90625" style="5" customWidth="1"/>
    <col min="11013" max="11013" width="25.36328125" style="5" customWidth="1"/>
    <col min="11014" max="11014" width="19" style="5" customWidth="1"/>
    <col min="11015" max="11015" width="6.54296875" style="5" customWidth="1"/>
    <col min="11016" max="11031" width="0" style="5" hidden="1" customWidth="1"/>
    <col min="11032" max="11263" width="8.7265625" style="5"/>
    <col min="11264" max="11264" width="25.453125" style="5" customWidth="1"/>
    <col min="11265" max="11265" width="32.90625" style="5" customWidth="1"/>
    <col min="11266" max="11266" width="17.36328125" style="5" customWidth="1"/>
    <col min="11267" max="11267" width="17.08984375" style="5" customWidth="1"/>
    <col min="11268" max="11268" width="23.90625" style="5" customWidth="1"/>
    <col min="11269" max="11269" width="25.36328125" style="5" customWidth="1"/>
    <col min="11270" max="11270" width="19" style="5" customWidth="1"/>
    <col min="11271" max="11271" width="6.54296875" style="5" customWidth="1"/>
    <col min="11272" max="11287" width="0" style="5" hidden="1" customWidth="1"/>
    <col min="11288" max="11519" width="8.7265625" style="5"/>
    <col min="11520" max="11520" width="25.453125" style="5" customWidth="1"/>
    <col min="11521" max="11521" width="32.90625" style="5" customWidth="1"/>
    <col min="11522" max="11522" width="17.36328125" style="5" customWidth="1"/>
    <col min="11523" max="11523" width="17.08984375" style="5" customWidth="1"/>
    <col min="11524" max="11524" width="23.90625" style="5" customWidth="1"/>
    <col min="11525" max="11525" width="25.36328125" style="5" customWidth="1"/>
    <col min="11526" max="11526" width="19" style="5" customWidth="1"/>
    <col min="11527" max="11527" width="6.54296875" style="5" customWidth="1"/>
    <col min="11528" max="11543" width="0" style="5" hidden="1" customWidth="1"/>
    <col min="11544" max="11775" width="8.7265625" style="5"/>
    <col min="11776" max="11776" width="25.453125" style="5" customWidth="1"/>
    <col min="11777" max="11777" width="32.90625" style="5" customWidth="1"/>
    <col min="11778" max="11778" width="17.36328125" style="5" customWidth="1"/>
    <col min="11779" max="11779" width="17.08984375" style="5" customWidth="1"/>
    <col min="11780" max="11780" width="23.90625" style="5" customWidth="1"/>
    <col min="11781" max="11781" width="25.36328125" style="5" customWidth="1"/>
    <col min="11782" max="11782" width="19" style="5" customWidth="1"/>
    <col min="11783" max="11783" width="6.54296875" style="5" customWidth="1"/>
    <col min="11784" max="11799" width="0" style="5" hidden="1" customWidth="1"/>
    <col min="11800" max="12031" width="8.7265625" style="5"/>
    <col min="12032" max="12032" width="25.453125" style="5" customWidth="1"/>
    <col min="12033" max="12033" width="32.90625" style="5" customWidth="1"/>
    <col min="12034" max="12034" width="17.36328125" style="5" customWidth="1"/>
    <col min="12035" max="12035" width="17.08984375" style="5" customWidth="1"/>
    <col min="12036" max="12036" width="23.90625" style="5" customWidth="1"/>
    <col min="12037" max="12037" width="25.36328125" style="5" customWidth="1"/>
    <col min="12038" max="12038" width="19" style="5" customWidth="1"/>
    <col min="12039" max="12039" width="6.54296875" style="5" customWidth="1"/>
    <col min="12040" max="12055" width="0" style="5" hidden="1" customWidth="1"/>
    <col min="12056" max="12287" width="8.7265625" style="5"/>
    <col min="12288" max="12288" width="25.453125" style="5" customWidth="1"/>
    <col min="12289" max="12289" width="32.90625" style="5" customWidth="1"/>
    <col min="12290" max="12290" width="17.36328125" style="5" customWidth="1"/>
    <col min="12291" max="12291" width="17.08984375" style="5" customWidth="1"/>
    <col min="12292" max="12292" width="23.90625" style="5" customWidth="1"/>
    <col min="12293" max="12293" width="25.36328125" style="5" customWidth="1"/>
    <col min="12294" max="12294" width="19" style="5" customWidth="1"/>
    <col min="12295" max="12295" width="6.54296875" style="5" customWidth="1"/>
    <col min="12296" max="12311" width="0" style="5" hidden="1" customWidth="1"/>
    <col min="12312" max="12543" width="8.7265625" style="5"/>
    <col min="12544" max="12544" width="25.453125" style="5" customWidth="1"/>
    <col min="12545" max="12545" width="32.90625" style="5" customWidth="1"/>
    <col min="12546" max="12546" width="17.36328125" style="5" customWidth="1"/>
    <col min="12547" max="12547" width="17.08984375" style="5" customWidth="1"/>
    <col min="12548" max="12548" width="23.90625" style="5" customWidth="1"/>
    <col min="12549" max="12549" width="25.36328125" style="5" customWidth="1"/>
    <col min="12550" max="12550" width="19" style="5" customWidth="1"/>
    <col min="12551" max="12551" width="6.54296875" style="5" customWidth="1"/>
    <col min="12552" max="12567" width="0" style="5" hidden="1" customWidth="1"/>
    <col min="12568" max="12799" width="8.7265625" style="5"/>
    <col min="12800" max="12800" width="25.453125" style="5" customWidth="1"/>
    <col min="12801" max="12801" width="32.90625" style="5" customWidth="1"/>
    <col min="12802" max="12802" width="17.36328125" style="5" customWidth="1"/>
    <col min="12803" max="12803" width="17.08984375" style="5" customWidth="1"/>
    <col min="12804" max="12804" width="23.90625" style="5" customWidth="1"/>
    <col min="12805" max="12805" width="25.36328125" style="5" customWidth="1"/>
    <col min="12806" max="12806" width="19" style="5" customWidth="1"/>
    <col min="12807" max="12807" width="6.54296875" style="5" customWidth="1"/>
    <col min="12808" max="12823" width="0" style="5" hidden="1" customWidth="1"/>
    <col min="12824" max="13055" width="8.7265625" style="5"/>
    <col min="13056" max="13056" width="25.453125" style="5" customWidth="1"/>
    <col min="13057" max="13057" width="32.90625" style="5" customWidth="1"/>
    <col min="13058" max="13058" width="17.36328125" style="5" customWidth="1"/>
    <col min="13059" max="13059" width="17.08984375" style="5" customWidth="1"/>
    <col min="13060" max="13060" width="23.90625" style="5" customWidth="1"/>
    <col min="13061" max="13061" width="25.36328125" style="5" customWidth="1"/>
    <col min="13062" max="13062" width="19" style="5" customWidth="1"/>
    <col min="13063" max="13063" width="6.54296875" style="5" customWidth="1"/>
    <col min="13064" max="13079" width="0" style="5" hidden="1" customWidth="1"/>
    <col min="13080" max="13311" width="8.7265625" style="5"/>
    <col min="13312" max="13312" width="25.453125" style="5" customWidth="1"/>
    <col min="13313" max="13313" width="32.90625" style="5" customWidth="1"/>
    <col min="13314" max="13314" width="17.36328125" style="5" customWidth="1"/>
    <col min="13315" max="13315" width="17.08984375" style="5" customWidth="1"/>
    <col min="13316" max="13316" width="23.90625" style="5" customWidth="1"/>
    <col min="13317" max="13317" width="25.36328125" style="5" customWidth="1"/>
    <col min="13318" max="13318" width="19" style="5" customWidth="1"/>
    <col min="13319" max="13319" width="6.54296875" style="5" customWidth="1"/>
    <col min="13320" max="13335" width="0" style="5" hidden="1" customWidth="1"/>
    <col min="13336" max="13567" width="8.7265625" style="5"/>
    <col min="13568" max="13568" width="25.453125" style="5" customWidth="1"/>
    <col min="13569" max="13569" width="32.90625" style="5" customWidth="1"/>
    <col min="13570" max="13570" width="17.36328125" style="5" customWidth="1"/>
    <col min="13571" max="13571" width="17.08984375" style="5" customWidth="1"/>
    <col min="13572" max="13572" width="23.90625" style="5" customWidth="1"/>
    <col min="13573" max="13573" width="25.36328125" style="5" customWidth="1"/>
    <col min="13574" max="13574" width="19" style="5" customWidth="1"/>
    <col min="13575" max="13575" width="6.54296875" style="5" customWidth="1"/>
    <col min="13576" max="13591" width="0" style="5" hidden="1" customWidth="1"/>
    <col min="13592" max="13823" width="8.7265625" style="5"/>
    <col min="13824" max="13824" width="25.453125" style="5" customWidth="1"/>
    <col min="13825" max="13825" width="32.90625" style="5" customWidth="1"/>
    <col min="13826" max="13826" width="17.36328125" style="5" customWidth="1"/>
    <col min="13827" max="13827" width="17.08984375" style="5" customWidth="1"/>
    <col min="13828" max="13828" width="23.90625" style="5" customWidth="1"/>
    <col min="13829" max="13829" width="25.36328125" style="5" customWidth="1"/>
    <col min="13830" max="13830" width="19" style="5" customWidth="1"/>
    <col min="13831" max="13831" width="6.54296875" style="5" customWidth="1"/>
    <col min="13832" max="13847" width="0" style="5" hidden="1" customWidth="1"/>
    <col min="13848" max="14079" width="8.7265625" style="5"/>
    <col min="14080" max="14080" width="25.453125" style="5" customWidth="1"/>
    <col min="14081" max="14081" width="32.90625" style="5" customWidth="1"/>
    <col min="14082" max="14082" width="17.36328125" style="5" customWidth="1"/>
    <col min="14083" max="14083" width="17.08984375" style="5" customWidth="1"/>
    <col min="14084" max="14084" width="23.90625" style="5" customWidth="1"/>
    <col min="14085" max="14085" width="25.36328125" style="5" customWidth="1"/>
    <col min="14086" max="14086" width="19" style="5" customWidth="1"/>
    <col min="14087" max="14087" width="6.54296875" style="5" customWidth="1"/>
    <col min="14088" max="14103" width="0" style="5" hidden="1" customWidth="1"/>
    <col min="14104" max="14335" width="8.7265625" style="5"/>
    <col min="14336" max="14336" width="25.453125" style="5" customWidth="1"/>
    <col min="14337" max="14337" width="32.90625" style="5" customWidth="1"/>
    <col min="14338" max="14338" width="17.36328125" style="5" customWidth="1"/>
    <col min="14339" max="14339" width="17.08984375" style="5" customWidth="1"/>
    <col min="14340" max="14340" width="23.90625" style="5" customWidth="1"/>
    <col min="14341" max="14341" width="25.36328125" style="5" customWidth="1"/>
    <col min="14342" max="14342" width="19" style="5" customWidth="1"/>
    <col min="14343" max="14343" width="6.54296875" style="5" customWidth="1"/>
    <col min="14344" max="14359" width="0" style="5" hidden="1" customWidth="1"/>
    <col min="14360" max="14591" width="8.7265625" style="5"/>
    <col min="14592" max="14592" width="25.453125" style="5" customWidth="1"/>
    <col min="14593" max="14593" width="32.90625" style="5" customWidth="1"/>
    <col min="14594" max="14594" width="17.36328125" style="5" customWidth="1"/>
    <col min="14595" max="14595" width="17.08984375" style="5" customWidth="1"/>
    <col min="14596" max="14596" width="23.90625" style="5" customWidth="1"/>
    <col min="14597" max="14597" width="25.36328125" style="5" customWidth="1"/>
    <col min="14598" max="14598" width="19" style="5" customWidth="1"/>
    <col min="14599" max="14599" width="6.54296875" style="5" customWidth="1"/>
    <col min="14600" max="14615" width="0" style="5" hidden="1" customWidth="1"/>
    <col min="14616" max="14847" width="8.7265625" style="5"/>
    <col min="14848" max="14848" width="25.453125" style="5" customWidth="1"/>
    <col min="14849" max="14849" width="32.90625" style="5" customWidth="1"/>
    <col min="14850" max="14850" width="17.36328125" style="5" customWidth="1"/>
    <col min="14851" max="14851" width="17.08984375" style="5" customWidth="1"/>
    <col min="14852" max="14852" width="23.90625" style="5" customWidth="1"/>
    <col min="14853" max="14853" width="25.36328125" style="5" customWidth="1"/>
    <col min="14854" max="14854" width="19" style="5" customWidth="1"/>
    <col min="14855" max="14855" width="6.54296875" style="5" customWidth="1"/>
    <col min="14856" max="14871" width="0" style="5" hidden="1" customWidth="1"/>
    <col min="14872" max="15103" width="8.7265625" style="5"/>
    <col min="15104" max="15104" width="25.453125" style="5" customWidth="1"/>
    <col min="15105" max="15105" width="32.90625" style="5" customWidth="1"/>
    <col min="15106" max="15106" width="17.36328125" style="5" customWidth="1"/>
    <col min="15107" max="15107" width="17.08984375" style="5" customWidth="1"/>
    <col min="15108" max="15108" width="23.90625" style="5" customWidth="1"/>
    <col min="15109" max="15109" width="25.36328125" style="5" customWidth="1"/>
    <col min="15110" max="15110" width="19" style="5" customWidth="1"/>
    <col min="15111" max="15111" width="6.54296875" style="5" customWidth="1"/>
    <col min="15112" max="15127" width="0" style="5" hidden="1" customWidth="1"/>
    <col min="15128" max="15359" width="8.7265625" style="5"/>
    <col min="15360" max="15360" width="25.453125" style="5" customWidth="1"/>
    <col min="15361" max="15361" width="32.90625" style="5" customWidth="1"/>
    <col min="15362" max="15362" width="17.36328125" style="5" customWidth="1"/>
    <col min="15363" max="15363" width="17.08984375" style="5" customWidth="1"/>
    <col min="15364" max="15364" width="23.90625" style="5" customWidth="1"/>
    <col min="15365" max="15365" width="25.36328125" style="5" customWidth="1"/>
    <col min="15366" max="15366" width="19" style="5" customWidth="1"/>
    <col min="15367" max="15367" width="6.54296875" style="5" customWidth="1"/>
    <col min="15368" max="15383" width="0" style="5" hidden="1" customWidth="1"/>
    <col min="15384" max="15615" width="8.7265625" style="5"/>
    <col min="15616" max="15616" width="25.453125" style="5" customWidth="1"/>
    <col min="15617" max="15617" width="32.90625" style="5" customWidth="1"/>
    <col min="15618" max="15618" width="17.36328125" style="5" customWidth="1"/>
    <col min="15619" max="15619" width="17.08984375" style="5" customWidth="1"/>
    <col min="15620" max="15620" width="23.90625" style="5" customWidth="1"/>
    <col min="15621" max="15621" width="25.36328125" style="5" customWidth="1"/>
    <col min="15622" max="15622" width="19" style="5" customWidth="1"/>
    <col min="15623" max="15623" width="6.54296875" style="5" customWidth="1"/>
    <col min="15624" max="15639" width="0" style="5" hidden="1" customWidth="1"/>
    <col min="15640" max="15871" width="8.7265625" style="5"/>
    <col min="15872" max="15872" width="25.453125" style="5" customWidth="1"/>
    <col min="15873" max="15873" width="32.90625" style="5" customWidth="1"/>
    <col min="15874" max="15874" width="17.36328125" style="5" customWidth="1"/>
    <col min="15875" max="15875" width="17.08984375" style="5" customWidth="1"/>
    <col min="15876" max="15876" width="23.90625" style="5" customWidth="1"/>
    <col min="15877" max="15877" width="25.36328125" style="5" customWidth="1"/>
    <col min="15878" max="15878" width="19" style="5" customWidth="1"/>
    <col min="15879" max="15879" width="6.54296875" style="5" customWidth="1"/>
    <col min="15880" max="15895" width="0" style="5" hidden="1" customWidth="1"/>
    <col min="15896" max="16127" width="8.7265625" style="5"/>
    <col min="16128" max="16128" width="25.453125" style="5" customWidth="1"/>
    <col min="16129" max="16129" width="32.90625" style="5" customWidth="1"/>
    <col min="16130" max="16130" width="17.36328125" style="5" customWidth="1"/>
    <col min="16131" max="16131" width="17.08984375" style="5" customWidth="1"/>
    <col min="16132" max="16132" width="23.90625" style="5" customWidth="1"/>
    <col min="16133" max="16133" width="25.36328125" style="5" customWidth="1"/>
    <col min="16134" max="16134" width="19" style="5" customWidth="1"/>
    <col min="16135" max="16135" width="6.54296875" style="5" customWidth="1"/>
    <col min="16136" max="16151" width="0" style="5" hidden="1" customWidth="1"/>
    <col min="16152" max="16384" width="8.7265625" style="5"/>
  </cols>
  <sheetData>
    <row r="1" spans="2:22" ht="42.75" customHeight="1" thickBot="1" x14ac:dyDescent="0.3">
      <c r="B1" s="314" t="s">
        <v>0</v>
      </c>
      <c r="C1" s="315"/>
      <c r="D1" s="315"/>
      <c r="E1" s="1" t="s">
        <v>1</v>
      </c>
      <c r="F1" s="2" t="str">
        <f>K11</f>
        <v>November</v>
      </c>
      <c r="G1" s="2">
        <f>K10</f>
        <v>2022</v>
      </c>
      <c r="H1" s="3"/>
      <c r="I1" s="107"/>
      <c r="J1" s="101" t="s">
        <v>117</v>
      </c>
      <c r="K1" s="101"/>
      <c r="L1" s="101"/>
      <c r="M1" s="102"/>
      <c r="N1" s="102"/>
      <c r="O1" s="102"/>
      <c r="P1" s="103"/>
      <c r="Q1" s="103"/>
      <c r="R1" s="103"/>
      <c r="S1" s="103"/>
      <c r="T1" s="102"/>
      <c r="U1" s="102"/>
    </row>
    <row r="2" spans="2:22" ht="8.25" customHeight="1" thickBot="1" x14ac:dyDescent="0.3">
      <c r="B2" s="7"/>
      <c r="C2" s="8"/>
      <c r="D2" s="8"/>
      <c r="E2" s="8"/>
      <c r="F2" s="8"/>
      <c r="G2" s="8"/>
      <c r="H2" s="8"/>
      <c r="I2" s="108"/>
    </row>
    <row r="3" spans="2:22" ht="20.25" customHeight="1" x14ac:dyDescent="0.25">
      <c r="B3" s="9" t="s">
        <v>2</v>
      </c>
      <c r="C3" s="316" t="s">
        <v>3</v>
      </c>
      <c r="D3" s="316"/>
      <c r="E3" s="316"/>
      <c r="F3" s="10" t="s">
        <v>4</v>
      </c>
      <c r="G3" s="316" t="s">
        <v>5</v>
      </c>
      <c r="H3" s="317"/>
      <c r="I3" s="108"/>
    </row>
    <row r="4" spans="2:22" ht="62.25" customHeight="1" thickBot="1" x14ac:dyDescent="0.3">
      <c r="B4" s="11" t="s">
        <v>7</v>
      </c>
      <c r="C4" s="318" t="s">
        <v>118</v>
      </c>
      <c r="D4" s="319"/>
      <c r="E4" s="319"/>
      <c r="F4" s="219" t="s">
        <v>119</v>
      </c>
      <c r="G4" s="319" t="s">
        <v>120</v>
      </c>
      <c r="H4" s="320"/>
      <c r="I4" s="109"/>
    </row>
    <row r="5" spans="2:22" ht="20.25" customHeight="1" thickBot="1" x14ac:dyDescent="0.3">
      <c r="B5" s="8"/>
      <c r="C5" s="8"/>
      <c r="D5" s="8"/>
      <c r="E5" s="8"/>
      <c r="F5" s="8"/>
      <c r="G5" s="8"/>
      <c r="H5" s="8"/>
      <c r="I5" s="108"/>
    </row>
    <row r="6" spans="2:22" ht="24" customHeight="1" x14ac:dyDescent="0.35">
      <c r="B6" s="321" t="s">
        <v>22</v>
      </c>
      <c r="C6" s="321"/>
      <c r="D6" s="321"/>
      <c r="E6" s="321"/>
      <c r="F6" s="322" t="str">
        <f>CONCATENATE(F1," 1, ",G1)</f>
        <v>November 1, 2022</v>
      </c>
      <c r="G6" s="322" t="e">
        <f>CONCATENATE(#REF!," 1, ",#REF!)</f>
        <v>#REF!</v>
      </c>
      <c r="H6" s="23"/>
      <c r="I6" s="108"/>
      <c r="M6" s="297" t="s">
        <v>116</v>
      </c>
      <c r="N6" s="241"/>
      <c r="P6" s="302" t="s">
        <v>6</v>
      </c>
      <c r="Q6" s="303"/>
      <c r="R6" s="303"/>
      <c r="S6" s="304"/>
      <c r="V6" s="93"/>
    </row>
    <row r="7" spans="2:22" ht="24" customHeight="1" thickBot="1" x14ac:dyDescent="0.3">
      <c r="B7" s="308" t="s">
        <v>121</v>
      </c>
      <c r="C7" s="308"/>
      <c r="D7" s="308"/>
      <c r="E7" s="308"/>
      <c r="F7" s="28">
        <f>K14</f>
        <v>471</v>
      </c>
      <c r="G7" s="29" t="s">
        <v>25</v>
      </c>
      <c r="H7" s="29"/>
      <c r="I7" s="110"/>
      <c r="M7" s="298"/>
      <c r="N7" s="299"/>
      <c r="P7" s="305"/>
      <c r="Q7" s="306"/>
      <c r="R7" s="306"/>
      <c r="S7" s="307"/>
    </row>
    <row r="8" spans="2:22" ht="24" customHeight="1" thickBot="1" x14ac:dyDescent="0.3">
      <c r="B8" s="257" t="s">
        <v>122</v>
      </c>
      <c r="C8" s="257"/>
      <c r="D8" s="257"/>
      <c r="E8" s="257"/>
      <c r="F8" s="257"/>
      <c r="G8" s="257"/>
      <c r="H8" s="257"/>
      <c r="I8" s="111"/>
      <c r="M8" s="300"/>
      <c r="N8" s="301"/>
      <c r="P8" s="309" t="s">
        <v>9</v>
      </c>
      <c r="Q8" s="310"/>
      <c r="R8" s="310"/>
      <c r="S8" s="311"/>
      <c r="U8" s="12" t="s">
        <v>10</v>
      </c>
    </row>
    <row r="9" spans="2:22" ht="24" customHeight="1" thickBot="1" x14ac:dyDescent="0.3">
      <c r="B9" s="257" t="s">
        <v>31</v>
      </c>
      <c r="C9" s="257"/>
      <c r="D9" s="257"/>
      <c r="E9" s="257"/>
      <c r="F9" s="257"/>
      <c r="G9" s="257"/>
      <c r="H9" s="257"/>
      <c r="I9" s="111"/>
      <c r="J9" s="312" t="s">
        <v>8</v>
      </c>
      <c r="K9" s="313"/>
      <c r="L9" s="15"/>
      <c r="M9" s="16" t="s">
        <v>9</v>
      </c>
      <c r="N9" s="17">
        <v>2021</v>
      </c>
      <c r="P9" s="18" t="s">
        <v>12</v>
      </c>
      <c r="Q9" s="19" t="s">
        <v>13</v>
      </c>
      <c r="R9" s="19" t="s">
        <v>14</v>
      </c>
      <c r="S9" s="19" t="s">
        <v>15</v>
      </c>
      <c r="U9" s="20" t="s">
        <v>16</v>
      </c>
    </row>
    <row r="10" spans="2:22" ht="24" customHeight="1" thickBot="1" x14ac:dyDescent="0.3">
      <c r="B10" s="275" t="s">
        <v>34</v>
      </c>
      <c r="C10" s="275"/>
      <c r="D10" s="292" t="str">
        <f>CONCATENATE("The ",F1," ",G1," Average is")</f>
        <v>The November 2022 Average is</v>
      </c>
      <c r="E10" s="292"/>
      <c r="F10" s="292"/>
      <c r="G10" s="34">
        <f>K15</f>
        <v>690</v>
      </c>
      <c r="H10" s="35" t="s">
        <v>35</v>
      </c>
      <c r="I10" s="112"/>
      <c r="J10" s="13" t="s">
        <v>11</v>
      </c>
      <c r="K10" s="14">
        <v>2022</v>
      </c>
      <c r="M10" s="21" t="s">
        <v>19</v>
      </c>
      <c r="N10" s="17" t="s">
        <v>20</v>
      </c>
      <c r="P10" s="269">
        <v>44317</v>
      </c>
      <c r="Q10" s="272">
        <v>338.9</v>
      </c>
      <c r="R10" s="99">
        <v>44378</v>
      </c>
      <c r="S10" s="293">
        <v>44075</v>
      </c>
      <c r="U10" s="22" t="s">
        <v>21</v>
      </c>
    </row>
    <row r="11" spans="2:22" ht="24" customHeight="1" thickBot="1" x14ac:dyDescent="0.3">
      <c r="B11" s="296" t="s">
        <v>37</v>
      </c>
      <c r="C11" s="296"/>
      <c r="D11" s="296"/>
      <c r="E11" s="296"/>
      <c r="F11" s="296"/>
      <c r="G11" s="296"/>
      <c r="H11" s="296"/>
      <c r="I11" s="113"/>
      <c r="J11" s="13" t="s">
        <v>17</v>
      </c>
      <c r="K11" s="14" t="s">
        <v>53</v>
      </c>
      <c r="M11" s="21" t="s">
        <v>23</v>
      </c>
      <c r="N11" s="26" t="s">
        <v>99</v>
      </c>
      <c r="P11" s="270"/>
      <c r="Q11" s="273"/>
      <c r="R11" s="27">
        <v>44409</v>
      </c>
      <c r="S11" s="294"/>
      <c r="U11" s="22" t="s">
        <v>24</v>
      </c>
    </row>
    <row r="12" spans="2:22" ht="24" customHeight="1" thickBot="1" x14ac:dyDescent="0.3">
      <c r="B12" s="257" t="s">
        <v>124</v>
      </c>
      <c r="C12" s="257"/>
      <c r="D12" s="257"/>
      <c r="E12" s="257"/>
      <c r="F12" s="28">
        <f>K14</f>
        <v>471</v>
      </c>
      <c r="G12" s="29" t="s">
        <v>25</v>
      </c>
      <c r="I12" s="110"/>
      <c r="J12" s="24"/>
      <c r="K12" s="25"/>
      <c r="M12" s="21" t="s">
        <v>26</v>
      </c>
      <c r="N12" s="26" t="s">
        <v>99</v>
      </c>
      <c r="P12" s="271"/>
      <c r="Q12" s="274"/>
      <c r="R12" s="27">
        <v>44440</v>
      </c>
      <c r="S12" s="294"/>
      <c r="U12" s="22" t="s">
        <v>27</v>
      </c>
    </row>
    <row r="13" spans="2:22" ht="24" customHeight="1" thickBot="1" x14ac:dyDescent="0.3">
      <c r="B13" s="257" t="s">
        <v>42</v>
      </c>
      <c r="C13" s="257"/>
      <c r="D13" s="257"/>
      <c r="E13" s="257"/>
      <c r="F13" s="257"/>
      <c r="G13" s="257"/>
      <c r="H13" s="257"/>
      <c r="I13" s="111"/>
      <c r="J13" s="290" t="s">
        <v>0</v>
      </c>
      <c r="K13" s="291"/>
      <c r="M13" s="21" t="s">
        <v>29</v>
      </c>
      <c r="N13" s="26" t="s">
        <v>99</v>
      </c>
      <c r="P13" s="269">
        <v>44409</v>
      </c>
      <c r="Q13" s="272">
        <v>340.3</v>
      </c>
      <c r="R13" s="99">
        <v>44470</v>
      </c>
      <c r="S13" s="294"/>
      <c r="U13" s="31" t="s">
        <v>30</v>
      </c>
    </row>
    <row r="14" spans="2:22" ht="24" customHeight="1" thickBot="1" x14ac:dyDescent="0.3">
      <c r="B14" s="257" t="s">
        <v>45</v>
      </c>
      <c r="C14" s="257"/>
      <c r="D14" s="257"/>
      <c r="E14" s="257"/>
      <c r="F14" s="257"/>
      <c r="G14" s="257"/>
      <c r="H14" s="257"/>
      <c r="I14" s="111"/>
      <c r="J14" s="13" t="s">
        <v>28</v>
      </c>
      <c r="K14" s="30">
        <v>471</v>
      </c>
      <c r="M14" s="21" t="s">
        <v>33</v>
      </c>
      <c r="N14" s="26">
        <v>518</v>
      </c>
      <c r="P14" s="270"/>
      <c r="Q14" s="273"/>
      <c r="R14" s="27">
        <v>44501</v>
      </c>
      <c r="S14" s="294"/>
    </row>
    <row r="15" spans="2:22" ht="24" customHeight="1" thickBot="1" x14ac:dyDescent="0.3">
      <c r="B15" s="284" t="s">
        <v>48</v>
      </c>
      <c r="C15" s="285"/>
      <c r="D15" s="285"/>
      <c r="E15" s="285"/>
      <c r="F15" s="285"/>
      <c r="G15" s="285"/>
      <c r="H15" s="285"/>
      <c r="I15" s="114"/>
      <c r="J15" s="32" t="s">
        <v>32</v>
      </c>
      <c r="K15" s="33">
        <v>690</v>
      </c>
      <c r="M15" s="21" t="s">
        <v>36</v>
      </c>
      <c r="N15" s="26">
        <v>546</v>
      </c>
      <c r="P15" s="271"/>
      <c r="Q15" s="274"/>
      <c r="R15" s="27">
        <v>44531</v>
      </c>
      <c r="S15" s="294"/>
    </row>
    <row r="16" spans="2:22" ht="24" customHeight="1" thickBot="1" x14ac:dyDescent="0.3">
      <c r="B16" s="286" t="s">
        <v>51</v>
      </c>
      <c r="C16" s="285"/>
      <c r="D16" s="285"/>
      <c r="E16" s="285"/>
      <c r="F16" s="285"/>
      <c r="G16" s="285"/>
      <c r="H16" s="285"/>
      <c r="I16" s="115"/>
      <c r="J16" s="24"/>
      <c r="K16" s="25"/>
      <c r="M16" s="21" t="s">
        <v>18</v>
      </c>
      <c r="N16" s="26">
        <v>552</v>
      </c>
      <c r="P16" s="269">
        <v>44501</v>
      </c>
      <c r="Q16" s="272">
        <v>341.02199999999999</v>
      </c>
      <c r="R16" s="99">
        <v>44562</v>
      </c>
      <c r="S16" s="294"/>
      <c r="U16" s="36"/>
    </row>
    <row r="17" spans="2:21" ht="43.5" customHeight="1" thickBot="1" x14ac:dyDescent="0.3">
      <c r="B17" s="287" t="s">
        <v>131</v>
      </c>
      <c r="C17" s="288"/>
      <c r="D17" s="288"/>
      <c r="E17" s="288"/>
      <c r="F17" s="288"/>
      <c r="G17" s="288"/>
      <c r="H17" s="289"/>
      <c r="I17" s="116"/>
      <c r="J17" s="290" t="s">
        <v>38</v>
      </c>
      <c r="K17" s="291"/>
      <c r="M17" s="21" t="s">
        <v>41</v>
      </c>
      <c r="N17" s="26">
        <v>568</v>
      </c>
      <c r="P17" s="270"/>
      <c r="Q17" s="273"/>
      <c r="R17" s="27">
        <v>44593</v>
      </c>
      <c r="S17" s="294"/>
      <c r="U17" s="36"/>
    </row>
    <row r="18" spans="2:21" ht="40.5" customHeight="1" thickBot="1" x14ac:dyDescent="0.3">
      <c r="B18" s="266" t="s">
        <v>133</v>
      </c>
      <c r="C18" s="267"/>
      <c r="D18" s="267"/>
      <c r="E18" s="267"/>
      <c r="F18" s="267"/>
      <c r="G18" s="267"/>
      <c r="H18" s="268"/>
      <c r="I18" s="108"/>
      <c r="J18" s="37" t="s">
        <v>39</v>
      </c>
      <c r="K18" s="123">
        <v>44774</v>
      </c>
      <c r="M18" s="21" t="s">
        <v>44</v>
      </c>
      <c r="N18" s="26">
        <v>573</v>
      </c>
      <c r="P18" s="271"/>
      <c r="Q18" s="274"/>
      <c r="R18" s="27">
        <v>44621</v>
      </c>
      <c r="S18" s="294"/>
      <c r="U18" s="36"/>
    </row>
    <row r="19" spans="2:21" ht="56.25" customHeight="1" thickBot="1" x14ac:dyDescent="0.3">
      <c r="B19" s="46" t="s">
        <v>55</v>
      </c>
      <c r="C19" s="47" t="s">
        <v>56</v>
      </c>
      <c r="D19" s="48" t="s">
        <v>57</v>
      </c>
      <c r="E19" s="48" t="s">
        <v>58</v>
      </c>
      <c r="F19" s="48" t="s">
        <v>59</v>
      </c>
      <c r="G19" s="280" t="s">
        <v>60</v>
      </c>
      <c r="H19" s="281"/>
      <c r="I19" s="117"/>
      <c r="J19" s="38" t="s">
        <v>43</v>
      </c>
      <c r="K19" s="39">
        <v>387.63799999999998</v>
      </c>
      <c r="M19" s="21" t="s">
        <v>47</v>
      </c>
      <c r="N19" s="26">
        <v>575</v>
      </c>
      <c r="P19" s="269">
        <v>44593</v>
      </c>
      <c r="Q19" s="272">
        <v>366.12799999999999</v>
      </c>
      <c r="R19" s="99">
        <v>44652</v>
      </c>
      <c r="S19" s="294"/>
      <c r="U19" s="36"/>
    </row>
    <row r="20" spans="2:21" ht="21.75" customHeight="1" thickBot="1" x14ac:dyDescent="0.35">
      <c r="B20" s="49">
        <v>302.01</v>
      </c>
      <c r="C20" s="50" t="s">
        <v>61</v>
      </c>
      <c r="D20" s="51">
        <v>3.75</v>
      </c>
      <c r="E20" s="52">
        <v>0</v>
      </c>
      <c r="F20" s="53">
        <f t="shared" ref="F20:F30" si="0">D20+E20</f>
        <v>3.75</v>
      </c>
      <c r="G20" s="282">
        <f t="shared" ref="G20:G30" si="1">IF((ABS(($K$15-$K$14)*F20/100))&gt;0.1, ($K$15-$K$14)*F20/100, 0)</f>
        <v>8.2129999999999992</v>
      </c>
      <c r="H20" s="283" t="e">
        <f>IF((ABS((J15-J14)*E20/100))&gt;0.1, (J15-J14)*E20/100, 0)</f>
        <v>#VALUE!</v>
      </c>
      <c r="I20" s="118"/>
      <c r="J20" s="40" t="s">
        <v>46</v>
      </c>
      <c r="K20" s="41" t="s">
        <v>123</v>
      </c>
      <c r="M20" s="21" t="s">
        <v>50</v>
      </c>
      <c r="N20" s="26">
        <v>572</v>
      </c>
      <c r="P20" s="270"/>
      <c r="Q20" s="273"/>
      <c r="R20" s="27">
        <v>44682</v>
      </c>
      <c r="S20" s="294"/>
      <c r="U20" s="36"/>
    </row>
    <row r="21" spans="2:21" ht="21.75" customHeight="1" thickBot="1" x14ac:dyDescent="0.35">
      <c r="B21" s="54" t="s">
        <v>62</v>
      </c>
      <c r="C21" s="55" t="s">
        <v>111</v>
      </c>
      <c r="D21" s="56">
        <v>6.85</v>
      </c>
      <c r="E21" s="56">
        <v>1</v>
      </c>
      <c r="F21" s="57">
        <f t="shared" si="0"/>
        <v>7.85</v>
      </c>
      <c r="G21" s="276">
        <f t="shared" si="1"/>
        <v>17.192</v>
      </c>
      <c r="H21" s="277" t="e">
        <f>IF((ABS((#REF!-J15)*E21/100))&gt;0.1, (#REF!-J15)*E21/100, 0)</f>
        <v>#REF!</v>
      </c>
      <c r="I21" s="118"/>
      <c r="J21" s="40" t="s">
        <v>49</v>
      </c>
      <c r="K21" s="42">
        <v>326.3</v>
      </c>
      <c r="M21" s="21" t="s">
        <v>53</v>
      </c>
      <c r="N21" s="26">
        <v>570</v>
      </c>
      <c r="P21" s="271"/>
      <c r="Q21" s="274"/>
      <c r="R21" s="27">
        <v>44713</v>
      </c>
      <c r="S21" s="294"/>
      <c r="U21" s="36"/>
    </row>
    <row r="22" spans="2:21" ht="21.75" customHeight="1" thickBot="1" x14ac:dyDescent="0.35">
      <c r="B22" s="54" t="s">
        <v>64</v>
      </c>
      <c r="C22" s="55" t="s">
        <v>112</v>
      </c>
      <c r="D22" s="56">
        <v>6.85</v>
      </c>
      <c r="E22" s="56">
        <v>1</v>
      </c>
      <c r="F22" s="57">
        <f t="shared" si="0"/>
        <v>7.85</v>
      </c>
      <c r="G22" s="276">
        <f t="shared" si="1"/>
        <v>17.192</v>
      </c>
      <c r="H22" s="277" t="e">
        <f>IF((ABS((#REF!-#REF!)*E22/100))&gt;0.1, (#REF!-#REF!)*E22/100, 0)</f>
        <v>#REF!</v>
      </c>
      <c r="I22" s="118"/>
      <c r="J22" s="43" t="s">
        <v>52</v>
      </c>
      <c r="K22" s="44">
        <v>44470</v>
      </c>
      <c r="L22" s="5"/>
      <c r="M22" s="45" t="s">
        <v>54</v>
      </c>
      <c r="N22" s="126">
        <v>574</v>
      </c>
      <c r="P22" s="269">
        <v>44682</v>
      </c>
      <c r="Q22" s="272">
        <v>370.11200000000002</v>
      </c>
      <c r="R22" s="99">
        <v>44743</v>
      </c>
      <c r="S22" s="294"/>
      <c r="U22" s="36"/>
    </row>
    <row r="23" spans="2:21" ht="21.75" customHeight="1" thickBot="1" x14ac:dyDescent="0.35">
      <c r="B23" s="54" t="s">
        <v>66</v>
      </c>
      <c r="C23" s="55" t="s">
        <v>113</v>
      </c>
      <c r="D23" s="56">
        <v>6.85</v>
      </c>
      <c r="E23" s="56">
        <v>1</v>
      </c>
      <c r="F23" s="57">
        <f t="shared" si="0"/>
        <v>7.85</v>
      </c>
      <c r="G23" s="276">
        <f t="shared" si="1"/>
        <v>17.192</v>
      </c>
      <c r="H23" s="277" t="e">
        <f>IF((ABS((#REF!-#REF!)*E23/100))&gt;0.1, (#REF!-#REF!)*E23/100, 0)</f>
        <v>#REF!</v>
      </c>
      <c r="I23" s="118"/>
      <c r="K23" s="5"/>
      <c r="L23" s="5"/>
      <c r="M23" s="16"/>
      <c r="N23" s="125">
        <v>2022</v>
      </c>
      <c r="P23" s="270"/>
      <c r="Q23" s="273"/>
      <c r="R23" s="27">
        <v>44774</v>
      </c>
      <c r="S23" s="294"/>
      <c r="U23" s="36"/>
    </row>
    <row r="24" spans="2:21" ht="21.75" customHeight="1" thickBot="1" x14ac:dyDescent="0.35">
      <c r="B24" s="54" t="s">
        <v>68</v>
      </c>
      <c r="C24" s="55" t="s">
        <v>114</v>
      </c>
      <c r="D24" s="56">
        <v>6.85</v>
      </c>
      <c r="E24" s="56">
        <v>1</v>
      </c>
      <c r="F24" s="57">
        <f t="shared" si="0"/>
        <v>7.85</v>
      </c>
      <c r="G24" s="276">
        <f t="shared" si="1"/>
        <v>17.192</v>
      </c>
      <c r="H24" s="277" t="e">
        <f>IF((ABS((#REF!-#REF!)*E24/100))&gt;0.1, (#REF!-#REF!)*E24/100, 0)</f>
        <v>#REF!</v>
      </c>
      <c r="I24" s="118"/>
      <c r="J24" s="5"/>
      <c r="K24" s="5"/>
      <c r="L24" s="5"/>
      <c r="M24" s="21" t="s">
        <v>19</v>
      </c>
      <c r="N24" s="17" t="s">
        <v>20</v>
      </c>
      <c r="P24" s="271"/>
      <c r="Q24" s="274"/>
      <c r="R24" s="27">
        <v>44805</v>
      </c>
      <c r="S24" s="294"/>
      <c r="U24" s="36"/>
    </row>
    <row r="25" spans="2:21" ht="21.75" customHeight="1" thickBot="1" x14ac:dyDescent="0.35">
      <c r="B25" s="54" t="s">
        <v>125</v>
      </c>
      <c r="C25" s="55" t="s">
        <v>115</v>
      </c>
      <c r="D25" s="56">
        <v>8.25</v>
      </c>
      <c r="E25" s="56">
        <v>1</v>
      </c>
      <c r="F25" s="58">
        <f t="shared" si="0"/>
        <v>9.25</v>
      </c>
      <c r="G25" s="276">
        <f t="shared" si="1"/>
        <v>20.257999999999999</v>
      </c>
      <c r="H25" s="277" t="e">
        <f>IF((ABS((#REF!-#REF!)*E25/100))&gt;0.1, (#REF!-#REF!)*E25/100, 0)</f>
        <v>#REF!</v>
      </c>
      <c r="I25" s="118"/>
      <c r="J25" s="5"/>
      <c r="K25" s="5"/>
      <c r="L25" s="5"/>
      <c r="M25" s="21" t="s">
        <v>23</v>
      </c>
      <c r="N25" s="26">
        <v>580</v>
      </c>
      <c r="P25" s="269">
        <v>44774</v>
      </c>
      <c r="Q25" s="272">
        <v>387.63799999999998</v>
      </c>
      <c r="R25" s="99">
        <v>44835</v>
      </c>
      <c r="S25" s="294"/>
      <c r="U25" s="36"/>
    </row>
    <row r="26" spans="2:21" ht="21.75" customHeight="1" thickBot="1" x14ac:dyDescent="0.35">
      <c r="B26" s="54" t="s">
        <v>126</v>
      </c>
      <c r="C26" s="55" t="s">
        <v>71</v>
      </c>
      <c r="D26" s="56">
        <v>6.2</v>
      </c>
      <c r="E26" s="56">
        <v>1</v>
      </c>
      <c r="F26" s="58">
        <f t="shared" si="0"/>
        <v>7.2</v>
      </c>
      <c r="G26" s="276">
        <f t="shared" si="1"/>
        <v>15.768000000000001</v>
      </c>
      <c r="H26" s="277" t="e">
        <f>IF((ABS((#REF!-#REF!)*E26/100))&gt;0.1, (#REF!-#REF!)*E26/100, 0)</f>
        <v>#REF!</v>
      </c>
      <c r="I26" s="118"/>
      <c r="J26" s="5"/>
      <c r="K26" s="5"/>
      <c r="L26" s="5"/>
      <c r="M26" s="21" t="s">
        <v>26</v>
      </c>
      <c r="N26" s="26">
        <v>605</v>
      </c>
      <c r="P26" s="270"/>
      <c r="Q26" s="273"/>
      <c r="R26" s="27">
        <v>44866</v>
      </c>
      <c r="S26" s="294"/>
    </row>
    <row r="27" spans="2:21" ht="21.75" customHeight="1" thickBot="1" x14ac:dyDescent="0.35">
      <c r="B27" s="54" t="s">
        <v>127</v>
      </c>
      <c r="C27" s="55" t="s">
        <v>72</v>
      </c>
      <c r="D27" s="56">
        <v>5.5</v>
      </c>
      <c r="E27" s="56">
        <v>1</v>
      </c>
      <c r="F27" s="57">
        <f t="shared" si="0"/>
        <v>6.5</v>
      </c>
      <c r="G27" s="276">
        <f t="shared" si="1"/>
        <v>14.234999999999999</v>
      </c>
      <c r="H27" s="277" t="e">
        <f>IF((ABS((#REF!-#REF!)*E27/100))&gt;0.1, (#REF!-#REF!)*E27/100, 0)</f>
        <v>#REF!</v>
      </c>
      <c r="I27" s="118"/>
      <c r="J27" s="5"/>
      <c r="K27" s="5"/>
      <c r="L27" s="5"/>
      <c r="M27" s="21" t="s">
        <v>29</v>
      </c>
      <c r="N27" s="26">
        <v>624</v>
      </c>
      <c r="P27" s="271"/>
      <c r="Q27" s="274"/>
      <c r="R27" s="27">
        <v>44896</v>
      </c>
      <c r="S27" s="294"/>
    </row>
    <row r="28" spans="2:21" ht="21.75" customHeight="1" thickBot="1" x14ac:dyDescent="0.35">
      <c r="B28" s="54" t="s">
        <v>128</v>
      </c>
      <c r="C28" s="55" t="s">
        <v>73</v>
      </c>
      <c r="D28" s="56">
        <v>4.9000000000000004</v>
      </c>
      <c r="E28" s="56">
        <v>1</v>
      </c>
      <c r="F28" s="57">
        <f t="shared" si="0"/>
        <v>5.9</v>
      </c>
      <c r="G28" s="276">
        <f t="shared" si="1"/>
        <v>12.920999999999999</v>
      </c>
      <c r="H28" s="277" t="e">
        <f>IF((ABS((#REF!-#REF!)*E28/100))&gt;0.1, (#REF!-#REF!)*E28/100, 0)</f>
        <v>#REF!</v>
      </c>
      <c r="I28" s="118"/>
      <c r="J28" s="5"/>
      <c r="K28" s="5"/>
      <c r="L28" s="5"/>
      <c r="M28" s="21" t="s">
        <v>33</v>
      </c>
      <c r="N28" s="26">
        <v>655</v>
      </c>
      <c r="P28" s="269">
        <v>44866</v>
      </c>
      <c r="Q28" s="272" t="s">
        <v>88</v>
      </c>
      <c r="R28" s="99">
        <v>44927</v>
      </c>
      <c r="S28" s="294"/>
    </row>
    <row r="29" spans="2:21" ht="21.75" customHeight="1" thickBot="1" x14ac:dyDescent="0.35">
      <c r="B29" s="54" t="s">
        <v>129</v>
      </c>
      <c r="C29" s="55" t="s">
        <v>74</v>
      </c>
      <c r="D29" s="56">
        <v>4.5</v>
      </c>
      <c r="E29" s="60">
        <v>1</v>
      </c>
      <c r="F29" s="57">
        <f t="shared" si="0"/>
        <v>5.5</v>
      </c>
      <c r="G29" s="276">
        <f t="shared" si="1"/>
        <v>12.045</v>
      </c>
      <c r="H29" s="277" t="e">
        <f>IF((ABS((#REF!-#REF!)*E29/100))&gt;0.1, (#REF!-#REF!)*E29/100, 0)</f>
        <v>#REF!</v>
      </c>
      <c r="I29" s="118"/>
      <c r="J29" s="5"/>
      <c r="K29" s="5"/>
      <c r="L29" s="5"/>
      <c r="M29" s="21" t="s">
        <v>36</v>
      </c>
      <c r="N29" s="26">
        <v>719</v>
      </c>
      <c r="P29" s="270"/>
      <c r="Q29" s="273"/>
      <c r="R29" s="27">
        <v>44958</v>
      </c>
      <c r="S29" s="294"/>
    </row>
    <row r="30" spans="2:21" ht="21.75" customHeight="1" thickBot="1" x14ac:dyDescent="0.35">
      <c r="B30" s="61" t="s">
        <v>130</v>
      </c>
      <c r="C30" s="62" t="s">
        <v>75</v>
      </c>
      <c r="D30" s="63">
        <v>6.7</v>
      </c>
      <c r="E30" s="64">
        <v>1</v>
      </c>
      <c r="F30" s="65">
        <f t="shared" si="0"/>
        <v>7.7</v>
      </c>
      <c r="G30" s="278">
        <f t="shared" si="1"/>
        <v>16.863</v>
      </c>
      <c r="H30" s="279" t="e">
        <f>IF((ABS((#REF!-#REF!)*E30/100))&gt;0.1, (#REF!-#REF!)*E30/100, 0)</f>
        <v>#REF!</v>
      </c>
      <c r="I30" s="118"/>
      <c r="J30" s="5"/>
      <c r="K30" s="5"/>
      <c r="L30" s="5"/>
      <c r="M30" s="21" t="s">
        <v>18</v>
      </c>
      <c r="N30" s="26">
        <v>779</v>
      </c>
      <c r="P30" s="271"/>
      <c r="Q30" s="274"/>
      <c r="R30" s="27">
        <v>44986</v>
      </c>
      <c r="S30" s="295"/>
    </row>
    <row r="31" spans="2:21" ht="21.75" customHeight="1" thickBot="1" x14ac:dyDescent="0.35">
      <c r="B31" s="66"/>
      <c r="C31" s="67"/>
      <c r="D31" s="68"/>
      <c r="E31" s="69"/>
      <c r="F31" s="70"/>
      <c r="G31" s="132"/>
      <c r="H31" s="132"/>
      <c r="I31" s="118"/>
      <c r="J31" s="5"/>
      <c r="K31" s="5"/>
      <c r="L31" s="5"/>
      <c r="M31" s="21" t="s">
        <v>41</v>
      </c>
      <c r="N31" s="26">
        <v>824</v>
      </c>
      <c r="P31" s="269">
        <v>44978</v>
      </c>
      <c r="Q31" s="272" t="s">
        <v>88</v>
      </c>
      <c r="R31" s="99">
        <v>45017</v>
      </c>
      <c r="S31" s="5"/>
    </row>
    <row r="32" spans="2:21" ht="21.75" customHeight="1" thickBot="1" x14ac:dyDescent="0.35">
      <c r="B32" s="275" t="s">
        <v>140</v>
      </c>
      <c r="C32" s="275"/>
      <c r="D32" s="275"/>
      <c r="E32" s="275"/>
      <c r="F32" s="275"/>
      <c r="G32" s="275"/>
      <c r="H32" s="275"/>
      <c r="I32" s="118"/>
      <c r="J32" s="5"/>
      <c r="K32" s="5"/>
      <c r="M32" s="21" t="s">
        <v>44</v>
      </c>
      <c r="N32" s="26">
        <v>829</v>
      </c>
      <c r="P32" s="270"/>
      <c r="Q32" s="273"/>
      <c r="R32" s="27">
        <v>45047</v>
      </c>
    </row>
    <row r="33" spans="2:18" ht="21.75" customHeight="1" thickBot="1" x14ac:dyDescent="0.35">
      <c r="B33" s="257" t="s">
        <v>77</v>
      </c>
      <c r="C33" s="257"/>
      <c r="D33" s="257"/>
      <c r="E33" s="257"/>
      <c r="F33" s="257"/>
      <c r="G33" s="257"/>
      <c r="H33" s="257"/>
      <c r="I33" s="118"/>
      <c r="M33" s="21" t="s">
        <v>47</v>
      </c>
      <c r="N33" s="26">
        <v>806</v>
      </c>
      <c r="P33" s="271"/>
      <c r="Q33" s="274"/>
      <c r="R33" s="27">
        <v>45078</v>
      </c>
    </row>
    <row r="34" spans="2:18" ht="21.75" customHeight="1" x14ac:dyDescent="0.3">
      <c r="B34" s="257" t="s">
        <v>78</v>
      </c>
      <c r="C34" s="257"/>
      <c r="D34" s="257"/>
      <c r="E34" s="257"/>
      <c r="F34" s="257"/>
      <c r="G34" s="257"/>
      <c r="H34" s="257"/>
      <c r="I34" s="118"/>
      <c r="M34" s="21" t="s">
        <v>50</v>
      </c>
      <c r="N34" s="26">
        <v>764</v>
      </c>
      <c r="P34" s="5" t="s">
        <v>40</v>
      </c>
      <c r="Q34" s="59">
        <v>326.3</v>
      </c>
      <c r="R34" s="5" t="s">
        <v>40</v>
      </c>
    </row>
    <row r="35" spans="2:18" ht="21.75" customHeight="1" x14ac:dyDescent="0.3">
      <c r="B35" s="257" t="s">
        <v>79</v>
      </c>
      <c r="C35" s="257"/>
      <c r="D35" s="257"/>
      <c r="E35" s="257"/>
      <c r="F35" s="257"/>
      <c r="G35" s="257"/>
      <c r="H35" s="257"/>
      <c r="I35" s="118"/>
      <c r="M35" s="21" t="s">
        <v>53</v>
      </c>
      <c r="N35" s="26">
        <v>690</v>
      </c>
    </row>
    <row r="36" spans="2:18" ht="21.75" customHeight="1" thickBot="1" x14ac:dyDescent="0.35">
      <c r="B36" s="257" t="s">
        <v>80</v>
      </c>
      <c r="C36" s="257"/>
      <c r="D36" s="257"/>
      <c r="E36" s="257"/>
      <c r="F36" s="257"/>
      <c r="G36" s="257"/>
      <c r="H36" s="257"/>
      <c r="I36" s="118"/>
      <c r="M36" s="45" t="s">
        <v>54</v>
      </c>
      <c r="N36" s="126"/>
    </row>
    <row r="37" spans="2:18" ht="21.75" customHeight="1" x14ac:dyDescent="0.3">
      <c r="B37" s="71" t="s">
        <v>81</v>
      </c>
      <c r="C37" s="72" t="str">
        <f>K20</f>
        <v>September 2020</v>
      </c>
      <c r="D37" s="258" t="s">
        <v>82</v>
      </c>
      <c r="E37" s="258"/>
      <c r="F37" s="73">
        <f>K21</f>
        <v>326.3</v>
      </c>
      <c r="G37" s="71"/>
      <c r="H37" s="71"/>
      <c r="I37" s="118"/>
      <c r="M37" s="16"/>
      <c r="N37" s="125">
        <v>2023</v>
      </c>
    </row>
    <row r="38" spans="2:18" ht="21.75" customHeight="1" x14ac:dyDescent="0.3">
      <c r="B38" s="71"/>
      <c r="C38" s="72"/>
      <c r="D38" s="218"/>
      <c r="E38" s="218"/>
      <c r="F38" s="73"/>
      <c r="G38" s="71"/>
      <c r="H38" s="71"/>
      <c r="I38" s="118"/>
      <c r="M38" s="21" t="s">
        <v>19</v>
      </c>
      <c r="N38" s="17" t="s">
        <v>20</v>
      </c>
    </row>
    <row r="39" spans="2:18" ht="21.75" customHeight="1" x14ac:dyDescent="0.3">
      <c r="B39" s="259" t="s">
        <v>83</v>
      </c>
      <c r="C39" s="259"/>
      <c r="D39" s="259"/>
      <c r="E39" s="124">
        <f>K18</f>
        <v>44774</v>
      </c>
      <c r="F39" s="74" t="s">
        <v>84</v>
      </c>
      <c r="G39" s="104">
        <f>K19</f>
        <v>387.63799999999998</v>
      </c>
      <c r="H39" s="71"/>
      <c r="I39" s="118"/>
      <c r="M39" s="21" t="s">
        <v>23</v>
      </c>
      <c r="N39" s="26"/>
    </row>
    <row r="40" spans="2:18" ht="21.75" customHeight="1" thickBot="1" x14ac:dyDescent="0.35">
      <c r="B40" s="71"/>
      <c r="C40" s="71"/>
      <c r="D40" s="71"/>
      <c r="E40" s="71"/>
      <c r="F40" s="71"/>
      <c r="G40" s="71"/>
      <c r="H40" s="71"/>
      <c r="I40" s="118"/>
      <c r="M40" s="21" t="s">
        <v>26</v>
      </c>
      <c r="N40" s="26"/>
    </row>
    <row r="41" spans="2:18" ht="40.5" customHeight="1" thickBot="1" x14ac:dyDescent="0.3">
      <c r="B41" s="260" t="s">
        <v>139</v>
      </c>
      <c r="C41" s="261"/>
      <c r="D41" s="261"/>
      <c r="E41" s="261"/>
      <c r="F41" s="261"/>
      <c r="G41" s="261"/>
      <c r="H41" s="262"/>
      <c r="I41" s="108"/>
      <c r="M41" s="21" t="s">
        <v>29</v>
      </c>
      <c r="N41" s="26"/>
    </row>
    <row r="42" spans="2:18" ht="62.5" thickBot="1" x14ac:dyDescent="0.3">
      <c r="B42" s="156" t="s">
        <v>55</v>
      </c>
      <c r="C42" s="157" t="s">
        <v>56</v>
      </c>
      <c r="D42" s="158" t="s">
        <v>57</v>
      </c>
      <c r="E42" s="158" t="s">
        <v>85</v>
      </c>
      <c r="F42" s="158" t="s">
        <v>59</v>
      </c>
      <c r="G42" s="159" t="s">
        <v>86</v>
      </c>
      <c r="H42" s="155" t="s">
        <v>87</v>
      </c>
      <c r="I42" s="117"/>
      <c r="M42" s="21" t="s">
        <v>33</v>
      </c>
      <c r="N42" s="26"/>
    </row>
    <row r="43" spans="2:18" ht="21.75" customHeight="1" thickBot="1" x14ac:dyDescent="0.35">
      <c r="B43" s="160">
        <v>302.01</v>
      </c>
      <c r="C43" s="161" t="s">
        <v>61</v>
      </c>
      <c r="D43" s="162">
        <v>3.75</v>
      </c>
      <c r="E43" s="163">
        <v>0</v>
      </c>
      <c r="F43" s="164">
        <f>D43+E43</f>
        <v>3.75</v>
      </c>
      <c r="G43" s="196">
        <v>0.96250000000000002</v>
      </c>
      <c r="H43" s="197" t="str">
        <f t="shared" ref="H43:H53" si="2">(IF((($K$19-$K$21)/$K$21)&gt;0.05, "5.00%",($K$19-$K$21)/$K$21))</f>
        <v>5.00%</v>
      </c>
      <c r="I43" s="119"/>
      <c r="M43" s="45" t="s">
        <v>36</v>
      </c>
      <c r="N43" s="126"/>
    </row>
    <row r="44" spans="2:18" ht="21.75" customHeight="1" x14ac:dyDescent="0.3">
      <c r="B44" s="54" t="s">
        <v>62</v>
      </c>
      <c r="C44" s="79" t="s">
        <v>63</v>
      </c>
      <c r="D44" s="56">
        <v>6.85</v>
      </c>
      <c r="E44" s="56">
        <v>1</v>
      </c>
      <c r="F44" s="57">
        <f t="shared" ref="F44:F53" si="3">D44+E44</f>
        <v>7.85</v>
      </c>
      <c r="G44" s="198">
        <v>0.92149999999999999</v>
      </c>
      <c r="H44" s="199" t="str">
        <f t="shared" si="2"/>
        <v>5.00%</v>
      </c>
      <c r="I44" s="119"/>
    </row>
    <row r="45" spans="2:18" ht="21.75" customHeight="1" x14ac:dyDescent="0.3">
      <c r="B45" s="54" t="s">
        <v>64</v>
      </c>
      <c r="C45" s="79" t="s">
        <v>65</v>
      </c>
      <c r="D45" s="56">
        <v>6.85</v>
      </c>
      <c r="E45" s="56">
        <v>1</v>
      </c>
      <c r="F45" s="57">
        <f t="shared" si="3"/>
        <v>7.85</v>
      </c>
      <c r="G45" s="198">
        <v>0.92149999999999999</v>
      </c>
      <c r="H45" s="199" t="str">
        <f t="shared" si="2"/>
        <v>5.00%</v>
      </c>
      <c r="I45" s="119"/>
    </row>
    <row r="46" spans="2:18" ht="21.75" customHeight="1" x14ac:dyDescent="0.3">
      <c r="B46" s="54" t="s">
        <v>66</v>
      </c>
      <c r="C46" s="79" t="s">
        <v>67</v>
      </c>
      <c r="D46" s="56">
        <v>6.85</v>
      </c>
      <c r="E46" s="56">
        <v>1</v>
      </c>
      <c r="F46" s="57">
        <f t="shared" si="3"/>
        <v>7.85</v>
      </c>
      <c r="G46" s="198">
        <v>0.92149999999999999</v>
      </c>
      <c r="H46" s="199" t="str">
        <f t="shared" si="2"/>
        <v>5.00%</v>
      </c>
      <c r="I46" s="119"/>
    </row>
    <row r="47" spans="2:18" ht="21.75" customHeight="1" x14ac:dyDescent="0.3">
      <c r="B47" s="54" t="s">
        <v>68</v>
      </c>
      <c r="C47" s="79" t="s">
        <v>69</v>
      </c>
      <c r="D47" s="56">
        <v>6.85</v>
      </c>
      <c r="E47" s="56">
        <v>1</v>
      </c>
      <c r="F47" s="57">
        <f t="shared" si="3"/>
        <v>7.85</v>
      </c>
      <c r="G47" s="198">
        <v>0.92149999999999999</v>
      </c>
      <c r="H47" s="199" t="str">
        <f t="shared" si="2"/>
        <v>5.00%</v>
      </c>
      <c r="I47" s="119"/>
    </row>
    <row r="48" spans="2:18" ht="21.75" customHeight="1" x14ac:dyDescent="0.3">
      <c r="B48" s="54" t="s">
        <v>125</v>
      </c>
      <c r="C48" s="79" t="s">
        <v>70</v>
      </c>
      <c r="D48" s="56">
        <v>8.25</v>
      </c>
      <c r="E48" s="56">
        <v>1</v>
      </c>
      <c r="F48" s="58">
        <f t="shared" si="3"/>
        <v>9.25</v>
      </c>
      <c r="G48" s="198">
        <v>0.90749999999999997</v>
      </c>
      <c r="H48" s="199" t="str">
        <f t="shared" si="2"/>
        <v>5.00%</v>
      </c>
      <c r="I48" s="119"/>
    </row>
    <row r="49" spans="2:26" ht="21.75" customHeight="1" x14ac:dyDescent="0.3">
      <c r="B49" s="54" t="s">
        <v>126</v>
      </c>
      <c r="C49" s="79" t="s">
        <v>71</v>
      </c>
      <c r="D49" s="56">
        <v>6.2</v>
      </c>
      <c r="E49" s="56">
        <v>1</v>
      </c>
      <c r="F49" s="58">
        <f t="shared" si="3"/>
        <v>7.2</v>
      </c>
      <c r="G49" s="198">
        <v>0.92800000000000005</v>
      </c>
      <c r="H49" s="199" t="str">
        <f t="shared" si="2"/>
        <v>5.00%</v>
      </c>
      <c r="I49" s="119"/>
    </row>
    <row r="50" spans="2:26" ht="21.75" customHeight="1" x14ac:dyDescent="0.3">
      <c r="B50" s="54" t="s">
        <v>127</v>
      </c>
      <c r="C50" s="79" t="s">
        <v>72</v>
      </c>
      <c r="D50" s="56">
        <v>5.5</v>
      </c>
      <c r="E50" s="56">
        <v>1</v>
      </c>
      <c r="F50" s="57">
        <f t="shared" si="3"/>
        <v>6.5</v>
      </c>
      <c r="G50" s="198">
        <v>0.93500000000000005</v>
      </c>
      <c r="H50" s="199" t="str">
        <f t="shared" si="2"/>
        <v>5.00%</v>
      </c>
      <c r="I50" s="119"/>
    </row>
    <row r="51" spans="2:26" ht="21.75" customHeight="1" x14ac:dyDescent="0.3">
      <c r="B51" s="54" t="s">
        <v>128</v>
      </c>
      <c r="C51" s="79" t="s">
        <v>73</v>
      </c>
      <c r="D51" s="56">
        <v>4.9000000000000004</v>
      </c>
      <c r="E51" s="56">
        <v>1</v>
      </c>
      <c r="F51" s="57">
        <f t="shared" si="3"/>
        <v>5.9</v>
      </c>
      <c r="G51" s="198">
        <v>0.94099999999999995</v>
      </c>
      <c r="H51" s="199" t="str">
        <f t="shared" si="2"/>
        <v>5.00%</v>
      </c>
      <c r="I51" s="119"/>
    </row>
    <row r="52" spans="2:26" ht="21.75" customHeight="1" x14ac:dyDescent="0.3">
      <c r="B52" s="54" t="s">
        <v>129</v>
      </c>
      <c r="C52" s="79" t="s">
        <v>74</v>
      </c>
      <c r="D52" s="56">
        <v>4.5</v>
      </c>
      <c r="E52" s="60">
        <v>1</v>
      </c>
      <c r="F52" s="57">
        <f t="shared" si="3"/>
        <v>5.5</v>
      </c>
      <c r="G52" s="198">
        <v>0.94499999999999995</v>
      </c>
      <c r="H52" s="199" t="str">
        <f t="shared" si="2"/>
        <v>5.00%</v>
      </c>
      <c r="I52" s="119"/>
    </row>
    <row r="53" spans="2:26" ht="21.75" customHeight="1" thickBot="1" x14ac:dyDescent="0.35">
      <c r="B53" s="61" t="s">
        <v>130</v>
      </c>
      <c r="C53" s="82" t="s">
        <v>75</v>
      </c>
      <c r="D53" s="63">
        <v>6.7</v>
      </c>
      <c r="E53" s="64">
        <v>1</v>
      </c>
      <c r="F53" s="65">
        <f t="shared" si="3"/>
        <v>7.7</v>
      </c>
      <c r="G53" s="200">
        <v>0.92300000000000004</v>
      </c>
      <c r="H53" s="201" t="str">
        <f t="shared" si="2"/>
        <v>5.00%</v>
      </c>
      <c r="I53" s="119"/>
    </row>
    <row r="54" spans="2:26" x14ac:dyDescent="0.25">
      <c r="B54" s="87"/>
      <c r="C54" s="86"/>
      <c r="D54" s="86"/>
      <c r="E54" s="86"/>
      <c r="F54" s="86"/>
      <c r="G54" s="86"/>
      <c r="H54" s="86"/>
      <c r="I54" s="120"/>
    </row>
    <row r="55" spans="2:26" ht="21" customHeight="1" thickBot="1" x14ac:dyDescent="0.3">
      <c r="B55" s="87"/>
      <c r="C55" s="86"/>
      <c r="D55" s="86"/>
      <c r="E55" s="86"/>
      <c r="F55" s="86"/>
      <c r="G55" s="86"/>
      <c r="H55" s="86"/>
      <c r="I55" s="120"/>
    </row>
    <row r="56" spans="2:26" ht="41.25" customHeight="1" thickBot="1" x14ac:dyDescent="0.3">
      <c r="B56" s="263" t="s">
        <v>131</v>
      </c>
      <c r="C56" s="264"/>
      <c r="D56" s="264"/>
      <c r="E56" s="264"/>
      <c r="F56" s="264"/>
      <c r="G56" s="264"/>
      <c r="H56" s="265"/>
      <c r="I56" s="121"/>
    </row>
    <row r="57" spans="2:26" ht="40.5" customHeight="1" thickBot="1" x14ac:dyDescent="0.3">
      <c r="B57" s="266" t="s">
        <v>134</v>
      </c>
      <c r="C57" s="267"/>
      <c r="D57" s="267"/>
      <c r="E57" s="267"/>
      <c r="F57" s="267"/>
      <c r="G57" s="267"/>
      <c r="H57" s="268"/>
      <c r="I57" s="108"/>
    </row>
    <row r="58" spans="2:26" ht="47" thickBot="1" x14ac:dyDescent="0.3">
      <c r="B58" s="46" t="s">
        <v>55</v>
      </c>
      <c r="C58" s="47" t="s">
        <v>56</v>
      </c>
      <c r="D58" s="48" t="s">
        <v>57</v>
      </c>
      <c r="E58" s="48" t="s">
        <v>85</v>
      </c>
      <c r="F58" s="48" t="s">
        <v>59</v>
      </c>
      <c r="G58" s="249" t="s">
        <v>60</v>
      </c>
      <c r="H58" s="250"/>
      <c r="I58" s="117"/>
    </row>
    <row r="59" spans="2:26" ht="21.75" customHeight="1" x14ac:dyDescent="0.3">
      <c r="B59" s="49" t="s">
        <v>89</v>
      </c>
      <c r="C59" s="89" t="s">
        <v>90</v>
      </c>
      <c r="D59" s="51">
        <v>6</v>
      </c>
      <c r="E59" s="51">
        <v>1</v>
      </c>
      <c r="F59" s="51">
        <f>D59+E59</f>
        <v>7</v>
      </c>
      <c r="G59" s="251">
        <f>IF((ABS(($K$15-$K$14)*F59/100))&gt;0.1, ($K$15-$K$14)*F59/100, 0)</f>
        <v>15.33</v>
      </c>
      <c r="H59" s="252" t="e">
        <f>IF((ABS((#REF!-#REF!)*E59/100))&gt;0.1, (#REF!-#REF!)*E59/100, 0)</f>
        <v>#REF!</v>
      </c>
      <c r="I59" s="118"/>
    </row>
    <row r="60" spans="2:26" ht="21.75" customHeight="1" x14ac:dyDescent="0.3">
      <c r="B60" s="54" t="s">
        <v>91</v>
      </c>
      <c r="C60" s="90" t="s">
        <v>92</v>
      </c>
      <c r="D60" s="56">
        <v>6</v>
      </c>
      <c r="E60" s="56">
        <v>1</v>
      </c>
      <c r="F60" s="56">
        <f>D60+E60</f>
        <v>7</v>
      </c>
      <c r="G60" s="253">
        <f>IF((ABS(($K$15-$K$14)*F60/100))&gt;0.1, ($K$15-$K$14)*F60/100, 0)</f>
        <v>15.33</v>
      </c>
      <c r="H60" s="254" t="e">
        <f>IF((ABS((#REF!-#REF!)*E60/100))&gt;0.1, (#REF!-#REF!)*E60/100, 0)</f>
        <v>#REF!</v>
      </c>
      <c r="I60" s="118"/>
    </row>
    <row r="61" spans="2:26" ht="21" customHeight="1" thickBot="1" x14ac:dyDescent="0.35">
      <c r="B61" s="61" t="s">
        <v>93</v>
      </c>
      <c r="C61" s="91" t="s">
        <v>94</v>
      </c>
      <c r="D61" s="63">
        <v>6</v>
      </c>
      <c r="E61" s="63">
        <v>1</v>
      </c>
      <c r="F61" s="63">
        <f>D61+E61</f>
        <v>7</v>
      </c>
      <c r="G61" s="255">
        <f>IF((ABS(($K$15-$K$14)*F61/100))&gt;0.1, ($K$15-$K$14)*F61/100, 0)</f>
        <v>15.33</v>
      </c>
      <c r="H61" s="256" t="e">
        <f>IF((ABS((#REF!-#REF!)*E61/100))&gt;0.1, (#REF!-#REF!)*E61/100, 0)</f>
        <v>#REF!</v>
      </c>
      <c r="I61" s="118"/>
    </row>
    <row r="62" spans="2:26" ht="61.5" customHeight="1" thickBot="1" x14ac:dyDescent="0.3">
      <c r="I62" s="121"/>
    </row>
    <row r="63" spans="2:26" ht="43.5" customHeight="1" thickBot="1" x14ac:dyDescent="0.3">
      <c r="B63" s="245" t="s">
        <v>95</v>
      </c>
      <c r="C63" s="246"/>
      <c r="D63" s="246"/>
      <c r="E63" s="246"/>
      <c r="F63" s="246"/>
      <c r="G63" s="246"/>
      <c r="H63" s="247"/>
      <c r="I63" s="121"/>
    </row>
    <row r="64" spans="2:26" s="4" customFormat="1" ht="15" customHeight="1" x14ac:dyDescent="0.25">
      <c r="B64" s="243"/>
      <c r="C64" s="243"/>
      <c r="D64" s="243"/>
      <c r="E64" s="243"/>
      <c r="F64" s="243"/>
      <c r="G64" s="243"/>
      <c r="H64" s="243"/>
      <c r="I64" s="121"/>
      <c r="M64" s="5"/>
      <c r="N64" s="5"/>
      <c r="O64" s="5"/>
      <c r="P64" s="6"/>
      <c r="Q64" s="6"/>
      <c r="R64" s="6"/>
      <c r="S64" s="6"/>
      <c r="T64" s="5"/>
      <c r="U64" s="5"/>
      <c r="V64" s="5"/>
      <c r="W64" s="5"/>
      <c r="X64" s="5"/>
      <c r="Y64" s="5"/>
      <c r="Z64" s="5"/>
    </row>
    <row r="65" spans="2:26" s="4" customFormat="1" ht="21.75" customHeight="1" x14ac:dyDescent="0.25">
      <c r="B65" s="248" t="s">
        <v>96</v>
      </c>
      <c r="C65" s="248"/>
      <c r="D65" s="248"/>
      <c r="E65" s="248"/>
      <c r="F65" s="248"/>
      <c r="G65" s="248"/>
      <c r="H65" s="248"/>
      <c r="I65" s="121"/>
      <c r="M65" s="5"/>
      <c r="N65" s="5"/>
      <c r="O65" s="5"/>
      <c r="P65" s="6"/>
      <c r="Q65" s="6"/>
      <c r="R65" s="6"/>
      <c r="S65" s="6"/>
      <c r="T65" s="5"/>
      <c r="U65" s="5"/>
      <c r="V65" s="5"/>
      <c r="W65" s="5"/>
      <c r="X65" s="5"/>
      <c r="Y65" s="5"/>
      <c r="Z65" s="5"/>
    </row>
    <row r="66" spans="2:26" s="4" customFormat="1" ht="14.25" customHeight="1" thickBot="1" x14ac:dyDescent="0.3">
      <c r="B66" s="243"/>
      <c r="C66" s="243"/>
      <c r="D66" s="243"/>
      <c r="E66" s="243"/>
      <c r="F66" s="243"/>
      <c r="G66" s="243"/>
      <c r="H66" s="243"/>
      <c r="I66" s="121"/>
      <c r="M66" s="5"/>
      <c r="N66" s="5"/>
      <c r="O66" s="5"/>
      <c r="P66" s="6"/>
      <c r="Q66" s="6"/>
      <c r="R66" s="6"/>
      <c r="S66" s="6"/>
      <c r="T66" s="5"/>
      <c r="U66" s="5"/>
      <c r="V66" s="5"/>
      <c r="W66" s="5"/>
      <c r="X66" s="5"/>
      <c r="Y66" s="5"/>
      <c r="Z66" s="5"/>
    </row>
    <row r="67" spans="2:26" s="4" customFormat="1" ht="46.5" customHeight="1" x14ac:dyDescent="0.25">
      <c r="B67" s="235" t="s">
        <v>97</v>
      </c>
      <c r="C67" s="237" t="s">
        <v>98</v>
      </c>
      <c r="D67" s="239" t="s">
        <v>99</v>
      </c>
      <c r="E67" s="237" t="s">
        <v>100</v>
      </c>
      <c r="F67" s="237"/>
      <c r="G67" s="237" t="s">
        <v>101</v>
      </c>
      <c r="H67" s="241"/>
      <c r="I67" s="121"/>
      <c r="M67" s="5"/>
      <c r="N67" s="5"/>
      <c r="O67" s="5"/>
      <c r="P67" s="6"/>
      <c r="Q67" s="6"/>
      <c r="R67" s="6"/>
      <c r="S67" s="6"/>
      <c r="T67" s="5"/>
      <c r="U67" s="5"/>
      <c r="V67" s="5"/>
      <c r="W67" s="5"/>
      <c r="X67" s="5"/>
      <c r="Y67" s="5"/>
      <c r="Z67" s="5"/>
    </row>
    <row r="68" spans="2:26" s="4" customFormat="1" ht="46.5" customHeight="1" thickBot="1" x14ac:dyDescent="0.3">
      <c r="B68" s="236"/>
      <c r="C68" s="238"/>
      <c r="D68" s="240"/>
      <c r="E68" s="238"/>
      <c r="F68" s="238"/>
      <c r="G68" s="238"/>
      <c r="H68" s="242"/>
      <c r="I68" s="121"/>
      <c r="M68" s="5"/>
      <c r="N68" s="5"/>
      <c r="O68" s="5"/>
      <c r="P68" s="6"/>
      <c r="Q68" s="6"/>
      <c r="R68" s="6"/>
      <c r="S68" s="6"/>
      <c r="T68" s="5"/>
      <c r="U68" s="5"/>
      <c r="V68" s="5"/>
      <c r="W68" s="5"/>
      <c r="X68" s="5"/>
      <c r="Y68" s="5"/>
      <c r="Z68" s="5"/>
    </row>
    <row r="69" spans="2:26" s="4" customFormat="1" ht="18.75" customHeight="1" x14ac:dyDescent="0.25">
      <c r="B69" s="243"/>
      <c r="C69" s="243"/>
      <c r="D69" s="243"/>
      <c r="E69" s="243"/>
      <c r="F69" s="243"/>
      <c r="G69" s="243"/>
      <c r="H69" s="243"/>
      <c r="I69" s="121"/>
      <c r="M69" s="5"/>
      <c r="N69" s="5"/>
      <c r="O69" s="5"/>
      <c r="P69" s="6"/>
      <c r="Q69" s="6"/>
      <c r="R69" s="6"/>
      <c r="S69" s="6"/>
      <c r="T69" s="5"/>
      <c r="U69" s="5"/>
      <c r="V69" s="5"/>
      <c r="W69" s="5"/>
      <c r="X69" s="5"/>
      <c r="Y69" s="5"/>
      <c r="Z69" s="5"/>
    </row>
    <row r="70" spans="2:26" s="4" customFormat="1" ht="21.75" customHeight="1" x14ac:dyDescent="0.25">
      <c r="B70" s="248" t="s">
        <v>102</v>
      </c>
      <c r="C70" s="248"/>
      <c r="D70" s="248"/>
      <c r="E70" s="248"/>
      <c r="F70" s="248"/>
      <c r="G70" s="248"/>
      <c r="H70" s="248"/>
      <c r="I70" s="121"/>
      <c r="M70" s="5"/>
      <c r="N70" s="5"/>
      <c r="O70" s="5"/>
      <c r="P70" s="6"/>
      <c r="Q70" s="6"/>
      <c r="R70" s="6"/>
      <c r="S70" s="6"/>
      <c r="T70" s="5"/>
      <c r="U70" s="5"/>
      <c r="V70" s="5"/>
      <c r="W70" s="5"/>
      <c r="X70" s="5"/>
      <c r="Y70" s="5"/>
      <c r="Z70" s="5"/>
    </row>
    <row r="71" spans="2:26" s="4" customFormat="1" ht="15.75" customHeight="1" x14ac:dyDescent="0.25">
      <c r="B71" s="243"/>
      <c r="C71" s="243"/>
      <c r="D71" s="243"/>
      <c r="E71" s="243"/>
      <c r="F71" s="243"/>
      <c r="G71" s="243"/>
      <c r="H71" s="243"/>
      <c r="I71" s="121"/>
      <c r="M71" s="5"/>
      <c r="N71" s="5"/>
      <c r="O71" s="5"/>
      <c r="P71" s="6"/>
      <c r="Q71" s="6"/>
      <c r="R71" s="6"/>
      <c r="S71" s="6"/>
      <c r="T71" s="5"/>
      <c r="U71" s="5"/>
      <c r="V71" s="5"/>
      <c r="W71" s="5"/>
      <c r="X71" s="5"/>
      <c r="Y71" s="5"/>
      <c r="Z71" s="5"/>
    </row>
    <row r="72" spans="2:26" s="4" customFormat="1" ht="33" customHeight="1" x14ac:dyDescent="0.25">
      <c r="B72" s="232" t="s">
        <v>103</v>
      </c>
      <c r="C72" s="232"/>
      <c r="D72" s="232"/>
      <c r="E72" s="232"/>
      <c r="F72" s="232"/>
      <c r="G72" s="232"/>
      <c r="H72" s="232"/>
      <c r="I72" s="121"/>
      <c r="M72" s="5"/>
      <c r="N72" s="5"/>
      <c r="O72" s="5"/>
      <c r="P72" s="6"/>
      <c r="Q72" s="6"/>
      <c r="R72" s="6"/>
      <c r="S72" s="6"/>
      <c r="T72" s="5"/>
      <c r="U72" s="5"/>
      <c r="V72" s="5"/>
      <c r="W72" s="5"/>
      <c r="X72" s="5"/>
      <c r="Y72" s="5"/>
      <c r="Z72" s="5"/>
    </row>
    <row r="73" spans="2:26" s="93" customFormat="1" ht="33" customHeight="1" x14ac:dyDescent="0.35">
      <c r="B73" s="233" t="s">
        <v>104</v>
      </c>
      <c r="C73" s="233"/>
      <c r="E73" s="94"/>
      <c r="F73" s="94"/>
      <c r="G73" s="94"/>
      <c r="H73" s="94"/>
      <c r="I73" s="122"/>
      <c r="J73" s="4"/>
      <c r="K73" s="4"/>
      <c r="L73" s="4"/>
      <c r="M73" s="5"/>
      <c r="N73" s="5"/>
      <c r="O73" s="5"/>
      <c r="P73" s="6"/>
      <c r="Q73" s="6"/>
      <c r="R73" s="6"/>
      <c r="S73" s="6"/>
      <c r="T73" s="5"/>
      <c r="U73" s="5"/>
      <c r="V73" s="5"/>
      <c r="W73" s="5"/>
      <c r="X73" s="5"/>
      <c r="Y73" s="5"/>
      <c r="Z73" s="5"/>
    </row>
    <row r="74" spans="2:26" s="93" customFormat="1" ht="33" customHeight="1" x14ac:dyDescent="0.35">
      <c r="C74" s="100" t="str">
        <f>CONCATENATE(" $45.000"," + ($",G20,") =")</f>
        <v xml:space="preserve"> $45.000 + ($8.213) =</v>
      </c>
      <c r="D74" s="95">
        <f>(45+G20)</f>
        <v>53.213000000000001</v>
      </c>
      <c r="E74" s="29"/>
      <c r="F74" s="29"/>
      <c r="G74" s="29"/>
      <c r="H74" s="29"/>
      <c r="I74" s="122"/>
      <c r="J74" s="4"/>
      <c r="K74" s="4"/>
      <c r="L74" s="4"/>
      <c r="M74" s="5"/>
      <c r="N74" s="5"/>
      <c r="O74" s="5"/>
      <c r="P74" s="6"/>
      <c r="Q74" s="6"/>
      <c r="R74" s="6"/>
      <c r="S74" s="6"/>
      <c r="T74" s="5"/>
      <c r="U74" s="5"/>
      <c r="V74" s="5"/>
      <c r="W74" s="5"/>
      <c r="X74" s="5"/>
      <c r="Y74" s="5"/>
      <c r="Z74" s="5"/>
    </row>
    <row r="75" spans="2:26" s="93" customFormat="1" ht="33" customHeight="1" x14ac:dyDescent="0.35">
      <c r="B75" s="233" t="s">
        <v>105</v>
      </c>
      <c r="C75" s="233"/>
      <c r="D75" s="96"/>
      <c r="E75" s="29"/>
      <c r="F75" s="29"/>
      <c r="G75" s="29"/>
      <c r="H75" s="29"/>
      <c r="I75" s="122"/>
      <c r="J75" s="4"/>
      <c r="K75" s="4"/>
      <c r="L75" s="4"/>
      <c r="M75" s="5"/>
      <c r="N75" s="5"/>
      <c r="O75" s="5"/>
      <c r="P75" s="6"/>
      <c r="Q75" s="6"/>
      <c r="R75" s="6"/>
      <c r="S75" s="6"/>
      <c r="T75" s="5"/>
      <c r="U75" s="5"/>
      <c r="V75" s="5"/>
      <c r="W75" s="5"/>
      <c r="X75" s="5"/>
      <c r="Y75" s="5"/>
      <c r="Z75" s="5"/>
    </row>
    <row r="76" spans="2:26" s="93" customFormat="1" ht="33" customHeight="1" x14ac:dyDescent="0.35">
      <c r="C76" s="105" t="str">
        <f>CONCATENATE(" $45.000"," x ",H43, " =")</f>
        <v xml:space="preserve"> $45.000 x 5.00% =</v>
      </c>
      <c r="D76" s="106">
        <f>(45*H43)</f>
        <v>2.25</v>
      </c>
      <c r="E76" s="29"/>
      <c r="F76" s="29"/>
      <c r="G76" s="29"/>
      <c r="H76" s="29"/>
      <c r="I76" s="122"/>
      <c r="J76" s="4"/>
      <c r="K76" s="4"/>
      <c r="L76" s="4"/>
      <c r="M76" s="5"/>
      <c r="N76" s="5"/>
      <c r="O76" s="5"/>
      <c r="P76" s="6"/>
      <c r="Q76" s="6"/>
      <c r="R76" s="6"/>
      <c r="S76" s="6"/>
      <c r="T76" s="5"/>
      <c r="U76" s="5"/>
      <c r="V76" s="5"/>
      <c r="W76" s="5"/>
      <c r="X76" s="5"/>
      <c r="Y76" s="5"/>
      <c r="Z76" s="5"/>
    </row>
    <row r="77" spans="2:26" s="93" customFormat="1" ht="33" customHeight="1" x14ac:dyDescent="0.35">
      <c r="C77" s="244" t="str">
        <f>CONCATENATE("$",D76," x 96.25% (Difference of 100% Material Minus Total % Asphalt + Fuel Allowance) =")</f>
        <v>$2.25 x 96.25% (Difference of 100% Material Minus Total % Asphalt + Fuel Allowance) =</v>
      </c>
      <c r="D77" s="244"/>
      <c r="E77" s="244"/>
      <c r="F77" s="244"/>
      <c r="G77" s="244"/>
      <c r="H77" s="95">
        <f>D76*96.25/100</f>
        <v>2.1659999999999999</v>
      </c>
      <c r="I77" s="122"/>
      <c r="J77" s="4"/>
      <c r="K77" s="4"/>
      <c r="L77" s="4"/>
      <c r="M77" s="5"/>
      <c r="N77" s="5"/>
      <c r="O77" s="5"/>
      <c r="P77" s="6"/>
      <c r="Q77" s="6"/>
      <c r="R77" s="6"/>
      <c r="S77" s="6"/>
      <c r="T77" s="5"/>
      <c r="U77" s="5"/>
      <c r="V77" s="5"/>
      <c r="W77" s="5"/>
      <c r="X77" s="5"/>
      <c r="Y77" s="5"/>
      <c r="Z77" s="5"/>
    </row>
    <row r="78" spans="2:26" s="93" customFormat="1" ht="33" customHeight="1" x14ac:dyDescent="0.35">
      <c r="B78" s="233" t="s">
        <v>106</v>
      </c>
      <c r="C78" s="233"/>
      <c r="D78" s="233"/>
      <c r="E78" s="233"/>
      <c r="F78" s="233"/>
      <c r="G78" s="29"/>
      <c r="H78" s="29"/>
      <c r="I78" s="122"/>
      <c r="J78" s="4"/>
      <c r="K78" s="4"/>
      <c r="L78" s="4"/>
      <c r="M78" s="5"/>
      <c r="N78" s="5"/>
      <c r="O78" s="5"/>
      <c r="P78" s="6"/>
      <c r="Q78" s="6"/>
      <c r="R78" s="6"/>
      <c r="S78" s="6"/>
      <c r="T78" s="5"/>
      <c r="U78" s="5"/>
      <c r="V78" s="5"/>
      <c r="W78" s="5"/>
      <c r="X78" s="5"/>
      <c r="Y78" s="5"/>
      <c r="Z78" s="5"/>
    </row>
    <row r="79" spans="2:26" s="93" customFormat="1" ht="33" customHeight="1" x14ac:dyDescent="0.35">
      <c r="C79" s="217" t="str">
        <f>CONCATENATE("$",D74," + $",H77, "  =")</f>
        <v>$53.213 + $2.166  =</v>
      </c>
      <c r="D79" s="97">
        <f>D74+H77</f>
        <v>55.378999999999998</v>
      </c>
      <c r="E79" s="29"/>
      <c r="F79" s="29"/>
      <c r="G79" s="29"/>
      <c r="H79" s="29"/>
      <c r="I79" s="122"/>
      <c r="J79" s="4"/>
      <c r="K79" s="4"/>
      <c r="L79" s="4"/>
      <c r="M79" s="5"/>
      <c r="N79" s="5"/>
      <c r="O79" s="5"/>
      <c r="P79" s="6"/>
      <c r="Q79" s="6"/>
      <c r="R79" s="6"/>
      <c r="S79" s="6"/>
      <c r="T79" s="5"/>
      <c r="U79" s="5"/>
      <c r="V79" s="5"/>
      <c r="W79" s="5"/>
      <c r="X79" s="5"/>
      <c r="Y79" s="5"/>
      <c r="Z79" s="5"/>
    </row>
    <row r="80" spans="2:26" ht="29.25" customHeight="1" thickBot="1" x14ac:dyDescent="0.3">
      <c r="I80" s="121"/>
    </row>
    <row r="81" spans="2:26" ht="43.5" customHeight="1" thickBot="1" x14ac:dyDescent="0.3">
      <c r="B81" s="245" t="s">
        <v>107</v>
      </c>
      <c r="C81" s="246"/>
      <c r="D81" s="246"/>
      <c r="E81" s="246"/>
      <c r="F81" s="246"/>
      <c r="G81" s="246"/>
      <c r="H81" s="247"/>
      <c r="I81" s="121"/>
    </row>
    <row r="82" spans="2:26" ht="21.75" customHeight="1" x14ac:dyDescent="0.25">
      <c r="B82" s="243"/>
      <c r="C82" s="243"/>
      <c r="D82" s="243"/>
      <c r="E82" s="243"/>
      <c r="F82" s="243"/>
      <c r="G82" s="243"/>
      <c r="H82" s="243"/>
      <c r="I82" s="121"/>
    </row>
    <row r="83" spans="2:26" ht="21.75" customHeight="1" x14ac:dyDescent="0.25">
      <c r="B83" s="248" t="s">
        <v>108</v>
      </c>
      <c r="C83" s="248"/>
      <c r="D83" s="248"/>
      <c r="E83" s="248"/>
      <c r="F83" s="248"/>
      <c r="G83" s="248"/>
      <c r="H83" s="248"/>
      <c r="I83" s="121"/>
    </row>
    <row r="84" spans="2:26" ht="14.25" customHeight="1" thickBot="1" x14ac:dyDescent="0.3">
      <c r="B84" s="243"/>
      <c r="C84" s="243"/>
      <c r="D84" s="243"/>
      <c r="E84" s="243"/>
      <c r="F84" s="243"/>
      <c r="G84" s="243"/>
      <c r="H84" s="243"/>
      <c r="I84" s="121"/>
    </row>
    <row r="85" spans="2:26" ht="46.5" customHeight="1" x14ac:dyDescent="0.25">
      <c r="B85" s="235" t="s">
        <v>97</v>
      </c>
      <c r="C85" s="237" t="s">
        <v>98</v>
      </c>
      <c r="D85" s="239" t="s">
        <v>99</v>
      </c>
      <c r="E85" s="237" t="s">
        <v>100</v>
      </c>
      <c r="F85" s="237"/>
      <c r="G85" s="237" t="s">
        <v>101</v>
      </c>
      <c r="H85" s="241"/>
      <c r="I85" s="121"/>
    </row>
    <row r="86" spans="2:26" ht="46.5" customHeight="1" thickBot="1" x14ac:dyDescent="0.3">
      <c r="B86" s="236"/>
      <c r="C86" s="238"/>
      <c r="D86" s="240"/>
      <c r="E86" s="238"/>
      <c r="F86" s="238"/>
      <c r="G86" s="238"/>
      <c r="H86" s="242"/>
      <c r="I86" s="121"/>
    </row>
    <row r="87" spans="2:26" ht="18.75" customHeight="1" x14ac:dyDescent="0.25">
      <c r="B87" s="243"/>
      <c r="C87" s="243"/>
      <c r="D87" s="243"/>
      <c r="E87" s="243"/>
      <c r="F87" s="243"/>
      <c r="G87" s="243"/>
      <c r="H87" s="243"/>
      <c r="I87" s="121"/>
    </row>
    <row r="88" spans="2:26" ht="33" customHeight="1" x14ac:dyDescent="0.25">
      <c r="B88" s="232" t="s">
        <v>109</v>
      </c>
      <c r="C88" s="232"/>
      <c r="D88" s="232"/>
      <c r="E88" s="232"/>
      <c r="F88" s="232"/>
      <c r="G88" s="232"/>
      <c r="H88" s="232"/>
      <c r="I88" s="121"/>
    </row>
    <row r="89" spans="2:26" s="93" customFormat="1" ht="33" customHeight="1" x14ac:dyDescent="0.35">
      <c r="B89" s="233" t="s">
        <v>104</v>
      </c>
      <c r="C89" s="233"/>
      <c r="E89" s="94"/>
      <c r="F89" s="94"/>
      <c r="G89" s="94"/>
      <c r="H89" s="94"/>
      <c r="I89" s="122"/>
      <c r="J89" s="4"/>
      <c r="K89" s="4"/>
      <c r="L89" s="4"/>
      <c r="M89" s="5"/>
      <c r="N89" s="5"/>
      <c r="O89" s="5"/>
      <c r="P89" s="6"/>
      <c r="Q89" s="6"/>
      <c r="R89" s="6"/>
      <c r="S89" s="6"/>
      <c r="T89" s="5"/>
      <c r="U89" s="5"/>
      <c r="V89" s="5"/>
      <c r="W89" s="5"/>
      <c r="X89" s="5"/>
      <c r="Y89" s="5"/>
      <c r="Z89" s="5"/>
    </row>
    <row r="90" spans="2:26" s="93" customFormat="1" ht="33" customHeight="1" x14ac:dyDescent="0.35">
      <c r="C90" s="100" t="str">
        <f>CONCATENATE(" $45.000"," + ($",G59,") =")</f>
        <v xml:space="preserve"> $45.000 + ($15.33) =</v>
      </c>
      <c r="D90" s="95">
        <f>(45+G59)</f>
        <v>60.33</v>
      </c>
      <c r="E90" s="29"/>
      <c r="F90" s="29"/>
      <c r="G90" s="29"/>
      <c r="H90" s="29"/>
      <c r="I90" s="122"/>
      <c r="J90" s="4"/>
      <c r="K90" s="4"/>
      <c r="L90" s="4"/>
      <c r="M90" s="5"/>
      <c r="N90" s="5"/>
      <c r="O90" s="5"/>
      <c r="P90" s="6"/>
      <c r="Q90" s="6"/>
      <c r="R90" s="6"/>
      <c r="S90" s="6"/>
      <c r="T90" s="5"/>
      <c r="U90" s="5"/>
      <c r="V90" s="5"/>
      <c r="W90" s="5"/>
      <c r="X90" s="5"/>
      <c r="Y90" s="5"/>
      <c r="Z90" s="5"/>
    </row>
    <row r="91" spans="2:26" s="93" customFormat="1" ht="40.5" customHeight="1" x14ac:dyDescent="0.4">
      <c r="B91" s="234" t="s">
        <v>110</v>
      </c>
      <c r="C91" s="234"/>
      <c r="D91" s="98">
        <f>D90</f>
        <v>60.33</v>
      </c>
      <c r="E91" s="29"/>
      <c r="F91" s="29"/>
      <c r="G91" s="29"/>
      <c r="H91" s="29"/>
      <c r="I91" s="122"/>
      <c r="J91" s="4"/>
      <c r="K91" s="4"/>
      <c r="L91" s="4"/>
      <c r="M91" s="5"/>
      <c r="N91" s="5"/>
      <c r="O91" s="5"/>
      <c r="P91" s="6"/>
      <c r="Q91" s="6"/>
      <c r="R91" s="6"/>
      <c r="S91" s="6"/>
      <c r="T91" s="5"/>
      <c r="U91" s="5"/>
      <c r="V91" s="5"/>
      <c r="W91" s="5"/>
      <c r="X91" s="5"/>
      <c r="Y91" s="5"/>
      <c r="Z91" s="5"/>
    </row>
    <row r="92" spans="2:26" s="93" customFormat="1" ht="33" customHeight="1" x14ac:dyDescent="0.35">
      <c r="D92" s="95"/>
      <c r="E92" s="29"/>
      <c r="F92" s="29"/>
      <c r="G92" s="29"/>
      <c r="H92" s="29"/>
      <c r="J92" s="4"/>
      <c r="K92" s="4"/>
      <c r="L92" s="4"/>
      <c r="M92" s="5"/>
      <c r="N92" s="5"/>
      <c r="O92" s="5"/>
      <c r="P92" s="6"/>
      <c r="Q92" s="6"/>
      <c r="R92" s="6"/>
      <c r="S92" s="6"/>
      <c r="T92" s="5"/>
      <c r="U92" s="5"/>
      <c r="V92" s="5"/>
      <c r="W92" s="5"/>
      <c r="X92" s="5"/>
      <c r="Y92" s="5"/>
      <c r="Z92" s="5"/>
    </row>
    <row r="95" spans="2:26" ht="50.25" customHeight="1" x14ac:dyDescent="0.25"/>
    <row r="96" spans="2:26" ht="56.25" customHeight="1" x14ac:dyDescent="0.25"/>
    <row r="97" ht="18" customHeight="1" x14ac:dyDescent="0.25"/>
    <row r="98" ht="18" customHeight="1" x14ac:dyDescent="0.25"/>
    <row r="99" ht="18" customHeight="1" x14ac:dyDescent="0.25"/>
    <row r="100" ht="18" customHeight="1" x14ac:dyDescent="0.25"/>
    <row r="101" ht="18" customHeight="1" x14ac:dyDescent="0.25"/>
    <row r="102" ht="18" customHeight="1" x14ac:dyDescent="0.25"/>
    <row r="103" ht="18" customHeight="1" x14ac:dyDescent="0.25"/>
    <row r="104" ht="18" customHeight="1" x14ac:dyDescent="0.25"/>
    <row r="105" ht="18" customHeight="1" x14ac:dyDescent="0.25"/>
    <row r="106" ht="18" customHeight="1" x14ac:dyDescent="0.25"/>
    <row r="107" ht="18" customHeight="1" x14ac:dyDescent="0.25"/>
    <row r="108" ht="18" customHeight="1" x14ac:dyDescent="0.25"/>
    <row r="109" ht="18" customHeight="1" x14ac:dyDescent="0.25"/>
    <row r="110" ht="18" customHeight="1" x14ac:dyDescent="0.25"/>
    <row r="111" ht="18" customHeight="1" x14ac:dyDescent="0.25"/>
    <row r="112" ht="18" customHeight="1" x14ac:dyDescent="0.25"/>
    <row r="113" ht="18" customHeight="1" x14ac:dyDescent="0.25"/>
    <row r="114" ht="18" customHeight="1" x14ac:dyDescent="0.25"/>
    <row r="115" ht="18" customHeight="1" x14ac:dyDescent="0.25"/>
    <row r="116" ht="18" customHeight="1" x14ac:dyDescent="0.25"/>
    <row r="117" ht="18" customHeight="1" x14ac:dyDescent="0.25"/>
    <row r="118" ht="18" customHeight="1" x14ac:dyDescent="0.25"/>
  </sheetData>
  <sheetProtection algorithmName="SHA-512" hashValue="IxQs0yGXgDPSGNxFYp8Q1AHH6NqXkCnDGTYlo/Y2BQ5NTt7P4eqa7yx/MRdB7z9Xi1UbdAxFtvovrfQrqqICZA==" saltValue="/GQ4s2fcyNI6j2rlRVRdqw==" spinCount="100000" sheet="1" formatColumns="0" formatRows="0"/>
  <mergeCells count="99">
    <mergeCell ref="B88:H88"/>
    <mergeCell ref="B89:C89"/>
    <mergeCell ref="B91:C91"/>
    <mergeCell ref="B85:B86"/>
    <mergeCell ref="C85:C86"/>
    <mergeCell ref="D85:D86"/>
    <mergeCell ref="E85:F86"/>
    <mergeCell ref="G85:H86"/>
    <mergeCell ref="B87:H87"/>
    <mergeCell ref="B84:H84"/>
    <mergeCell ref="B69:H69"/>
    <mergeCell ref="B70:H70"/>
    <mergeCell ref="B71:H71"/>
    <mergeCell ref="B72:H72"/>
    <mergeCell ref="B73:C73"/>
    <mergeCell ref="B75:C75"/>
    <mergeCell ref="C77:G77"/>
    <mergeCell ref="B78:F78"/>
    <mergeCell ref="B81:H81"/>
    <mergeCell ref="B82:H82"/>
    <mergeCell ref="B83:H83"/>
    <mergeCell ref="B65:H65"/>
    <mergeCell ref="B66:H66"/>
    <mergeCell ref="B67:B68"/>
    <mergeCell ref="C67:C68"/>
    <mergeCell ref="D67:D68"/>
    <mergeCell ref="E67:F68"/>
    <mergeCell ref="G67:H68"/>
    <mergeCell ref="B64:H64"/>
    <mergeCell ref="B36:H36"/>
    <mergeCell ref="D37:E37"/>
    <mergeCell ref="B39:D39"/>
    <mergeCell ref="B41:H41"/>
    <mergeCell ref="B56:H56"/>
    <mergeCell ref="B57:H57"/>
    <mergeCell ref="G58:H58"/>
    <mergeCell ref="G59:H59"/>
    <mergeCell ref="G60:H60"/>
    <mergeCell ref="G61:H61"/>
    <mergeCell ref="B63:H63"/>
    <mergeCell ref="B35:H35"/>
    <mergeCell ref="G25:H25"/>
    <mergeCell ref="P25:P27"/>
    <mergeCell ref="Q25:Q27"/>
    <mergeCell ref="G26:H26"/>
    <mergeCell ref="G27:H27"/>
    <mergeCell ref="G28:H28"/>
    <mergeCell ref="P28:P30"/>
    <mergeCell ref="Q28:Q30"/>
    <mergeCell ref="G29:H29"/>
    <mergeCell ref="G30:H30"/>
    <mergeCell ref="P31:P33"/>
    <mergeCell ref="Q31:Q33"/>
    <mergeCell ref="B32:H32"/>
    <mergeCell ref="B33:H33"/>
    <mergeCell ref="B34:H34"/>
    <mergeCell ref="Q22:Q24"/>
    <mergeCell ref="G23:H23"/>
    <mergeCell ref="G24:H24"/>
    <mergeCell ref="G19:H19"/>
    <mergeCell ref="P19:P21"/>
    <mergeCell ref="Q19:Q21"/>
    <mergeCell ref="G20:H20"/>
    <mergeCell ref="G21:H21"/>
    <mergeCell ref="B17:H17"/>
    <mergeCell ref="J17:K17"/>
    <mergeCell ref="B18:H18"/>
    <mergeCell ref="G22:H22"/>
    <mergeCell ref="P22:P24"/>
    <mergeCell ref="B10:C10"/>
    <mergeCell ref="D10:F10"/>
    <mergeCell ref="P10:P12"/>
    <mergeCell ref="Q10:Q12"/>
    <mergeCell ref="S10:S30"/>
    <mergeCell ref="B11:H11"/>
    <mergeCell ref="B12:E12"/>
    <mergeCell ref="B13:H13"/>
    <mergeCell ref="J13:K13"/>
    <mergeCell ref="P13:P15"/>
    <mergeCell ref="Q13:Q15"/>
    <mergeCell ref="B14:H14"/>
    <mergeCell ref="B15:H15"/>
    <mergeCell ref="B16:H16"/>
    <mergeCell ref="P16:P18"/>
    <mergeCell ref="Q16:Q18"/>
    <mergeCell ref="M6:N8"/>
    <mergeCell ref="P6:S7"/>
    <mergeCell ref="B7:E7"/>
    <mergeCell ref="B8:H8"/>
    <mergeCell ref="P8:S8"/>
    <mergeCell ref="B9:H9"/>
    <mergeCell ref="J9:K9"/>
    <mergeCell ref="B1:D1"/>
    <mergeCell ref="C3:E3"/>
    <mergeCell ref="G3:H3"/>
    <mergeCell ref="C4:E4"/>
    <mergeCell ref="G4:H4"/>
    <mergeCell ref="B6:E6"/>
    <mergeCell ref="F6:G6"/>
  </mergeCells>
  <dataValidations count="8">
    <dataValidation type="list" allowBlank="1" showInputMessage="1" showErrorMessage="1" sqref="K10" xr:uid="{1631E144-532E-41C7-9B47-E5CAC8DF4755}">
      <formula1>"2019, 2020, 2021, 2022"</formula1>
    </dataValidation>
    <dataValidation type="list" allowBlank="1" showInputMessage="1" showErrorMessage="1" sqref="K11 JE5 TA5 ACW5 AMS5 AWO5 BGK5 BQG5 CAC5 CJY5 CTU5 DDQ5 DNM5 DXI5 EHE5 ERA5 FAW5 FKS5 FUO5 GEK5 GOG5 GYC5 HHY5 HRU5 IBQ5 ILM5 IVI5 JFE5 JPA5 JYW5 KIS5 KSO5 LCK5 LMG5 LWC5 MFY5 MPU5 MZQ5 NJM5 NTI5 ODE5 ONA5 OWW5 PGS5 PQO5 QAK5 QKG5 QUC5 RDY5 RNU5 RXQ5 SHM5 SRI5 TBE5 TLA5 TUW5 UES5 UOO5 UYK5 VIG5 VSC5 WBY5 WLU5 WVQ5 K65372 JE65458 TA65458 ACW65458 AMS65458 AWO65458 BGK65458 BQG65458 CAC65458 CJY65458 CTU65458 DDQ65458 DNM65458 DXI65458 EHE65458 ERA65458 FAW65458 FKS65458 FUO65458 GEK65458 GOG65458 GYC65458 HHY65458 HRU65458 IBQ65458 ILM65458 IVI65458 JFE65458 JPA65458 JYW65458 KIS65458 KSO65458 LCK65458 LMG65458 LWC65458 MFY65458 MPU65458 MZQ65458 NJM65458 NTI65458 ODE65458 ONA65458 OWW65458 PGS65458 PQO65458 QAK65458 QKG65458 QUC65458 RDY65458 RNU65458 RXQ65458 SHM65458 SRI65458 TBE65458 TLA65458 TUW65458 UES65458 UOO65458 UYK65458 VIG65458 VSC65458 WBY65458 WLU65458 WVQ65458 K130908 JE130994 TA130994 ACW130994 AMS130994 AWO130994 BGK130994 BQG130994 CAC130994 CJY130994 CTU130994 DDQ130994 DNM130994 DXI130994 EHE130994 ERA130994 FAW130994 FKS130994 FUO130994 GEK130994 GOG130994 GYC130994 HHY130994 HRU130994 IBQ130994 ILM130994 IVI130994 JFE130994 JPA130994 JYW130994 KIS130994 KSO130994 LCK130994 LMG130994 LWC130994 MFY130994 MPU130994 MZQ130994 NJM130994 NTI130994 ODE130994 ONA130994 OWW130994 PGS130994 PQO130994 QAK130994 QKG130994 QUC130994 RDY130994 RNU130994 RXQ130994 SHM130994 SRI130994 TBE130994 TLA130994 TUW130994 UES130994 UOO130994 UYK130994 VIG130994 VSC130994 WBY130994 WLU130994 WVQ130994 K196444 JE196530 TA196530 ACW196530 AMS196530 AWO196530 BGK196530 BQG196530 CAC196530 CJY196530 CTU196530 DDQ196530 DNM196530 DXI196530 EHE196530 ERA196530 FAW196530 FKS196530 FUO196530 GEK196530 GOG196530 GYC196530 HHY196530 HRU196530 IBQ196530 ILM196530 IVI196530 JFE196530 JPA196530 JYW196530 KIS196530 KSO196530 LCK196530 LMG196530 LWC196530 MFY196530 MPU196530 MZQ196530 NJM196530 NTI196530 ODE196530 ONA196530 OWW196530 PGS196530 PQO196530 QAK196530 QKG196530 QUC196530 RDY196530 RNU196530 RXQ196530 SHM196530 SRI196530 TBE196530 TLA196530 TUW196530 UES196530 UOO196530 UYK196530 VIG196530 VSC196530 WBY196530 WLU196530 WVQ196530 K261980 JE262066 TA262066 ACW262066 AMS262066 AWO262066 BGK262066 BQG262066 CAC262066 CJY262066 CTU262066 DDQ262066 DNM262066 DXI262066 EHE262066 ERA262066 FAW262066 FKS262066 FUO262066 GEK262066 GOG262066 GYC262066 HHY262066 HRU262066 IBQ262066 ILM262066 IVI262066 JFE262066 JPA262066 JYW262066 KIS262066 KSO262066 LCK262066 LMG262066 LWC262066 MFY262066 MPU262066 MZQ262066 NJM262066 NTI262066 ODE262066 ONA262066 OWW262066 PGS262066 PQO262066 QAK262066 QKG262066 QUC262066 RDY262066 RNU262066 RXQ262066 SHM262066 SRI262066 TBE262066 TLA262066 TUW262066 UES262066 UOO262066 UYK262066 VIG262066 VSC262066 WBY262066 WLU262066 WVQ262066 K327516 JE327602 TA327602 ACW327602 AMS327602 AWO327602 BGK327602 BQG327602 CAC327602 CJY327602 CTU327602 DDQ327602 DNM327602 DXI327602 EHE327602 ERA327602 FAW327602 FKS327602 FUO327602 GEK327602 GOG327602 GYC327602 HHY327602 HRU327602 IBQ327602 ILM327602 IVI327602 JFE327602 JPA327602 JYW327602 KIS327602 KSO327602 LCK327602 LMG327602 LWC327602 MFY327602 MPU327602 MZQ327602 NJM327602 NTI327602 ODE327602 ONA327602 OWW327602 PGS327602 PQO327602 QAK327602 QKG327602 QUC327602 RDY327602 RNU327602 RXQ327602 SHM327602 SRI327602 TBE327602 TLA327602 TUW327602 UES327602 UOO327602 UYK327602 VIG327602 VSC327602 WBY327602 WLU327602 WVQ327602 K393052 JE393138 TA393138 ACW393138 AMS393138 AWO393138 BGK393138 BQG393138 CAC393138 CJY393138 CTU393138 DDQ393138 DNM393138 DXI393138 EHE393138 ERA393138 FAW393138 FKS393138 FUO393138 GEK393138 GOG393138 GYC393138 HHY393138 HRU393138 IBQ393138 ILM393138 IVI393138 JFE393138 JPA393138 JYW393138 KIS393138 KSO393138 LCK393138 LMG393138 LWC393138 MFY393138 MPU393138 MZQ393138 NJM393138 NTI393138 ODE393138 ONA393138 OWW393138 PGS393138 PQO393138 QAK393138 QKG393138 QUC393138 RDY393138 RNU393138 RXQ393138 SHM393138 SRI393138 TBE393138 TLA393138 TUW393138 UES393138 UOO393138 UYK393138 VIG393138 VSC393138 WBY393138 WLU393138 WVQ393138 K458588 JE458674 TA458674 ACW458674 AMS458674 AWO458674 BGK458674 BQG458674 CAC458674 CJY458674 CTU458674 DDQ458674 DNM458674 DXI458674 EHE458674 ERA458674 FAW458674 FKS458674 FUO458674 GEK458674 GOG458674 GYC458674 HHY458674 HRU458674 IBQ458674 ILM458674 IVI458674 JFE458674 JPA458674 JYW458674 KIS458674 KSO458674 LCK458674 LMG458674 LWC458674 MFY458674 MPU458674 MZQ458674 NJM458674 NTI458674 ODE458674 ONA458674 OWW458674 PGS458674 PQO458674 QAK458674 QKG458674 QUC458674 RDY458674 RNU458674 RXQ458674 SHM458674 SRI458674 TBE458674 TLA458674 TUW458674 UES458674 UOO458674 UYK458674 VIG458674 VSC458674 WBY458674 WLU458674 WVQ458674 K524124 JE524210 TA524210 ACW524210 AMS524210 AWO524210 BGK524210 BQG524210 CAC524210 CJY524210 CTU524210 DDQ524210 DNM524210 DXI524210 EHE524210 ERA524210 FAW524210 FKS524210 FUO524210 GEK524210 GOG524210 GYC524210 HHY524210 HRU524210 IBQ524210 ILM524210 IVI524210 JFE524210 JPA524210 JYW524210 KIS524210 KSO524210 LCK524210 LMG524210 LWC524210 MFY524210 MPU524210 MZQ524210 NJM524210 NTI524210 ODE524210 ONA524210 OWW524210 PGS524210 PQO524210 QAK524210 QKG524210 QUC524210 RDY524210 RNU524210 RXQ524210 SHM524210 SRI524210 TBE524210 TLA524210 TUW524210 UES524210 UOO524210 UYK524210 VIG524210 VSC524210 WBY524210 WLU524210 WVQ524210 K589660 JE589746 TA589746 ACW589746 AMS589746 AWO589746 BGK589746 BQG589746 CAC589746 CJY589746 CTU589746 DDQ589746 DNM589746 DXI589746 EHE589746 ERA589746 FAW589746 FKS589746 FUO589746 GEK589746 GOG589746 GYC589746 HHY589746 HRU589746 IBQ589746 ILM589746 IVI589746 JFE589746 JPA589746 JYW589746 KIS589746 KSO589746 LCK589746 LMG589746 LWC589746 MFY589746 MPU589746 MZQ589746 NJM589746 NTI589746 ODE589746 ONA589746 OWW589746 PGS589746 PQO589746 QAK589746 QKG589746 QUC589746 RDY589746 RNU589746 RXQ589746 SHM589746 SRI589746 TBE589746 TLA589746 TUW589746 UES589746 UOO589746 UYK589746 VIG589746 VSC589746 WBY589746 WLU589746 WVQ589746 K655196 JE655282 TA655282 ACW655282 AMS655282 AWO655282 BGK655282 BQG655282 CAC655282 CJY655282 CTU655282 DDQ655282 DNM655282 DXI655282 EHE655282 ERA655282 FAW655282 FKS655282 FUO655282 GEK655282 GOG655282 GYC655282 HHY655282 HRU655282 IBQ655282 ILM655282 IVI655282 JFE655282 JPA655282 JYW655282 KIS655282 KSO655282 LCK655282 LMG655282 LWC655282 MFY655282 MPU655282 MZQ655282 NJM655282 NTI655282 ODE655282 ONA655282 OWW655282 PGS655282 PQO655282 QAK655282 QKG655282 QUC655282 RDY655282 RNU655282 RXQ655282 SHM655282 SRI655282 TBE655282 TLA655282 TUW655282 UES655282 UOO655282 UYK655282 VIG655282 VSC655282 WBY655282 WLU655282 WVQ655282 K720732 JE720818 TA720818 ACW720818 AMS720818 AWO720818 BGK720818 BQG720818 CAC720818 CJY720818 CTU720818 DDQ720818 DNM720818 DXI720818 EHE720818 ERA720818 FAW720818 FKS720818 FUO720818 GEK720818 GOG720818 GYC720818 HHY720818 HRU720818 IBQ720818 ILM720818 IVI720818 JFE720818 JPA720818 JYW720818 KIS720818 KSO720818 LCK720818 LMG720818 LWC720818 MFY720818 MPU720818 MZQ720818 NJM720818 NTI720818 ODE720818 ONA720818 OWW720818 PGS720818 PQO720818 QAK720818 QKG720818 QUC720818 RDY720818 RNU720818 RXQ720818 SHM720818 SRI720818 TBE720818 TLA720818 TUW720818 UES720818 UOO720818 UYK720818 VIG720818 VSC720818 WBY720818 WLU720818 WVQ720818 K786268 JE786354 TA786354 ACW786354 AMS786354 AWO786354 BGK786354 BQG786354 CAC786354 CJY786354 CTU786354 DDQ786354 DNM786354 DXI786354 EHE786354 ERA786354 FAW786354 FKS786354 FUO786354 GEK786354 GOG786354 GYC786354 HHY786354 HRU786354 IBQ786354 ILM786354 IVI786354 JFE786354 JPA786354 JYW786354 KIS786354 KSO786354 LCK786354 LMG786354 LWC786354 MFY786354 MPU786354 MZQ786354 NJM786354 NTI786354 ODE786354 ONA786354 OWW786354 PGS786354 PQO786354 QAK786354 QKG786354 QUC786354 RDY786354 RNU786354 RXQ786354 SHM786354 SRI786354 TBE786354 TLA786354 TUW786354 UES786354 UOO786354 UYK786354 VIG786354 VSC786354 WBY786354 WLU786354 WVQ786354 K851804 JE851890 TA851890 ACW851890 AMS851890 AWO851890 BGK851890 BQG851890 CAC851890 CJY851890 CTU851890 DDQ851890 DNM851890 DXI851890 EHE851890 ERA851890 FAW851890 FKS851890 FUO851890 GEK851890 GOG851890 GYC851890 HHY851890 HRU851890 IBQ851890 ILM851890 IVI851890 JFE851890 JPA851890 JYW851890 KIS851890 KSO851890 LCK851890 LMG851890 LWC851890 MFY851890 MPU851890 MZQ851890 NJM851890 NTI851890 ODE851890 ONA851890 OWW851890 PGS851890 PQO851890 QAK851890 QKG851890 QUC851890 RDY851890 RNU851890 RXQ851890 SHM851890 SRI851890 TBE851890 TLA851890 TUW851890 UES851890 UOO851890 UYK851890 VIG851890 VSC851890 WBY851890 WLU851890 WVQ851890 K917340 JE917426 TA917426 ACW917426 AMS917426 AWO917426 BGK917426 BQG917426 CAC917426 CJY917426 CTU917426 DDQ917426 DNM917426 DXI917426 EHE917426 ERA917426 FAW917426 FKS917426 FUO917426 GEK917426 GOG917426 GYC917426 HHY917426 HRU917426 IBQ917426 ILM917426 IVI917426 JFE917426 JPA917426 JYW917426 KIS917426 KSO917426 LCK917426 LMG917426 LWC917426 MFY917426 MPU917426 MZQ917426 NJM917426 NTI917426 ODE917426 ONA917426 OWW917426 PGS917426 PQO917426 QAK917426 QKG917426 QUC917426 RDY917426 RNU917426 RXQ917426 SHM917426 SRI917426 TBE917426 TLA917426 TUW917426 UES917426 UOO917426 UYK917426 VIG917426 VSC917426 WBY917426 WLU917426 WVQ917426 K982876 JE982962 TA982962 ACW982962 AMS982962 AWO982962 BGK982962 BQG982962 CAC982962 CJY982962 CTU982962 DDQ982962 DNM982962 DXI982962 EHE982962 ERA982962 FAW982962 FKS982962 FUO982962 GEK982962 GOG982962 GYC982962 HHY982962 HRU982962 IBQ982962 ILM982962 IVI982962 JFE982962 JPA982962 JYW982962 KIS982962 KSO982962 LCK982962 LMG982962 LWC982962 MFY982962 MPU982962 MZQ982962 NJM982962 NTI982962 ODE982962 ONA982962 OWW982962 PGS982962 PQO982962 QAK982962 QKG982962 QUC982962 RDY982962 RNU982962 RXQ982962 SHM982962 SRI982962 TBE982962 TLA982962 TUW982962 UES982962 UOO982962 UYK982962 VIG982962 VSC982962 WBY982962 WLU982962 WVQ982962" xr:uid="{66A89CD3-FDDC-4637-B960-283B60A4702E}">
      <formula1>$M$11:$M$22</formula1>
    </dataValidation>
    <dataValidation type="list" allowBlank="1" showInputMessage="1" showErrorMessage="1" sqref="JE9 TA9 ACW9 AMS9 AWO9 BGK9 BQG9 CAC9 CJY9 CTU9 DDQ9 DNM9 DXI9 EHE9 ERA9 FAW9 FKS9 FUO9 GEK9 GOG9 GYC9 HHY9 HRU9 IBQ9 ILM9 IVI9 JFE9 JPA9 JYW9 KIS9 KSO9 LCK9 LMG9 LWC9 MFY9 MPU9 MZQ9 NJM9 NTI9 ODE9 ONA9 OWW9 PGS9 PQO9 QAK9 QKG9 QUC9 RDY9 RNU9 RXQ9 SHM9 SRI9 TBE9 TLA9 TUW9 UES9 UOO9 UYK9 VIG9 VSC9 WBY9 WLU9 WVQ9 K65376 JE65462 TA65462 ACW65462 AMS65462 AWO65462 BGK65462 BQG65462 CAC65462 CJY65462 CTU65462 DDQ65462 DNM65462 DXI65462 EHE65462 ERA65462 FAW65462 FKS65462 FUO65462 GEK65462 GOG65462 GYC65462 HHY65462 HRU65462 IBQ65462 ILM65462 IVI65462 JFE65462 JPA65462 JYW65462 KIS65462 KSO65462 LCK65462 LMG65462 LWC65462 MFY65462 MPU65462 MZQ65462 NJM65462 NTI65462 ODE65462 ONA65462 OWW65462 PGS65462 PQO65462 QAK65462 QKG65462 QUC65462 RDY65462 RNU65462 RXQ65462 SHM65462 SRI65462 TBE65462 TLA65462 TUW65462 UES65462 UOO65462 UYK65462 VIG65462 VSC65462 WBY65462 WLU65462 WVQ65462 K130912 JE130998 TA130998 ACW130998 AMS130998 AWO130998 BGK130998 BQG130998 CAC130998 CJY130998 CTU130998 DDQ130998 DNM130998 DXI130998 EHE130998 ERA130998 FAW130998 FKS130998 FUO130998 GEK130998 GOG130998 GYC130998 HHY130998 HRU130998 IBQ130998 ILM130998 IVI130998 JFE130998 JPA130998 JYW130998 KIS130998 KSO130998 LCK130998 LMG130998 LWC130998 MFY130998 MPU130998 MZQ130998 NJM130998 NTI130998 ODE130998 ONA130998 OWW130998 PGS130998 PQO130998 QAK130998 QKG130998 QUC130998 RDY130998 RNU130998 RXQ130998 SHM130998 SRI130998 TBE130998 TLA130998 TUW130998 UES130998 UOO130998 UYK130998 VIG130998 VSC130998 WBY130998 WLU130998 WVQ130998 K196448 JE196534 TA196534 ACW196534 AMS196534 AWO196534 BGK196534 BQG196534 CAC196534 CJY196534 CTU196534 DDQ196534 DNM196534 DXI196534 EHE196534 ERA196534 FAW196534 FKS196534 FUO196534 GEK196534 GOG196534 GYC196534 HHY196534 HRU196534 IBQ196534 ILM196534 IVI196534 JFE196534 JPA196534 JYW196534 KIS196534 KSO196534 LCK196534 LMG196534 LWC196534 MFY196534 MPU196534 MZQ196534 NJM196534 NTI196534 ODE196534 ONA196534 OWW196534 PGS196534 PQO196534 QAK196534 QKG196534 QUC196534 RDY196534 RNU196534 RXQ196534 SHM196534 SRI196534 TBE196534 TLA196534 TUW196534 UES196534 UOO196534 UYK196534 VIG196534 VSC196534 WBY196534 WLU196534 WVQ196534 K261984 JE262070 TA262070 ACW262070 AMS262070 AWO262070 BGK262070 BQG262070 CAC262070 CJY262070 CTU262070 DDQ262070 DNM262070 DXI262070 EHE262070 ERA262070 FAW262070 FKS262070 FUO262070 GEK262070 GOG262070 GYC262070 HHY262070 HRU262070 IBQ262070 ILM262070 IVI262070 JFE262070 JPA262070 JYW262070 KIS262070 KSO262070 LCK262070 LMG262070 LWC262070 MFY262070 MPU262070 MZQ262070 NJM262070 NTI262070 ODE262070 ONA262070 OWW262070 PGS262070 PQO262070 QAK262070 QKG262070 QUC262070 RDY262070 RNU262070 RXQ262070 SHM262070 SRI262070 TBE262070 TLA262070 TUW262070 UES262070 UOO262070 UYK262070 VIG262070 VSC262070 WBY262070 WLU262070 WVQ262070 K327520 JE327606 TA327606 ACW327606 AMS327606 AWO327606 BGK327606 BQG327606 CAC327606 CJY327606 CTU327606 DDQ327606 DNM327606 DXI327606 EHE327606 ERA327606 FAW327606 FKS327606 FUO327606 GEK327606 GOG327606 GYC327606 HHY327606 HRU327606 IBQ327606 ILM327606 IVI327606 JFE327606 JPA327606 JYW327606 KIS327606 KSO327606 LCK327606 LMG327606 LWC327606 MFY327606 MPU327606 MZQ327606 NJM327606 NTI327606 ODE327606 ONA327606 OWW327606 PGS327606 PQO327606 QAK327606 QKG327606 QUC327606 RDY327606 RNU327606 RXQ327606 SHM327606 SRI327606 TBE327606 TLA327606 TUW327606 UES327606 UOO327606 UYK327606 VIG327606 VSC327606 WBY327606 WLU327606 WVQ327606 K393056 JE393142 TA393142 ACW393142 AMS393142 AWO393142 BGK393142 BQG393142 CAC393142 CJY393142 CTU393142 DDQ393142 DNM393142 DXI393142 EHE393142 ERA393142 FAW393142 FKS393142 FUO393142 GEK393142 GOG393142 GYC393142 HHY393142 HRU393142 IBQ393142 ILM393142 IVI393142 JFE393142 JPA393142 JYW393142 KIS393142 KSO393142 LCK393142 LMG393142 LWC393142 MFY393142 MPU393142 MZQ393142 NJM393142 NTI393142 ODE393142 ONA393142 OWW393142 PGS393142 PQO393142 QAK393142 QKG393142 QUC393142 RDY393142 RNU393142 RXQ393142 SHM393142 SRI393142 TBE393142 TLA393142 TUW393142 UES393142 UOO393142 UYK393142 VIG393142 VSC393142 WBY393142 WLU393142 WVQ393142 K458592 JE458678 TA458678 ACW458678 AMS458678 AWO458678 BGK458678 BQG458678 CAC458678 CJY458678 CTU458678 DDQ458678 DNM458678 DXI458678 EHE458678 ERA458678 FAW458678 FKS458678 FUO458678 GEK458678 GOG458678 GYC458678 HHY458678 HRU458678 IBQ458678 ILM458678 IVI458678 JFE458678 JPA458678 JYW458678 KIS458678 KSO458678 LCK458678 LMG458678 LWC458678 MFY458678 MPU458678 MZQ458678 NJM458678 NTI458678 ODE458678 ONA458678 OWW458678 PGS458678 PQO458678 QAK458678 QKG458678 QUC458678 RDY458678 RNU458678 RXQ458678 SHM458678 SRI458678 TBE458678 TLA458678 TUW458678 UES458678 UOO458678 UYK458678 VIG458678 VSC458678 WBY458678 WLU458678 WVQ458678 K524128 JE524214 TA524214 ACW524214 AMS524214 AWO524214 BGK524214 BQG524214 CAC524214 CJY524214 CTU524214 DDQ524214 DNM524214 DXI524214 EHE524214 ERA524214 FAW524214 FKS524214 FUO524214 GEK524214 GOG524214 GYC524214 HHY524214 HRU524214 IBQ524214 ILM524214 IVI524214 JFE524214 JPA524214 JYW524214 KIS524214 KSO524214 LCK524214 LMG524214 LWC524214 MFY524214 MPU524214 MZQ524214 NJM524214 NTI524214 ODE524214 ONA524214 OWW524214 PGS524214 PQO524214 QAK524214 QKG524214 QUC524214 RDY524214 RNU524214 RXQ524214 SHM524214 SRI524214 TBE524214 TLA524214 TUW524214 UES524214 UOO524214 UYK524214 VIG524214 VSC524214 WBY524214 WLU524214 WVQ524214 K589664 JE589750 TA589750 ACW589750 AMS589750 AWO589750 BGK589750 BQG589750 CAC589750 CJY589750 CTU589750 DDQ589750 DNM589750 DXI589750 EHE589750 ERA589750 FAW589750 FKS589750 FUO589750 GEK589750 GOG589750 GYC589750 HHY589750 HRU589750 IBQ589750 ILM589750 IVI589750 JFE589750 JPA589750 JYW589750 KIS589750 KSO589750 LCK589750 LMG589750 LWC589750 MFY589750 MPU589750 MZQ589750 NJM589750 NTI589750 ODE589750 ONA589750 OWW589750 PGS589750 PQO589750 QAK589750 QKG589750 QUC589750 RDY589750 RNU589750 RXQ589750 SHM589750 SRI589750 TBE589750 TLA589750 TUW589750 UES589750 UOO589750 UYK589750 VIG589750 VSC589750 WBY589750 WLU589750 WVQ589750 K655200 JE655286 TA655286 ACW655286 AMS655286 AWO655286 BGK655286 BQG655286 CAC655286 CJY655286 CTU655286 DDQ655286 DNM655286 DXI655286 EHE655286 ERA655286 FAW655286 FKS655286 FUO655286 GEK655286 GOG655286 GYC655286 HHY655286 HRU655286 IBQ655286 ILM655286 IVI655286 JFE655286 JPA655286 JYW655286 KIS655286 KSO655286 LCK655286 LMG655286 LWC655286 MFY655286 MPU655286 MZQ655286 NJM655286 NTI655286 ODE655286 ONA655286 OWW655286 PGS655286 PQO655286 QAK655286 QKG655286 QUC655286 RDY655286 RNU655286 RXQ655286 SHM655286 SRI655286 TBE655286 TLA655286 TUW655286 UES655286 UOO655286 UYK655286 VIG655286 VSC655286 WBY655286 WLU655286 WVQ655286 K720736 JE720822 TA720822 ACW720822 AMS720822 AWO720822 BGK720822 BQG720822 CAC720822 CJY720822 CTU720822 DDQ720822 DNM720822 DXI720822 EHE720822 ERA720822 FAW720822 FKS720822 FUO720822 GEK720822 GOG720822 GYC720822 HHY720822 HRU720822 IBQ720822 ILM720822 IVI720822 JFE720822 JPA720822 JYW720822 KIS720822 KSO720822 LCK720822 LMG720822 LWC720822 MFY720822 MPU720822 MZQ720822 NJM720822 NTI720822 ODE720822 ONA720822 OWW720822 PGS720822 PQO720822 QAK720822 QKG720822 QUC720822 RDY720822 RNU720822 RXQ720822 SHM720822 SRI720822 TBE720822 TLA720822 TUW720822 UES720822 UOO720822 UYK720822 VIG720822 VSC720822 WBY720822 WLU720822 WVQ720822 K786272 JE786358 TA786358 ACW786358 AMS786358 AWO786358 BGK786358 BQG786358 CAC786358 CJY786358 CTU786358 DDQ786358 DNM786358 DXI786358 EHE786358 ERA786358 FAW786358 FKS786358 FUO786358 GEK786358 GOG786358 GYC786358 HHY786358 HRU786358 IBQ786358 ILM786358 IVI786358 JFE786358 JPA786358 JYW786358 KIS786358 KSO786358 LCK786358 LMG786358 LWC786358 MFY786358 MPU786358 MZQ786358 NJM786358 NTI786358 ODE786358 ONA786358 OWW786358 PGS786358 PQO786358 QAK786358 QKG786358 QUC786358 RDY786358 RNU786358 RXQ786358 SHM786358 SRI786358 TBE786358 TLA786358 TUW786358 UES786358 UOO786358 UYK786358 VIG786358 VSC786358 WBY786358 WLU786358 WVQ786358 K851808 JE851894 TA851894 ACW851894 AMS851894 AWO851894 BGK851894 BQG851894 CAC851894 CJY851894 CTU851894 DDQ851894 DNM851894 DXI851894 EHE851894 ERA851894 FAW851894 FKS851894 FUO851894 GEK851894 GOG851894 GYC851894 HHY851894 HRU851894 IBQ851894 ILM851894 IVI851894 JFE851894 JPA851894 JYW851894 KIS851894 KSO851894 LCK851894 LMG851894 LWC851894 MFY851894 MPU851894 MZQ851894 NJM851894 NTI851894 ODE851894 ONA851894 OWW851894 PGS851894 PQO851894 QAK851894 QKG851894 QUC851894 RDY851894 RNU851894 RXQ851894 SHM851894 SRI851894 TBE851894 TLA851894 TUW851894 UES851894 UOO851894 UYK851894 VIG851894 VSC851894 WBY851894 WLU851894 WVQ851894 K917344 JE917430 TA917430 ACW917430 AMS917430 AWO917430 BGK917430 BQG917430 CAC917430 CJY917430 CTU917430 DDQ917430 DNM917430 DXI917430 EHE917430 ERA917430 FAW917430 FKS917430 FUO917430 GEK917430 GOG917430 GYC917430 HHY917430 HRU917430 IBQ917430 ILM917430 IVI917430 JFE917430 JPA917430 JYW917430 KIS917430 KSO917430 LCK917430 LMG917430 LWC917430 MFY917430 MPU917430 MZQ917430 NJM917430 NTI917430 ODE917430 ONA917430 OWW917430 PGS917430 PQO917430 QAK917430 QKG917430 QUC917430 RDY917430 RNU917430 RXQ917430 SHM917430 SRI917430 TBE917430 TLA917430 TUW917430 UES917430 UOO917430 UYK917430 VIG917430 VSC917430 WBY917430 WLU917430 WVQ917430 K982880 JE982966 TA982966 ACW982966 AMS982966 AWO982966 BGK982966 BQG982966 CAC982966 CJY982966 CTU982966 DDQ982966 DNM982966 DXI982966 EHE982966 ERA982966 FAW982966 FKS982966 FUO982966 GEK982966 GOG982966 GYC982966 HHY982966 HRU982966 IBQ982966 ILM982966 IVI982966 JFE982966 JPA982966 JYW982966 KIS982966 KSO982966 LCK982966 LMG982966 LWC982966 MFY982966 MPU982966 MZQ982966 NJM982966 NTI982966 ODE982966 ONA982966 OWW982966 PGS982966 PQO982966 QAK982966 QKG982966 QUC982966 RDY982966 RNU982966 RXQ982966 SHM982966 SRI982966 TBE982966 TLA982966 TUW982966 UES982966 UOO982966 UYK982966 VIG982966 VSC982966 WBY982966 WLU982966 WVQ982966" xr:uid="{13EA26A0-95C2-4C24-AF60-7DCF4360536E}">
      <formula1>$N$11:$N$22</formula1>
    </dataValidation>
    <dataValidation type="list" allowBlank="1" showInputMessage="1" showErrorMessage="1" sqref="WVQ982961 WLU982961 WBY982961 VSC982961 VIG982961 UYK982961 UOO982961 UES982961 TUW982961 TLA982961 TBE982961 SRI982961 SHM982961 RXQ982961 RNU982961 RDY982961 QUC982961 QKG982961 QAK982961 PQO982961 PGS982961 OWW982961 ONA982961 ODE982961 NTI982961 NJM982961 MZQ982961 MPU982961 MFY982961 LWC982961 LMG982961 LCK982961 KSO982961 KIS982961 JYW982961 JPA982961 JFE982961 IVI982961 ILM982961 IBQ982961 HRU982961 HHY982961 GYC982961 GOG982961 GEK982961 FUO982961 FKS982961 FAW982961 ERA982961 EHE982961 DXI982961 DNM982961 DDQ982961 CTU982961 CJY982961 CAC982961 BQG982961 BGK982961 AWO982961 AMS982961 ACW982961 TA982961 JE982961 K982875 WVQ917425 WLU917425 WBY917425 VSC917425 VIG917425 UYK917425 UOO917425 UES917425 TUW917425 TLA917425 TBE917425 SRI917425 SHM917425 RXQ917425 RNU917425 RDY917425 QUC917425 QKG917425 QAK917425 PQO917425 PGS917425 OWW917425 ONA917425 ODE917425 NTI917425 NJM917425 MZQ917425 MPU917425 MFY917425 LWC917425 LMG917425 LCK917425 KSO917425 KIS917425 JYW917425 JPA917425 JFE917425 IVI917425 ILM917425 IBQ917425 HRU917425 HHY917425 GYC917425 GOG917425 GEK917425 FUO917425 FKS917425 FAW917425 ERA917425 EHE917425 DXI917425 DNM917425 DDQ917425 CTU917425 CJY917425 CAC917425 BQG917425 BGK917425 AWO917425 AMS917425 ACW917425 TA917425 JE917425 K917339 WVQ851889 WLU851889 WBY851889 VSC851889 VIG851889 UYK851889 UOO851889 UES851889 TUW851889 TLA851889 TBE851889 SRI851889 SHM851889 RXQ851889 RNU851889 RDY851889 QUC851889 QKG851889 QAK851889 PQO851889 PGS851889 OWW851889 ONA851889 ODE851889 NTI851889 NJM851889 MZQ851889 MPU851889 MFY851889 LWC851889 LMG851889 LCK851889 KSO851889 KIS851889 JYW851889 JPA851889 JFE851889 IVI851889 ILM851889 IBQ851889 HRU851889 HHY851889 GYC851889 GOG851889 GEK851889 FUO851889 FKS851889 FAW851889 ERA851889 EHE851889 DXI851889 DNM851889 DDQ851889 CTU851889 CJY851889 CAC851889 BQG851889 BGK851889 AWO851889 AMS851889 ACW851889 TA851889 JE851889 K851803 WVQ786353 WLU786353 WBY786353 VSC786353 VIG786353 UYK786353 UOO786353 UES786353 TUW786353 TLA786353 TBE786353 SRI786353 SHM786353 RXQ786353 RNU786353 RDY786353 QUC786353 QKG786353 QAK786353 PQO786353 PGS786353 OWW786353 ONA786353 ODE786353 NTI786353 NJM786353 MZQ786353 MPU786353 MFY786353 LWC786353 LMG786353 LCK786353 KSO786353 KIS786353 JYW786353 JPA786353 JFE786353 IVI786353 ILM786353 IBQ786353 HRU786353 HHY786353 GYC786353 GOG786353 GEK786353 FUO786353 FKS786353 FAW786353 ERA786353 EHE786353 DXI786353 DNM786353 DDQ786353 CTU786353 CJY786353 CAC786353 BQG786353 BGK786353 AWO786353 AMS786353 ACW786353 TA786353 JE786353 K786267 WVQ720817 WLU720817 WBY720817 VSC720817 VIG720817 UYK720817 UOO720817 UES720817 TUW720817 TLA720817 TBE720817 SRI720817 SHM720817 RXQ720817 RNU720817 RDY720817 QUC720817 QKG720817 QAK720817 PQO720817 PGS720817 OWW720817 ONA720817 ODE720817 NTI720817 NJM720817 MZQ720817 MPU720817 MFY720817 LWC720817 LMG720817 LCK720817 KSO720817 KIS720817 JYW720817 JPA720817 JFE720817 IVI720817 ILM720817 IBQ720817 HRU720817 HHY720817 GYC720817 GOG720817 GEK720817 FUO720817 FKS720817 FAW720817 ERA720817 EHE720817 DXI720817 DNM720817 DDQ720817 CTU720817 CJY720817 CAC720817 BQG720817 BGK720817 AWO720817 AMS720817 ACW720817 TA720817 JE720817 K720731 WVQ655281 WLU655281 WBY655281 VSC655281 VIG655281 UYK655281 UOO655281 UES655281 TUW655281 TLA655281 TBE655281 SRI655281 SHM655281 RXQ655281 RNU655281 RDY655281 QUC655281 QKG655281 QAK655281 PQO655281 PGS655281 OWW655281 ONA655281 ODE655281 NTI655281 NJM655281 MZQ655281 MPU655281 MFY655281 LWC655281 LMG655281 LCK655281 KSO655281 KIS655281 JYW655281 JPA655281 JFE655281 IVI655281 ILM655281 IBQ655281 HRU655281 HHY655281 GYC655281 GOG655281 GEK655281 FUO655281 FKS655281 FAW655281 ERA655281 EHE655281 DXI655281 DNM655281 DDQ655281 CTU655281 CJY655281 CAC655281 BQG655281 BGK655281 AWO655281 AMS655281 ACW655281 TA655281 JE655281 K655195 WVQ589745 WLU589745 WBY589745 VSC589745 VIG589745 UYK589745 UOO589745 UES589745 TUW589745 TLA589745 TBE589745 SRI589745 SHM589745 RXQ589745 RNU589745 RDY589745 QUC589745 QKG589745 QAK589745 PQO589745 PGS589745 OWW589745 ONA589745 ODE589745 NTI589745 NJM589745 MZQ589745 MPU589745 MFY589745 LWC589745 LMG589745 LCK589745 KSO589745 KIS589745 JYW589745 JPA589745 JFE589745 IVI589745 ILM589745 IBQ589745 HRU589745 HHY589745 GYC589745 GOG589745 GEK589745 FUO589745 FKS589745 FAW589745 ERA589745 EHE589745 DXI589745 DNM589745 DDQ589745 CTU589745 CJY589745 CAC589745 BQG589745 BGK589745 AWO589745 AMS589745 ACW589745 TA589745 JE589745 K589659 WVQ524209 WLU524209 WBY524209 VSC524209 VIG524209 UYK524209 UOO524209 UES524209 TUW524209 TLA524209 TBE524209 SRI524209 SHM524209 RXQ524209 RNU524209 RDY524209 QUC524209 QKG524209 QAK524209 PQO524209 PGS524209 OWW524209 ONA524209 ODE524209 NTI524209 NJM524209 MZQ524209 MPU524209 MFY524209 LWC524209 LMG524209 LCK524209 KSO524209 KIS524209 JYW524209 JPA524209 JFE524209 IVI524209 ILM524209 IBQ524209 HRU524209 HHY524209 GYC524209 GOG524209 GEK524209 FUO524209 FKS524209 FAW524209 ERA524209 EHE524209 DXI524209 DNM524209 DDQ524209 CTU524209 CJY524209 CAC524209 BQG524209 BGK524209 AWO524209 AMS524209 ACW524209 TA524209 JE524209 K524123 WVQ458673 WLU458673 WBY458673 VSC458673 VIG458673 UYK458673 UOO458673 UES458673 TUW458673 TLA458673 TBE458673 SRI458673 SHM458673 RXQ458673 RNU458673 RDY458673 QUC458673 QKG458673 QAK458673 PQO458673 PGS458673 OWW458673 ONA458673 ODE458673 NTI458673 NJM458673 MZQ458673 MPU458673 MFY458673 LWC458673 LMG458673 LCK458673 KSO458673 KIS458673 JYW458673 JPA458673 JFE458673 IVI458673 ILM458673 IBQ458673 HRU458673 HHY458673 GYC458673 GOG458673 GEK458673 FUO458673 FKS458673 FAW458673 ERA458673 EHE458673 DXI458673 DNM458673 DDQ458673 CTU458673 CJY458673 CAC458673 BQG458673 BGK458673 AWO458673 AMS458673 ACW458673 TA458673 JE458673 K458587 WVQ393137 WLU393137 WBY393137 VSC393137 VIG393137 UYK393137 UOO393137 UES393137 TUW393137 TLA393137 TBE393137 SRI393137 SHM393137 RXQ393137 RNU393137 RDY393137 QUC393137 QKG393137 QAK393137 PQO393137 PGS393137 OWW393137 ONA393137 ODE393137 NTI393137 NJM393137 MZQ393137 MPU393137 MFY393137 LWC393137 LMG393137 LCK393137 KSO393137 KIS393137 JYW393137 JPA393137 JFE393137 IVI393137 ILM393137 IBQ393137 HRU393137 HHY393137 GYC393137 GOG393137 GEK393137 FUO393137 FKS393137 FAW393137 ERA393137 EHE393137 DXI393137 DNM393137 DDQ393137 CTU393137 CJY393137 CAC393137 BQG393137 BGK393137 AWO393137 AMS393137 ACW393137 TA393137 JE393137 K393051 WVQ327601 WLU327601 WBY327601 VSC327601 VIG327601 UYK327601 UOO327601 UES327601 TUW327601 TLA327601 TBE327601 SRI327601 SHM327601 RXQ327601 RNU327601 RDY327601 QUC327601 QKG327601 QAK327601 PQO327601 PGS327601 OWW327601 ONA327601 ODE327601 NTI327601 NJM327601 MZQ327601 MPU327601 MFY327601 LWC327601 LMG327601 LCK327601 KSO327601 KIS327601 JYW327601 JPA327601 JFE327601 IVI327601 ILM327601 IBQ327601 HRU327601 HHY327601 GYC327601 GOG327601 GEK327601 FUO327601 FKS327601 FAW327601 ERA327601 EHE327601 DXI327601 DNM327601 DDQ327601 CTU327601 CJY327601 CAC327601 BQG327601 BGK327601 AWO327601 AMS327601 ACW327601 TA327601 JE327601 K327515 WVQ262065 WLU262065 WBY262065 VSC262065 VIG262065 UYK262065 UOO262065 UES262065 TUW262065 TLA262065 TBE262065 SRI262065 SHM262065 RXQ262065 RNU262065 RDY262065 QUC262065 QKG262065 QAK262065 PQO262065 PGS262065 OWW262065 ONA262065 ODE262065 NTI262065 NJM262065 MZQ262065 MPU262065 MFY262065 LWC262065 LMG262065 LCK262065 KSO262065 KIS262065 JYW262065 JPA262065 JFE262065 IVI262065 ILM262065 IBQ262065 HRU262065 HHY262065 GYC262065 GOG262065 GEK262065 FUO262065 FKS262065 FAW262065 ERA262065 EHE262065 DXI262065 DNM262065 DDQ262065 CTU262065 CJY262065 CAC262065 BQG262065 BGK262065 AWO262065 AMS262065 ACW262065 TA262065 JE262065 K261979 WVQ196529 WLU196529 WBY196529 VSC196529 VIG196529 UYK196529 UOO196529 UES196529 TUW196529 TLA196529 TBE196529 SRI196529 SHM196529 RXQ196529 RNU196529 RDY196529 QUC196529 QKG196529 QAK196529 PQO196529 PGS196529 OWW196529 ONA196529 ODE196529 NTI196529 NJM196529 MZQ196529 MPU196529 MFY196529 LWC196529 LMG196529 LCK196529 KSO196529 KIS196529 JYW196529 JPA196529 JFE196529 IVI196529 ILM196529 IBQ196529 HRU196529 HHY196529 GYC196529 GOG196529 GEK196529 FUO196529 FKS196529 FAW196529 ERA196529 EHE196529 DXI196529 DNM196529 DDQ196529 CTU196529 CJY196529 CAC196529 BQG196529 BGK196529 AWO196529 AMS196529 ACW196529 TA196529 JE196529 K196443 WVQ130993 WLU130993 WBY130993 VSC130993 VIG130993 UYK130993 UOO130993 UES130993 TUW130993 TLA130993 TBE130993 SRI130993 SHM130993 RXQ130993 RNU130993 RDY130993 QUC130993 QKG130993 QAK130993 PQO130993 PGS130993 OWW130993 ONA130993 ODE130993 NTI130993 NJM130993 MZQ130993 MPU130993 MFY130993 LWC130993 LMG130993 LCK130993 KSO130993 KIS130993 JYW130993 JPA130993 JFE130993 IVI130993 ILM130993 IBQ130993 HRU130993 HHY130993 GYC130993 GOG130993 GEK130993 FUO130993 FKS130993 FAW130993 ERA130993 EHE130993 DXI130993 DNM130993 DDQ130993 CTU130993 CJY130993 CAC130993 BQG130993 BGK130993 AWO130993 AMS130993 ACW130993 TA130993 JE130993 K130907 WVQ65457 WLU65457 WBY65457 VSC65457 VIG65457 UYK65457 UOO65457 UES65457 TUW65457 TLA65457 TBE65457 SRI65457 SHM65457 RXQ65457 RNU65457 RDY65457 QUC65457 QKG65457 QAK65457 PQO65457 PGS65457 OWW65457 ONA65457 ODE65457 NTI65457 NJM65457 MZQ65457 MPU65457 MFY65457 LWC65457 LMG65457 LCK65457 KSO65457 KIS65457 JYW65457 JPA65457 JFE65457 IVI65457 ILM65457 IBQ65457 HRU65457 HHY65457 GYC65457 GOG65457 GEK65457 FUO65457 FKS65457 FAW65457 ERA65457 EHE65457 DXI65457 DNM65457 DDQ65457 CTU65457 CJY65457 CAC65457 BQG65457 BGK65457 AWO65457 AMS65457 ACW65457 TA65457 JE65457 K65371" xr:uid="{BE0036C9-2BB6-42D4-9881-F7D6F3ED29DC}">
      <formula1>$N$9:$N$9</formula1>
    </dataValidation>
    <dataValidation type="list" allowBlank="1" showInputMessage="1" showErrorMessage="1" sqref="K15" xr:uid="{39211DE0-991E-4BFA-9428-8FDAD05368FB}">
      <formula1>$N$9:$N$43</formula1>
    </dataValidation>
    <dataValidation type="list" allowBlank="1" showInputMessage="1" showErrorMessage="1" sqref="K19 JE13 TA13 ACW13 AMS13 AWO13 BGK13 BQG13 CAC13 CJY13 CTU13 DDQ13 DNM13 DXI13 EHE13 ERA13 FAW13 FKS13 FUO13 GEK13 GOG13 GYC13 HHY13 HRU13 IBQ13 ILM13 IVI13 JFE13 JPA13 JYW13 KIS13 KSO13 LCK13 LMG13 LWC13 MFY13 MPU13 MZQ13 NJM13 NTI13 ODE13 ONA13 OWW13 PGS13 PQO13 QAK13 QKG13 QUC13 RDY13 RNU13 RXQ13 SHM13 SRI13 TBE13 TLA13 TUW13 UES13 UOO13 UYK13 VIG13 VSC13 WBY13 WLU13 WVQ13 K65380 JE65466 TA65466 ACW65466 AMS65466 AWO65466 BGK65466 BQG65466 CAC65466 CJY65466 CTU65466 DDQ65466 DNM65466 DXI65466 EHE65466 ERA65466 FAW65466 FKS65466 FUO65466 GEK65466 GOG65466 GYC65466 HHY65466 HRU65466 IBQ65466 ILM65466 IVI65466 JFE65466 JPA65466 JYW65466 KIS65466 KSO65466 LCK65466 LMG65466 LWC65466 MFY65466 MPU65466 MZQ65466 NJM65466 NTI65466 ODE65466 ONA65466 OWW65466 PGS65466 PQO65466 QAK65466 QKG65466 QUC65466 RDY65466 RNU65466 RXQ65466 SHM65466 SRI65466 TBE65466 TLA65466 TUW65466 UES65466 UOO65466 UYK65466 VIG65466 VSC65466 WBY65466 WLU65466 WVQ65466 K130916 JE131002 TA131002 ACW131002 AMS131002 AWO131002 BGK131002 BQG131002 CAC131002 CJY131002 CTU131002 DDQ131002 DNM131002 DXI131002 EHE131002 ERA131002 FAW131002 FKS131002 FUO131002 GEK131002 GOG131002 GYC131002 HHY131002 HRU131002 IBQ131002 ILM131002 IVI131002 JFE131002 JPA131002 JYW131002 KIS131002 KSO131002 LCK131002 LMG131002 LWC131002 MFY131002 MPU131002 MZQ131002 NJM131002 NTI131002 ODE131002 ONA131002 OWW131002 PGS131002 PQO131002 QAK131002 QKG131002 QUC131002 RDY131002 RNU131002 RXQ131002 SHM131002 SRI131002 TBE131002 TLA131002 TUW131002 UES131002 UOO131002 UYK131002 VIG131002 VSC131002 WBY131002 WLU131002 WVQ131002 K196452 JE196538 TA196538 ACW196538 AMS196538 AWO196538 BGK196538 BQG196538 CAC196538 CJY196538 CTU196538 DDQ196538 DNM196538 DXI196538 EHE196538 ERA196538 FAW196538 FKS196538 FUO196538 GEK196538 GOG196538 GYC196538 HHY196538 HRU196538 IBQ196538 ILM196538 IVI196538 JFE196538 JPA196538 JYW196538 KIS196538 KSO196538 LCK196538 LMG196538 LWC196538 MFY196538 MPU196538 MZQ196538 NJM196538 NTI196538 ODE196538 ONA196538 OWW196538 PGS196538 PQO196538 QAK196538 QKG196538 QUC196538 RDY196538 RNU196538 RXQ196538 SHM196538 SRI196538 TBE196538 TLA196538 TUW196538 UES196538 UOO196538 UYK196538 VIG196538 VSC196538 WBY196538 WLU196538 WVQ196538 K261988 JE262074 TA262074 ACW262074 AMS262074 AWO262074 BGK262074 BQG262074 CAC262074 CJY262074 CTU262074 DDQ262074 DNM262074 DXI262074 EHE262074 ERA262074 FAW262074 FKS262074 FUO262074 GEK262074 GOG262074 GYC262074 HHY262074 HRU262074 IBQ262074 ILM262074 IVI262074 JFE262074 JPA262074 JYW262074 KIS262074 KSO262074 LCK262074 LMG262074 LWC262074 MFY262074 MPU262074 MZQ262074 NJM262074 NTI262074 ODE262074 ONA262074 OWW262074 PGS262074 PQO262074 QAK262074 QKG262074 QUC262074 RDY262074 RNU262074 RXQ262074 SHM262074 SRI262074 TBE262074 TLA262074 TUW262074 UES262074 UOO262074 UYK262074 VIG262074 VSC262074 WBY262074 WLU262074 WVQ262074 K327524 JE327610 TA327610 ACW327610 AMS327610 AWO327610 BGK327610 BQG327610 CAC327610 CJY327610 CTU327610 DDQ327610 DNM327610 DXI327610 EHE327610 ERA327610 FAW327610 FKS327610 FUO327610 GEK327610 GOG327610 GYC327610 HHY327610 HRU327610 IBQ327610 ILM327610 IVI327610 JFE327610 JPA327610 JYW327610 KIS327610 KSO327610 LCK327610 LMG327610 LWC327610 MFY327610 MPU327610 MZQ327610 NJM327610 NTI327610 ODE327610 ONA327610 OWW327610 PGS327610 PQO327610 QAK327610 QKG327610 QUC327610 RDY327610 RNU327610 RXQ327610 SHM327610 SRI327610 TBE327610 TLA327610 TUW327610 UES327610 UOO327610 UYK327610 VIG327610 VSC327610 WBY327610 WLU327610 WVQ327610 K393060 JE393146 TA393146 ACW393146 AMS393146 AWO393146 BGK393146 BQG393146 CAC393146 CJY393146 CTU393146 DDQ393146 DNM393146 DXI393146 EHE393146 ERA393146 FAW393146 FKS393146 FUO393146 GEK393146 GOG393146 GYC393146 HHY393146 HRU393146 IBQ393146 ILM393146 IVI393146 JFE393146 JPA393146 JYW393146 KIS393146 KSO393146 LCK393146 LMG393146 LWC393146 MFY393146 MPU393146 MZQ393146 NJM393146 NTI393146 ODE393146 ONA393146 OWW393146 PGS393146 PQO393146 QAK393146 QKG393146 QUC393146 RDY393146 RNU393146 RXQ393146 SHM393146 SRI393146 TBE393146 TLA393146 TUW393146 UES393146 UOO393146 UYK393146 VIG393146 VSC393146 WBY393146 WLU393146 WVQ393146 K458596 JE458682 TA458682 ACW458682 AMS458682 AWO458682 BGK458682 BQG458682 CAC458682 CJY458682 CTU458682 DDQ458682 DNM458682 DXI458682 EHE458682 ERA458682 FAW458682 FKS458682 FUO458682 GEK458682 GOG458682 GYC458682 HHY458682 HRU458682 IBQ458682 ILM458682 IVI458682 JFE458682 JPA458682 JYW458682 KIS458682 KSO458682 LCK458682 LMG458682 LWC458682 MFY458682 MPU458682 MZQ458682 NJM458682 NTI458682 ODE458682 ONA458682 OWW458682 PGS458682 PQO458682 QAK458682 QKG458682 QUC458682 RDY458682 RNU458682 RXQ458682 SHM458682 SRI458682 TBE458682 TLA458682 TUW458682 UES458682 UOO458682 UYK458682 VIG458682 VSC458682 WBY458682 WLU458682 WVQ458682 K524132 JE524218 TA524218 ACW524218 AMS524218 AWO524218 BGK524218 BQG524218 CAC524218 CJY524218 CTU524218 DDQ524218 DNM524218 DXI524218 EHE524218 ERA524218 FAW524218 FKS524218 FUO524218 GEK524218 GOG524218 GYC524218 HHY524218 HRU524218 IBQ524218 ILM524218 IVI524218 JFE524218 JPA524218 JYW524218 KIS524218 KSO524218 LCK524218 LMG524218 LWC524218 MFY524218 MPU524218 MZQ524218 NJM524218 NTI524218 ODE524218 ONA524218 OWW524218 PGS524218 PQO524218 QAK524218 QKG524218 QUC524218 RDY524218 RNU524218 RXQ524218 SHM524218 SRI524218 TBE524218 TLA524218 TUW524218 UES524218 UOO524218 UYK524218 VIG524218 VSC524218 WBY524218 WLU524218 WVQ524218 K589668 JE589754 TA589754 ACW589754 AMS589754 AWO589754 BGK589754 BQG589754 CAC589754 CJY589754 CTU589754 DDQ589754 DNM589754 DXI589754 EHE589754 ERA589754 FAW589754 FKS589754 FUO589754 GEK589754 GOG589754 GYC589754 HHY589754 HRU589754 IBQ589754 ILM589754 IVI589754 JFE589754 JPA589754 JYW589754 KIS589754 KSO589754 LCK589754 LMG589754 LWC589754 MFY589754 MPU589754 MZQ589754 NJM589754 NTI589754 ODE589754 ONA589754 OWW589754 PGS589754 PQO589754 QAK589754 QKG589754 QUC589754 RDY589754 RNU589754 RXQ589754 SHM589754 SRI589754 TBE589754 TLA589754 TUW589754 UES589754 UOO589754 UYK589754 VIG589754 VSC589754 WBY589754 WLU589754 WVQ589754 K655204 JE655290 TA655290 ACW655290 AMS655290 AWO655290 BGK655290 BQG655290 CAC655290 CJY655290 CTU655290 DDQ655290 DNM655290 DXI655290 EHE655290 ERA655290 FAW655290 FKS655290 FUO655290 GEK655290 GOG655290 GYC655290 HHY655290 HRU655290 IBQ655290 ILM655290 IVI655290 JFE655290 JPA655290 JYW655290 KIS655290 KSO655290 LCK655290 LMG655290 LWC655290 MFY655290 MPU655290 MZQ655290 NJM655290 NTI655290 ODE655290 ONA655290 OWW655290 PGS655290 PQO655290 QAK655290 QKG655290 QUC655290 RDY655290 RNU655290 RXQ655290 SHM655290 SRI655290 TBE655290 TLA655290 TUW655290 UES655290 UOO655290 UYK655290 VIG655290 VSC655290 WBY655290 WLU655290 WVQ655290 K720740 JE720826 TA720826 ACW720826 AMS720826 AWO720826 BGK720826 BQG720826 CAC720826 CJY720826 CTU720826 DDQ720826 DNM720826 DXI720826 EHE720826 ERA720826 FAW720826 FKS720826 FUO720826 GEK720826 GOG720826 GYC720826 HHY720826 HRU720826 IBQ720826 ILM720826 IVI720826 JFE720826 JPA720826 JYW720826 KIS720826 KSO720826 LCK720826 LMG720826 LWC720826 MFY720826 MPU720826 MZQ720826 NJM720826 NTI720826 ODE720826 ONA720826 OWW720826 PGS720826 PQO720826 QAK720826 QKG720826 QUC720826 RDY720826 RNU720826 RXQ720826 SHM720826 SRI720826 TBE720826 TLA720826 TUW720826 UES720826 UOO720826 UYK720826 VIG720826 VSC720826 WBY720826 WLU720826 WVQ720826 K786276 JE786362 TA786362 ACW786362 AMS786362 AWO786362 BGK786362 BQG786362 CAC786362 CJY786362 CTU786362 DDQ786362 DNM786362 DXI786362 EHE786362 ERA786362 FAW786362 FKS786362 FUO786362 GEK786362 GOG786362 GYC786362 HHY786362 HRU786362 IBQ786362 ILM786362 IVI786362 JFE786362 JPA786362 JYW786362 KIS786362 KSO786362 LCK786362 LMG786362 LWC786362 MFY786362 MPU786362 MZQ786362 NJM786362 NTI786362 ODE786362 ONA786362 OWW786362 PGS786362 PQO786362 QAK786362 QKG786362 QUC786362 RDY786362 RNU786362 RXQ786362 SHM786362 SRI786362 TBE786362 TLA786362 TUW786362 UES786362 UOO786362 UYK786362 VIG786362 VSC786362 WBY786362 WLU786362 WVQ786362 K851812 JE851898 TA851898 ACW851898 AMS851898 AWO851898 BGK851898 BQG851898 CAC851898 CJY851898 CTU851898 DDQ851898 DNM851898 DXI851898 EHE851898 ERA851898 FAW851898 FKS851898 FUO851898 GEK851898 GOG851898 GYC851898 HHY851898 HRU851898 IBQ851898 ILM851898 IVI851898 JFE851898 JPA851898 JYW851898 KIS851898 KSO851898 LCK851898 LMG851898 LWC851898 MFY851898 MPU851898 MZQ851898 NJM851898 NTI851898 ODE851898 ONA851898 OWW851898 PGS851898 PQO851898 QAK851898 QKG851898 QUC851898 RDY851898 RNU851898 RXQ851898 SHM851898 SRI851898 TBE851898 TLA851898 TUW851898 UES851898 UOO851898 UYK851898 VIG851898 VSC851898 WBY851898 WLU851898 WVQ851898 K917348 JE917434 TA917434 ACW917434 AMS917434 AWO917434 BGK917434 BQG917434 CAC917434 CJY917434 CTU917434 DDQ917434 DNM917434 DXI917434 EHE917434 ERA917434 FAW917434 FKS917434 FUO917434 GEK917434 GOG917434 GYC917434 HHY917434 HRU917434 IBQ917434 ILM917434 IVI917434 JFE917434 JPA917434 JYW917434 KIS917434 KSO917434 LCK917434 LMG917434 LWC917434 MFY917434 MPU917434 MZQ917434 NJM917434 NTI917434 ODE917434 ONA917434 OWW917434 PGS917434 PQO917434 QAK917434 QKG917434 QUC917434 RDY917434 RNU917434 RXQ917434 SHM917434 SRI917434 TBE917434 TLA917434 TUW917434 UES917434 UOO917434 UYK917434 VIG917434 VSC917434 WBY917434 WLU917434 WVQ917434 K982884 JE982970 TA982970 ACW982970 AMS982970 AWO982970 BGK982970 BQG982970 CAC982970 CJY982970 CTU982970 DDQ982970 DNM982970 DXI982970 EHE982970 ERA982970 FAW982970 FKS982970 FUO982970 GEK982970 GOG982970 GYC982970 HHY982970 HRU982970 IBQ982970 ILM982970 IVI982970 JFE982970 JPA982970 JYW982970 KIS982970 KSO982970 LCK982970 LMG982970 LWC982970 MFY982970 MPU982970 MZQ982970 NJM982970 NTI982970 ODE982970 ONA982970 OWW982970 PGS982970 PQO982970 QAK982970 QKG982970 QUC982970 RDY982970 RNU982970 RXQ982970 SHM982970 SRI982970 TBE982970 TLA982970 TUW982970 UES982970 UOO982970 UYK982970 VIG982970 VSC982970 WBY982970 WLU982970 WVQ982970" xr:uid="{45DA8F0A-5AD6-4613-9170-585C37FFC645}">
      <formula1>$Q$10:$Q$34</formula1>
    </dataValidation>
    <dataValidation type="list" allowBlank="1" showInputMessage="1" showErrorMessage="1" sqref="K18 JE12 TA12 ACW12 AMS12 AWO12 BGK12 BQG12 CAC12 CJY12 CTU12 DDQ12 DNM12 DXI12 EHE12 ERA12 FAW12 FKS12 FUO12 GEK12 GOG12 GYC12 HHY12 HRU12 IBQ12 ILM12 IVI12 JFE12 JPA12 JYW12 KIS12 KSO12 LCK12 LMG12 LWC12 MFY12 MPU12 MZQ12 NJM12 NTI12 ODE12 ONA12 OWW12 PGS12 PQO12 QAK12 QKG12 QUC12 RDY12 RNU12 RXQ12 SHM12 SRI12 TBE12 TLA12 TUW12 UES12 UOO12 UYK12 VIG12 VSC12 WBY12 WLU12 WVQ12 K65379 JE65465 TA65465 ACW65465 AMS65465 AWO65465 BGK65465 BQG65465 CAC65465 CJY65465 CTU65465 DDQ65465 DNM65465 DXI65465 EHE65465 ERA65465 FAW65465 FKS65465 FUO65465 GEK65465 GOG65465 GYC65465 HHY65465 HRU65465 IBQ65465 ILM65465 IVI65465 JFE65465 JPA65465 JYW65465 KIS65465 KSO65465 LCK65465 LMG65465 LWC65465 MFY65465 MPU65465 MZQ65465 NJM65465 NTI65465 ODE65465 ONA65465 OWW65465 PGS65465 PQO65465 QAK65465 QKG65465 QUC65465 RDY65465 RNU65465 RXQ65465 SHM65465 SRI65465 TBE65465 TLA65465 TUW65465 UES65465 UOO65465 UYK65465 VIG65465 VSC65465 WBY65465 WLU65465 WVQ65465 K130915 JE131001 TA131001 ACW131001 AMS131001 AWO131001 BGK131001 BQG131001 CAC131001 CJY131001 CTU131001 DDQ131001 DNM131001 DXI131001 EHE131001 ERA131001 FAW131001 FKS131001 FUO131001 GEK131001 GOG131001 GYC131001 HHY131001 HRU131001 IBQ131001 ILM131001 IVI131001 JFE131001 JPA131001 JYW131001 KIS131001 KSO131001 LCK131001 LMG131001 LWC131001 MFY131001 MPU131001 MZQ131001 NJM131001 NTI131001 ODE131001 ONA131001 OWW131001 PGS131001 PQO131001 QAK131001 QKG131001 QUC131001 RDY131001 RNU131001 RXQ131001 SHM131001 SRI131001 TBE131001 TLA131001 TUW131001 UES131001 UOO131001 UYK131001 VIG131001 VSC131001 WBY131001 WLU131001 WVQ131001 K196451 JE196537 TA196537 ACW196537 AMS196537 AWO196537 BGK196537 BQG196537 CAC196537 CJY196537 CTU196537 DDQ196537 DNM196537 DXI196537 EHE196537 ERA196537 FAW196537 FKS196537 FUO196537 GEK196537 GOG196537 GYC196537 HHY196537 HRU196537 IBQ196537 ILM196537 IVI196537 JFE196537 JPA196537 JYW196537 KIS196537 KSO196537 LCK196537 LMG196537 LWC196537 MFY196537 MPU196537 MZQ196537 NJM196537 NTI196537 ODE196537 ONA196537 OWW196537 PGS196537 PQO196537 QAK196537 QKG196537 QUC196537 RDY196537 RNU196537 RXQ196537 SHM196537 SRI196537 TBE196537 TLA196537 TUW196537 UES196537 UOO196537 UYK196537 VIG196537 VSC196537 WBY196537 WLU196537 WVQ196537 K261987 JE262073 TA262073 ACW262073 AMS262073 AWO262073 BGK262073 BQG262073 CAC262073 CJY262073 CTU262073 DDQ262073 DNM262073 DXI262073 EHE262073 ERA262073 FAW262073 FKS262073 FUO262073 GEK262073 GOG262073 GYC262073 HHY262073 HRU262073 IBQ262073 ILM262073 IVI262073 JFE262073 JPA262073 JYW262073 KIS262073 KSO262073 LCK262073 LMG262073 LWC262073 MFY262073 MPU262073 MZQ262073 NJM262073 NTI262073 ODE262073 ONA262073 OWW262073 PGS262073 PQO262073 QAK262073 QKG262073 QUC262073 RDY262073 RNU262073 RXQ262073 SHM262073 SRI262073 TBE262073 TLA262073 TUW262073 UES262073 UOO262073 UYK262073 VIG262073 VSC262073 WBY262073 WLU262073 WVQ262073 K327523 JE327609 TA327609 ACW327609 AMS327609 AWO327609 BGK327609 BQG327609 CAC327609 CJY327609 CTU327609 DDQ327609 DNM327609 DXI327609 EHE327609 ERA327609 FAW327609 FKS327609 FUO327609 GEK327609 GOG327609 GYC327609 HHY327609 HRU327609 IBQ327609 ILM327609 IVI327609 JFE327609 JPA327609 JYW327609 KIS327609 KSO327609 LCK327609 LMG327609 LWC327609 MFY327609 MPU327609 MZQ327609 NJM327609 NTI327609 ODE327609 ONA327609 OWW327609 PGS327609 PQO327609 QAK327609 QKG327609 QUC327609 RDY327609 RNU327609 RXQ327609 SHM327609 SRI327609 TBE327609 TLA327609 TUW327609 UES327609 UOO327609 UYK327609 VIG327609 VSC327609 WBY327609 WLU327609 WVQ327609 K393059 JE393145 TA393145 ACW393145 AMS393145 AWO393145 BGK393145 BQG393145 CAC393145 CJY393145 CTU393145 DDQ393145 DNM393145 DXI393145 EHE393145 ERA393145 FAW393145 FKS393145 FUO393145 GEK393145 GOG393145 GYC393145 HHY393145 HRU393145 IBQ393145 ILM393145 IVI393145 JFE393145 JPA393145 JYW393145 KIS393145 KSO393145 LCK393145 LMG393145 LWC393145 MFY393145 MPU393145 MZQ393145 NJM393145 NTI393145 ODE393145 ONA393145 OWW393145 PGS393145 PQO393145 QAK393145 QKG393145 QUC393145 RDY393145 RNU393145 RXQ393145 SHM393145 SRI393145 TBE393145 TLA393145 TUW393145 UES393145 UOO393145 UYK393145 VIG393145 VSC393145 WBY393145 WLU393145 WVQ393145 K458595 JE458681 TA458681 ACW458681 AMS458681 AWO458681 BGK458681 BQG458681 CAC458681 CJY458681 CTU458681 DDQ458681 DNM458681 DXI458681 EHE458681 ERA458681 FAW458681 FKS458681 FUO458681 GEK458681 GOG458681 GYC458681 HHY458681 HRU458681 IBQ458681 ILM458681 IVI458681 JFE458681 JPA458681 JYW458681 KIS458681 KSO458681 LCK458681 LMG458681 LWC458681 MFY458681 MPU458681 MZQ458681 NJM458681 NTI458681 ODE458681 ONA458681 OWW458681 PGS458681 PQO458681 QAK458681 QKG458681 QUC458681 RDY458681 RNU458681 RXQ458681 SHM458681 SRI458681 TBE458681 TLA458681 TUW458681 UES458681 UOO458681 UYK458681 VIG458681 VSC458681 WBY458681 WLU458681 WVQ458681 K524131 JE524217 TA524217 ACW524217 AMS524217 AWO524217 BGK524217 BQG524217 CAC524217 CJY524217 CTU524217 DDQ524217 DNM524217 DXI524217 EHE524217 ERA524217 FAW524217 FKS524217 FUO524217 GEK524217 GOG524217 GYC524217 HHY524217 HRU524217 IBQ524217 ILM524217 IVI524217 JFE524217 JPA524217 JYW524217 KIS524217 KSO524217 LCK524217 LMG524217 LWC524217 MFY524217 MPU524217 MZQ524217 NJM524217 NTI524217 ODE524217 ONA524217 OWW524217 PGS524217 PQO524217 QAK524217 QKG524217 QUC524217 RDY524217 RNU524217 RXQ524217 SHM524217 SRI524217 TBE524217 TLA524217 TUW524217 UES524217 UOO524217 UYK524217 VIG524217 VSC524217 WBY524217 WLU524217 WVQ524217 K589667 JE589753 TA589753 ACW589753 AMS589753 AWO589753 BGK589753 BQG589753 CAC589753 CJY589753 CTU589753 DDQ589753 DNM589753 DXI589753 EHE589753 ERA589753 FAW589753 FKS589753 FUO589753 GEK589753 GOG589753 GYC589753 HHY589753 HRU589753 IBQ589753 ILM589753 IVI589753 JFE589753 JPA589753 JYW589753 KIS589753 KSO589753 LCK589753 LMG589753 LWC589753 MFY589753 MPU589753 MZQ589753 NJM589753 NTI589753 ODE589753 ONA589753 OWW589753 PGS589753 PQO589753 QAK589753 QKG589753 QUC589753 RDY589753 RNU589753 RXQ589753 SHM589753 SRI589753 TBE589753 TLA589753 TUW589753 UES589753 UOO589753 UYK589753 VIG589753 VSC589753 WBY589753 WLU589753 WVQ589753 K655203 JE655289 TA655289 ACW655289 AMS655289 AWO655289 BGK655289 BQG655289 CAC655289 CJY655289 CTU655289 DDQ655289 DNM655289 DXI655289 EHE655289 ERA655289 FAW655289 FKS655289 FUO655289 GEK655289 GOG655289 GYC655289 HHY655289 HRU655289 IBQ655289 ILM655289 IVI655289 JFE655289 JPA655289 JYW655289 KIS655289 KSO655289 LCK655289 LMG655289 LWC655289 MFY655289 MPU655289 MZQ655289 NJM655289 NTI655289 ODE655289 ONA655289 OWW655289 PGS655289 PQO655289 QAK655289 QKG655289 QUC655289 RDY655289 RNU655289 RXQ655289 SHM655289 SRI655289 TBE655289 TLA655289 TUW655289 UES655289 UOO655289 UYK655289 VIG655289 VSC655289 WBY655289 WLU655289 WVQ655289 K720739 JE720825 TA720825 ACW720825 AMS720825 AWO720825 BGK720825 BQG720825 CAC720825 CJY720825 CTU720825 DDQ720825 DNM720825 DXI720825 EHE720825 ERA720825 FAW720825 FKS720825 FUO720825 GEK720825 GOG720825 GYC720825 HHY720825 HRU720825 IBQ720825 ILM720825 IVI720825 JFE720825 JPA720825 JYW720825 KIS720825 KSO720825 LCK720825 LMG720825 LWC720825 MFY720825 MPU720825 MZQ720825 NJM720825 NTI720825 ODE720825 ONA720825 OWW720825 PGS720825 PQO720825 QAK720825 QKG720825 QUC720825 RDY720825 RNU720825 RXQ720825 SHM720825 SRI720825 TBE720825 TLA720825 TUW720825 UES720825 UOO720825 UYK720825 VIG720825 VSC720825 WBY720825 WLU720825 WVQ720825 K786275 JE786361 TA786361 ACW786361 AMS786361 AWO786361 BGK786361 BQG786361 CAC786361 CJY786361 CTU786361 DDQ786361 DNM786361 DXI786361 EHE786361 ERA786361 FAW786361 FKS786361 FUO786361 GEK786361 GOG786361 GYC786361 HHY786361 HRU786361 IBQ786361 ILM786361 IVI786361 JFE786361 JPA786361 JYW786361 KIS786361 KSO786361 LCK786361 LMG786361 LWC786361 MFY786361 MPU786361 MZQ786361 NJM786361 NTI786361 ODE786361 ONA786361 OWW786361 PGS786361 PQO786361 QAK786361 QKG786361 QUC786361 RDY786361 RNU786361 RXQ786361 SHM786361 SRI786361 TBE786361 TLA786361 TUW786361 UES786361 UOO786361 UYK786361 VIG786361 VSC786361 WBY786361 WLU786361 WVQ786361 K851811 JE851897 TA851897 ACW851897 AMS851897 AWO851897 BGK851897 BQG851897 CAC851897 CJY851897 CTU851897 DDQ851897 DNM851897 DXI851897 EHE851897 ERA851897 FAW851897 FKS851897 FUO851897 GEK851897 GOG851897 GYC851897 HHY851897 HRU851897 IBQ851897 ILM851897 IVI851897 JFE851897 JPA851897 JYW851897 KIS851897 KSO851897 LCK851897 LMG851897 LWC851897 MFY851897 MPU851897 MZQ851897 NJM851897 NTI851897 ODE851897 ONA851897 OWW851897 PGS851897 PQO851897 QAK851897 QKG851897 QUC851897 RDY851897 RNU851897 RXQ851897 SHM851897 SRI851897 TBE851897 TLA851897 TUW851897 UES851897 UOO851897 UYK851897 VIG851897 VSC851897 WBY851897 WLU851897 WVQ851897 K917347 JE917433 TA917433 ACW917433 AMS917433 AWO917433 BGK917433 BQG917433 CAC917433 CJY917433 CTU917433 DDQ917433 DNM917433 DXI917433 EHE917433 ERA917433 FAW917433 FKS917433 FUO917433 GEK917433 GOG917433 GYC917433 HHY917433 HRU917433 IBQ917433 ILM917433 IVI917433 JFE917433 JPA917433 JYW917433 KIS917433 KSO917433 LCK917433 LMG917433 LWC917433 MFY917433 MPU917433 MZQ917433 NJM917433 NTI917433 ODE917433 ONA917433 OWW917433 PGS917433 PQO917433 QAK917433 QKG917433 QUC917433 RDY917433 RNU917433 RXQ917433 SHM917433 SRI917433 TBE917433 TLA917433 TUW917433 UES917433 UOO917433 UYK917433 VIG917433 VSC917433 WBY917433 WLU917433 WVQ917433 K982883 JE982969 TA982969 ACW982969 AMS982969 AWO982969 BGK982969 BQG982969 CAC982969 CJY982969 CTU982969 DDQ982969 DNM982969 DXI982969 EHE982969 ERA982969 FAW982969 FKS982969 FUO982969 GEK982969 GOG982969 GYC982969 HHY982969 HRU982969 IBQ982969 ILM982969 IVI982969 JFE982969 JPA982969 JYW982969 KIS982969 KSO982969 LCK982969 LMG982969 LWC982969 MFY982969 MPU982969 MZQ982969 NJM982969 NTI982969 ODE982969 ONA982969 OWW982969 PGS982969 PQO982969 QAK982969 QKG982969 QUC982969 RDY982969 RNU982969 RXQ982969 SHM982969 SRI982969 TBE982969 TLA982969 TUW982969 UES982969 UOO982969 UYK982969 VIG982969 VSC982969 WBY982969 WLU982969 WVQ982969" xr:uid="{D756A033-AB8D-4953-ADCA-AE6AE2F5E976}">
      <formula1>$P$10:$P$34</formula1>
    </dataValidation>
    <dataValidation type="list" allowBlank="1" showInputMessage="1" showErrorMessage="1" sqref="K22 JE16 TA16 ACW16 AMS16 AWO16 BGK16 BQG16 CAC16 CJY16 CTU16 DDQ16 DNM16 DXI16 EHE16 ERA16 FAW16 FKS16 FUO16 GEK16 GOG16 GYC16 HHY16 HRU16 IBQ16 ILM16 IVI16 JFE16 JPA16 JYW16 KIS16 KSO16 LCK16 LMG16 LWC16 MFY16 MPU16 MZQ16 NJM16 NTI16 ODE16 ONA16 OWW16 PGS16 PQO16 QAK16 QKG16 QUC16 RDY16 RNU16 RXQ16 SHM16 SRI16 TBE16 TLA16 TUW16 UES16 UOO16 UYK16 VIG16 VSC16 WBY16 WLU16 WVQ16 K65383 JE65469 TA65469 ACW65469 AMS65469 AWO65469 BGK65469 BQG65469 CAC65469 CJY65469 CTU65469 DDQ65469 DNM65469 DXI65469 EHE65469 ERA65469 FAW65469 FKS65469 FUO65469 GEK65469 GOG65469 GYC65469 HHY65469 HRU65469 IBQ65469 ILM65469 IVI65469 JFE65469 JPA65469 JYW65469 KIS65469 KSO65469 LCK65469 LMG65469 LWC65469 MFY65469 MPU65469 MZQ65469 NJM65469 NTI65469 ODE65469 ONA65469 OWW65469 PGS65469 PQO65469 QAK65469 QKG65469 QUC65469 RDY65469 RNU65469 RXQ65469 SHM65469 SRI65469 TBE65469 TLA65469 TUW65469 UES65469 UOO65469 UYK65469 VIG65469 VSC65469 WBY65469 WLU65469 WVQ65469 K130919 JE131005 TA131005 ACW131005 AMS131005 AWO131005 BGK131005 BQG131005 CAC131005 CJY131005 CTU131005 DDQ131005 DNM131005 DXI131005 EHE131005 ERA131005 FAW131005 FKS131005 FUO131005 GEK131005 GOG131005 GYC131005 HHY131005 HRU131005 IBQ131005 ILM131005 IVI131005 JFE131005 JPA131005 JYW131005 KIS131005 KSO131005 LCK131005 LMG131005 LWC131005 MFY131005 MPU131005 MZQ131005 NJM131005 NTI131005 ODE131005 ONA131005 OWW131005 PGS131005 PQO131005 QAK131005 QKG131005 QUC131005 RDY131005 RNU131005 RXQ131005 SHM131005 SRI131005 TBE131005 TLA131005 TUW131005 UES131005 UOO131005 UYK131005 VIG131005 VSC131005 WBY131005 WLU131005 WVQ131005 K196455 JE196541 TA196541 ACW196541 AMS196541 AWO196541 BGK196541 BQG196541 CAC196541 CJY196541 CTU196541 DDQ196541 DNM196541 DXI196541 EHE196541 ERA196541 FAW196541 FKS196541 FUO196541 GEK196541 GOG196541 GYC196541 HHY196541 HRU196541 IBQ196541 ILM196541 IVI196541 JFE196541 JPA196541 JYW196541 KIS196541 KSO196541 LCK196541 LMG196541 LWC196541 MFY196541 MPU196541 MZQ196541 NJM196541 NTI196541 ODE196541 ONA196541 OWW196541 PGS196541 PQO196541 QAK196541 QKG196541 QUC196541 RDY196541 RNU196541 RXQ196541 SHM196541 SRI196541 TBE196541 TLA196541 TUW196541 UES196541 UOO196541 UYK196541 VIG196541 VSC196541 WBY196541 WLU196541 WVQ196541 K261991 JE262077 TA262077 ACW262077 AMS262077 AWO262077 BGK262077 BQG262077 CAC262077 CJY262077 CTU262077 DDQ262077 DNM262077 DXI262077 EHE262077 ERA262077 FAW262077 FKS262077 FUO262077 GEK262077 GOG262077 GYC262077 HHY262077 HRU262077 IBQ262077 ILM262077 IVI262077 JFE262077 JPA262077 JYW262077 KIS262077 KSO262077 LCK262077 LMG262077 LWC262077 MFY262077 MPU262077 MZQ262077 NJM262077 NTI262077 ODE262077 ONA262077 OWW262077 PGS262077 PQO262077 QAK262077 QKG262077 QUC262077 RDY262077 RNU262077 RXQ262077 SHM262077 SRI262077 TBE262077 TLA262077 TUW262077 UES262077 UOO262077 UYK262077 VIG262077 VSC262077 WBY262077 WLU262077 WVQ262077 K327527 JE327613 TA327613 ACW327613 AMS327613 AWO327613 BGK327613 BQG327613 CAC327613 CJY327613 CTU327613 DDQ327613 DNM327613 DXI327613 EHE327613 ERA327613 FAW327613 FKS327613 FUO327613 GEK327613 GOG327613 GYC327613 HHY327613 HRU327613 IBQ327613 ILM327613 IVI327613 JFE327613 JPA327613 JYW327613 KIS327613 KSO327613 LCK327613 LMG327613 LWC327613 MFY327613 MPU327613 MZQ327613 NJM327613 NTI327613 ODE327613 ONA327613 OWW327613 PGS327613 PQO327613 QAK327613 QKG327613 QUC327613 RDY327613 RNU327613 RXQ327613 SHM327613 SRI327613 TBE327613 TLA327613 TUW327613 UES327613 UOO327613 UYK327613 VIG327613 VSC327613 WBY327613 WLU327613 WVQ327613 K393063 JE393149 TA393149 ACW393149 AMS393149 AWO393149 BGK393149 BQG393149 CAC393149 CJY393149 CTU393149 DDQ393149 DNM393149 DXI393149 EHE393149 ERA393149 FAW393149 FKS393149 FUO393149 GEK393149 GOG393149 GYC393149 HHY393149 HRU393149 IBQ393149 ILM393149 IVI393149 JFE393149 JPA393149 JYW393149 KIS393149 KSO393149 LCK393149 LMG393149 LWC393149 MFY393149 MPU393149 MZQ393149 NJM393149 NTI393149 ODE393149 ONA393149 OWW393149 PGS393149 PQO393149 QAK393149 QKG393149 QUC393149 RDY393149 RNU393149 RXQ393149 SHM393149 SRI393149 TBE393149 TLA393149 TUW393149 UES393149 UOO393149 UYK393149 VIG393149 VSC393149 WBY393149 WLU393149 WVQ393149 K458599 JE458685 TA458685 ACW458685 AMS458685 AWO458685 BGK458685 BQG458685 CAC458685 CJY458685 CTU458685 DDQ458685 DNM458685 DXI458685 EHE458685 ERA458685 FAW458685 FKS458685 FUO458685 GEK458685 GOG458685 GYC458685 HHY458685 HRU458685 IBQ458685 ILM458685 IVI458685 JFE458685 JPA458685 JYW458685 KIS458685 KSO458685 LCK458685 LMG458685 LWC458685 MFY458685 MPU458685 MZQ458685 NJM458685 NTI458685 ODE458685 ONA458685 OWW458685 PGS458685 PQO458685 QAK458685 QKG458685 QUC458685 RDY458685 RNU458685 RXQ458685 SHM458685 SRI458685 TBE458685 TLA458685 TUW458685 UES458685 UOO458685 UYK458685 VIG458685 VSC458685 WBY458685 WLU458685 WVQ458685 K524135 JE524221 TA524221 ACW524221 AMS524221 AWO524221 BGK524221 BQG524221 CAC524221 CJY524221 CTU524221 DDQ524221 DNM524221 DXI524221 EHE524221 ERA524221 FAW524221 FKS524221 FUO524221 GEK524221 GOG524221 GYC524221 HHY524221 HRU524221 IBQ524221 ILM524221 IVI524221 JFE524221 JPA524221 JYW524221 KIS524221 KSO524221 LCK524221 LMG524221 LWC524221 MFY524221 MPU524221 MZQ524221 NJM524221 NTI524221 ODE524221 ONA524221 OWW524221 PGS524221 PQO524221 QAK524221 QKG524221 QUC524221 RDY524221 RNU524221 RXQ524221 SHM524221 SRI524221 TBE524221 TLA524221 TUW524221 UES524221 UOO524221 UYK524221 VIG524221 VSC524221 WBY524221 WLU524221 WVQ524221 K589671 JE589757 TA589757 ACW589757 AMS589757 AWO589757 BGK589757 BQG589757 CAC589757 CJY589757 CTU589757 DDQ589757 DNM589757 DXI589757 EHE589757 ERA589757 FAW589757 FKS589757 FUO589757 GEK589757 GOG589757 GYC589757 HHY589757 HRU589757 IBQ589757 ILM589757 IVI589757 JFE589757 JPA589757 JYW589757 KIS589757 KSO589757 LCK589757 LMG589757 LWC589757 MFY589757 MPU589757 MZQ589757 NJM589757 NTI589757 ODE589757 ONA589757 OWW589757 PGS589757 PQO589757 QAK589757 QKG589757 QUC589757 RDY589757 RNU589757 RXQ589757 SHM589757 SRI589757 TBE589757 TLA589757 TUW589757 UES589757 UOO589757 UYK589757 VIG589757 VSC589757 WBY589757 WLU589757 WVQ589757 K655207 JE655293 TA655293 ACW655293 AMS655293 AWO655293 BGK655293 BQG655293 CAC655293 CJY655293 CTU655293 DDQ655293 DNM655293 DXI655293 EHE655293 ERA655293 FAW655293 FKS655293 FUO655293 GEK655293 GOG655293 GYC655293 HHY655293 HRU655293 IBQ655293 ILM655293 IVI655293 JFE655293 JPA655293 JYW655293 KIS655293 KSO655293 LCK655293 LMG655293 LWC655293 MFY655293 MPU655293 MZQ655293 NJM655293 NTI655293 ODE655293 ONA655293 OWW655293 PGS655293 PQO655293 QAK655293 QKG655293 QUC655293 RDY655293 RNU655293 RXQ655293 SHM655293 SRI655293 TBE655293 TLA655293 TUW655293 UES655293 UOO655293 UYK655293 VIG655293 VSC655293 WBY655293 WLU655293 WVQ655293 K720743 JE720829 TA720829 ACW720829 AMS720829 AWO720829 BGK720829 BQG720829 CAC720829 CJY720829 CTU720829 DDQ720829 DNM720829 DXI720829 EHE720829 ERA720829 FAW720829 FKS720829 FUO720829 GEK720829 GOG720829 GYC720829 HHY720829 HRU720829 IBQ720829 ILM720829 IVI720829 JFE720829 JPA720829 JYW720829 KIS720829 KSO720829 LCK720829 LMG720829 LWC720829 MFY720829 MPU720829 MZQ720829 NJM720829 NTI720829 ODE720829 ONA720829 OWW720829 PGS720829 PQO720829 QAK720829 QKG720829 QUC720829 RDY720829 RNU720829 RXQ720829 SHM720829 SRI720829 TBE720829 TLA720829 TUW720829 UES720829 UOO720829 UYK720829 VIG720829 VSC720829 WBY720829 WLU720829 WVQ720829 K786279 JE786365 TA786365 ACW786365 AMS786365 AWO786365 BGK786365 BQG786365 CAC786365 CJY786365 CTU786365 DDQ786365 DNM786365 DXI786365 EHE786365 ERA786365 FAW786365 FKS786365 FUO786365 GEK786365 GOG786365 GYC786365 HHY786365 HRU786365 IBQ786365 ILM786365 IVI786365 JFE786365 JPA786365 JYW786365 KIS786365 KSO786365 LCK786365 LMG786365 LWC786365 MFY786365 MPU786365 MZQ786365 NJM786365 NTI786365 ODE786365 ONA786365 OWW786365 PGS786365 PQO786365 QAK786365 QKG786365 QUC786365 RDY786365 RNU786365 RXQ786365 SHM786365 SRI786365 TBE786365 TLA786365 TUW786365 UES786365 UOO786365 UYK786365 VIG786365 VSC786365 WBY786365 WLU786365 WVQ786365 K851815 JE851901 TA851901 ACW851901 AMS851901 AWO851901 BGK851901 BQG851901 CAC851901 CJY851901 CTU851901 DDQ851901 DNM851901 DXI851901 EHE851901 ERA851901 FAW851901 FKS851901 FUO851901 GEK851901 GOG851901 GYC851901 HHY851901 HRU851901 IBQ851901 ILM851901 IVI851901 JFE851901 JPA851901 JYW851901 KIS851901 KSO851901 LCK851901 LMG851901 LWC851901 MFY851901 MPU851901 MZQ851901 NJM851901 NTI851901 ODE851901 ONA851901 OWW851901 PGS851901 PQO851901 QAK851901 QKG851901 QUC851901 RDY851901 RNU851901 RXQ851901 SHM851901 SRI851901 TBE851901 TLA851901 TUW851901 UES851901 UOO851901 UYK851901 VIG851901 VSC851901 WBY851901 WLU851901 WVQ851901 K917351 JE917437 TA917437 ACW917437 AMS917437 AWO917437 BGK917437 BQG917437 CAC917437 CJY917437 CTU917437 DDQ917437 DNM917437 DXI917437 EHE917437 ERA917437 FAW917437 FKS917437 FUO917437 GEK917437 GOG917437 GYC917437 HHY917437 HRU917437 IBQ917437 ILM917437 IVI917437 JFE917437 JPA917437 JYW917437 KIS917437 KSO917437 LCK917437 LMG917437 LWC917437 MFY917437 MPU917437 MZQ917437 NJM917437 NTI917437 ODE917437 ONA917437 OWW917437 PGS917437 PQO917437 QAK917437 QKG917437 QUC917437 RDY917437 RNU917437 RXQ917437 SHM917437 SRI917437 TBE917437 TLA917437 TUW917437 UES917437 UOO917437 UYK917437 VIG917437 VSC917437 WBY917437 WLU917437 WVQ917437 K982887 JE982973 TA982973 ACW982973 AMS982973 AWO982973 BGK982973 BQG982973 CAC982973 CJY982973 CTU982973 DDQ982973 DNM982973 DXI982973 EHE982973 ERA982973 FAW982973 FKS982973 FUO982973 GEK982973 GOG982973 GYC982973 HHY982973 HRU982973 IBQ982973 ILM982973 IVI982973 JFE982973 JPA982973 JYW982973 KIS982973 KSO982973 LCK982973 LMG982973 LWC982973 MFY982973 MPU982973 MZQ982973 NJM982973 NTI982973 ODE982973 ONA982973 OWW982973 PGS982973 PQO982973 QAK982973 QKG982973 QUC982973 RDY982973 RNU982973 RXQ982973 SHM982973 SRI982973 TBE982973 TLA982973 TUW982973 UES982973 UOO982973 UYK982973 VIG982973 VSC982973 WBY982973 WLU982973 WVQ982973" xr:uid="{6053E615-E1B6-48A2-9582-E6B42D9355C4}">
      <formula1>$R$10:$R$34</formula1>
    </dataValidation>
  </dataValidations>
  <printOptions horizontalCentered="1"/>
  <pageMargins left="0.25" right="0.25" top="0.75" bottom="0.75" header="0.3" footer="0.3"/>
  <pageSetup scale="60" orientation="landscape" horizontalDpi="4294967295" r:id="rId1"/>
  <rowBreaks count="3" manualBreakCount="3">
    <brk id="30" min="1" max="7" man="1"/>
    <brk id="79" min="1" max="7" man="1"/>
    <brk id="91" min="1" max="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EC5902-61D7-4FFB-BF4A-B2344B233EED}">
  <dimension ref="B1:Z118"/>
  <sheetViews>
    <sheetView showGridLines="0" showRowColHeaders="0" zoomScale="80" zoomScaleNormal="80" workbookViewId="0">
      <selection activeCell="C4" sqref="C4:E4"/>
    </sheetView>
  </sheetViews>
  <sheetFormatPr defaultRowHeight="12.5" x14ac:dyDescent="0.25"/>
  <cols>
    <col min="1" max="1" width="8.7265625" style="5"/>
    <col min="2" max="2" width="25.453125" style="5" customWidth="1"/>
    <col min="3" max="3" width="32.90625" style="5" customWidth="1"/>
    <col min="4" max="4" width="17.36328125" style="5" customWidth="1"/>
    <col min="5" max="5" width="17.08984375" style="5" customWidth="1"/>
    <col min="6" max="6" width="23.90625" style="5" customWidth="1"/>
    <col min="7" max="7" width="25.36328125" style="5" customWidth="1"/>
    <col min="8" max="8" width="19" style="5" customWidth="1"/>
    <col min="9" max="9" width="6.54296875" style="88" customWidth="1"/>
    <col min="10" max="10" width="33.6328125" style="4" hidden="1" customWidth="1"/>
    <col min="11" max="11" width="20.36328125" style="4" hidden="1" customWidth="1"/>
    <col min="12" max="12" width="4.08984375" style="4" hidden="1" customWidth="1"/>
    <col min="13" max="13" width="22" style="5" hidden="1" customWidth="1"/>
    <col min="14" max="14" width="22.08984375" style="5" hidden="1" customWidth="1"/>
    <col min="15" max="15" width="4.08984375" style="5" hidden="1" customWidth="1"/>
    <col min="16" max="17" width="18.90625" style="6" hidden="1" customWidth="1"/>
    <col min="18" max="18" width="20.453125" style="6" hidden="1" customWidth="1"/>
    <col min="19" max="19" width="17.36328125" style="6" hidden="1" customWidth="1"/>
    <col min="20" max="20" width="4.08984375" style="5" hidden="1" customWidth="1"/>
    <col min="21" max="21" width="4" style="5" hidden="1" customWidth="1"/>
    <col min="22" max="22" width="13.90625" style="5" customWidth="1"/>
    <col min="23" max="51" width="9.08984375" style="5" customWidth="1"/>
    <col min="52" max="255" width="8.7265625" style="5"/>
    <col min="256" max="256" width="25.453125" style="5" customWidth="1"/>
    <col min="257" max="257" width="32.90625" style="5" customWidth="1"/>
    <col min="258" max="258" width="17.36328125" style="5" customWidth="1"/>
    <col min="259" max="259" width="17.08984375" style="5" customWidth="1"/>
    <col min="260" max="260" width="23.90625" style="5" customWidth="1"/>
    <col min="261" max="261" width="25.36328125" style="5" customWidth="1"/>
    <col min="262" max="262" width="19" style="5" customWidth="1"/>
    <col min="263" max="263" width="6.54296875" style="5" customWidth="1"/>
    <col min="264" max="279" width="0" style="5" hidden="1" customWidth="1"/>
    <col min="280" max="511" width="8.7265625" style="5"/>
    <col min="512" max="512" width="25.453125" style="5" customWidth="1"/>
    <col min="513" max="513" width="32.90625" style="5" customWidth="1"/>
    <col min="514" max="514" width="17.36328125" style="5" customWidth="1"/>
    <col min="515" max="515" width="17.08984375" style="5" customWidth="1"/>
    <col min="516" max="516" width="23.90625" style="5" customWidth="1"/>
    <col min="517" max="517" width="25.36328125" style="5" customWidth="1"/>
    <col min="518" max="518" width="19" style="5" customWidth="1"/>
    <col min="519" max="519" width="6.54296875" style="5" customWidth="1"/>
    <col min="520" max="535" width="0" style="5" hidden="1" customWidth="1"/>
    <col min="536" max="767" width="8.7265625" style="5"/>
    <col min="768" max="768" width="25.453125" style="5" customWidth="1"/>
    <col min="769" max="769" width="32.90625" style="5" customWidth="1"/>
    <col min="770" max="770" width="17.36328125" style="5" customWidth="1"/>
    <col min="771" max="771" width="17.08984375" style="5" customWidth="1"/>
    <col min="772" max="772" width="23.90625" style="5" customWidth="1"/>
    <col min="773" max="773" width="25.36328125" style="5" customWidth="1"/>
    <col min="774" max="774" width="19" style="5" customWidth="1"/>
    <col min="775" max="775" width="6.54296875" style="5" customWidth="1"/>
    <col min="776" max="791" width="0" style="5" hidden="1" customWidth="1"/>
    <col min="792" max="1023" width="8.7265625" style="5"/>
    <col min="1024" max="1024" width="25.453125" style="5" customWidth="1"/>
    <col min="1025" max="1025" width="32.90625" style="5" customWidth="1"/>
    <col min="1026" max="1026" width="17.36328125" style="5" customWidth="1"/>
    <col min="1027" max="1027" width="17.08984375" style="5" customWidth="1"/>
    <col min="1028" max="1028" width="23.90625" style="5" customWidth="1"/>
    <col min="1029" max="1029" width="25.36328125" style="5" customWidth="1"/>
    <col min="1030" max="1030" width="19" style="5" customWidth="1"/>
    <col min="1031" max="1031" width="6.54296875" style="5" customWidth="1"/>
    <col min="1032" max="1047" width="0" style="5" hidden="1" customWidth="1"/>
    <col min="1048" max="1279" width="8.7265625" style="5"/>
    <col min="1280" max="1280" width="25.453125" style="5" customWidth="1"/>
    <col min="1281" max="1281" width="32.90625" style="5" customWidth="1"/>
    <col min="1282" max="1282" width="17.36328125" style="5" customWidth="1"/>
    <col min="1283" max="1283" width="17.08984375" style="5" customWidth="1"/>
    <col min="1284" max="1284" width="23.90625" style="5" customWidth="1"/>
    <col min="1285" max="1285" width="25.36328125" style="5" customWidth="1"/>
    <col min="1286" max="1286" width="19" style="5" customWidth="1"/>
    <col min="1287" max="1287" width="6.54296875" style="5" customWidth="1"/>
    <col min="1288" max="1303" width="0" style="5" hidden="1" customWidth="1"/>
    <col min="1304" max="1535" width="8.7265625" style="5"/>
    <col min="1536" max="1536" width="25.453125" style="5" customWidth="1"/>
    <col min="1537" max="1537" width="32.90625" style="5" customWidth="1"/>
    <col min="1538" max="1538" width="17.36328125" style="5" customWidth="1"/>
    <col min="1539" max="1539" width="17.08984375" style="5" customWidth="1"/>
    <col min="1540" max="1540" width="23.90625" style="5" customWidth="1"/>
    <col min="1541" max="1541" width="25.36328125" style="5" customWidth="1"/>
    <col min="1542" max="1542" width="19" style="5" customWidth="1"/>
    <col min="1543" max="1543" width="6.54296875" style="5" customWidth="1"/>
    <col min="1544" max="1559" width="0" style="5" hidden="1" customWidth="1"/>
    <col min="1560" max="1791" width="8.7265625" style="5"/>
    <col min="1792" max="1792" width="25.453125" style="5" customWidth="1"/>
    <col min="1793" max="1793" width="32.90625" style="5" customWidth="1"/>
    <col min="1794" max="1794" width="17.36328125" style="5" customWidth="1"/>
    <col min="1795" max="1795" width="17.08984375" style="5" customWidth="1"/>
    <col min="1796" max="1796" width="23.90625" style="5" customWidth="1"/>
    <col min="1797" max="1797" width="25.36328125" style="5" customWidth="1"/>
    <col min="1798" max="1798" width="19" style="5" customWidth="1"/>
    <col min="1799" max="1799" width="6.54296875" style="5" customWidth="1"/>
    <col min="1800" max="1815" width="0" style="5" hidden="1" customWidth="1"/>
    <col min="1816" max="2047" width="8.7265625" style="5"/>
    <col min="2048" max="2048" width="25.453125" style="5" customWidth="1"/>
    <col min="2049" max="2049" width="32.90625" style="5" customWidth="1"/>
    <col min="2050" max="2050" width="17.36328125" style="5" customWidth="1"/>
    <col min="2051" max="2051" width="17.08984375" style="5" customWidth="1"/>
    <col min="2052" max="2052" width="23.90625" style="5" customWidth="1"/>
    <col min="2053" max="2053" width="25.36328125" style="5" customWidth="1"/>
    <col min="2054" max="2054" width="19" style="5" customWidth="1"/>
    <col min="2055" max="2055" width="6.54296875" style="5" customWidth="1"/>
    <col min="2056" max="2071" width="0" style="5" hidden="1" customWidth="1"/>
    <col min="2072" max="2303" width="8.7265625" style="5"/>
    <col min="2304" max="2304" width="25.453125" style="5" customWidth="1"/>
    <col min="2305" max="2305" width="32.90625" style="5" customWidth="1"/>
    <col min="2306" max="2306" width="17.36328125" style="5" customWidth="1"/>
    <col min="2307" max="2307" width="17.08984375" style="5" customWidth="1"/>
    <col min="2308" max="2308" width="23.90625" style="5" customWidth="1"/>
    <col min="2309" max="2309" width="25.36328125" style="5" customWidth="1"/>
    <col min="2310" max="2310" width="19" style="5" customWidth="1"/>
    <col min="2311" max="2311" width="6.54296875" style="5" customWidth="1"/>
    <col min="2312" max="2327" width="0" style="5" hidden="1" customWidth="1"/>
    <col min="2328" max="2559" width="8.7265625" style="5"/>
    <col min="2560" max="2560" width="25.453125" style="5" customWidth="1"/>
    <col min="2561" max="2561" width="32.90625" style="5" customWidth="1"/>
    <col min="2562" max="2562" width="17.36328125" style="5" customWidth="1"/>
    <col min="2563" max="2563" width="17.08984375" style="5" customWidth="1"/>
    <col min="2564" max="2564" width="23.90625" style="5" customWidth="1"/>
    <col min="2565" max="2565" width="25.36328125" style="5" customWidth="1"/>
    <col min="2566" max="2566" width="19" style="5" customWidth="1"/>
    <col min="2567" max="2567" width="6.54296875" style="5" customWidth="1"/>
    <col min="2568" max="2583" width="0" style="5" hidden="1" customWidth="1"/>
    <col min="2584" max="2815" width="8.7265625" style="5"/>
    <col min="2816" max="2816" width="25.453125" style="5" customWidth="1"/>
    <col min="2817" max="2817" width="32.90625" style="5" customWidth="1"/>
    <col min="2818" max="2818" width="17.36328125" style="5" customWidth="1"/>
    <col min="2819" max="2819" width="17.08984375" style="5" customWidth="1"/>
    <col min="2820" max="2820" width="23.90625" style="5" customWidth="1"/>
    <col min="2821" max="2821" width="25.36328125" style="5" customWidth="1"/>
    <col min="2822" max="2822" width="19" style="5" customWidth="1"/>
    <col min="2823" max="2823" width="6.54296875" style="5" customWidth="1"/>
    <col min="2824" max="2839" width="0" style="5" hidden="1" customWidth="1"/>
    <col min="2840" max="3071" width="8.7265625" style="5"/>
    <col min="3072" max="3072" width="25.453125" style="5" customWidth="1"/>
    <col min="3073" max="3073" width="32.90625" style="5" customWidth="1"/>
    <col min="3074" max="3074" width="17.36328125" style="5" customWidth="1"/>
    <col min="3075" max="3075" width="17.08984375" style="5" customWidth="1"/>
    <col min="3076" max="3076" width="23.90625" style="5" customWidth="1"/>
    <col min="3077" max="3077" width="25.36328125" style="5" customWidth="1"/>
    <col min="3078" max="3078" width="19" style="5" customWidth="1"/>
    <col min="3079" max="3079" width="6.54296875" style="5" customWidth="1"/>
    <col min="3080" max="3095" width="0" style="5" hidden="1" customWidth="1"/>
    <col min="3096" max="3327" width="8.7265625" style="5"/>
    <col min="3328" max="3328" width="25.453125" style="5" customWidth="1"/>
    <col min="3329" max="3329" width="32.90625" style="5" customWidth="1"/>
    <col min="3330" max="3330" width="17.36328125" style="5" customWidth="1"/>
    <col min="3331" max="3331" width="17.08984375" style="5" customWidth="1"/>
    <col min="3332" max="3332" width="23.90625" style="5" customWidth="1"/>
    <col min="3333" max="3333" width="25.36328125" style="5" customWidth="1"/>
    <col min="3334" max="3334" width="19" style="5" customWidth="1"/>
    <col min="3335" max="3335" width="6.54296875" style="5" customWidth="1"/>
    <col min="3336" max="3351" width="0" style="5" hidden="1" customWidth="1"/>
    <col min="3352" max="3583" width="8.7265625" style="5"/>
    <col min="3584" max="3584" width="25.453125" style="5" customWidth="1"/>
    <col min="3585" max="3585" width="32.90625" style="5" customWidth="1"/>
    <col min="3586" max="3586" width="17.36328125" style="5" customWidth="1"/>
    <col min="3587" max="3587" width="17.08984375" style="5" customWidth="1"/>
    <col min="3588" max="3588" width="23.90625" style="5" customWidth="1"/>
    <col min="3589" max="3589" width="25.36328125" style="5" customWidth="1"/>
    <col min="3590" max="3590" width="19" style="5" customWidth="1"/>
    <col min="3591" max="3591" width="6.54296875" style="5" customWidth="1"/>
    <col min="3592" max="3607" width="0" style="5" hidden="1" customWidth="1"/>
    <col min="3608" max="3839" width="8.7265625" style="5"/>
    <col min="3840" max="3840" width="25.453125" style="5" customWidth="1"/>
    <col min="3841" max="3841" width="32.90625" style="5" customWidth="1"/>
    <col min="3842" max="3842" width="17.36328125" style="5" customWidth="1"/>
    <col min="3843" max="3843" width="17.08984375" style="5" customWidth="1"/>
    <col min="3844" max="3844" width="23.90625" style="5" customWidth="1"/>
    <col min="3845" max="3845" width="25.36328125" style="5" customWidth="1"/>
    <col min="3846" max="3846" width="19" style="5" customWidth="1"/>
    <col min="3847" max="3847" width="6.54296875" style="5" customWidth="1"/>
    <col min="3848" max="3863" width="0" style="5" hidden="1" customWidth="1"/>
    <col min="3864" max="4095" width="8.7265625" style="5"/>
    <col min="4096" max="4096" width="25.453125" style="5" customWidth="1"/>
    <col min="4097" max="4097" width="32.90625" style="5" customWidth="1"/>
    <col min="4098" max="4098" width="17.36328125" style="5" customWidth="1"/>
    <col min="4099" max="4099" width="17.08984375" style="5" customWidth="1"/>
    <col min="4100" max="4100" width="23.90625" style="5" customWidth="1"/>
    <col min="4101" max="4101" width="25.36328125" style="5" customWidth="1"/>
    <col min="4102" max="4102" width="19" style="5" customWidth="1"/>
    <col min="4103" max="4103" width="6.54296875" style="5" customWidth="1"/>
    <col min="4104" max="4119" width="0" style="5" hidden="1" customWidth="1"/>
    <col min="4120" max="4351" width="8.7265625" style="5"/>
    <col min="4352" max="4352" width="25.453125" style="5" customWidth="1"/>
    <col min="4353" max="4353" width="32.90625" style="5" customWidth="1"/>
    <col min="4354" max="4354" width="17.36328125" style="5" customWidth="1"/>
    <col min="4355" max="4355" width="17.08984375" style="5" customWidth="1"/>
    <col min="4356" max="4356" width="23.90625" style="5" customWidth="1"/>
    <col min="4357" max="4357" width="25.36328125" style="5" customWidth="1"/>
    <col min="4358" max="4358" width="19" style="5" customWidth="1"/>
    <col min="4359" max="4359" width="6.54296875" style="5" customWidth="1"/>
    <col min="4360" max="4375" width="0" style="5" hidden="1" customWidth="1"/>
    <col min="4376" max="4607" width="8.7265625" style="5"/>
    <col min="4608" max="4608" width="25.453125" style="5" customWidth="1"/>
    <col min="4609" max="4609" width="32.90625" style="5" customWidth="1"/>
    <col min="4610" max="4610" width="17.36328125" style="5" customWidth="1"/>
    <col min="4611" max="4611" width="17.08984375" style="5" customWidth="1"/>
    <col min="4612" max="4612" width="23.90625" style="5" customWidth="1"/>
    <col min="4613" max="4613" width="25.36328125" style="5" customWidth="1"/>
    <col min="4614" max="4614" width="19" style="5" customWidth="1"/>
    <col min="4615" max="4615" width="6.54296875" style="5" customWidth="1"/>
    <col min="4616" max="4631" width="0" style="5" hidden="1" customWidth="1"/>
    <col min="4632" max="4863" width="8.7265625" style="5"/>
    <col min="4864" max="4864" width="25.453125" style="5" customWidth="1"/>
    <col min="4865" max="4865" width="32.90625" style="5" customWidth="1"/>
    <col min="4866" max="4866" width="17.36328125" style="5" customWidth="1"/>
    <col min="4867" max="4867" width="17.08984375" style="5" customWidth="1"/>
    <col min="4868" max="4868" width="23.90625" style="5" customWidth="1"/>
    <col min="4869" max="4869" width="25.36328125" style="5" customWidth="1"/>
    <col min="4870" max="4870" width="19" style="5" customWidth="1"/>
    <col min="4871" max="4871" width="6.54296875" style="5" customWidth="1"/>
    <col min="4872" max="4887" width="0" style="5" hidden="1" customWidth="1"/>
    <col min="4888" max="5119" width="8.7265625" style="5"/>
    <col min="5120" max="5120" width="25.453125" style="5" customWidth="1"/>
    <col min="5121" max="5121" width="32.90625" style="5" customWidth="1"/>
    <col min="5122" max="5122" width="17.36328125" style="5" customWidth="1"/>
    <col min="5123" max="5123" width="17.08984375" style="5" customWidth="1"/>
    <col min="5124" max="5124" width="23.90625" style="5" customWidth="1"/>
    <col min="5125" max="5125" width="25.36328125" style="5" customWidth="1"/>
    <col min="5126" max="5126" width="19" style="5" customWidth="1"/>
    <col min="5127" max="5127" width="6.54296875" style="5" customWidth="1"/>
    <col min="5128" max="5143" width="0" style="5" hidden="1" customWidth="1"/>
    <col min="5144" max="5375" width="8.7265625" style="5"/>
    <col min="5376" max="5376" width="25.453125" style="5" customWidth="1"/>
    <col min="5377" max="5377" width="32.90625" style="5" customWidth="1"/>
    <col min="5378" max="5378" width="17.36328125" style="5" customWidth="1"/>
    <col min="5379" max="5379" width="17.08984375" style="5" customWidth="1"/>
    <col min="5380" max="5380" width="23.90625" style="5" customWidth="1"/>
    <col min="5381" max="5381" width="25.36328125" style="5" customWidth="1"/>
    <col min="5382" max="5382" width="19" style="5" customWidth="1"/>
    <col min="5383" max="5383" width="6.54296875" style="5" customWidth="1"/>
    <col min="5384" max="5399" width="0" style="5" hidden="1" customWidth="1"/>
    <col min="5400" max="5631" width="8.7265625" style="5"/>
    <col min="5632" max="5632" width="25.453125" style="5" customWidth="1"/>
    <col min="5633" max="5633" width="32.90625" style="5" customWidth="1"/>
    <col min="5634" max="5634" width="17.36328125" style="5" customWidth="1"/>
    <col min="5635" max="5635" width="17.08984375" style="5" customWidth="1"/>
    <col min="5636" max="5636" width="23.90625" style="5" customWidth="1"/>
    <col min="5637" max="5637" width="25.36328125" style="5" customWidth="1"/>
    <col min="5638" max="5638" width="19" style="5" customWidth="1"/>
    <col min="5639" max="5639" width="6.54296875" style="5" customWidth="1"/>
    <col min="5640" max="5655" width="0" style="5" hidden="1" customWidth="1"/>
    <col min="5656" max="5887" width="8.7265625" style="5"/>
    <col min="5888" max="5888" width="25.453125" style="5" customWidth="1"/>
    <col min="5889" max="5889" width="32.90625" style="5" customWidth="1"/>
    <col min="5890" max="5890" width="17.36328125" style="5" customWidth="1"/>
    <col min="5891" max="5891" width="17.08984375" style="5" customWidth="1"/>
    <col min="5892" max="5892" width="23.90625" style="5" customWidth="1"/>
    <col min="5893" max="5893" width="25.36328125" style="5" customWidth="1"/>
    <col min="5894" max="5894" width="19" style="5" customWidth="1"/>
    <col min="5895" max="5895" width="6.54296875" style="5" customWidth="1"/>
    <col min="5896" max="5911" width="0" style="5" hidden="1" customWidth="1"/>
    <col min="5912" max="6143" width="8.7265625" style="5"/>
    <col min="6144" max="6144" width="25.453125" style="5" customWidth="1"/>
    <col min="6145" max="6145" width="32.90625" style="5" customWidth="1"/>
    <col min="6146" max="6146" width="17.36328125" style="5" customWidth="1"/>
    <col min="6147" max="6147" width="17.08984375" style="5" customWidth="1"/>
    <col min="6148" max="6148" width="23.90625" style="5" customWidth="1"/>
    <col min="6149" max="6149" width="25.36328125" style="5" customWidth="1"/>
    <col min="6150" max="6150" width="19" style="5" customWidth="1"/>
    <col min="6151" max="6151" width="6.54296875" style="5" customWidth="1"/>
    <col min="6152" max="6167" width="0" style="5" hidden="1" customWidth="1"/>
    <col min="6168" max="6399" width="8.7265625" style="5"/>
    <col min="6400" max="6400" width="25.453125" style="5" customWidth="1"/>
    <col min="6401" max="6401" width="32.90625" style="5" customWidth="1"/>
    <col min="6402" max="6402" width="17.36328125" style="5" customWidth="1"/>
    <col min="6403" max="6403" width="17.08984375" style="5" customWidth="1"/>
    <col min="6404" max="6404" width="23.90625" style="5" customWidth="1"/>
    <col min="6405" max="6405" width="25.36328125" style="5" customWidth="1"/>
    <col min="6406" max="6406" width="19" style="5" customWidth="1"/>
    <col min="6407" max="6407" width="6.54296875" style="5" customWidth="1"/>
    <col min="6408" max="6423" width="0" style="5" hidden="1" customWidth="1"/>
    <col min="6424" max="6655" width="8.7265625" style="5"/>
    <col min="6656" max="6656" width="25.453125" style="5" customWidth="1"/>
    <col min="6657" max="6657" width="32.90625" style="5" customWidth="1"/>
    <col min="6658" max="6658" width="17.36328125" style="5" customWidth="1"/>
    <col min="6659" max="6659" width="17.08984375" style="5" customWidth="1"/>
    <col min="6660" max="6660" width="23.90625" style="5" customWidth="1"/>
    <col min="6661" max="6661" width="25.36328125" style="5" customWidth="1"/>
    <col min="6662" max="6662" width="19" style="5" customWidth="1"/>
    <col min="6663" max="6663" width="6.54296875" style="5" customWidth="1"/>
    <col min="6664" max="6679" width="0" style="5" hidden="1" customWidth="1"/>
    <col min="6680" max="6911" width="8.7265625" style="5"/>
    <col min="6912" max="6912" width="25.453125" style="5" customWidth="1"/>
    <col min="6913" max="6913" width="32.90625" style="5" customWidth="1"/>
    <col min="6914" max="6914" width="17.36328125" style="5" customWidth="1"/>
    <col min="6915" max="6915" width="17.08984375" style="5" customWidth="1"/>
    <col min="6916" max="6916" width="23.90625" style="5" customWidth="1"/>
    <col min="6917" max="6917" width="25.36328125" style="5" customWidth="1"/>
    <col min="6918" max="6918" width="19" style="5" customWidth="1"/>
    <col min="6919" max="6919" width="6.54296875" style="5" customWidth="1"/>
    <col min="6920" max="6935" width="0" style="5" hidden="1" customWidth="1"/>
    <col min="6936" max="7167" width="8.7265625" style="5"/>
    <col min="7168" max="7168" width="25.453125" style="5" customWidth="1"/>
    <col min="7169" max="7169" width="32.90625" style="5" customWidth="1"/>
    <col min="7170" max="7170" width="17.36328125" style="5" customWidth="1"/>
    <col min="7171" max="7171" width="17.08984375" style="5" customWidth="1"/>
    <col min="7172" max="7172" width="23.90625" style="5" customWidth="1"/>
    <col min="7173" max="7173" width="25.36328125" style="5" customWidth="1"/>
    <col min="7174" max="7174" width="19" style="5" customWidth="1"/>
    <col min="7175" max="7175" width="6.54296875" style="5" customWidth="1"/>
    <col min="7176" max="7191" width="0" style="5" hidden="1" customWidth="1"/>
    <col min="7192" max="7423" width="8.7265625" style="5"/>
    <col min="7424" max="7424" width="25.453125" style="5" customWidth="1"/>
    <col min="7425" max="7425" width="32.90625" style="5" customWidth="1"/>
    <col min="7426" max="7426" width="17.36328125" style="5" customWidth="1"/>
    <col min="7427" max="7427" width="17.08984375" style="5" customWidth="1"/>
    <col min="7428" max="7428" width="23.90625" style="5" customWidth="1"/>
    <col min="7429" max="7429" width="25.36328125" style="5" customWidth="1"/>
    <col min="7430" max="7430" width="19" style="5" customWidth="1"/>
    <col min="7431" max="7431" width="6.54296875" style="5" customWidth="1"/>
    <col min="7432" max="7447" width="0" style="5" hidden="1" customWidth="1"/>
    <col min="7448" max="7679" width="8.7265625" style="5"/>
    <col min="7680" max="7680" width="25.453125" style="5" customWidth="1"/>
    <col min="7681" max="7681" width="32.90625" style="5" customWidth="1"/>
    <col min="7682" max="7682" width="17.36328125" style="5" customWidth="1"/>
    <col min="7683" max="7683" width="17.08984375" style="5" customWidth="1"/>
    <col min="7684" max="7684" width="23.90625" style="5" customWidth="1"/>
    <col min="7685" max="7685" width="25.36328125" style="5" customWidth="1"/>
    <col min="7686" max="7686" width="19" style="5" customWidth="1"/>
    <col min="7687" max="7687" width="6.54296875" style="5" customWidth="1"/>
    <col min="7688" max="7703" width="0" style="5" hidden="1" customWidth="1"/>
    <col min="7704" max="7935" width="8.7265625" style="5"/>
    <col min="7936" max="7936" width="25.453125" style="5" customWidth="1"/>
    <col min="7937" max="7937" width="32.90625" style="5" customWidth="1"/>
    <col min="7938" max="7938" width="17.36328125" style="5" customWidth="1"/>
    <col min="7939" max="7939" width="17.08984375" style="5" customWidth="1"/>
    <col min="7940" max="7940" width="23.90625" style="5" customWidth="1"/>
    <col min="7941" max="7941" width="25.36328125" style="5" customWidth="1"/>
    <col min="7942" max="7942" width="19" style="5" customWidth="1"/>
    <col min="7943" max="7943" width="6.54296875" style="5" customWidth="1"/>
    <col min="7944" max="7959" width="0" style="5" hidden="1" customWidth="1"/>
    <col min="7960" max="8191" width="8.7265625" style="5"/>
    <col min="8192" max="8192" width="25.453125" style="5" customWidth="1"/>
    <col min="8193" max="8193" width="32.90625" style="5" customWidth="1"/>
    <col min="8194" max="8194" width="17.36328125" style="5" customWidth="1"/>
    <col min="8195" max="8195" width="17.08984375" style="5" customWidth="1"/>
    <col min="8196" max="8196" width="23.90625" style="5" customWidth="1"/>
    <col min="8197" max="8197" width="25.36328125" style="5" customWidth="1"/>
    <col min="8198" max="8198" width="19" style="5" customWidth="1"/>
    <col min="8199" max="8199" width="6.54296875" style="5" customWidth="1"/>
    <col min="8200" max="8215" width="0" style="5" hidden="1" customWidth="1"/>
    <col min="8216" max="8447" width="8.7265625" style="5"/>
    <col min="8448" max="8448" width="25.453125" style="5" customWidth="1"/>
    <col min="8449" max="8449" width="32.90625" style="5" customWidth="1"/>
    <col min="8450" max="8450" width="17.36328125" style="5" customWidth="1"/>
    <col min="8451" max="8451" width="17.08984375" style="5" customWidth="1"/>
    <col min="8452" max="8452" width="23.90625" style="5" customWidth="1"/>
    <col min="8453" max="8453" width="25.36328125" style="5" customWidth="1"/>
    <col min="8454" max="8454" width="19" style="5" customWidth="1"/>
    <col min="8455" max="8455" width="6.54296875" style="5" customWidth="1"/>
    <col min="8456" max="8471" width="0" style="5" hidden="1" customWidth="1"/>
    <col min="8472" max="8703" width="8.7265625" style="5"/>
    <col min="8704" max="8704" width="25.453125" style="5" customWidth="1"/>
    <col min="8705" max="8705" width="32.90625" style="5" customWidth="1"/>
    <col min="8706" max="8706" width="17.36328125" style="5" customWidth="1"/>
    <col min="8707" max="8707" width="17.08984375" style="5" customWidth="1"/>
    <col min="8708" max="8708" width="23.90625" style="5" customWidth="1"/>
    <col min="8709" max="8709" width="25.36328125" style="5" customWidth="1"/>
    <col min="8710" max="8710" width="19" style="5" customWidth="1"/>
    <col min="8711" max="8711" width="6.54296875" style="5" customWidth="1"/>
    <col min="8712" max="8727" width="0" style="5" hidden="1" customWidth="1"/>
    <col min="8728" max="8959" width="8.7265625" style="5"/>
    <col min="8960" max="8960" width="25.453125" style="5" customWidth="1"/>
    <col min="8961" max="8961" width="32.90625" style="5" customWidth="1"/>
    <col min="8962" max="8962" width="17.36328125" style="5" customWidth="1"/>
    <col min="8963" max="8963" width="17.08984375" style="5" customWidth="1"/>
    <col min="8964" max="8964" width="23.90625" style="5" customWidth="1"/>
    <col min="8965" max="8965" width="25.36328125" style="5" customWidth="1"/>
    <col min="8966" max="8966" width="19" style="5" customWidth="1"/>
    <col min="8967" max="8967" width="6.54296875" style="5" customWidth="1"/>
    <col min="8968" max="8983" width="0" style="5" hidden="1" customWidth="1"/>
    <col min="8984" max="9215" width="8.7265625" style="5"/>
    <col min="9216" max="9216" width="25.453125" style="5" customWidth="1"/>
    <col min="9217" max="9217" width="32.90625" style="5" customWidth="1"/>
    <col min="9218" max="9218" width="17.36328125" style="5" customWidth="1"/>
    <col min="9219" max="9219" width="17.08984375" style="5" customWidth="1"/>
    <col min="9220" max="9220" width="23.90625" style="5" customWidth="1"/>
    <col min="9221" max="9221" width="25.36328125" style="5" customWidth="1"/>
    <col min="9222" max="9222" width="19" style="5" customWidth="1"/>
    <col min="9223" max="9223" width="6.54296875" style="5" customWidth="1"/>
    <col min="9224" max="9239" width="0" style="5" hidden="1" customWidth="1"/>
    <col min="9240" max="9471" width="8.7265625" style="5"/>
    <col min="9472" max="9472" width="25.453125" style="5" customWidth="1"/>
    <col min="9473" max="9473" width="32.90625" style="5" customWidth="1"/>
    <col min="9474" max="9474" width="17.36328125" style="5" customWidth="1"/>
    <col min="9475" max="9475" width="17.08984375" style="5" customWidth="1"/>
    <col min="9476" max="9476" width="23.90625" style="5" customWidth="1"/>
    <col min="9477" max="9477" width="25.36328125" style="5" customWidth="1"/>
    <col min="9478" max="9478" width="19" style="5" customWidth="1"/>
    <col min="9479" max="9479" width="6.54296875" style="5" customWidth="1"/>
    <col min="9480" max="9495" width="0" style="5" hidden="1" customWidth="1"/>
    <col min="9496" max="9727" width="8.7265625" style="5"/>
    <col min="9728" max="9728" width="25.453125" style="5" customWidth="1"/>
    <col min="9729" max="9729" width="32.90625" style="5" customWidth="1"/>
    <col min="9730" max="9730" width="17.36328125" style="5" customWidth="1"/>
    <col min="9731" max="9731" width="17.08984375" style="5" customWidth="1"/>
    <col min="9732" max="9732" width="23.90625" style="5" customWidth="1"/>
    <col min="9733" max="9733" width="25.36328125" style="5" customWidth="1"/>
    <col min="9734" max="9734" width="19" style="5" customWidth="1"/>
    <col min="9735" max="9735" width="6.54296875" style="5" customWidth="1"/>
    <col min="9736" max="9751" width="0" style="5" hidden="1" customWidth="1"/>
    <col min="9752" max="9983" width="8.7265625" style="5"/>
    <col min="9984" max="9984" width="25.453125" style="5" customWidth="1"/>
    <col min="9985" max="9985" width="32.90625" style="5" customWidth="1"/>
    <col min="9986" max="9986" width="17.36328125" style="5" customWidth="1"/>
    <col min="9987" max="9987" width="17.08984375" style="5" customWidth="1"/>
    <col min="9988" max="9988" width="23.90625" style="5" customWidth="1"/>
    <col min="9989" max="9989" width="25.36328125" style="5" customWidth="1"/>
    <col min="9990" max="9990" width="19" style="5" customWidth="1"/>
    <col min="9991" max="9991" width="6.54296875" style="5" customWidth="1"/>
    <col min="9992" max="10007" width="0" style="5" hidden="1" customWidth="1"/>
    <col min="10008" max="10239" width="8.7265625" style="5"/>
    <col min="10240" max="10240" width="25.453125" style="5" customWidth="1"/>
    <col min="10241" max="10241" width="32.90625" style="5" customWidth="1"/>
    <col min="10242" max="10242" width="17.36328125" style="5" customWidth="1"/>
    <col min="10243" max="10243" width="17.08984375" style="5" customWidth="1"/>
    <col min="10244" max="10244" width="23.90625" style="5" customWidth="1"/>
    <col min="10245" max="10245" width="25.36328125" style="5" customWidth="1"/>
    <col min="10246" max="10246" width="19" style="5" customWidth="1"/>
    <col min="10247" max="10247" width="6.54296875" style="5" customWidth="1"/>
    <col min="10248" max="10263" width="0" style="5" hidden="1" customWidth="1"/>
    <col min="10264" max="10495" width="8.7265625" style="5"/>
    <col min="10496" max="10496" width="25.453125" style="5" customWidth="1"/>
    <col min="10497" max="10497" width="32.90625" style="5" customWidth="1"/>
    <col min="10498" max="10498" width="17.36328125" style="5" customWidth="1"/>
    <col min="10499" max="10499" width="17.08984375" style="5" customWidth="1"/>
    <col min="10500" max="10500" width="23.90625" style="5" customWidth="1"/>
    <col min="10501" max="10501" width="25.36328125" style="5" customWidth="1"/>
    <col min="10502" max="10502" width="19" style="5" customWidth="1"/>
    <col min="10503" max="10503" width="6.54296875" style="5" customWidth="1"/>
    <col min="10504" max="10519" width="0" style="5" hidden="1" customWidth="1"/>
    <col min="10520" max="10751" width="8.7265625" style="5"/>
    <col min="10752" max="10752" width="25.453125" style="5" customWidth="1"/>
    <col min="10753" max="10753" width="32.90625" style="5" customWidth="1"/>
    <col min="10754" max="10754" width="17.36328125" style="5" customWidth="1"/>
    <col min="10755" max="10755" width="17.08984375" style="5" customWidth="1"/>
    <col min="10756" max="10756" width="23.90625" style="5" customWidth="1"/>
    <col min="10757" max="10757" width="25.36328125" style="5" customWidth="1"/>
    <col min="10758" max="10758" width="19" style="5" customWidth="1"/>
    <col min="10759" max="10759" width="6.54296875" style="5" customWidth="1"/>
    <col min="10760" max="10775" width="0" style="5" hidden="1" customWidth="1"/>
    <col min="10776" max="11007" width="8.7265625" style="5"/>
    <col min="11008" max="11008" width="25.453125" style="5" customWidth="1"/>
    <col min="11009" max="11009" width="32.90625" style="5" customWidth="1"/>
    <col min="11010" max="11010" width="17.36328125" style="5" customWidth="1"/>
    <col min="11011" max="11011" width="17.08984375" style="5" customWidth="1"/>
    <col min="11012" max="11012" width="23.90625" style="5" customWidth="1"/>
    <col min="11013" max="11013" width="25.36328125" style="5" customWidth="1"/>
    <col min="11014" max="11014" width="19" style="5" customWidth="1"/>
    <col min="11015" max="11015" width="6.54296875" style="5" customWidth="1"/>
    <col min="11016" max="11031" width="0" style="5" hidden="1" customWidth="1"/>
    <col min="11032" max="11263" width="8.7265625" style="5"/>
    <col min="11264" max="11264" width="25.453125" style="5" customWidth="1"/>
    <col min="11265" max="11265" width="32.90625" style="5" customWidth="1"/>
    <col min="11266" max="11266" width="17.36328125" style="5" customWidth="1"/>
    <col min="11267" max="11267" width="17.08984375" style="5" customWidth="1"/>
    <col min="11268" max="11268" width="23.90625" style="5" customWidth="1"/>
    <col min="11269" max="11269" width="25.36328125" style="5" customWidth="1"/>
    <col min="11270" max="11270" width="19" style="5" customWidth="1"/>
    <col min="11271" max="11271" width="6.54296875" style="5" customWidth="1"/>
    <col min="11272" max="11287" width="0" style="5" hidden="1" customWidth="1"/>
    <col min="11288" max="11519" width="8.7265625" style="5"/>
    <col min="11520" max="11520" width="25.453125" style="5" customWidth="1"/>
    <col min="11521" max="11521" width="32.90625" style="5" customWidth="1"/>
    <col min="11522" max="11522" width="17.36328125" style="5" customWidth="1"/>
    <col min="11523" max="11523" width="17.08984375" style="5" customWidth="1"/>
    <col min="11524" max="11524" width="23.90625" style="5" customWidth="1"/>
    <col min="11525" max="11525" width="25.36328125" style="5" customWidth="1"/>
    <col min="11526" max="11526" width="19" style="5" customWidth="1"/>
    <col min="11527" max="11527" width="6.54296875" style="5" customWidth="1"/>
    <col min="11528" max="11543" width="0" style="5" hidden="1" customWidth="1"/>
    <col min="11544" max="11775" width="8.7265625" style="5"/>
    <col min="11776" max="11776" width="25.453125" style="5" customWidth="1"/>
    <col min="11777" max="11777" width="32.90625" style="5" customWidth="1"/>
    <col min="11778" max="11778" width="17.36328125" style="5" customWidth="1"/>
    <col min="11779" max="11779" width="17.08984375" style="5" customWidth="1"/>
    <col min="11780" max="11780" width="23.90625" style="5" customWidth="1"/>
    <col min="11781" max="11781" width="25.36328125" style="5" customWidth="1"/>
    <col min="11782" max="11782" width="19" style="5" customWidth="1"/>
    <col min="11783" max="11783" width="6.54296875" style="5" customWidth="1"/>
    <col min="11784" max="11799" width="0" style="5" hidden="1" customWidth="1"/>
    <col min="11800" max="12031" width="8.7265625" style="5"/>
    <col min="12032" max="12032" width="25.453125" style="5" customWidth="1"/>
    <col min="12033" max="12033" width="32.90625" style="5" customWidth="1"/>
    <col min="12034" max="12034" width="17.36328125" style="5" customWidth="1"/>
    <col min="12035" max="12035" width="17.08984375" style="5" customWidth="1"/>
    <col min="12036" max="12036" width="23.90625" style="5" customWidth="1"/>
    <col min="12037" max="12037" width="25.36328125" style="5" customWidth="1"/>
    <col min="12038" max="12038" width="19" style="5" customWidth="1"/>
    <col min="12039" max="12039" width="6.54296875" style="5" customWidth="1"/>
    <col min="12040" max="12055" width="0" style="5" hidden="1" customWidth="1"/>
    <col min="12056" max="12287" width="8.7265625" style="5"/>
    <col min="12288" max="12288" width="25.453125" style="5" customWidth="1"/>
    <col min="12289" max="12289" width="32.90625" style="5" customWidth="1"/>
    <col min="12290" max="12290" width="17.36328125" style="5" customWidth="1"/>
    <col min="12291" max="12291" width="17.08984375" style="5" customWidth="1"/>
    <col min="12292" max="12292" width="23.90625" style="5" customWidth="1"/>
    <col min="12293" max="12293" width="25.36328125" style="5" customWidth="1"/>
    <col min="12294" max="12294" width="19" style="5" customWidth="1"/>
    <col min="12295" max="12295" width="6.54296875" style="5" customWidth="1"/>
    <col min="12296" max="12311" width="0" style="5" hidden="1" customWidth="1"/>
    <col min="12312" max="12543" width="8.7265625" style="5"/>
    <col min="12544" max="12544" width="25.453125" style="5" customWidth="1"/>
    <col min="12545" max="12545" width="32.90625" style="5" customWidth="1"/>
    <col min="12546" max="12546" width="17.36328125" style="5" customWidth="1"/>
    <col min="12547" max="12547" width="17.08984375" style="5" customWidth="1"/>
    <col min="12548" max="12548" width="23.90625" style="5" customWidth="1"/>
    <col min="12549" max="12549" width="25.36328125" style="5" customWidth="1"/>
    <col min="12550" max="12550" width="19" style="5" customWidth="1"/>
    <col min="12551" max="12551" width="6.54296875" style="5" customWidth="1"/>
    <col min="12552" max="12567" width="0" style="5" hidden="1" customWidth="1"/>
    <col min="12568" max="12799" width="8.7265625" style="5"/>
    <col min="12800" max="12800" width="25.453125" style="5" customWidth="1"/>
    <col min="12801" max="12801" width="32.90625" style="5" customWidth="1"/>
    <col min="12802" max="12802" width="17.36328125" style="5" customWidth="1"/>
    <col min="12803" max="12803" width="17.08984375" style="5" customWidth="1"/>
    <col min="12804" max="12804" width="23.90625" style="5" customWidth="1"/>
    <col min="12805" max="12805" width="25.36328125" style="5" customWidth="1"/>
    <col min="12806" max="12806" width="19" style="5" customWidth="1"/>
    <col min="12807" max="12807" width="6.54296875" style="5" customWidth="1"/>
    <col min="12808" max="12823" width="0" style="5" hidden="1" customWidth="1"/>
    <col min="12824" max="13055" width="8.7265625" style="5"/>
    <col min="13056" max="13056" width="25.453125" style="5" customWidth="1"/>
    <col min="13057" max="13057" width="32.90625" style="5" customWidth="1"/>
    <col min="13058" max="13058" width="17.36328125" style="5" customWidth="1"/>
    <col min="13059" max="13059" width="17.08984375" style="5" customWidth="1"/>
    <col min="13060" max="13060" width="23.90625" style="5" customWidth="1"/>
    <col min="13061" max="13061" width="25.36328125" style="5" customWidth="1"/>
    <col min="13062" max="13062" width="19" style="5" customWidth="1"/>
    <col min="13063" max="13063" width="6.54296875" style="5" customWidth="1"/>
    <col min="13064" max="13079" width="0" style="5" hidden="1" customWidth="1"/>
    <col min="13080" max="13311" width="8.7265625" style="5"/>
    <col min="13312" max="13312" width="25.453125" style="5" customWidth="1"/>
    <col min="13313" max="13313" width="32.90625" style="5" customWidth="1"/>
    <col min="13314" max="13314" width="17.36328125" style="5" customWidth="1"/>
    <col min="13315" max="13315" width="17.08984375" style="5" customWidth="1"/>
    <col min="13316" max="13316" width="23.90625" style="5" customWidth="1"/>
    <col min="13317" max="13317" width="25.36328125" style="5" customWidth="1"/>
    <col min="13318" max="13318" width="19" style="5" customWidth="1"/>
    <col min="13319" max="13319" width="6.54296875" style="5" customWidth="1"/>
    <col min="13320" max="13335" width="0" style="5" hidden="1" customWidth="1"/>
    <col min="13336" max="13567" width="8.7265625" style="5"/>
    <col min="13568" max="13568" width="25.453125" style="5" customWidth="1"/>
    <col min="13569" max="13569" width="32.90625" style="5" customWidth="1"/>
    <col min="13570" max="13570" width="17.36328125" style="5" customWidth="1"/>
    <col min="13571" max="13571" width="17.08984375" style="5" customWidth="1"/>
    <col min="13572" max="13572" width="23.90625" style="5" customWidth="1"/>
    <col min="13573" max="13573" width="25.36328125" style="5" customWidth="1"/>
    <col min="13574" max="13574" width="19" style="5" customWidth="1"/>
    <col min="13575" max="13575" width="6.54296875" style="5" customWidth="1"/>
    <col min="13576" max="13591" width="0" style="5" hidden="1" customWidth="1"/>
    <col min="13592" max="13823" width="8.7265625" style="5"/>
    <col min="13824" max="13824" width="25.453125" style="5" customWidth="1"/>
    <col min="13825" max="13825" width="32.90625" style="5" customWidth="1"/>
    <col min="13826" max="13826" width="17.36328125" style="5" customWidth="1"/>
    <col min="13827" max="13827" width="17.08984375" style="5" customWidth="1"/>
    <col min="13828" max="13828" width="23.90625" style="5" customWidth="1"/>
    <col min="13829" max="13829" width="25.36328125" style="5" customWidth="1"/>
    <col min="13830" max="13830" width="19" style="5" customWidth="1"/>
    <col min="13831" max="13831" width="6.54296875" style="5" customWidth="1"/>
    <col min="13832" max="13847" width="0" style="5" hidden="1" customWidth="1"/>
    <col min="13848" max="14079" width="8.7265625" style="5"/>
    <col min="14080" max="14080" width="25.453125" style="5" customWidth="1"/>
    <col min="14081" max="14081" width="32.90625" style="5" customWidth="1"/>
    <col min="14082" max="14082" width="17.36328125" style="5" customWidth="1"/>
    <col min="14083" max="14083" width="17.08984375" style="5" customWidth="1"/>
    <col min="14084" max="14084" width="23.90625" style="5" customWidth="1"/>
    <col min="14085" max="14085" width="25.36328125" style="5" customWidth="1"/>
    <col min="14086" max="14086" width="19" style="5" customWidth="1"/>
    <col min="14087" max="14087" width="6.54296875" style="5" customWidth="1"/>
    <col min="14088" max="14103" width="0" style="5" hidden="1" customWidth="1"/>
    <col min="14104" max="14335" width="8.7265625" style="5"/>
    <col min="14336" max="14336" width="25.453125" style="5" customWidth="1"/>
    <col min="14337" max="14337" width="32.90625" style="5" customWidth="1"/>
    <col min="14338" max="14338" width="17.36328125" style="5" customWidth="1"/>
    <col min="14339" max="14339" width="17.08984375" style="5" customWidth="1"/>
    <col min="14340" max="14340" width="23.90625" style="5" customWidth="1"/>
    <col min="14341" max="14341" width="25.36328125" style="5" customWidth="1"/>
    <col min="14342" max="14342" width="19" style="5" customWidth="1"/>
    <col min="14343" max="14343" width="6.54296875" style="5" customWidth="1"/>
    <col min="14344" max="14359" width="0" style="5" hidden="1" customWidth="1"/>
    <col min="14360" max="14591" width="8.7265625" style="5"/>
    <col min="14592" max="14592" width="25.453125" style="5" customWidth="1"/>
    <col min="14593" max="14593" width="32.90625" style="5" customWidth="1"/>
    <col min="14594" max="14594" width="17.36328125" style="5" customWidth="1"/>
    <col min="14595" max="14595" width="17.08984375" style="5" customWidth="1"/>
    <col min="14596" max="14596" width="23.90625" style="5" customWidth="1"/>
    <col min="14597" max="14597" width="25.36328125" style="5" customWidth="1"/>
    <col min="14598" max="14598" width="19" style="5" customWidth="1"/>
    <col min="14599" max="14599" width="6.54296875" style="5" customWidth="1"/>
    <col min="14600" max="14615" width="0" style="5" hidden="1" customWidth="1"/>
    <col min="14616" max="14847" width="8.7265625" style="5"/>
    <col min="14848" max="14848" width="25.453125" style="5" customWidth="1"/>
    <col min="14849" max="14849" width="32.90625" style="5" customWidth="1"/>
    <col min="14850" max="14850" width="17.36328125" style="5" customWidth="1"/>
    <col min="14851" max="14851" width="17.08984375" style="5" customWidth="1"/>
    <col min="14852" max="14852" width="23.90625" style="5" customWidth="1"/>
    <col min="14853" max="14853" width="25.36328125" style="5" customWidth="1"/>
    <col min="14854" max="14854" width="19" style="5" customWidth="1"/>
    <col min="14855" max="14855" width="6.54296875" style="5" customWidth="1"/>
    <col min="14856" max="14871" width="0" style="5" hidden="1" customWidth="1"/>
    <col min="14872" max="15103" width="8.7265625" style="5"/>
    <col min="15104" max="15104" width="25.453125" style="5" customWidth="1"/>
    <col min="15105" max="15105" width="32.90625" style="5" customWidth="1"/>
    <col min="15106" max="15106" width="17.36328125" style="5" customWidth="1"/>
    <col min="15107" max="15107" width="17.08984375" style="5" customWidth="1"/>
    <col min="15108" max="15108" width="23.90625" style="5" customWidth="1"/>
    <col min="15109" max="15109" width="25.36328125" style="5" customWidth="1"/>
    <col min="15110" max="15110" width="19" style="5" customWidth="1"/>
    <col min="15111" max="15111" width="6.54296875" style="5" customWidth="1"/>
    <col min="15112" max="15127" width="0" style="5" hidden="1" customWidth="1"/>
    <col min="15128" max="15359" width="8.7265625" style="5"/>
    <col min="15360" max="15360" width="25.453125" style="5" customWidth="1"/>
    <col min="15361" max="15361" width="32.90625" style="5" customWidth="1"/>
    <col min="15362" max="15362" width="17.36328125" style="5" customWidth="1"/>
    <col min="15363" max="15363" width="17.08984375" style="5" customWidth="1"/>
    <col min="15364" max="15364" width="23.90625" style="5" customWidth="1"/>
    <col min="15365" max="15365" width="25.36328125" style="5" customWidth="1"/>
    <col min="15366" max="15366" width="19" style="5" customWidth="1"/>
    <col min="15367" max="15367" width="6.54296875" style="5" customWidth="1"/>
    <col min="15368" max="15383" width="0" style="5" hidden="1" customWidth="1"/>
    <col min="15384" max="15615" width="8.7265625" style="5"/>
    <col min="15616" max="15616" width="25.453125" style="5" customWidth="1"/>
    <col min="15617" max="15617" width="32.90625" style="5" customWidth="1"/>
    <col min="15618" max="15618" width="17.36328125" style="5" customWidth="1"/>
    <col min="15619" max="15619" width="17.08984375" style="5" customWidth="1"/>
    <col min="15620" max="15620" width="23.90625" style="5" customWidth="1"/>
    <col min="15621" max="15621" width="25.36328125" style="5" customWidth="1"/>
    <col min="15622" max="15622" width="19" style="5" customWidth="1"/>
    <col min="15623" max="15623" width="6.54296875" style="5" customWidth="1"/>
    <col min="15624" max="15639" width="0" style="5" hidden="1" customWidth="1"/>
    <col min="15640" max="15871" width="8.7265625" style="5"/>
    <col min="15872" max="15872" width="25.453125" style="5" customWidth="1"/>
    <col min="15873" max="15873" width="32.90625" style="5" customWidth="1"/>
    <col min="15874" max="15874" width="17.36328125" style="5" customWidth="1"/>
    <col min="15875" max="15875" width="17.08984375" style="5" customWidth="1"/>
    <col min="15876" max="15876" width="23.90625" style="5" customWidth="1"/>
    <col min="15877" max="15877" width="25.36328125" style="5" customWidth="1"/>
    <col min="15878" max="15878" width="19" style="5" customWidth="1"/>
    <col min="15879" max="15879" width="6.54296875" style="5" customWidth="1"/>
    <col min="15880" max="15895" width="0" style="5" hidden="1" customWidth="1"/>
    <col min="15896" max="16127" width="8.7265625" style="5"/>
    <col min="16128" max="16128" width="25.453125" style="5" customWidth="1"/>
    <col min="16129" max="16129" width="32.90625" style="5" customWidth="1"/>
    <col min="16130" max="16130" width="17.36328125" style="5" customWidth="1"/>
    <col min="16131" max="16131" width="17.08984375" style="5" customWidth="1"/>
    <col min="16132" max="16132" width="23.90625" style="5" customWidth="1"/>
    <col min="16133" max="16133" width="25.36328125" style="5" customWidth="1"/>
    <col min="16134" max="16134" width="19" style="5" customWidth="1"/>
    <col min="16135" max="16135" width="6.54296875" style="5" customWidth="1"/>
    <col min="16136" max="16151" width="0" style="5" hidden="1" customWidth="1"/>
    <col min="16152" max="16384" width="8.7265625" style="5"/>
  </cols>
  <sheetData>
    <row r="1" spans="2:22" ht="42.75" customHeight="1" thickBot="1" x14ac:dyDescent="0.3">
      <c r="B1" s="314" t="s">
        <v>0</v>
      </c>
      <c r="C1" s="315"/>
      <c r="D1" s="315"/>
      <c r="E1" s="1" t="s">
        <v>1</v>
      </c>
      <c r="F1" s="2" t="str">
        <f>K11</f>
        <v>October</v>
      </c>
      <c r="G1" s="2">
        <f>K10</f>
        <v>2022</v>
      </c>
      <c r="H1" s="3"/>
      <c r="I1" s="107"/>
      <c r="J1" s="101" t="s">
        <v>117</v>
      </c>
      <c r="K1" s="101"/>
      <c r="L1" s="101"/>
      <c r="M1" s="102"/>
      <c r="N1" s="102"/>
      <c r="O1" s="102"/>
      <c r="P1" s="103"/>
      <c r="Q1" s="103"/>
      <c r="R1" s="103"/>
      <c r="S1" s="103"/>
      <c r="T1" s="102"/>
      <c r="U1" s="102"/>
    </row>
    <row r="2" spans="2:22" ht="8.25" customHeight="1" thickBot="1" x14ac:dyDescent="0.3">
      <c r="B2" s="7"/>
      <c r="C2" s="8"/>
      <c r="D2" s="8"/>
      <c r="E2" s="8"/>
      <c r="F2" s="8"/>
      <c r="G2" s="8"/>
      <c r="H2" s="8"/>
      <c r="I2" s="108"/>
    </row>
    <row r="3" spans="2:22" ht="20.25" customHeight="1" x14ac:dyDescent="0.25">
      <c r="B3" s="9" t="s">
        <v>2</v>
      </c>
      <c r="C3" s="316" t="s">
        <v>3</v>
      </c>
      <c r="D3" s="316"/>
      <c r="E3" s="316"/>
      <c r="F3" s="10" t="s">
        <v>4</v>
      </c>
      <c r="G3" s="316" t="s">
        <v>5</v>
      </c>
      <c r="H3" s="317"/>
      <c r="I3" s="108"/>
    </row>
    <row r="4" spans="2:22" ht="62.25" customHeight="1" thickBot="1" x14ac:dyDescent="0.3">
      <c r="B4" s="11" t="s">
        <v>7</v>
      </c>
      <c r="C4" s="318" t="s">
        <v>118</v>
      </c>
      <c r="D4" s="319"/>
      <c r="E4" s="319"/>
      <c r="F4" s="216" t="s">
        <v>119</v>
      </c>
      <c r="G4" s="319" t="s">
        <v>120</v>
      </c>
      <c r="H4" s="320"/>
      <c r="I4" s="109"/>
    </row>
    <row r="5" spans="2:22" ht="20.25" customHeight="1" thickBot="1" x14ac:dyDescent="0.3">
      <c r="B5" s="8"/>
      <c r="C5" s="8"/>
      <c r="D5" s="8"/>
      <c r="E5" s="8"/>
      <c r="F5" s="8"/>
      <c r="G5" s="8"/>
      <c r="H5" s="8"/>
      <c r="I5" s="108"/>
    </row>
    <row r="6" spans="2:22" ht="24" customHeight="1" x14ac:dyDescent="0.35">
      <c r="B6" s="321" t="s">
        <v>22</v>
      </c>
      <c r="C6" s="321"/>
      <c r="D6" s="321"/>
      <c r="E6" s="321"/>
      <c r="F6" s="322" t="str">
        <f>CONCATENATE(F1," 1, ",G1)</f>
        <v>October 1, 2022</v>
      </c>
      <c r="G6" s="322" t="e">
        <f>CONCATENATE(#REF!," 1, ",#REF!)</f>
        <v>#REF!</v>
      </c>
      <c r="H6" s="23"/>
      <c r="I6" s="108"/>
      <c r="M6" s="297" t="s">
        <v>116</v>
      </c>
      <c r="N6" s="241"/>
      <c r="P6" s="302" t="s">
        <v>6</v>
      </c>
      <c r="Q6" s="303"/>
      <c r="R6" s="303"/>
      <c r="S6" s="304"/>
      <c r="V6" s="93"/>
    </row>
    <row r="7" spans="2:22" ht="24" customHeight="1" thickBot="1" x14ac:dyDescent="0.3">
      <c r="B7" s="308" t="s">
        <v>121</v>
      </c>
      <c r="C7" s="308"/>
      <c r="D7" s="308"/>
      <c r="E7" s="308"/>
      <c r="F7" s="28">
        <f>K14</f>
        <v>471</v>
      </c>
      <c r="G7" s="29" t="s">
        <v>25</v>
      </c>
      <c r="H7" s="29"/>
      <c r="I7" s="110"/>
      <c r="M7" s="298"/>
      <c r="N7" s="299"/>
      <c r="P7" s="305"/>
      <c r="Q7" s="306"/>
      <c r="R7" s="306"/>
      <c r="S7" s="307"/>
    </row>
    <row r="8" spans="2:22" ht="24" customHeight="1" thickBot="1" x14ac:dyDescent="0.3">
      <c r="B8" s="257" t="s">
        <v>122</v>
      </c>
      <c r="C8" s="257"/>
      <c r="D8" s="257"/>
      <c r="E8" s="257"/>
      <c r="F8" s="257"/>
      <c r="G8" s="257"/>
      <c r="H8" s="257"/>
      <c r="I8" s="111"/>
      <c r="M8" s="300"/>
      <c r="N8" s="301"/>
      <c r="P8" s="309" t="s">
        <v>9</v>
      </c>
      <c r="Q8" s="310"/>
      <c r="R8" s="310"/>
      <c r="S8" s="311"/>
      <c r="U8" s="12" t="s">
        <v>10</v>
      </c>
    </row>
    <row r="9" spans="2:22" ht="24" customHeight="1" thickBot="1" x14ac:dyDescent="0.3">
      <c r="B9" s="257" t="s">
        <v>31</v>
      </c>
      <c r="C9" s="257"/>
      <c r="D9" s="257"/>
      <c r="E9" s="257"/>
      <c r="F9" s="257"/>
      <c r="G9" s="257"/>
      <c r="H9" s="257"/>
      <c r="I9" s="111"/>
      <c r="J9" s="312" t="s">
        <v>8</v>
      </c>
      <c r="K9" s="313"/>
      <c r="L9" s="15"/>
      <c r="M9" s="16" t="s">
        <v>9</v>
      </c>
      <c r="N9" s="17">
        <v>2021</v>
      </c>
      <c r="P9" s="18" t="s">
        <v>12</v>
      </c>
      <c r="Q9" s="19" t="s">
        <v>13</v>
      </c>
      <c r="R9" s="19" t="s">
        <v>14</v>
      </c>
      <c r="S9" s="19" t="s">
        <v>15</v>
      </c>
      <c r="U9" s="20" t="s">
        <v>16</v>
      </c>
    </row>
    <row r="10" spans="2:22" ht="24" customHeight="1" thickBot="1" x14ac:dyDescent="0.3">
      <c r="B10" s="275" t="s">
        <v>34</v>
      </c>
      <c r="C10" s="275"/>
      <c r="D10" s="292" t="str">
        <f>CONCATENATE("The ",F1," ",G1," Average is")</f>
        <v>The October 2022 Average is</v>
      </c>
      <c r="E10" s="292"/>
      <c r="F10" s="292"/>
      <c r="G10" s="34">
        <f>K15</f>
        <v>764</v>
      </c>
      <c r="H10" s="35" t="s">
        <v>35</v>
      </c>
      <c r="I10" s="112"/>
      <c r="J10" s="13" t="s">
        <v>11</v>
      </c>
      <c r="K10" s="14">
        <v>2022</v>
      </c>
      <c r="M10" s="21" t="s">
        <v>19</v>
      </c>
      <c r="N10" s="17" t="s">
        <v>20</v>
      </c>
      <c r="P10" s="269">
        <v>44317</v>
      </c>
      <c r="Q10" s="272">
        <v>338.9</v>
      </c>
      <c r="R10" s="99">
        <v>44378</v>
      </c>
      <c r="S10" s="293">
        <v>44075</v>
      </c>
      <c r="U10" s="22" t="s">
        <v>21</v>
      </c>
    </row>
    <row r="11" spans="2:22" ht="24" customHeight="1" thickBot="1" x14ac:dyDescent="0.3">
      <c r="B11" s="296" t="s">
        <v>37</v>
      </c>
      <c r="C11" s="296"/>
      <c r="D11" s="296"/>
      <c r="E11" s="296"/>
      <c r="F11" s="296"/>
      <c r="G11" s="296"/>
      <c r="H11" s="296"/>
      <c r="I11" s="113"/>
      <c r="J11" s="13" t="s">
        <v>17</v>
      </c>
      <c r="K11" s="14" t="s">
        <v>50</v>
      </c>
      <c r="M11" s="21" t="s">
        <v>23</v>
      </c>
      <c r="N11" s="26" t="s">
        <v>99</v>
      </c>
      <c r="P11" s="270"/>
      <c r="Q11" s="273"/>
      <c r="R11" s="27">
        <v>44409</v>
      </c>
      <c r="S11" s="294"/>
      <c r="U11" s="22" t="s">
        <v>24</v>
      </c>
    </row>
    <row r="12" spans="2:22" ht="24" customHeight="1" thickBot="1" x14ac:dyDescent="0.3">
      <c r="B12" s="257" t="s">
        <v>124</v>
      </c>
      <c r="C12" s="257"/>
      <c r="D12" s="257"/>
      <c r="E12" s="257"/>
      <c r="F12" s="28">
        <f>K14</f>
        <v>471</v>
      </c>
      <c r="G12" s="29" t="s">
        <v>25</v>
      </c>
      <c r="I12" s="110"/>
      <c r="J12" s="24"/>
      <c r="K12" s="25"/>
      <c r="M12" s="21" t="s">
        <v>26</v>
      </c>
      <c r="N12" s="26" t="s">
        <v>99</v>
      </c>
      <c r="P12" s="271"/>
      <c r="Q12" s="274"/>
      <c r="R12" s="27">
        <v>44440</v>
      </c>
      <c r="S12" s="294"/>
      <c r="U12" s="22" t="s">
        <v>27</v>
      </c>
    </row>
    <row r="13" spans="2:22" ht="24" customHeight="1" thickBot="1" x14ac:dyDescent="0.3">
      <c r="B13" s="257" t="s">
        <v>42</v>
      </c>
      <c r="C13" s="257"/>
      <c r="D13" s="257"/>
      <c r="E13" s="257"/>
      <c r="F13" s="257"/>
      <c r="G13" s="257"/>
      <c r="H13" s="257"/>
      <c r="I13" s="111"/>
      <c r="J13" s="290" t="s">
        <v>0</v>
      </c>
      <c r="K13" s="291"/>
      <c r="M13" s="21" t="s">
        <v>29</v>
      </c>
      <c r="N13" s="26" t="s">
        <v>99</v>
      </c>
      <c r="P13" s="269">
        <v>44409</v>
      </c>
      <c r="Q13" s="272">
        <v>340.3</v>
      </c>
      <c r="R13" s="99">
        <v>44470</v>
      </c>
      <c r="S13" s="294"/>
      <c r="U13" s="31" t="s">
        <v>30</v>
      </c>
    </row>
    <row r="14" spans="2:22" ht="24" customHeight="1" thickBot="1" x14ac:dyDescent="0.3">
      <c r="B14" s="257" t="s">
        <v>45</v>
      </c>
      <c r="C14" s="257"/>
      <c r="D14" s="257"/>
      <c r="E14" s="257"/>
      <c r="F14" s="257"/>
      <c r="G14" s="257"/>
      <c r="H14" s="257"/>
      <c r="I14" s="111"/>
      <c r="J14" s="13" t="s">
        <v>28</v>
      </c>
      <c r="K14" s="30">
        <v>471</v>
      </c>
      <c r="M14" s="21" t="s">
        <v>33</v>
      </c>
      <c r="N14" s="26">
        <v>518</v>
      </c>
      <c r="P14" s="270"/>
      <c r="Q14" s="273"/>
      <c r="R14" s="27">
        <v>44501</v>
      </c>
      <c r="S14" s="294"/>
    </row>
    <row r="15" spans="2:22" ht="24" customHeight="1" thickBot="1" x14ac:dyDescent="0.3">
      <c r="B15" s="284" t="s">
        <v>48</v>
      </c>
      <c r="C15" s="285"/>
      <c r="D15" s="285"/>
      <c r="E15" s="285"/>
      <c r="F15" s="285"/>
      <c r="G15" s="285"/>
      <c r="H15" s="285"/>
      <c r="I15" s="114"/>
      <c r="J15" s="32" t="s">
        <v>32</v>
      </c>
      <c r="K15" s="33">
        <v>764</v>
      </c>
      <c r="M15" s="21" t="s">
        <v>36</v>
      </c>
      <c r="N15" s="26">
        <v>546</v>
      </c>
      <c r="P15" s="271"/>
      <c r="Q15" s="274"/>
      <c r="R15" s="27">
        <v>44531</v>
      </c>
      <c r="S15" s="294"/>
    </row>
    <row r="16" spans="2:22" ht="24" customHeight="1" thickBot="1" x14ac:dyDescent="0.3">
      <c r="B16" s="286" t="s">
        <v>51</v>
      </c>
      <c r="C16" s="285"/>
      <c r="D16" s="285"/>
      <c r="E16" s="285"/>
      <c r="F16" s="285"/>
      <c r="G16" s="285"/>
      <c r="H16" s="285"/>
      <c r="I16" s="115"/>
      <c r="J16" s="24"/>
      <c r="K16" s="25"/>
      <c r="M16" s="21" t="s">
        <v>18</v>
      </c>
      <c r="N16" s="26">
        <v>552</v>
      </c>
      <c r="P16" s="269">
        <v>44501</v>
      </c>
      <c r="Q16" s="272">
        <v>341.02199999999999</v>
      </c>
      <c r="R16" s="99">
        <v>44562</v>
      </c>
      <c r="S16" s="294"/>
      <c r="U16" s="36"/>
    </row>
    <row r="17" spans="2:21" ht="43.5" customHeight="1" thickBot="1" x14ac:dyDescent="0.3">
      <c r="B17" s="287" t="s">
        <v>131</v>
      </c>
      <c r="C17" s="288"/>
      <c r="D17" s="288"/>
      <c r="E17" s="288"/>
      <c r="F17" s="288"/>
      <c r="G17" s="288"/>
      <c r="H17" s="289"/>
      <c r="I17" s="116"/>
      <c r="J17" s="290" t="s">
        <v>38</v>
      </c>
      <c r="K17" s="291"/>
      <c r="M17" s="21" t="s">
        <v>41</v>
      </c>
      <c r="N17" s="26">
        <v>568</v>
      </c>
      <c r="P17" s="270"/>
      <c r="Q17" s="273"/>
      <c r="R17" s="27">
        <v>44593</v>
      </c>
      <c r="S17" s="294"/>
      <c r="U17" s="36"/>
    </row>
    <row r="18" spans="2:21" ht="40.5" customHeight="1" thickBot="1" x14ac:dyDescent="0.3">
      <c r="B18" s="266" t="s">
        <v>133</v>
      </c>
      <c r="C18" s="267"/>
      <c r="D18" s="267"/>
      <c r="E18" s="267"/>
      <c r="F18" s="267"/>
      <c r="G18" s="267"/>
      <c r="H18" s="268"/>
      <c r="I18" s="108"/>
      <c r="J18" s="37" t="s">
        <v>39</v>
      </c>
      <c r="K18" s="123">
        <v>44774</v>
      </c>
      <c r="M18" s="21" t="s">
        <v>44</v>
      </c>
      <c r="N18" s="26">
        <v>573</v>
      </c>
      <c r="P18" s="271"/>
      <c r="Q18" s="274"/>
      <c r="R18" s="27">
        <v>44621</v>
      </c>
      <c r="S18" s="294"/>
      <c r="U18" s="36"/>
    </row>
    <row r="19" spans="2:21" ht="56.25" customHeight="1" thickBot="1" x14ac:dyDescent="0.3">
      <c r="B19" s="46" t="s">
        <v>55</v>
      </c>
      <c r="C19" s="47" t="s">
        <v>56</v>
      </c>
      <c r="D19" s="48" t="s">
        <v>57</v>
      </c>
      <c r="E19" s="48" t="s">
        <v>58</v>
      </c>
      <c r="F19" s="48" t="s">
        <v>59</v>
      </c>
      <c r="G19" s="280" t="s">
        <v>60</v>
      </c>
      <c r="H19" s="281"/>
      <c r="I19" s="117"/>
      <c r="J19" s="38" t="s">
        <v>43</v>
      </c>
      <c r="K19" s="39">
        <v>387.63799999999998</v>
      </c>
      <c r="M19" s="21" t="s">
        <v>47</v>
      </c>
      <c r="N19" s="26">
        <v>575</v>
      </c>
      <c r="P19" s="269">
        <v>44593</v>
      </c>
      <c r="Q19" s="272">
        <v>366.12799999999999</v>
      </c>
      <c r="R19" s="99">
        <v>44652</v>
      </c>
      <c r="S19" s="294"/>
      <c r="U19" s="36"/>
    </row>
    <row r="20" spans="2:21" ht="21.75" customHeight="1" thickBot="1" x14ac:dyDescent="0.35">
      <c r="B20" s="49">
        <v>302.01</v>
      </c>
      <c r="C20" s="50" t="s">
        <v>61</v>
      </c>
      <c r="D20" s="51">
        <v>3.75</v>
      </c>
      <c r="E20" s="52">
        <v>0</v>
      </c>
      <c r="F20" s="53">
        <f t="shared" ref="F20:F30" si="0">D20+E20</f>
        <v>3.75</v>
      </c>
      <c r="G20" s="282">
        <f t="shared" ref="G20:G30" si="1">IF((ABS(($K$15-$K$14)*F20/100))&gt;0.1, ($K$15-$K$14)*F20/100, 0)</f>
        <v>10.988</v>
      </c>
      <c r="H20" s="283" t="e">
        <f>IF((ABS((J15-J14)*E20/100))&gt;0.1, (J15-J14)*E20/100, 0)</f>
        <v>#VALUE!</v>
      </c>
      <c r="I20" s="118"/>
      <c r="J20" s="40" t="s">
        <v>46</v>
      </c>
      <c r="K20" s="41" t="s">
        <v>123</v>
      </c>
      <c r="M20" s="21" t="s">
        <v>50</v>
      </c>
      <c r="N20" s="26">
        <v>572</v>
      </c>
      <c r="P20" s="270"/>
      <c r="Q20" s="273"/>
      <c r="R20" s="27">
        <v>44682</v>
      </c>
      <c r="S20" s="294"/>
      <c r="U20" s="36"/>
    </row>
    <row r="21" spans="2:21" ht="21.75" customHeight="1" thickBot="1" x14ac:dyDescent="0.35">
      <c r="B21" s="54" t="s">
        <v>62</v>
      </c>
      <c r="C21" s="55" t="s">
        <v>111</v>
      </c>
      <c r="D21" s="56">
        <v>6.85</v>
      </c>
      <c r="E21" s="56">
        <v>1</v>
      </c>
      <c r="F21" s="57">
        <f t="shared" si="0"/>
        <v>7.85</v>
      </c>
      <c r="G21" s="276">
        <f t="shared" si="1"/>
        <v>23.001000000000001</v>
      </c>
      <c r="H21" s="277" t="e">
        <f>IF((ABS((#REF!-J15)*E21/100))&gt;0.1, (#REF!-J15)*E21/100, 0)</f>
        <v>#REF!</v>
      </c>
      <c r="I21" s="118"/>
      <c r="J21" s="40" t="s">
        <v>49</v>
      </c>
      <c r="K21" s="42">
        <v>326.3</v>
      </c>
      <c r="M21" s="21" t="s">
        <v>53</v>
      </c>
      <c r="N21" s="26">
        <v>570</v>
      </c>
      <c r="P21" s="271"/>
      <c r="Q21" s="274"/>
      <c r="R21" s="27">
        <v>44713</v>
      </c>
      <c r="S21" s="294"/>
      <c r="U21" s="36"/>
    </row>
    <row r="22" spans="2:21" ht="21.75" customHeight="1" thickBot="1" x14ac:dyDescent="0.35">
      <c r="B22" s="54" t="s">
        <v>64</v>
      </c>
      <c r="C22" s="55" t="s">
        <v>112</v>
      </c>
      <c r="D22" s="56">
        <v>6.85</v>
      </c>
      <c r="E22" s="56">
        <v>1</v>
      </c>
      <c r="F22" s="57">
        <f t="shared" si="0"/>
        <v>7.85</v>
      </c>
      <c r="G22" s="276">
        <f t="shared" si="1"/>
        <v>23.001000000000001</v>
      </c>
      <c r="H22" s="277" t="e">
        <f>IF((ABS((#REF!-#REF!)*E22/100))&gt;0.1, (#REF!-#REF!)*E22/100, 0)</f>
        <v>#REF!</v>
      </c>
      <c r="I22" s="118"/>
      <c r="J22" s="43" t="s">
        <v>52</v>
      </c>
      <c r="K22" s="44">
        <v>44470</v>
      </c>
      <c r="L22" s="5"/>
      <c r="M22" s="45" t="s">
        <v>54</v>
      </c>
      <c r="N22" s="126">
        <v>574</v>
      </c>
      <c r="P22" s="269">
        <v>44682</v>
      </c>
      <c r="Q22" s="272">
        <v>370.11200000000002</v>
      </c>
      <c r="R22" s="99">
        <v>44743</v>
      </c>
      <c r="S22" s="294"/>
      <c r="U22" s="36"/>
    </row>
    <row r="23" spans="2:21" ht="21.75" customHeight="1" thickBot="1" x14ac:dyDescent="0.35">
      <c r="B23" s="54" t="s">
        <v>66</v>
      </c>
      <c r="C23" s="55" t="s">
        <v>113</v>
      </c>
      <c r="D23" s="56">
        <v>6.85</v>
      </c>
      <c r="E23" s="56">
        <v>1</v>
      </c>
      <c r="F23" s="57">
        <f t="shared" si="0"/>
        <v>7.85</v>
      </c>
      <c r="G23" s="276">
        <f t="shared" si="1"/>
        <v>23.001000000000001</v>
      </c>
      <c r="H23" s="277" t="e">
        <f>IF((ABS((#REF!-#REF!)*E23/100))&gt;0.1, (#REF!-#REF!)*E23/100, 0)</f>
        <v>#REF!</v>
      </c>
      <c r="I23" s="118"/>
      <c r="K23" s="5"/>
      <c r="L23" s="5"/>
      <c r="M23" s="16"/>
      <c r="N23" s="125">
        <v>2022</v>
      </c>
      <c r="P23" s="270"/>
      <c r="Q23" s="273"/>
      <c r="R23" s="27">
        <v>44774</v>
      </c>
      <c r="S23" s="294"/>
      <c r="U23" s="36"/>
    </row>
    <row r="24" spans="2:21" ht="21.75" customHeight="1" thickBot="1" x14ac:dyDescent="0.35">
      <c r="B24" s="54" t="s">
        <v>68</v>
      </c>
      <c r="C24" s="55" t="s">
        <v>114</v>
      </c>
      <c r="D24" s="56">
        <v>6.85</v>
      </c>
      <c r="E24" s="56">
        <v>1</v>
      </c>
      <c r="F24" s="57">
        <f t="shared" si="0"/>
        <v>7.85</v>
      </c>
      <c r="G24" s="276">
        <f t="shared" si="1"/>
        <v>23.001000000000001</v>
      </c>
      <c r="H24" s="277" t="e">
        <f>IF((ABS((#REF!-#REF!)*E24/100))&gt;0.1, (#REF!-#REF!)*E24/100, 0)</f>
        <v>#REF!</v>
      </c>
      <c r="I24" s="118"/>
      <c r="J24" s="5"/>
      <c r="K24" s="5"/>
      <c r="L24" s="5"/>
      <c r="M24" s="21" t="s">
        <v>19</v>
      </c>
      <c r="N24" s="17" t="s">
        <v>20</v>
      </c>
      <c r="P24" s="271"/>
      <c r="Q24" s="274"/>
      <c r="R24" s="27">
        <v>44805</v>
      </c>
      <c r="S24" s="294"/>
      <c r="U24" s="36"/>
    </row>
    <row r="25" spans="2:21" ht="21.75" customHeight="1" thickBot="1" x14ac:dyDescent="0.35">
      <c r="B25" s="54" t="s">
        <v>125</v>
      </c>
      <c r="C25" s="55" t="s">
        <v>115</v>
      </c>
      <c r="D25" s="56">
        <v>8.25</v>
      </c>
      <c r="E25" s="56">
        <v>1</v>
      </c>
      <c r="F25" s="58">
        <f t="shared" si="0"/>
        <v>9.25</v>
      </c>
      <c r="G25" s="276">
        <f t="shared" si="1"/>
        <v>27.103000000000002</v>
      </c>
      <c r="H25" s="277" t="e">
        <f>IF((ABS((#REF!-#REF!)*E25/100))&gt;0.1, (#REF!-#REF!)*E25/100, 0)</f>
        <v>#REF!</v>
      </c>
      <c r="I25" s="118"/>
      <c r="J25" s="5"/>
      <c r="K25" s="5"/>
      <c r="L25" s="5"/>
      <c r="M25" s="21" t="s">
        <v>23</v>
      </c>
      <c r="N25" s="26">
        <v>580</v>
      </c>
      <c r="P25" s="269">
        <v>44774</v>
      </c>
      <c r="Q25" s="272">
        <v>387.63799999999998</v>
      </c>
      <c r="R25" s="99">
        <v>44835</v>
      </c>
      <c r="S25" s="294"/>
      <c r="U25" s="36"/>
    </row>
    <row r="26" spans="2:21" ht="21.75" customHeight="1" thickBot="1" x14ac:dyDescent="0.35">
      <c r="B26" s="54" t="s">
        <v>126</v>
      </c>
      <c r="C26" s="55" t="s">
        <v>71</v>
      </c>
      <c r="D26" s="56">
        <v>6.2</v>
      </c>
      <c r="E26" s="56">
        <v>1</v>
      </c>
      <c r="F26" s="58">
        <f t="shared" si="0"/>
        <v>7.2</v>
      </c>
      <c r="G26" s="276">
        <f t="shared" si="1"/>
        <v>21.096</v>
      </c>
      <c r="H26" s="277" t="e">
        <f>IF((ABS((#REF!-#REF!)*E26/100))&gt;0.1, (#REF!-#REF!)*E26/100, 0)</f>
        <v>#REF!</v>
      </c>
      <c r="I26" s="118"/>
      <c r="J26" s="5"/>
      <c r="K26" s="5"/>
      <c r="L26" s="5"/>
      <c r="M26" s="21" t="s">
        <v>26</v>
      </c>
      <c r="N26" s="26">
        <v>605</v>
      </c>
      <c r="P26" s="270"/>
      <c r="Q26" s="273"/>
      <c r="R26" s="27">
        <v>44866</v>
      </c>
      <c r="S26" s="294"/>
    </row>
    <row r="27" spans="2:21" ht="21.75" customHeight="1" thickBot="1" x14ac:dyDescent="0.35">
      <c r="B27" s="54" t="s">
        <v>127</v>
      </c>
      <c r="C27" s="55" t="s">
        <v>72</v>
      </c>
      <c r="D27" s="56">
        <v>5.5</v>
      </c>
      <c r="E27" s="56">
        <v>1</v>
      </c>
      <c r="F27" s="57">
        <f t="shared" si="0"/>
        <v>6.5</v>
      </c>
      <c r="G27" s="276">
        <f t="shared" si="1"/>
        <v>19.045000000000002</v>
      </c>
      <c r="H27" s="277" t="e">
        <f>IF((ABS((#REF!-#REF!)*E27/100))&gt;0.1, (#REF!-#REF!)*E27/100, 0)</f>
        <v>#REF!</v>
      </c>
      <c r="I27" s="118"/>
      <c r="J27" s="5"/>
      <c r="K27" s="5"/>
      <c r="L27" s="5"/>
      <c r="M27" s="21" t="s">
        <v>29</v>
      </c>
      <c r="N27" s="26">
        <v>624</v>
      </c>
      <c r="P27" s="271"/>
      <c r="Q27" s="274"/>
      <c r="R27" s="27">
        <v>44896</v>
      </c>
      <c r="S27" s="294"/>
    </row>
    <row r="28" spans="2:21" ht="21.75" customHeight="1" thickBot="1" x14ac:dyDescent="0.35">
      <c r="B28" s="54" t="s">
        <v>128</v>
      </c>
      <c r="C28" s="55" t="s">
        <v>73</v>
      </c>
      <c r="D28" s="56">
        <v>4.9000000000000004</v>
      </c>
      <c r="E28" s="56">
        <v>1</v>
      </c>
      <c r="F28" s="57">
        <f t="shared" si="0"/>
        <v>5.9</v>
      </c>
      <c r="G28" s="276">
        <f t="shared" si="1"/>
        <v>17.286999999999999</v>
      </c>
      <c r="H28" s="277" t="e">
        <f>IF((ABS((#REF!-#REF!)*E28/100))&gt;0.1, (#REF!-#REF!)*E28/100, 0)</f>
        <v>#REF!</v>
      </c>
      <c r="I28" s="118"/>
      <c r="J28" s="5"/>
      <c r="K28" s="5"/>
      <c r="L28" s="5"/>
      <c r="M28" s="21" t="s">
        <v>33</v>
      </c>
      <c r="N28" s="26">
        <v>655</v>
      </c>
      <c r="P28" s="269">
        <v>44866</v>
      </c>
      <c r="Q28" s="272" t="s">
        <v>88</v>
      </c>
      <c r="R28" s="99">
        <v>44927</v>
      </c>
      <c r="S28" s="294"/>
    </row>
    <row r="29" spans="2:21" ht="21.75" customHeight="1" thickBot="1" x14ac:dyDescent="0.35">
      <c r="B29" s="54" t="s">
        <v>129</v>
      </c>
      <c r="C29" s="55" t="s">
        <v>74</v>
      </c>
      <c r="D29" s="56">
        <v>4.5</v>
      </c>
      <c r="E29" s="60">
        <v>1</v>
      </c>
      <c r="F29" s="57">
        <f t="shared" si="0"/>
        <v>5.5</v>
      </c>
      <c r="G29" s="276">
        <f t="shared" si="1"/>
        <v>16.114999999999998</v>
      </c>
      <c r="H29" s="277" t="e">
        <f>IF((ABS((#REF!-#REF!)*E29/100))&gt;0.1, (#REF!-#REF!)*E29/100, 0)</f>
        <v>#REF!</v>
      </c>
      <c r="I29" s="118"/>
      <c r="J29" s="5"/>
      <c r="K29" s="5"/>
      <c r="L29" s="5"/>
      <c r="M29" s="21" t="s">
        <v>36</v>
      </c>
      <c r="N29" s="26">
        <v>719</v>
      </c>
      <c r="P29" s="270"/>
      <c r="Q29" s="273"/>
      <c r="R29" s="27">
        <v>44958</v>
      </c>
      <c r="S29" s="294"/>
    </row>
    <row r="30" spans="2:21" ht="21.75" customHeight="1" thickBot="1" x14ac:dyDescent="0.35">
      <c r="B30" s="61" t="s">
        <v>130</v>
      </c>
      <c r="C30" s="62" t="s">
        <v>75</v>
      </c>
      <c r="D30" s="63">
        <v>6.7</v>
      </c>
      <c r="E30" s="64">
        <v>1</v>
      </c>
      <c r="F30" s="65">
        <f t="shared" si="0"/>
        <v>7.7</v>
      </c>
      <c r="G30" s="278">
        <f t="shared" si="1"/>
        <v>22.561</v>
      </c>
      <c r="H30" s="279" t="e">
        <f>IF((ABS((#REF!-#REF!)*E30/100))&gt;0.1, (#REF!-#REF!)*E30/100, 0)</f>
        <v>#REF!</v>
      </c>
      <c r="I30" s="118"/>
      <c r="J30" s="5"/>
      <c r="K30" s="5"/>
      <c r="L30" s="5"/>
      <c r="M30" s="21" t="s">
        <v>18</v>
      </c>
      <c r="N30" s="26">
        <v>779</v>
      </c>
      <c r="P30" s="271"/>
      <c r="Q30" s="274"/>
      <c r="R30" s="27">
        <v>44986</v>
      </c>
      <c r="S30" s="295"/>
    </row>
    <row r="31" spans="2:21" ht="21.75" customHeight="1" thickBot="1" x14ac:dyDescent="0.35">
      <c r="B31" s="66"/>
      <c r="C31" s="67"/>
      <c r="D31" s="68"/>
      <c r="E31" s="69"/>
      <c r="F31" s="70"/>
      <c r="G31" s="132"/>
      <c r="H31" s="132"/>
      <c r="I31" s="118"/>
      <c r="J31" s="5"/>
      <c r="K31" s="5"/>
      <c r="L31" s="5"/>
      <c r="M31" s="21" t="s">
        <v>41</v>
      </c>
      <c r="N31" s="26">
        <v>824</v>
      </c>
      <c r="P31" s="269">
        <v>44978</v>
      </c>
      <c r="Q31" s="272" t="s">
        <v>88</v>
      </c>
      <c r="R31" s="99">
        <v>45017</v>
      </c>
      <c r="S31" s="5"/>
    </row>
    <row r="32" spans="2:21" ht="21.75" customHeight="1" thickBot="1" x14ac:dyDescent="0.35">
      <c r="B32" s="275" t="s">
        <v>140</v>
      </c>
      <c r="C32" s="275"/>
      <c r="D32" s="275"/>
      <c r="E32" s="275"/>
      <c r="F32" s="275"/>
      <c r="G32" s="275"/>
      <c r="H32" s="275"/>
      <c r="I32" s="118"/>
      <c r="J32" s="5"/>
      <c r="K32" s="5"/>
      <c r="M32" s="21" t="s">
        <v>44</v>
      </c>
      <c r="N32" s="26">
        <v>829</v>
      </c>
      <c r="P32" s="270"/>
      <c r="Q32" s="273"/>
      <c r="R32" s="27">
        <v>45047</v>
      </c>
    </row>
    <row r="33" spans="2:18" ht="21.75" customHeight="1" thickBot="1" x14ac:dyDescent="0.35">
      <c r="B33" s="257" t="s">
        <v>77</v>
      </c>
      <c r="C33" s="257"/>
      <c r="D33" s="257"/>
      <c r="E33" s="257"/>
      <c r="F33" s="257"/>
      <c r="G33" s="257"/>
      <c r="H33" s="257"/>
      <c r="I33" s="118"/>
      <c r="M33" s="21" t="s">
        <v>47</v>
      </c>
      <c r="N33" s="26">
        <v>806</v>
      </c>
      <c r="P33" s="271"/>
      <c r="Q33" s="274"/>
      <c r="R33" s="27">
        <v>45078</v>
      </c>
    </row>
    <row r="34" spans="2:18" ht="21.75" customHeight="1" x14ac:dyDescent="0.3">
      <c r="B34" s="257" t="s">
        <v>78</v>
      </c>
      <c r="C34" s="257"/>
      <c r="D34" s="257"/>
      <c r="E34" s="257"/>
      <c r="F34" s="257"/>
      <c r="G34" s="257"/>
      <c r="H34" s="257"/>
      <c r="I34" s="118"/>
      <c r="M34" s="21" t="s">
        <v>50</v>
      </c>
      <c r="N34" s="26">
        <v>764</v>
      </c>
      <c r="P34" s="5" t="s">
        <v>40</v>
      </c>
      <c r="Q34" s="59">
        <v>326.3</v>
      </c>
      <c r="R34" s="5" t="s">
        <v>40</v>
      </c>
    </row>
    <row r="35" spans="2:18" ht="21.75" customHeight="1" x14ac:dyDescent="0.3">
      <c r="B35" s="257" t="s">
        <v>79</v>
      </c>
      <c r="C35" s="257"/>
      <c r="D35" s="257"/>
      <c r="E35" s="257"/>
      <c r="F35" s="257"/>
      <c r="G35" s="257"/>
      <c r="H35" s="257"/>
      <c r="I35" s="118"/>
      <c r="M35" s="21" t="s">
        <v>53</v>
      </c>
      <c r="N35" s="26"/>
    </row>
    <row r="36" spans="2:18" ht="21.75" customHeight="1" thickBot="1" x14ac:dyDescent="0.35">
      <c r="B36" s="257" t="s">
        <v>80</v>
      </c>
      <c r="C36" s="257"/>
      <c r="D36" s="257"/>
      <c r="E36" s="257"/>
      <c r="F36" s="257"/>
      <c r="G36" s="257"/>
      <c r="H36" s="257"/>
      <c r="I36" s="118"/>
      <c r="M36" s="45" t="s">
        <v>54</v>
      </c>
      <c r="N36" s="126"/>
    </row>
    <row r="37" spans="2:18" ht="21.75" customHeight="1" x14ac:dyDescent="0.3">
      <c r="B37" s="71" t="s">
        <v>81</v>
      </c>
      <c r="C37" s="72" t="str">
        <f>K20</f>
        <v>September 2020</v>
      </c>
      <c r="D37" s="258" t="s">
        <v>82</v>
      </c>
      <c r="E37" s="258"/>
      <c r="F37" s="73">
        <f>K21</f>
        <v>326.3</v>
      </c>
      <c r="G37" s="71"/>
      <c r="H37" s="71"/>
      <c r="I37" s="118"/>
      <c r="M37" s="16"/>
      <c r="N37" s="125">
        <v>2023</v>
      </c>
    </row>
    <row r="38" spans="2:18" ht="21.75" customHeight="1" x14ac:dyDescent="0.3">
      <c r="B38" s="71"/>
      <c r="C38" s="72"/>
      <c r="D38" s="215"/>
      <c r="E38" s="215"/>
      <c r="F38" s="73"/>
      <c r="G38" s="71"/>
      <c r="H38" s="71"/>
      <c r="I38" s="118"/>
      <c r="M38" s="21" t="s">
        <v>19</v>
      </c>
      <c r="N38" s="17" t="s">
        <v>20</v>
      </c>
    </row>
    <row r="39" spans="2:18" ht="21.75" customHeight="1" x14ac:dyDescent="0.3">
      <c r="B39" s="259" t="s">
        <v>83</v>
      </c>
      <c r="C39" s="259"/>
      <c r="D39" s="259"/>
      <c r="E39" s="124">
        <f>K18</f>
        <v>44774</v>
      </c>
      <c r="F39" s="74" t="s">
        <v>84</v>
      </c>
      <c r="G39" s="104">
        <f>K19</f>
        <v>387.63799999999998</v>
      </c>
      <c r="H39" s="71"/>
      <c r="I39" s="118"/>
      <c r="M39" s="21" t="s">
        <v>23</v>
      </c>
      <c r="N39" s="26"/>
    </row>
    <row r="40" spans="2:18" ht="21.75" customHeight="1" thickBot="1" x14ac:dyDescent="0.35">
      <c r="B40" s="71"/>
      <c r="C40" s="71"/>
      <c r="D40" s="71"/>
      <c r="E40" s="71"/>
      <c r="F40" s="71"/>
      <c r="G40" s="71"/>
      <c r="H40" s="71"/>
      <c r="I40" s="118"/>
      <c r="M40" s="21" t="s">
        <v>26</v>
      </c>
      <c r="N40" s="26"/>
    </row>
    <row r="41" spans="2:18" ht="40.5" customHeight="1" thickBot="1" x14ac:dyDescent="0.3">
      <c r="B41" s="260" t="s">
        <v>139</v>
      </c>
      <c r="C41" s="261"/>
      <c r="D41" s="261"/>
      <c r="E41" s="261"/>
      <c r="F41" s="261"/>
      <c r="G41" s="261"/>
      <c r="H41" s="262"/>
      <c r="I41" s="108"/>
      <c r="M41" s="21" t="s">
        <v>29</v>
      </c>
      <c r="N41" s="26"/>
    </row>
    <row r="42" spans="2:18" ht="62.5" thickBot="1" x14ac:dyDescent="0.3">
      <c r="B42" s="156" t="s">
        <v>55</v>
      </c>
      <c r="C42" s="157" t="s">
        <v>56</v>
      </c>
      <c r="D42" s="158" t="s">
        <v>57</v>
      </c>
      <c r="E42" s="158" t="s">
        <v>85</v>
      </c>
      <c r="F42" s="158" t="s">
        <v>59</v>
      </c>
      <c r="G42" s="159" t="s">
        <v>86</v>
      </c>
      <c r="H42" s="155" t="s">
        <v>87</v>
      </c>
      <c r="I42" s="117"/>
      <c r="M42" s="21" t="s">
        <v>33</v>
      </c>
      <c r="N42" s="26"/>
    </row>
    <row r="43" spans="2:18" ht="21.75" customHeight="1" thickBot="1" x14ac:dyDescent="0.35">
      <c r="B43" s="160">
        <v>302.01</v>
      </c>
      <c r="C43" s="161" t="s">
        <v>61</v>
      </c>
      <c r="D43" s="162">
        <v>3.75</v>
      </c>
      <c r="E43" s="163">
        <v>0</v>
      </c>
      <c r="F43" s="164">
        <f>D43+E43</f>
        <v>3.75</v>
      </c>
      <c r="G43" s="196">
        <v>0.96250000000000002</v>
      </c>
      <c r="H43" s="197" t="str">
        <f t="shared" ref="H43:H53" si="2">(IF((($K$19-$K$21)/$K$21)&gt;0.05, "5.00%",($K$19-$K$21)/$K$21))</f>
        <v>5.00%</v>
      </c>
      <c r="I43" s="119"/>
      <c r="M43" s="45" t="s">
        <v>36</v>
      </c>
      <c r="N43" s="126"/>
    </row>
    <row r="44" spans="2:18" ht="21.75" customHeight="1" x14ac:dyDescent="0.3">
      <c r="B44" s="54" t="s">
        <v>62</v>
      </c>
      <c r="C44" s="79" t="s">
        <v>63</v>
      </c>
      <c r="D44" s="56">
        <v>6.85</v>
      </c>
      <c r="E44" s="56">
        <v>1</v>
      </c>
      <c r="F44" s="57">
        <f t="shared" ref="F44:F53" si="3">D44+E44</f>
        <v>7.85</v>
      </c>
      <c r="G44" s="198">
        <v>0.92149999999999999</v>
      </c>
      <c r="H44" s="199" t="str">
        <f t="shared" si="2"/>
        <v>5.00%</v>
      </c>
      <c r="I44" s="119"/>
    </row>
    <row r="45" spans="2:18" ht="21.75" customHeight="1" x14ac:dyDescent="0.3">
      <c r="B45" s="54" t="s">
        <v>64</v>
      </c>
      <c r="C45" s="79" t="s">
        <v>65</v>
      </c>
      <c r="D45" s="56">
        <v>6.85</v>
      </c>
      <c r="E45" s="56">
        <v>1</v>
      </c>
      <c r="F45" s="57">
        <f t="shared" si="3"/>
        <v>7.85</v>
      </c>
      <c r="G45" s="198">
        <v>0.92149999999999999</v>
      </c>
      <c r="H45" s="199" t="str">
        <f t="shared" si="2"/>
        <v>5.00%</v>
      </c>
      <c r="I45" s="119"/>
    </row>
    <row r="46" spans="2:18" ht="21.75" customHeight="1" x14ac:dyDescent="0.3">
      <c r="B46" s="54" t="s">
        <v>66</v>
      </c>
      <c r="C46" s="79" t="s">
        <v>67</v>
      </c>
      <c r="D46" s="56">
        <v>6.85</v>
      </c>
      <c r="E46" s="56">
        <v>1</v>
      </c>
      <c r="F46" s="57">
        <f t="shared" si="3"/>
        <v>7.85</v>
      </c>
      <c r="G46" s="198">
        <v>0.92149999999999999</v>
      </c>
      <c r="H46" s="199" t="str">
        <f t="shared" si="2"/>
        <v>5.00%</v>
      </c>
      <c r="I46" s="119"/>
    </row>
    <row r="47" spans="2:18" ht="21.75" customHeight="1" x14ac:dyDescent="0.3">
      <c r="B47" s="54" t="s">
        <v>68</v>
      </c>
      <c r="C47" s="79" t="s">
        <v>69</v>
      </c>
      <c r="D47" s="56">
        <v>6.85</v>
      </c>
      <c r="E47" s="56">
        <v>1</v>
      </c>
      <c r="F47" s="57">
        <f t="shared" si="3"/>
        <v>7.85</v>
      </c>
      <c r="G47" s="198">
        <v>0.92149999999999999</v>
      </c>
      <c r="H47" s="199" t="str">
        <f t="shared" si="2"/>
        <v>5.00%</v>
      </c>
      <c r="I47" s="119"/>
    </row>
    <row r="48" spans="2:18" ht="21.75" customHeight="1" x14ac:dyDescent="0.3">
      <c r="B48" s="54" t="s">
        <v>125</v>
      </c>
      <c r="C48" s="79" t="s">
        <v>70</v>
      </c>
      <c r="D48" s="56">
        <v>8.25</v>
      </c>
      <c r="E48" s="56">
        <v>1</v>
      </c>
      <c r="F48" s="58">
        <f t="shared" si="3"/>
        <v>9.25</v>
      </c>
      <c r="G48" s="198">
        <v>0.90749999999999997</v>
      </c>
      <c r="H48" s="199" t="str">
        <f t="shared" si="2"/>
        <v>5.00%</v>
      </c>
      <c r="I48" s="119"/>
    </row>
    <row r="49" spans="2:26" ht="21.75" customHeight="1" x14ac:dyDescent="0.3">
      <c r="B49" s="54" t="s">
        <v>126</v>
      </c>
      <c r="C49" s="79" t="s">
        <v>71</v>
      </c>
      <c r="D49" s="56">
        <v>6.2</v>
      </c>
      <c r="E49" s="56">
        <v>1</v>
      </c>
      <c r="F49" s="58">
        <f t="shared" si="3"/>
        <v>7.2</v>
      </c>
      <c r="G49" s="198">
        <v>0.92800000000000005</v>
      </c>
      <c r="H49" s="199" t="str">
        <f t="shared" si="2"/>
        <v>5.00%</v>
      </c>
      <c r="I49" s="119"/>
    </row>
    <row r="50" spans="2:26" ht="21.75" customHeight="1" x14ac:dyDescent="0.3">
      <c r="B50" s="54" t="s">
        <v>127</v>
      </c>
      <c r="C50" s="79" t="s">
        <v>72</v>
      </c>
      <c r="D50" s="56">
        <v>5.5</v>
      </c>
      <c r="E50" s="56">
        <v>1</v>
      </c>
      <c r="F50" s="57">
        <f t="shared" si="3"/>
        <v>6.5</v>
      </c>
      <c r="G50" s="198">
        <v>0.93500000000000005</v>
      </c>
      <c r="H50" s="199" t="str">
        <f t="shared" si="2"/>
        <v>5.00%</v>
      </c>
      <c r="I50" s="119"/>
    </row>
    <row r="51" spans="2:26" ht="21.75" customHeight="1" x14ac:dyDescent="0.3">
      <c r="B51" s="54" t="s">
        <v>128</v>
      </c>
      <c r="C51" s="79" t="s">
        <v>73</v>
      </c>
      <c r="D51" s="56">
        <v>4.9000000000000004</v>
      </c>
      <c r="E51" s="56">
        <v>1</v>
      </c>
      <c r="F51" s="57">
        <f t="shared" si="3"/>
        <v>5.9</v>
      </c>
      <c r="G51" s="198">
        <v>0.94099999999999995</v>
      </c>
      <c r="H51" s="199" t="str">
        <f t="shared" si="2"/>
        <v>5.00%</v>
      </c>
      <c r="I51" s="119"/>
    </row>
    <row r="52" spans="2:26" ht="21.75" customHeight="1" x14ac:dyDescent="0.3">
      <c r="B52" s="54" t="s">
        <v>129</v>
      </c>
      <c r="C52" s="79" t="s">
        <v>74</v>
      </c>
      <c r="D52" s="56">
        <v>4.5</v>
      </c>
      <c r="E52" s="60">
        <v>1</v>
      </c>
      <c r="F52" s="57">
        <f t="shared" si="3"/>
        <v>5.5</v>
      </c>
      <c r="G52" s="198">
        <v>0.94499999999999995</v>
      </c>
      <c r="H52" s="199" t="str">
        <f t="shared" si="2"/>
        <v>5.00%</v>
      </c>
      <c r="I52" s="119"/>
    </row>
    <row r="53" spans="2:26" ht="21.75" customHeight="1" thickBot="1" x14ac:dyDescent="0.35">
      <c r="B53" s="61" t="s">
        <v>130</v>
      </c>
      <c r="C53" s="82" t="s">
        <v>75</v>
      </c>
      <c r="D53" s="63">
        <v>6.7</v>
      </c>
      <c r="E53" s="64">
        <v>1</v>
      </c>
      <c r="F53" s="65">
        <f t="shared" si="3"/>
        <v>7.7</v>
      </c>
      <c r="G53" s="200">
        <v>0.92300000000000004</v>
      </c>
      <c r="H53" s="201" t="str">
        <f t="shared" si="2"/>
        <v>5.00%</v>
      </c>
      <c r="I53" s="119"/>
    </row>
    <row r="54" spans="2:26" x14ac:dyDescent="0.25">
      <c r="B54" s="87"/>
      <c r="C54" s="86"/>
      <c r="D54" s="86"/>
      <c r="E54" s="86"/>
      <c r="F54" s="86"/>
      <c r="G54" s="86"/>
      <c r="H54" s="86"/>
      <c r="I54" s="120"/>
    </row>
    <row r="55" spans="2:26" ht="21" customHeight="1" thickBot="1" x14ac:dyDescent="0.3">
      <c r="B55" s="87"/>
      <c r="C55" s="86"/>
      <c r="D55" s="86"/>
      <c r="E55" s="86"/>
      <c r="F55" s="86"/>
      <c r="G55" s="86"/>
      <c r="H55" s="86"/>
      <c r="I55" s="120"/>
    </row>
    <row r="56" spans="2:26" ht="41.25" customHeight="1" thickBot="1" x14ac:dyDescent="0.3">
      <c r="B56" s="263" t="s">
        <v>131</v>
      </c>
      <c r="C56" s="264"/>
      <c r="D56" s="264"/>
      <c r="E56" s="264"/>
      <c r="F56" s="264"/>
      <c r="G56" s="264"/>
      <c r="H56" s="265"/>
      <c r="I56" s="121"/>
    </row>
    <row r="57" spans="2:26" ht="40.5" customHeight="1" thickBot="1" x14ac:dyDescent="0.3">
      <c r="B57" s="266" t="s">
        <v>134</v>
      </c>
      <c r="C57" s="267"/>
      <c r="D57" s="267"/>
      <c r="E57" s="267"/>
      <c r="F57" s="267"/>
      <c r="G57" s="267"/>
      <c r="H57" s="268"/>
      <c r="I57" s="108"/>
    </row>
    <row r="58" spans="2:26" ht="47" thickBot="1" x14ac:dyDescent="0.3">
      <c r="B58" s="46" t="s">
        <v>55</v>
      </c>
      <c r="C58" s="47" t="s">
        <v>56</v>
      </c>
      <c r="D58" s="48" t="s">
        <v>57</v>
      </c>
      <c r="E58" s="48" t="s">
        <v>85</v>
      </c>
      <c r="F58" s="48" t="s">
        <v>59</v>
      </c>
      <c r="G58" s="249" t="s">
        <v>60</v>
      </c>
      <c r="H58" s="250"/>
      <c r="I58" s="117"/>
    </row>
    <row r="59" spans="2:26" ht="21.75" customHeight="1" x14ac:dyDescent="0.3">
      <c r="B59" s="49" t="s">
        <v>89</v>
      </c>
      <c r="C59" s="89" t="s">
        <v>90</v>
      </c>
      <c r="D59" s="51">
        <v>6</v>
      </c>
      <c r="E59" s="51">
        <v>1</v>
      </c>
      <c r="F59" s="51">
        <f>D59+E59</f>
        <v>7</v>
      </c>
      <c r="G59" s="251">
        <f>IF((ABS(($K$15-$K$14)*F59/100))&gt;0.1, ($K$15-$K$14)*F59/100, 0)</f>
        <v>20.51</v>
      </c>
      <c r="H59" s="252" t="e">
        <f>IF((ABS((#REF!-#REF!)*E59/100))&gt;0.1, (#REF!-#REF!)*E59/100, 0)</f>
        <v>#REF!</v>
      </c>
      <c r="I59" s="118"/>
    </row>
    <row r="60" spans="2:26" ht="21.75" customHeight="1" x14ac:dyDescent="0.3">
      <c r="B60" s="54" t="s">
        <v>91</v>
      </c>
      <c r="C60" s="90" t="s">
        <v>92</v>
      </c>
      <c r="D60" s="56">
        <v>6</v>
      </c>
      <c r="E60" s="56">
        <v>1</v>
      </c>
      <c r="F60" s="56">
        <f>D60+E60</f>
        <v>7</v>
      </c>
      <c r="G60" s="253">
        <f>IF((ABS(($K$15-$K$14)*F60/100))&gt;0.1, ($K$15-$K$14)*F60/100, 0)</f>
        <v>20.51</v>
      </c>
      <c r="H60" s="254" t="e">
        <f>IF((ABS((#REF!-#REF!)*E60/100))&gt;0.1, (#REF!-#REF!)*E60/100, 0)</f>
        <v>#REF!</v>
      </c>
      <c r="I60" s="118"/>
    </row>
    <row r="61" spans="2:26" ht="21" customHeight="1" thickBot="1" x14ac:dyDescent="0.35">
      <c r="B61" s="61" t="s">
        <v>93</v>
      </c>
      <c r="C61" s="91" t="s">
        <v>94</v>
      </c>
      <c r="D61" s="63">
        <v>6</v>
      </c>
      <c r="E61" s="63">
        <v>1</v>
      </c>
      <c r="F61" s="63">
        <f>D61+E61</f>
        <v>7</v>
      </c>
      <c r="G61" s="255">
        <f>IF((ABS(($K$15-$K$14)*F61/100))&gt;0.1, ($K$15-$K$14)*F61/100, 0)</f>
        <v>20.51</v>
      </c>
      <c r="H61" s="256" t="e">
        <f>IF((ABS((#REF!-#REF!)*E61/100))&gt;0.1, (#REF!-#REF!)*E61/100, 0)</f>
        <v>#REF!</v>
      </c>
      <c r="I61" s="118"/>
    </row>
    <row r="62" spans="2:26" ht="61.5" customHeight="1" thickBot="1" x14ac:dyDescent="0.3">
      <c r="I62" s="121"/>
    </row>
    <row r="63" spans="2:26" ht="43.5" customHeight="1" thickBot="1" x14ac:dyDescent="0.3">
      <c r="B63" s="245" t="s">
        <v>95</v>
      </c>
      <c r="C63" s="246"/>
      <c r="D63" s="246"/>
      <c r="E63" s="246"/>
      <c r="F63" s="246"/>
      <c r="G63" s="246"/>
      <c r="H63" s="247"/>
      <c r="I63" s="121"/>
    </row>
    <row r="64" spans="2:26" s="4" customFormat="1" ht="15" customHeight="1" x14ac:dyDescent="0.25">
      <c r="B64" s="243"/>
      <c r="C64" s="243"/>
      <c r="D64" s="243"/>
      <c r="E64" s="243"/>
      <c r="F64" s="243"/>
      <c r="G64" s="243"/>
      <c r="H64" s="243"/>
      <c r="I64" s="121"/>
      <c r="M64" s="5"/>
      <c r="N64" s="5"/>
      <c r="O64" s="5"/>
      <c r="P64" s="6"/>
      <c r="Q64" s="6"/>
      <c r="R64" s="6"/>
      <c r="S64" s="6"/>
      <c r="T64" s="5"/>
      <c r="U64" s="5"/>
      <c r="V64" s="5"/>
      <c r="W64" s="5"/>
      <c r="X64" s="5"/>
      <c r="Y64" s="5"/>
      <c r="Z64" s="5"/>
    </row>
    <row r="65" spans="2:26" s="4" customFormat="1" ht="21.75" customHeight="1" x14ac:dyDescent="0.25">
      <c r="B65" s="248" t="s">
        <v>96</v>
      </c>
      <c r="C65" s="248"/>
      <c r="D65" s="248"/>
      <c r="E65" s="248"/>
      <c r="F65" s="248"/>
      <c r="G65" s="248"/>
      <c r="H65" s="248"/>
      <c r="I65" s="121"/>
      <c r="M65" s="5"/>
      <c r="N65" s="5"/>
      <c r="O65" s="5"/>
      <c r="P65" s="6"/>
      <c r="Q65" s="6"/>
      <c r="R65" s="6"/>
      <c r="S65" s="6"/>
      <c r="T65" s="5"/>
      <c r="U65" s="5"/>
      <c r="V65" s="5"/>
      <c r="W65" s="5"/>
      <c r="X65" s="5"/>
      <c r="Y65" s="5"/>
      <c r="Z65" s="5"/>
    </row>
    <row r="66" spans="2:26" s="4" customFormat="1" ht="14.25" customHeight="1" thickBot="1" x14ac:dyDescent="0.3">
      <c r="B66" s="243"/>
      <c r="C66" s="243"/>
      <c r="D66" s="243"/>
      <c r="E66" s="243"/>
      <c r="F66" s="243"/>
      <c r="G66" s="243"/>
      <c r="H66" s="243"/>
      <c r="I66" s="121"/>
      <c r="M66" s="5"/>
      <c r="N66" s="5"/>
      <c r="O66" s="5"/>
      <c r="P66" s="6"/>
      <c r="Q66" s="6"/>
      <c r="R66" s="6"/>
      <c r="S66" s="6"/>
      <c r="T66" s="5"/>
      <c r="U66" s="5"/>
      <c r="V66" s="5"/>
      <c r="W66" s="5"/>
      <c r="X66" s="5"/>
      <c r="Y66" s="5"/>
      <c r="Z66" s="5"/>
    </row>
    <row r="67" spans="2:26" s="4" customFormat="1" ht="46.5" customHeight="1" x14ac:dyDescent="0.25">
      <c r="B67" s="235" t="s">
        <v>97</v>
      </c>
      <c r="C67" s="237" t="s">
        <v>98</v>
      </c>
      <c r="D67" s="239" t="s">
        <v>99</v>
      </c>
      <c r="E67" s="237" t="s">
        <v>100</v>
      </c>
      <c r="F67" s="237"/>
      <c r="G67" s="237" t="s">
        <v>101</v>
      </c>
      <c r="H67" s="241"/>
      <c r="I67" s="121"/>
      <c r="M67" s="5"/>
      <c r="N67" s="5"/>
      <c r="O67" s="5"/>
      <c r="P67" s="6"/>
      <c r="Q67" s="6"/>
      <c r="R67" s="6"/>
      <c r="S67" s="6"/>
      <c r="T67" s="5"/>
      <c r="U67" s="5"/>
      <c r="V67" s="5"/>
      <c r="W67" s="5"/>
      <c r="X67" s="5"/>
      <c r="Y67" s="5"/>
      <c r="Z67" s="5"/>
    </row>
    <row r="68" spans="2:26" s="4" customFormat="1" ht="46.5" customHeight="1" thickBot="1" x14ac:dyDescent="0.3">
      <c r="B68" s="236"/>
      <c r="C68" s="238"/>
      <c r="D68" s="240"/>
      <c r="E68" s="238"/>
      <c r="F68" s="238"/>
      <c r="G68" s="238"/>
      <c r="H68" s="242"/>
      <c r="I68" s="121"/>
      <c r="M68" s="5"/>
      <c r="N68" s="5"/>
      <c r="O68" s="5"/>
      <c r="P68" s="6"/>
      <c r="Q68" s="6"/>
      <c r="R68" s="6"/>
      <c r="S68" s="6"/>
      <c r="T68" s="5"/>
      <c r="U68" s="5"/>
      <c r="V68" s="5"/>
      <c r="W68" s="5"/>
      <c r="X68" s="5"/>
      <c r="Y68" s="5"/>
      <c r="Z68" s="5"/>
    </row>
    <row r="69" spans="2:26" s="4" customFormat="1" ht="18.75" customHeight="1" x14ac:dyDescent="0.25">
      <c r="B69" s="243"/>
      <c r="C69" s="243"/>
      <c r="D69" s="243"/>
      <c r="E69" s="243"/>
      <c r="F69" s="243"/>
      <c r="G69" s="243"/>
      <c r="H69" s="243"/>
      <c r="I69" s="121"/>
      <c r="M69" s="5"/>
      <c r="N69" s="5"/>
      <c r="O69" s="5"/>
      <c r="P69" s="6"/>
      <c r="Q69" s="6"/>
      <c r="R69" s="6"/>
      <c r="S69" s="6"/>
      <c r="T69" s="5"/>
      <c r="U69" s="5"/>
      <c r="V69" s="5"/>
      <c r="W69" s="5"/>
      <c r="X69" s="5"/>
      <c r="Y69" s="5"/>
      <c r="Z69" s="5"/>
    </row>
    <row r="70" spans="2:26" s="4" customFormat="1" ht="21.75" customHeight="1" x14ac:dyDescent="0.25">
      <c r="B70" s="248" t="s">
        <v>102</v>
      </c>
      <c r="C70" s="248"/>
      <c r="D70" s="248"/>
      <c r="E70" s="248"/>
      <c r="F70" s="248"/>
      <c r="G70" s="248"/>
      <c r="H70" s="248"/>
      <c r="I70" s="121"/>
      <c r="M70" s="5"/>
      <c r="N70" s="5"/>
      <c r="O70" s="5"/>
      <c r="P70" s="6"/>
      <c r="Q70" s="6"/>
      <c r="R70" s="6"/>
      <c r="S70" s="6"/>
      <c r="T70" s="5"/>
      <c r="U70" s="5"/>
      <c r="V70" s="5"/>
      <c r="W70" s="5"/>
      <c r="X70" s="5"/>
      <c r="Y70" s="5"/>
      <c r="Z70" s="5"/>
    </row>
    <row r="71" spans="2:26" s="4" customFormat="1" ht="15.75" customHeight="1" x14ac:dyDescent="0.25">
      <c r="B71" s="243"/>
      <c r="C71" s="243"/>
      <c r="D71" s="243"/>
      <c r="E71" s="243"/>
      <c r="F71" s="243"/>
      <c r="G71" s="243"/>
      <c r="H71" s="243"/>
      <c r="I71" s="121"/>
      <c r="M71" s="5"/>
      <c r="N71" s="5"/>
      <c r="O71" s="5"/>
      <c r="P71" s="6"/>
      <c r="Q71" s="6"/>
      <c r="R71" s="6"/>
      <c r="S71" s="6"/>
      <c r="T71" s="5"/>
      <c r="U71" s="5"/>
      <c r="V71" s="5"/>
      <c r="W71" s="5"/>
      <c r="X71" s="5"/>
      <c r="Y71" s="5"/>
      <c r="Z71" s="5"/>
    </row>
    <row r="72" spans="2:26" s="4" customFormat="1" ht="33" customHeight="1" x14ac:dyDescent="0.25">
      <c r="B72" s="232" t="s">
        <v>103</v>
      </c>
      <c r="C72" s="232"/>
      <c r="D72" s="232"/>
      <c r="E72" s="232"/>
      <c r="F72" s="232"/>
      <c r="G72" s="232"/>
      <c r="H72" s="232"/>
      <c r="I72" s="121"/>
      <c r="M72" s="5"/>
      <c r="N72" s="5"/>
      <c r="O72" s="5"/>
      <c r="P72" s="6"/>
      <c r="Q72" s="6"/>
      <c r="R72" s="6"/>
      <c r="S72" s="6"/>
      <c r="T72" s="5"/>
      <c r="U72" s="5"/>
      <c r="V72" s="5"/>
      <c r="W72" s="5"/>
      <c r="X72" s="5"/>
      <c r="Y72" s="5"/>
      <c r="Z72" s="5"/>
    </row>
    <row r="73" spans="2:26" s="93" customFormat="1" ht="33" customHeight="1" x14ac:dyDescent="0.35">
      <c r="B73" s="233" t="s">
        <v>104</v>
      </c>
      <c r="C73" s="233"/>
      <c r="E73" s="94"/>
      <c r="F73" s="94"/>
      <c r="G73" s="94"/>
      <c r="H73" s="94"/>
      <c r="I73" s="122"/>
      <c r="J73" s="4"/>
      <c r="K73" s="4"/>
      <c r="L73" s="4"/>
      <c r="M73" s="5"/>
      <c r="N73" s="5"/>
      <c r="O73" s="5"/>
      <c r="P73" s="6"/>
      <c r="Q73" s="6"/>
      <c r="R73" s="6"/>
      <c r="S73" s="6"/>
      <c r="T73" s="5"/>
      <c r="U73" s="5"/>
      <c r="V73" s="5"/>
      <c r="W73" s="5"/>
      <c r="X73" s="5"/>
      <c r="Y73" s="5"/>
      <c r="Z73" s="5"/>
    </row>
    <row r="74" spans="2:26" s="93" customFormat="1" ht="33" customHeight="1" x14ac:dyDescent="0.35">
      <c r="C74" s="100" t="str">
        <f>CONCATENATE(" $45.000"," + ($",G20,") =")</f>
        <v xml:space="preserve"> $45.000 + ($10.988) =</v>
      </c>
      <c r="D74" s="95">
        <f>(45+G20)</f>
        <v>55.988</v>
      </c>
      <c r="E74" s="29"/>
      <c r="F74" s="29"/>
      <c r="G74" s="29"/>
      <c r="H74" s="29"/>
      <c r="I74" s="122"/>
      <c r="J74" s="4"/>
      <c r="K74" s="4"/>
      <c r="L74" s="4"/>
      <c r="M74" s="5"/>
      <c r="N74" s="5"/>
      <c r="O74" s="5"/>
      <c r="P74" s="6"/>
      <c r="Q74" s="6"/>
      <c r="R74" s="6"/>
      <c r="S74" s="6"/>
      <c r="T74" s="5"/>
      <c r="U74" s="5"/>
      <c r="V74" s="5"/>
      <c r="W74" s="5"/>
      <c r="X74" s="5"/>
      <c r="Y74" s="5"/>
      <c r="Z74" s="5"/>
    </row>
    <row r="75" spans="2:26" s="93" customFormat="1" ht="33" customHeight="1" x14ac:dyDescent="0.35">
      <c r="B75" s="233" t="s">
        <v>105</v>
      </c>
      <c r="C75" s="233"/>
      <c r="D75" s="96"/>
      <c r="E75" s="29"/>
      <c r="F75" s="29"/>
      <c r="G75" s="29"/>
      <c r="H75" s="29"/>
      <c r="I75" s="122"/>
      <c r="J75" s="4"/>
      <c r="K75" s="4"/>
      <c r="L75" s="4"/>
      <c r="M75" s="5"/>
      <c r="N75" s="5"/>
      <c r="O75" s="5"/>
      <c r="P75" s="6"/>
      <c r="Q75" s="6"/>
      <c r="R75" s="6"/>
      <c r="S75" s="6"/>
      <c r="T75" s="5"/>
      <c r="U75" s="5"/>
      <c r="V75" s="5"/>
      <c r="W75" s="5"/>
      <c r="X75" s="5"/>
      <c r="Y75" s="5"/>
      <c r="Z75" s="5"/>
    </row>
    <row r="76" spans="2:26" s="93" customFormat="1" ht="33" customHeight="1" x14ac:dyDescent="0.35">
      <c r="C76" s="105" t="str">
        <f>CONCATENATE(" $45.000"," x ",H43, " =")</f>
        <v xml:space="preserve"> $45.000 x 5.00% =</v>
      </c>
      <c r="D76" s="106">
        <f>(45*H43)</f>
        <v>2.25</v>
      </c>
      <c r="E76" s="29"/>
      <c r="F76" s="29"/>
      <c r="G76" s="29"/>
      <c r="H76" s="29"/>
      <c r="I76" s="122"/>
      <c r="J76" s="4"/>
      <c r="K76" s="4"/>
      <c r="L76" s="4"/>
      <c r="M76" s="5"/>
      <c r="N76" s="5"/>
      <c r="O76" s="5"/>
      <c r="P76" s="6"/>
      <c r="Q76" s="6"/>
      <c r="R76" s="6"/>
      <c r="S76" s="6"/>
      <c r="T76" s="5"/>
      <c r="U76" s="5"/>
      <c r="V76" s="5"/>
      <c r="W76" s="5"/>
      <c r="X76" s="5"/>
      <c r="Y76" s="5"/>
      <c r="Z76" s="5"/>
    </row>
    <row r="77" spans="2:26" s="93" customFormat="1" ht="33" customHeight="1" x14ac:dyDescent="0.35">
      <c r="C77" s="244" t="str">
        <f>CONCATENATE("$",D76," x 96.25% (Difference of 100% Material Minus Total % Asphalt + Fuel Allowance) =")</f>
        <v>$2.25 x 96.25% (Difference of 100% Material Minus Total % Asphalt + Fuel Allowance) =</v>
      </c>
      <c r="D77" s="244"/>
      <c r="E77" s="244"/>
      <c r="F77" s="244"/>
      <c r="G77" s="244"/>
      <c r="H77" s="95">
        <f>D76*96.25/100</f>
        <v>2.1659999999999999</v>
      </c>
      <c r="I77" s="122"/>
      <c r="J77" s="4"/>
      <c r="K77" s="4"/>
      <c r="L77" s="4"/>
      <c r="M77" s="5"/>
      <c r="N77" s="5"/>
      <c r="O77" s="5"/>
      <c r="P77" s="6"/>
      <c r="Q77" s="6"/>
      <c r="R77" s="6"/>
      <c r="S77" s="6"/>
      <c r="T77" s="5"/>
      <c r="U77" s="5"/>
      <c r="V77" s="5"/>
      <c r="W77" s="5"/>
      <c r="X77" s="5"/>
      <c r="Y77" s="5"/>
      <c r="Z77" s="5"/>
    </row>
    <row r="78" spans="2:26" s="93" customFormat="1" ht="33" customHeight="1" x14ac:dyDescent="0.35">
      <c r="B78" s="233" t="s">
        <v>106</v>
      </c>
      <c r="C78" s="233"/>
      <c r="D78" s="233"/>
      <c r="E78" s="233"/>
      <c r="F78" s="233"/>
      <c r="G78" s="29"/>
      <c r="H78" s="29"/>
      <c r="I78" s="122"/>
      <c r="J78" s="4"/>
      <c r="K78" s="4"/>
      <c r="L78" s="4"/>
      <c r="M78" s="5"/>
      <c r="N78" s="5"/>
      <c r="O78" s="5"/>
      <c r="P78" s="6"/>
      <c r="Q78" s="6"/>
      <c r="R78" s="6"/>
      <c r="S78" s="6"/>
      <c r="T78" s="5"/>
      <c r="U78" s="5"/>
      <c r="V78" s="5"/>
      <c r="W78" s="5"/>
      <c r="X78" s="5"/>
      <c r="Y78" s="5"/>
      <c r="Z78" s="5"/>
    </row>
    <row r="79" spans="2:26" s="93" customFormat="1" ht="33" customHeight="1" x14ac:dyDescent="0.35">
      <c r="C79" s="214" t="str">
        <f>CONCATENATE("$",D74," + $",H77, "  =")</f>
        <v>$55.988 + $2.166  =</v>
      </c>
      <c r="D79" s="97">
        <f>D74+H77</f>
        <v>58.154000000000003</v>
      </c>
      <c r="E79" s="29"/>
      <c r="F79" s="29"/>
      <c r="G79" s="29"/>
      <c r="H79" s="29"/>
      <c r="I79" s="122"/>
      <c r="J79" s="4"/>
      <c r="K79" s="4"/>
      <c r="L79" s="4"/>
      <c r="M79" s="5"/>
      <c r="N79" s="5"/>
      <c r="O79" s="5"/>
      <c r="P79" s="6"/>
      <c r="Q79" s="6"/>
      <c r="R79" s="6"/>
      <c r="S79" s="6"/>
      <c r="T79" s="5"/>
      <c r="U79" s="5"/>
      <c r="V79" s="5"/>
      <c r="W79" s="5"/>
      <c r="X79" s="5"/>
      <c r="Y79" s="5"/>
      <c r="Z79" s="5"/>
    </row>
    <row r="80" spans="2:26" ht="29.25" customHeight="1" thickBot="1" x14ac:dyDescent="0.3">
      <c r="I80" s="121"/>
    </row>
    <row r="81" spans="2:26" ht="43.5" customHeight="1" thickBot="1" x14ac:dyDescent="0.3">
      <c r="B81" s="245" t="s">
        <v>107</v>
      </c>
      <c r="C81" s="246"/>
      <c r="D81" s="246"/>
      <c r="E81" s="246"/>
      <c r="F81" s="246"/>
      <c r="G81" s="246"/>
      <c r="H81" s="247"/>
      <c r="I81" s="121"/>
    </row>
    <row r="82" spans="2:26" ht="21.75" customHeight="1" x14ac:dyDescent="0.25">
      <c r="B82" s="243"/>
      <c r="C82" s="243"/>
      <c r="D82" s="243"/>
      <c r="E82" s="243"/>
      <c r="F82" s="243"/>
      <c r="G82" s="243"/>
      <c r="H82" s="243"/>
      <c r="I82" s="121"/>
    </row>
    <row r="83" spans="2:26" ht="21.75" customHeight="1" x14ac:dyDescent="0.25">
      <c r="B83" s="248" t="s">
        <v>108</v>
      </c>
      <c r="C83" s="248"/>
      <c r="D83" s="248"/>
      <c r="E83" s="248"/>
      <c r="F83" s="248"/>
      <c r="G83" s="248"/>
      <c r="H83" s="248"/>
      <c r="I83" s="121"/>
    </row>
    <row r="84" spans="2:26" ht="14.25" customHeight="1" thickBot="1" x14ac:dyDescent="0.3">
      <c r="B84" s="243"/>
      <c r="C84" s="243"/>
      <c r="D84" s="243"/>
      <c r="E84" s="243"/>
      <c r="F84" s="243"/>
      <c r="G84" s="243"/>
      <c r="H84" s="243"/>
      <c r="I84" s="121"/>
    </row>
    <row r="85" spans="2:26" ht="46.5" customHeight="1" x14ac:dyDescent="0.25">
      <c r="B85" s="235" t="s">
        <v>97</v>
      </c>
      <c r="C85" s="237" t="s">
        <v>98</v>
      </c>
      <c r="D85" s="239" t="s">
        <v>99</v>
      </c>
      <c r="E85" s="237" t="s">
        <v>100</v>
      </c>
      <c r="F85" s="237"/>
      <c r="G85" s="237" t="s">
        <v>101</v>
      </c>
      <c r="H85" s="241"/>
      <c r="I85" s="121"/>
    </row>
    <row r="86" spans="2:26" ht="46.5" customHeight="1" thickBot="1" x14ac:dyDescent="0.3">
      <c r="B86" s="236"/>
      <c r="C86" s="238"/>
      <c r="D86" s="240"/>
      <c r="E86" s="238"/>
      <c r="F86" s="238"/>
      <c r="G86" s="238"/>
      <c r="H86" s="242"/>
      <c r="I86" s="121"/>
    </row>
    <row r="87" spans="2:26" ht="18.75" customHeight="1" x14ac:dyDescent="0.25">
      <c r="B87" s="243"/>
      <c r="C87" s="243"/>
      <c r="D87" s="243"/>
      <c r="E87" s="243"/>
      <c r="F87" s="243"/>
      <c r="G87" s="243"/>
      <c r="H87" s="243"/>
      <c r="I87" s="121"/>
    </row>
    <row r="88" spans="2:26" ht="33" customHeight="1" x14ac:dyDescent="0.25">
      <c r="B88" s="232" t="s">
        <v>109</v>
      </c>
      <c r="C88" s="232"/>
      <c r="D88" s="232"/>
      <c r="E88" s="232"/>
      <c r="F88" s="232"/>
      <c r="G88" s="232"/>
      <c r="H88" s="232"/>
      <c r="I88" s="121"/>
    </row>
    <row r="89" spans="2:26" s="93" customFormat="1" ht="33" customHeight="1" x14ac:dyDescent="0.35">
      <c r="B89" s="233" t="s">
        <v>104</v>
      </c>
      <c r="C89" s="233"/>
      <c r="E89" s="94"/>
      <c r="F89" s="94"/>
      <c r="G89" s="94"/>
      <c r="H89" s="94"/>
      <c r="I89" s="122"/>
      <c r="J89" s="4"/>
      <c r="K89" s="4"/>
      <c r="L89" s="4"/>
      <c r="M89" s="5"/>
      <c r="N89" s="5"/>
      <c r="O89" s="5"/>
      <c r="P89" s="6"/>
      <c r="Q89" s="6"/>
      <c r="R89" s="6"/>
      <c r="S89" s="6"/>
      <c r="T89" s="5"/>
      <c r="U89" s="5"/>
      <c r="V89" s="5"/>
      <c r="W89" s="5"/>
      <c r="X89" s="5"/>
      <c r="Y89" s="5"/>
      <c r="Z89" s="5"/>
    </row>
    <row r="90" spans="2:26" s="93" customFormat="1" ht="33" customHeight="1" x14ac:dyDescent="0.35">
      <c r="C90" s="100" t="str">
        <f>CONCATENATE(" $45.000"," + ($",G59,") =")</f>
        <v xml:space="preserve"> $45.000 + ($20.51) =</v>
      </c>
      <c r="D90" s="95">
        <f>(45+G59)</f>
        <v>65.510000000000005</v>
      </c>
      <c r="E90" s="29"/>
      <c r="F90" s="29"/>
      <c r="G90" s="29"/>
      <c r="H90" s="29"/>
      <c r="I90" s="122"/>
      <c r="J90" s="4"/>
      <c r="K90" s="4"/>
      <c r="L90" s="4"/>
      <c r="M90" s="5"/>
      <c r="N90" s="5"/>
      <c r="O90" s="5"/>
      <c r="P90" s="6"/>
      <c r="Q90" s="6"/>
      <c r="R90" s="6"/>
      <c r="S90" s="6"/>
      <c r="T90" s="5"/>
      <c r="U90" s="5"/>
      <c r="V90" s="5"/>
      <c r="W90" s="5"/>
      <c r="X90" s="5"/>
      <c r="Y90" s="5"/>
      <c r="Z90" s="5"/>
    </row>
    <row r="91" spans="2:26" s="93" customFormat="1" ht="40.5" customHeight="1" x14ac:dyDescent="0.4">
      <c r="B91" s="234" t="s">
        <v>110</v>
      </c>
      <c r="C91" s="234"/>
      <c r="D91" s="98">
        <f>D90</f>
        <v>65.510000000000005</v>
      </c>
      <c r="E91" s="29"/>
      <c r="F91" s="29"/>
      <c r="G91" s="29"/>
      <c r="H91" s="29"/>
      <c r="I91" s="122"/>
      <c r="J91" s="4"/>
      <c r="K91" s="4"/>
      <c r="L91" s="4"/>
      <c r="M91" s="5"/>
      <c r="N91" s="5"/>
      <c r="O91" s="5"/>
      <c r="P91" s="6"/>
      <c r="Q91" s="6"/>
      <c r="R91" s="6"/>
      <c r="S91" s="6"/>
      <c r="T91" s="5"/>
      <c r="U91" s="5"/>
      <c r="V91" s="5"/>
      <c r="W91" s="5"/>
      <c r="X91" s="5"/>
      <c r="Y91" s="5"/>
      <c r="Z91" s="5"/>
    </row>
    <row r="92" spans="2:26" s="93" customFormat="1" ht="33" customHeight="1" x14ac:dyDescent="0.35">
      <c r="D92" s="95"/>
      <c r="E92" s="29"/>
      <c r="F92" s="29"/>
      <c r="G92" s="29"/>
      <c r="H92" s="29"/>
      <c r="J92" s="4"/>
      <c r="K92" s="4"/>
      <c r="L92" s="4"/>
      <c r="M92" s="5"/>
      <c r="N92" s="5"/>
      <c r="O92" s="5"/>
      <c r="P92" s="6"/>
      <c r="Q92" s="6"/>
      <c r="R92" s="6"/>
      <c r="S92" s="6"/>
      <c r="T92" s="5"/>
      <c r="U92" s="5"/>
      <c r="V92" s="5"/>
      <c r="W92" s="5"/>
      <c r="X92" s="5"/>
      <c r="Y92" s="5"/>
      <c r="Z92" s="5"/>
    </row>
    <row r="95" spans="2:26" ht="50.25" customHeight="1" x14ac:dyDescent="0.25"/>
    <row r="96" spans="2:26" ht="56.25" customHeight="1" x14ac:dyDescent="0.25"/>
    <row r="97" ht="18" customHeight="1" x14ac:dyDescent="0.25"/>
    <row r="98" ht="18" customHeight="1" x14ac:dyDescent="0.25"/>
    <row r="99" ht="18" customHeight="1" x14ac:dyDescent="0.25"/>
    <row r="100" ht="18" customHeight="1" x14ac:dyDescent="0.25"/>
    <row r="101" ht="18" customHeight="1" x14ac:dyDescent="0.25"/>
    <row r="102" ht="18" customHeight="1" x14ac:dyDescent="0.25"/>
    <row r="103" ht="18" customHeight="1" x14ac:dyDescent="0.25"/>
    <row r="104" ht="18" customHeight="1" x14ac:dyDescent="0.25"/>
    <row r="105" ht="18" customHeight="1" x14ac:dyDescent="0.25"/>
    <row r="106" ht="18" customHeight="1" x14ac:dyDescent="0.25"/>
    <row r="107" ht="18" customHeight="1" x14ac:dyDescent="0.25"/>
    <row r="108" ht="18" customHeight="1" x14ac:dyDescent="0.25"/>
    <row r="109" ht="18" customHeight="1" x14ac:dyDescent="0.25"/>
    <row r="110" ht="18" customHeight="1" x14ac:dyDescent="0.25"/>
    <row r="111" ht="18" customHeight="1" x14ac:dyDescent="0.25"/>
    <row r="112" ht="18" customHeight="1" x14ac:dyDescent="0.25"/>
    <row r="113" ht="18" customHeight="1" x14ac:dyDescent="0.25"/>
    <row r="114" ht="18" customHeight="1" x14ac:dyDescent="0.25"/>
    <row r="115" ht="18" customHeight="1" x14ac:dyDescent="0.25"/>
    <row r="116" ht="18" customHeight="1" x14ac:dyDescent="0.25"/>
    <row r="117" ht="18" customHeight="1" x14ac:dyDescent="0.25"/>
    <row r="118" ht="18" customHeight="1" x14ac:dyDescent="0.25"/>
  </sheetData>
  <sheetProtection algorithmName="SHA-512" hashValue="CZrTQ1Rf9W1cdnrVmmIvFgssLxsw+3fONDfZMvTzCVMoBu0W6qXgjieBHXZis+XahrW44RqM3YPUq1ZnnYLv4A==" saltValue="dNvwwc36lDJhO1rj3kGjkQ==" spinCount="100000" sheet="1" formatColumns="0" formatRows="0"/>
  <mergeCells count="99">
    <mergeCell ref="B9:H9"/>
    <mergeCell ref="J9:K9"/>
    <mergeCell ref="B1:D1"/>
    <mergeCell ref="C3:E3"/>
    <mergeCell ref="G3:H3"/>
    <mergeCell ref="C4:E4"/>
    <mergeCell ref="G4:H4"/>
    <mergeCell ref="B6:E6"/>
    <mergeCell ref="F6:G6"/>
    <mergeCell ref="M6:N8"/>
    <mergeCell ref="P6:S7"/>
    <mergeCell ref="B7:E7"/>
    <mergeCell ref="B8:H8"/>
    <mergeCell ref="P8:S8"/>
    <mergeCell ref="B10:C10"/>
    <mergeCell ref="D10:F10"/>
    <mergeCell ref="P10:P12"/>
    <mergeCell ref="Q10:Q12"/>
    <mergeCell ref="S10:S30"/>
    <mergeCell ref="B11:H11"/>
    <mergeCell ref="B12:E12"/>
    <mergeCell ref="B13:H13"/>
    <mergeCell ref="J13:K13"/>
    <mergeCell ref="P13:P15"/>
    <mergeCell ref="Q13:Q15"/>
    <mergeCell ref="B14:H14"/>
    <mergeCell ref="B15:H15"/>
    <mergeCell ref="B16:H16"/>
    <mergeCell ref="P16:P18"/>
    <mergeCell ref="Q16:Q18"/>
    <mergeCell ref="B17:H17"/>
    <mergeCell ref="J17:K17"/>
    <mergeCell ref="B18:H18"/>
    <mergeCell ref="G22:H22"/>
    <mergeCell ref="P22:P24"/>
    <mergeCell ref="Q22:Q24"/>
    <mergeCell ref="G23:H23"/>
    <mergeCell ref="G24:H24"/>
    <mergeCell ref="G19:H19"/>
    <mergeCell ref="P19:P21"/>
    <mergeCell ref="Q19:Q21"/>
    <mergeCell ref="G20:H20"/>
    <mergeCell ref="G21:H21"/>
    <mergeCell ref="B35:H35"/>
    <mergeCell ref="G25:H25"/>
    <mergeCell ref="P25:P27"/>
    <mergeCell ref="Q25:Q27"/>
    <mergeCell ref="G26:H26"/>
    <mergeCell ref="G27:H27"/>
    <mergeCell ref="G28:H28"/>
    <mergeCell ref="P28:P30"/>
    <mergeCell ref="Q28:Q30"/>
    <mergeCell ref="G29:H29"/>
    <mergeCell ref="G30:H30"/>
    <mergeCell ref="P31:P33"/>
    <mergeCell ref="Q31:Q33"/>
    <mergeCell ref="B32:H32"/>
    <mergeCell ref="B33:H33"/>
    <mergeCell ref="B34:H34"/>
    <mergeCell ref="B64:H64"/>
    <mergeCell ref="B36:H36"/>
    <mergeCell ref="D37:E37"/>
    <mergeCell ref="B39:D39"/>
    <mergeCell ref="B41:H41"/>
    <mergeCell ref="B56:H56"/>
    <mergeCell ref="B57:H57"/>
    <mergeCell ref="G58:H58"/>
    <mergeCell ref="G59:H59"/>
    <mergeCell ref="G60:H60"/>
    <mergeCell ref="G61:H61"/>
    <mergeCell ref="B63:H63"/>
    <mergeCell ref="B65:H65"/>
    <mergeCell ref="B66:H66"/>
    <mergeCell ref="B67:B68"/>
    <mergeCell ref="C67:C68"/>
    <mergeCell ref="D67:D68"/>
    <mergeCell ref="E67:F68"/>
    <mergeCell ref="G67:H68"/>
    <mergeCell ref="B84:H84"/>
    <mergeCell ref="B69:H69"/>
    <mergeCell ref="B70:H70"/>
    <mergeCell ref="B71:H71"/>
    <mergeCell ref="B72:H72"/>
    <mergeCell ref="B73:C73"/>
    <mergeCell ref="B75:C75"/>
    <mergeCell ref="C77:G77"/>
    <mergeCell ref="B78:F78"/>
    <mergeCell ref="B81:H81"/>
    <mergeCell ref="B82:H82"/>
    <mergeCell ref="B83:H83"/>
    <mergeCell ref="B88:H88"/>
    <mergeCell ref="B89:C89"/>
    <mergeCell ref="B91:C91"/>
    <mergeCell ref="B85:B86"/>
    <mergeCell ref="C85:C86"/>
    <mergeCell ref="D85:D86"/>
    <mergeCell ref="E85:F86"/>
    <mergeCell ref="G85:H86"/>
    <mergeCell ref="B87:H87"/>
  </mergeCells>
  <dataValidations count="8">
    <dataValidation type="list" allowBlank="1" showInputMessage="1" showErrorMessage="1" sqref="K22 JE16 TA16 ACW16 AMS16 AWO16 BGK16 BQG16 CAC16 CJY16 CTU16 DDQ16 DNM16 DXI16 EHE16 ERA16 FAW16 FKS16 FUO16 GEK16 GOG16 GYC16 HHY16 HRU16 IBQ16 ILM16 IVI16 JFE16 JPA16 JYW16 KIS16 KSO16 LCK16 LMG16 LWC16 MFY16 MPU16 MZQ16 NJM16 NTI16 ODE16 ONA16 OWW16 PGS16 PQO16 QAK16 QKG16 QUC16 RDY16 RNU16 RXQ16 SHM16 SRI16 TBE16 TLA16 TUW16 UES16 UOO16 UYK16 VIG16 VSC16 WBY16 WLU16 WVQ16 K65383 JE65469 TA65469 ACW65469 AMS65469 AWO65469 BGK65469 BQG65469 CAC65469 CJY65469 CTU65469 DDQ65469 DNM65469 DXI65469 EHE65469 ERA65469 FAW65469 FKS65469 FUO65469 GEK65469 GOG65469 GYC65469 HHY65469 HRU65469 IBQ65469 ILM65469 IVI65469 JFE65469 JPA65469 JYW65469 KIS65469 KSO65469 LCK65469 LMG65469 LWC65469 MFY65469 MPU65469 MZQ65469 NJM65469 NTI65469 ODE65469 ONA65469 OWW65469 PGS65469 PQO65469 QAK65469 QKG65469 QUC65469 RDY65469 RNU65469 RXQ65469 SHM65469 SRI65469 TBE65469 TLA65469 TUW65469 UES65469 UOO65469 UYK65469 VIG65469 VSC65469 WBY65469 WLU65469 WVQ65469 K130919 JE131005 TA131005 ACW131005 AMS131005 AWO131005 BGK131005 BQG131005 CAC131005 CJY131005 CTU131005 DDQ131005 DNM131005 DXI131005 EHE131005 ERA131005 FAW131005 FKS131005 FUO131005 GEK131005 GOG131005 GYC131005 HHY131005 HRU131005 IBQ131005 ILM131005 IVI131005 JFE131005 JPA131005 JYW131005 KIS131005 KSO131005 LCK131005 LMG131005 LWC131005 MFY131005 MPU131005 MZQ131005 NJM131005 NTI131005 ODE131005 ONA131005 OWW131005 PGS131005 PQO131005 QAK131005 QKG131005 QUC131005 RDY131005 RNU131005 RXQ131005 SHM131005 SRI131005 TBE131005 TLA131005 TUW131005 UES131005 UOO131005 UYK131005 VIG131005 VSC131005 WBY131005 WLU131005 WVQ131005 K196455 JE196541 TA196541 ACW196541 AMS196541 AWO196541 BGK196541 BQG196541 CAC196541 CJY196541 CTU196541 DDQ196541 DNM196541 DXI196541 EHE196541 ERA196541 FAW196541 FKS196541 FUO196541 GEK196541 GOG196541 GYC196541 HHY196541 HRU196541 IBQ196541 ILM196541 IVI196541 JFE196541 JPA196541 JYW196541 KIS196541 KSO196541 LCK196541 LMG196541 LWC196541 MFY196541 MPU196541 MZQ196541 NJM196541 NTI196541 ODE196541 ONA196541 OWW196541 PGS196541 PQO196541 QAK196541 QKG196541 QUC196541 RDY196541 RNU196541 RXQ196541 SHM196541 SRI196541 TBE196541 TLA196541 TUW196541 UES196541 UOO196541 UYK196541 VIG196541 VSC196541 WBY196541 WLU196541 WVQ196541 K261991 JE262077 TA262077 ACW262077 AMS262077 AWO262077 BGK262077 BQG262077 CAC262077 CJY262077 CTU262077 DDQ262077 DNM262077 DXI262077 EHE262077 ERA262077 FAW262077 FKS262077 FUO262077 GEK262077 GOG262077 GYC262077 HHY262077 HRU262077 IBQ262077 ILM262077 IVI262077 JFE262077 JPA262077 JYW262077 KIS262077 KSO262077 LCK262077 LMG262077 LWC262077 MFY262077 MPU262077 MZQ262077 NJM262077 NTI262077 ODE262077 ONA262077 OWW262077 PGS262077 PQO262077 QAK262077 QKG262077 QUC262077 RDY262077 RNU262077 RXQ262077 SHM262077 SRI262077 TBE262077 TLA262077 TUW262077 UES262077 UOO262077 UYK262077 VIG262077 VSC262077 WBY262077 WLU262077 WVQ262077 K327527 JE327613 TA327613 ACW327613 AMS327613 AWO327613 BGK327613 BQG327613 CAC327613 CJY327613 CTU327613 DDQ327613 DNM327613 DXI327613 EHE327613 ERA327613 FAW327613 FKS327613 FUO327613 GEK327613 GOG327613 GYC327613 HHY327613 HRU327613 IBQ327613 ILM327613 IVI327613 JFE327613 JPA327613 JYW327613 KIS327613 KSO327613 LCK327613 LMG327613 LWC327613 MFY327613 MPU327613 MZQ327613 NJM327613 NTI327613 ODE327613 ONA327613 OWW327613 PGS327613 PQO327613 QAK327613 QKG327613 QUC327613 RDY327613 RNU327613 RXQ327613 SHM327613 SRI327613 TBE327613 TLA327613 TUW327613 UES327613 UOO327613 UYK327613 VIG327613 VSC327613 WBY327613 WLU327613 WVQ327613 K393063 JE393149 TA393149 ACW393149 AMS393149 AWO393149 BGK393149 BQG393149 CAC393149 CJY393149 CTU393149 DDQ393149 DNM393149 DXI393149 EHE393149 ERA393149 FAW393149 FKS393149 FUO393149 GEK393149 GOG393149 GYC393149 HHY393149 HRU393149 IBQ393149 ILM393149 IVI393149 JFE393149 JPA393149 JYW393149 KIS393149 KSO393149 LCK393149 LMG393149 LWC393149 MFY393149 MPU393149 MZQ393149 NJM393149 NTI393149 ODE393149 ONA393149 OWW393149 PGS393149 PQO393149 QAK393149 QKG393149 QUC393149 RDY393149 RNU393149 RXQ393149 SHM393149 SRI393149 TBE393149 TLA393149 TUW393149 UES393149 UOO393149 UYK393149 VIG393149 VSC393149 WBY393149 WLU393149 WVQ393149 K458599 JE458685 TA458685 ACW458685 AMS458685 AWO458685 BGK458685 BQG458685 CAC458685 CJY458685 CTU458685 DDQ458685 DNM458685 DXI458685 EHE458685 ERA458685 FAW458685 FKS458685 FUO458685 GEK458685 GOG458685 GYC458685 HHY458685 HRU458685 IBQ458685 ILM458685 IVI458685 JFE458685 JPA458685 JYW458685 KIS458685 KSO458685 LCK458685 LMG458685 LWC458685 MFY458685 MPU458685 MZQ458685 NJM458685 NTI458685 ODE458685 ONA458685 OWW458685 PGS458685 PQO458685 QAK458685 QKG458685 QUC458685 RDY458685 RNU458685 RXQ458685 SHM458685 SRI458685 TBE458685 TLA458685 TUW458685 UES458685 UOO458685 UYK458685 VIG458685 VSC458685 WBY458685 WLU458685 WVQ458685 K524135 JE524221 TA524221 ACW524221 AMS524221 AWO524221 BGK524221 BQG524221 CAC524221 CJY524221 CTU524221 DDQ524221 DNM524221 DXI524221 EHE524221 ERA524221 FAW524221 FKS524221 FUO524221 GEK524221 GOG524221 GYC524221 HHY524221 HRU524221 IBQ524221 ILM524221 IVI524221 JFE524221 JPA524221 JYW524221 KIS524221 KSO524221 LCK524221 LMG524221 LWC524221 MFY524221 MPU524221 MZQ524221 NJM524221 NTI524221 ODE524221 ONA524221 OWW524221 PGS524221 PQO524221 QAK524221 QKG524221 QUC524221 RDY524221 RNU524221 RXQ524221 SHM524221 SRI524221 TBE524221 TLA524221 TUW524221 UES524221 UOO524221 UYK524221 VIG524221 VSC524221 WBY524221 WLU524221 WVQ524221 K589671 JE589757 TA589757 ACW589757 AMS589757 AWO589757 BGK589757 BQG589757 CAC589757 CJY589757 CTU589757 DDQ589757 DNM589757 DXI589757 EHE589757 ERA589757 FAW589757 FKS589757 FUO589757 GEK589757 GOG589757 GYC589757 HHY589757 HRU589757 IBQ589757 ILM589757 IVI589757 JFE589757 JPA589757 JYW589757 KIS589757 KSO589757 LCK589757 LMG589757 LWC589757 MFY589757 MPU589757 MZQ589757 NJM589757 NTI589757 ODE589757 ONA589757 OWW589757 PGS589757 PQO589757 QAK589757 QKG589757 QUC589757 RDY589757 RNU589757 RXQ589757 SHM589757 SRI589757 TBE589757 TLA589757 TUW589757 UES589757 UOO589757 UYK589757 VIG589757 VSC589757 WBY589757 WLU589757 WVQ589757 K655207 JE655293 TA655293 ACW655293 AMS655293 AWO655293 BGK655293 BQG655293 CAC655293 CJY655293 CTU655293 DDQ655293 DNM655293 DXI655293 EHE655293 ERA655293 FAW655293 FKS655293 FUO655293 GEK655293 GOG655293 GYC655293 HHY655293 HRU655293 IBQ655293 ILM655293 IVI655293 JFE655293 JPA655293 JYW655293 KIS655293 KSO655293 LCK655293 LMG655293 LWC655293 MFY655293 MPU655293 MZQ655293 NJM655293 NTI655293 ODE655293 ONA655293 OWW655293 PGS655293 PQO655293 QAK655293 QKG655293 QUC655293 RDY655293 RNU655293 RXQ655293 SHM655293 SRI655293 TBE655293 TLA655293 TUW655293 UES655293 UOO655293 UYK655293 VIG655293 VSC655293 WBY655293 WLU655293 WVQ655293 K720743 JE720829 TA720829 ACW720829 AMS720829 AWO720829 BGK720829 BQG720829 CAC720829 CJY720829 CTU720829 DDQ720829 DNM720829 DXI720829 EHE720829 ERA720829 FAW720829 FKS720829 FUO720829 GEK720829 GOG720829 GYC720829 HHY720829 HRU720829 IBQ720829 ILM720829 IVI720829 JFE720829 JPA720829 JYW720829 KIS720829 KSO720829 LCK720829 LMG720829 LWC720829 MFY720829 MPU720829 MZQ720829 NJM720829 NTI720829 ODE720829 ONA720829 OWW720829 PGS720829 PQO720829 QAK720829 QKG720829 QUC720829 RDY720829 RNU720829 RXQ720829 SHM720829 SRI720829 TBE720829 TLA720829 TUW720829 UES720829 UOO720829 UYK720829 VIG720829 VSC720829 WBY720829 WLU720829 WVQ720829 K786279 JE786365 TA786365 ACW786365 AMS786365 AWO786365 BGK786365 BQG786365 CAC786365 CJY786365 CTU786365 DDQ786365 DNM786365 DXI786365 EHE786365 ERA786365 FAW786365 FKS786365 FUO786365 GEK786365 GOG786365 GYC786365 HHY786365 HRU786365 IBQ786365 ILM786365 IVI786365 JFE786365 JPA786365 JYW786365 KIS786365 KSO786365 LCK786365 LMG786365 LWC786365 MFY786365 MPU786365 MZQ786365 NJM786365 NTI786365 ODE786365 ONA786365 OWW786365 PGS786365 PQO786365 QAK786365 QKG786365 QUC786365 RDY786365 RNU786365 RXQ786365 SHM786365 SRI786365 TBE786365 TLA786365 TUW786365 UES786365 UOO786365 UYK786365 VIG786365 VSC786365 WBY786365 WLU786365 WVQ786365 K851815 JE851901 TA851901 ACW851901 AMS851901 AWO851901 BGK851901 BQG851901 CAC851901 CJY851901 CTU851901 DDQ851901 DNM851901 DXI851901 EHE851901 ERA851901 FAW851901 FKS851901 FUO851901 GEK851901 GOG851901 GYC851901 HHY851901 HRU851901 IBQ851901 ILM851901 IVI851901 JFE851901 JPA851901 JYW851901 KIS851901 KSO851901 LCK851901 LMG851901 LWC851901 MFY851901 MPU851901 MZQ851901 NJM851901 NTI851901 ODE851901 ONA851901 OWW851901 PGS851901 PQO851901 QAK851901 QKG851901 QUC851901 RDY851901 RNU851901 RXQ851901 SHM851901 SRI851901 TBE851901 TLA851901 TUW851901 UES851901 UOO851901 UYK851901 VIG851901 VSC851901 WBY851901 WLU851901 WVQ851901 K917351 JE917437 TA917437 ACW917437 AMS917437 AWO917437 BGK917437 BQG917437 CAC917437 CJY917437 CTU917437 DDQ917437 DNM917437 DXI917437 EHE917437 ERA917437 FAW917437 FKS917437 FUO917437 GEK917437 GOG917437 GYC917437 HHY917437 HRU917437 IBQ917437 ILM917437 IVI917437 JFE917437 JPA917437 JYW917437 KIS917437 KSO917437 LCK917437 LMG917437 LWC917437 MFY917437 MPU917437 MZQ917437 NJM917437 NTI917437 ODE917437 ONA917437 OWW917437 PGS917437 PQO917437 QAK917437 QKG917437 QUC917437 RDY917437 RNU917437 RXQ917437 SHM917437 SRI917437 TBE917437 TLA917437 TUW917437 UES917437 UOO917437 UYK917437 VIG917437 VSC917437 WBY917437 WLU917437 WVQ917437 K982887 JE982973 TA982973 ACW982973 AMS982973 AWO982973 BGK982973 BQG982973 CAC982973 CJY982973 CTU982973 DDQ982973 DNM982973 DXI982973 EHE982973 ERA982973 FAW982973 FKS982973 FUO982973 GEK982973 GOG982973 GYC982973 HHY982973 HRU982973 IBQ982973 ILM982973 IVI982973 JFE982973 JPA982973 JYW982973 KIS982973 KSO982973 LCK982973 LMG982973 LWC982973 MFY982973 MPU982973 MZQ982973 NJM982973 NTI982973 ODE982973 ONA982973 OWW982973 PGS982973 PQO982973 QAK982973 QKG982973 QUC982973 RDY982973 RNU982973 RXQ982973 SHM982973 SRI982973 TBE982973 TLA982973 TUW982973 UES982973 UOO982973 UYK982973 VIG982973 VSC982973 WBY982973 WLU982973 WVQ982973" xr:uid="{5B43D6CC-ED18-4C07-8BAC-9890A5891038}">
      <formula1>$R$10:$R$34</formula1>
    </dataValidation>
    <dataValidation type="list" allowBlank="1" showInputMessage="1" showErrorMessage="1" sqref="K18 JE12 TA12 ACW12 AMS12 AWO12 BGK12 BQG12 CAC12 CJY12 CTU12 DDQ12 DNM12 DXI12 EHE12 ERA12 FAW12 FKS12 FUO12 GEK12 GOG12 GYC12 HHY12 HRU12 IBQ12 ILM12 IVI12 JFE12 JPA12 JYW12 KIS12 KSO12 LCK12 LMG12 LWC12 MFY12 MPU12 MZQ12 NJM12 NTI12 ODE12 ONA12 OWW12 PGS12 PQO12 QAK12 QKG12 QUC12 RDY12 RNU12 RXQ12 SHM12 SRI12 TBE12 TLA12 TUW12 UES12 UOO12 UYK12 VIG12 VSC12 WBY12 WLU12 WVQ12 K65379 JE65465 TA65465 ACW65465 AMS65465 AWO65465 BGK65465 BQG65465 CAC65465 CJY65465 CTU65465 DDQ65465 DNM65465 DXI65465 EHE65465 ERA65465 FAW65465 FKS65465 FUO65465 GEK65465 GOG65465 GYC65465 HHY65465 HRU65465 IBQ65465 ILM65465 IVI65465 JFE65465 JPA65465 JYW65465 KIS65465 KSO65465 LCK65465 LMG65465 LWC65465 MFY65465 MPU65465 MZQ65465 NJM65465 NTI65465 ODE65465 ONA65465 OWW65465 PGS65465 PQO65465 QAK65465 QKG65465 QUC65465 RDY65465 RNU65465 RXQ65465 SHM65465 SRI65465 TBE65465 TLA65465 TUW65465 UES65465 UOO65465 UYK65465 VIG65465 VSC65465 WBY65465 WLU65465 WVQ65465 K130915 JE131001 TA131001 ACW131001 AMS131001 AWO131001 BGK131001 BQG131001 CAC131001 CJY131001 CTU131001 DDQ131001 DNM131001 DXI131001 EHE131001 ERA131001 FAW131001 FKS131001 FUO131001 GEK131001 GOG131001 GYC131001 HHY131001 HRU131001 IBQ131001 ILM131001 IVI131001 JFE131001 JPA131001 JYW131001 KIS131001 KSO131001 LCK131001 LMG131001 LWC131001 MFY131001 MPU131001 MZQ131001 NJM131001 NTI131001 ODE131001 ONA131001 OWW131001 PGS131001 PQO131001 QAK131001 QKG131001 QUC131001 RDY131001 RNU131001 RXQ131001 SHM131001 SRI131001 TBE131001 TLA131001 TUW131001 UES131001 UOO131001 UYK131001 VIG131001 VSC131001 WBY131001 WLU131001 WVQ131001 K196451 JE196537 TA196537 ACW196537 AMS196537 AWO196537 BGK196537 BQG196537 CAC196537 CJY196537 CTU196537 DDQ196537 DNM196537 DXI196537 EHE196537 ERA196537 FAW196537 FKS196537 FUO196537 GEK196537 GOG196537 GYC196537 HHY196537 HRU196537 IBQ196537 ILM196537 IVI196537 JFE196537 JPA196537 JYW196537 KIS196537 KSO196537 LCK196537 LMG196537 LWC196537 MFY196537 MPU196537 MZQ196537 NJM196537 NTI196537 ODE196537 ONA196537 OWW196537 PGS196537 PQO196537 QAK196537 QKG196537 QUC196537 RDY196537 RNU196537 RXQ196537 SHM196537 SRI196537 TBE196537 TLA196537 TUW196537 UES196537 UOO196537 UYK196537 VIG196537 VSC196537 WBY196537 WLU196537 WVQ196537 K261987 JE262073 TA262073 ACW262073 AMS262073 AWO262073 BGK262073 BQG262073 CAC262073 CJY262073 CTU262073 DDQ262073 DNM262073 DXI262073 EHE262073 ERA262073 FAW262073 FKS262073 FUO262073 GEK262073 GOG262073 GYC262073 HHY262073 HRU262073 IBQ262073 ILM262073 IVI262073 JFE262073 JPA262073 JYW262073 KIS262073 KSO262073 LCK262073 LMG262073 LWC262073 MFY262073 MPU262073 MZQ262073 NJM262073 NTI262073 ODE262073 ONA262073 OWW262073 PGS262073 PQO262073 QAK262073 QKG262073 QUC262073 RDY262073 RNU262073 RXQ262073 SHM262073 SRI262073 TBE262073 TLA262073 TUW262073 UES262073 UOO262073 UYK262073 VIG262073 VSC262073 WBY262073 WLU262073 WVQ262073 K327523 JE327609 TA327609 ACW327609 AMS327609 AWO327609 BGK327609 BQG327609 CAC327609 CJY327609 CTU327609 DDQ327609 DNM327609 DXI327609 EHE327609 ERA327609 FAW327609 FKS327609 FUO327609 GEK327609 GOG327609 GYC327609 HHY327609 HRU327609 IBQ327609 ILM327609 IVI327609 JFE327609 JPA327609 JYW327609 KIS327609 KSO327609 LCK327609 LMG327609 LWC327609 MFY327609 MPU327609 MZQ327609 NJM327609 NTI327609 ODE327609 ONA327609 OWW327609 PGS327609 PQO327609 QAK327609 QKG327609 QUC327609 RDY327609 RNU327609 RXQ327609 SHM327609 SRI327609 TBE327609 TLA327609 TUW327609 UES327609 UOO327609 UYK327609 VIG327609 VSC327609 WBY327609 WLU327609 WVQ327609 K393059 JE393145 TA393145 ACW393145 AMS393145 AWO393145 BGK393145 BQG393145 CAC393145 CJY393145 CTU393145 DDQ393145 DNM393145 DXI393145 EHE393145 ERA393145 FAW393145 FKS393145 FUO393145 GEK393145 GOG393145 GYC393145 HHY393145 HRU393145 IBQ393145 ILM393145 IVI393145 JFE393145 JPA393145 JYW393145 KIS393145 KSO393145 LCK393145 LMG393145 LWC393145 MFY393145 MPU393145 MZQ393145 NJM393145 NTI393145 ODE393145 ONA393145 OWW393145 PGS393145 PQO393145 QAK393145 QKG393145 QUC393145 RDY393145 RNU393145 RXQ393145 SHM393145 SRI393145 TBE393145 TLA393145 TUW393145 UES393145 UOO393145 UYK393145 VIG393145 VSC393145 WBY393145 WLU393145 WVQ393145 K458595 JE458681 TA458681 ACW458681 AMS458681 AWO458681 BGK458681 BQG458681 CAC458681 CJY458681 CTU458681 DDQ458681 DNM458681 DXI458681 EHE458681 ERA458681 FAW458681 FKS458681 FUO458681 GEK458681 GOG458681 GYC458681 HHY458681 HRU458681 IBQ458681 ILM458681 IVI458681 JFE458681 JPA458681 JYW458681 KIS458681 KSO458681 LCK458681 LMG458681 LWC458681 MFY458681 MPU458681 MZQ458681 NJM458681 NTI458681 ODE458681 ONA458681 OWW458681 PGS458681 PQO458681 QAK458681 QKG458681 QUC458681 RDY458681 RNU458681 RXQ458681 SHM458681 SRI458681 TBE458681 TLA458681 TUW458681 UES458681 UOO458681 UYK458681 VIG458681 VSC458681 WBY458681 WLU458681 WVQ458681 K524131 JE524217 TA524217 ACW524217 AMS524217 AWO524217 BGK524217 BQG524217 CAC524217 CJY524217 CTU524217 DDQ524217 DNM524217 DXI524217 EHE524217 ERA524217 FAW524217 FKS524217 FUO524217 GEK524217 GOG524217 GYC524217 HHY524217 HRU524217 IBQ524217 ILM524217 IVI524217 JFE524217 JPA524217 JYW524217 KIS524217 KSO524217 LCK524217 LMG524217 LWC524217 MFY524217 MPU524217 MZQ524217 NJM524217 NTI524217 ODE524217 ONA524217 OWW524217 PGS524217 PQO524217 QAK524217 QKG524217 QUC524217 RDY524217 RNU524217 RXQ524217 SHM524217 SRI524217 TBE524217 TLA524217 TUW524217 UES524217 UOO524217 UYK524217 VIG524217 VSC524217 WBY524217 WLU524217 WVQ524217 K589667 JE589753 TA589753 ACW589753 AMS589753 AWO589753 BGK589753 BQG589753 CAC589753 CJY589753 CTU589753 DDQ589753 DNM589753 DXI589753 EHE589753 ERA589753 FAW589753 FKS589753 FUO589753 GEK589753 GOG589753 GYC589753 HHY589753 HRU589753 IBQ589753 ILM589753 IVI589753 JFE589753 JPA589753 JYW589753 KIS589753 KSO589753 LCK589753 LMG589753 LWC589753 MFY589753 MPU589753 MZQ589753 NJM589753 NTI589753 ODE589753 ONA589753 OWW589753 PGS589753 PQO589753 QAK589753 QKG589753 QUC589753 RDY589753 RNU589753 RXQ589753 SHM589753 SRI589753 TBE589753 TLA589753 TUW589753 UES589753 UOO589753 UYK589753 VIG589753 VSC589753 WBY589753 WLU589753 WVQ589753 K655203 JE655289 TA655289 ACW655289 AMS655289 AWO655289 BGK655289 BQG655289 CAC655289 CJY655289 CTU655289 DDQ655289 DNM655289 DXI655289 EHE655289 ERA655289 FAW655289 FKS655289 FUO655289 GEK655289 GOG655289 GYC655289 HHY655289 HRU655289 IBQ655289 ILM655289 IVI655289 JFE655289 JPA655289 JYW655289 KIS655289 KSO655289 LCK655289 LMG655289 LWC655289 MFY655289 MPU655289 MZQ655289 NJM655289 NTI655289 ODE655289 ONA655289 OWW655289 PGS655289 PQO655289 QAK655289 QKG655289 QUC655289 RDY655289 RNU655289 RXQ655289 SHM655289 SRI655289 TBE655289 TLA655289 TUW655289 UES655289 UOO655289 UYK655289 VIG655289 VSC655289 WBY655289 WLU655289 WVQ655289 K720739 JE720825 TA720825 ACW720825 AMS720825 AWO720825 BGK720825 BQG720825 CAC720825 CJY720825 CTU720825 DDQ720825 DNM720825 DXI720825 EHE720825 ERA720825 FAW720825 FKS720825 FUO720825 GEK720825 GOG720825 GYC720825 HHY720825 HRU720825 IBQ720825 ILM720825 IVI720825 JFE720825 JPA720825 JYW720825 KIS720825 KSO720825 LCK720825 LMG720825 LWC720825 MFY720825 MPU720825 MZQ720825 NJM720825 NTI720825 ODE720825 ONA720825 OWW720825 PGS720825 PQO720825 QAK720825 QKG720825 QUC720825 RDY720825 RNU720825 RXQ720825 SHM720825 SRI720825 TBE720825 TLA720825 TUW720825 UES720825 UOO720825 UYK720825 VIG720825 VSC720825 WBY720825 WLU720825 WVQ720825 K786275 JE786361 TA786361 ACW786361 AMS786361 AWO786361 BGK786361 BQG786361 CAC786361 CJY786361 CTU786361 DDQ786361 DNM786361 DXI786361 EHE786361 ERA786361 FAW786361 FKS786361 FUO786361 GEK786361 GOG786361 GYC786361 HHY786361 HRU786361 IBQ786361 ILM786361 IVI786361 JFE786361 JPA786361 JYW786361 KIS786361 KSO786361 LCK786361 LMG786361 LWC786361 MFY786361 MPU786361 MZQ786361 NJM786361 NTI786361 ODE786361 ONA786361 OWW786361 PGS786361 PQO786361 QAK786361 QKG786361 QUC786361 RDY786361 RNU786361 RXQ786361 SHM786361 SRI786361 TBE786361 TLA786361 TUW786361 UES786361 UOO786361 UYK786361 VIG786361 VSC786361 WBY786361 WLU786361 WVQ786361 K851811 JE851897 TA851897 ACW851897 AMS851897 AWO851897 BGK851897 BQG851897 CAC851897 CJY851897 CTU851897 DDQ851897 DNM851897 DXI851897 EHE851897 ERA851897 FAW851897 FKS851897 FUO851897 GEK851897 GOG851897 GYC851897 HHY851897 HRU851897 IBQ851897 ILM851897 IVI851897 JFE851897 JPA851897 JYW851897 KIS851897 KSO851897 LCK851897 LMG851897 LWC851897 MFY851897 MPU851897 MZQ851897 NJM851897 NTI851897 ODE851897 ONA851897 OWW851897 PGS851897 PQO851897 QAK851897 QKG851897 QUC851897 RDY851897 RNU851897 RXQ851897 SHM851897 SRI851897 TBE851897 TLA851897 TUW851897 UES851897 UOO851897 UYK851897 VIG851897 VSC851897 WBY851897 WLU851897 WVQ851897 K917347 JE917433 TA917433 ACW917433 AMS917433 AWO917433 BGK917433 BQG917433 CAC917433 CJY917433 CTU917433 DDQ917433 DNM917433 DXI917433 EHE917433 ERA917433 FAW917433 FKS917433 FUO917433 GEK917433 GOG917433 GYC917433 HHY917433 HRU917433 IBQ917433 ILM917433 IVI917433 JFE917433 JPA917433 JYW917433 KIS917433 KSO917433 LCK917433 LMG917433 LWC917433 MFY917433 MPU917433 MZQ917433 NJM917433 NTI917433 ODE917433 ONA917433 OWW917433 PGS917433 PQO917433 QAK917433 QKG917433 QUC917433 RDY917433 RNU917433 RXQ917433 SHM917433 SRI917433 TBE917433 TLA917433 TUW917433 UES917433 UOO917433 UYK917433 VIG917433 VSC917433 WBY917433 WLU917433 WVQ917433 K982883 JE982969 TA982969 ACW982969 AMS982969 AWO982969 BGK982969 BQG982969 CAC982969 CJY982969 CTU982969 DDQ982969 DNM982969 DXI982969 EHE982969 ERA982969 FAW982969 FKS982969 FUO982969 GEK982969 GOG982969 GYC982969 HHY982969 HRU982969 IBQ982969 ILM982969 IVI982969 JFE982969 JPA982969 JYW982969 KIS982969 KSO982969 LCK982969 LMG982969 LWC982969 MFY982969 MPU982969 MZQ982969 NJM982969 NTI982969 ODE982969 ONA982969 OWW982969 PGS982969 PQO982969 QAK982969 QKG982969 QUC982969 RDY982969 RNU982969 RXQ982969 SHM982969 SRI982969 TBE982969 TLA982969 TUW982969 UES982969 UOO982969 UYK982969 VIG982969 VSC982969 WBY982969 WLU982969 WVQ982969" xr:uid="{26BF99C3-D922-4F77-99B4-67B8493CB521}">
      <formula1>$P$10:$P$34</formula1>
    </dataValidation>
    <dataValidation type="list" allowBlank="1" showInputMessage="1" showErrorMessage="1" sqref="K19 JE13 TA13 ACW13 AMS13 AWO13 BGK13 BQG13 CAC13 CJY13 CTU13 DDQ13 DNM13 DXI13 EHE13 ERA13 FAW13 FKS13 FUO13 GEK13 GOG13 GYC13 HHY13 HRU13 IBQ13 ILM13 IVI13 JFE13 JPA13 JYW13 KIS13 KSO13 LCK13 LMG13 LWC13 MFY13 MPU13 MZQ13 NJM13 NTI13 ODE13 ONA13 OWW13 PGS13 PQO13 QAK13 QKG13 QUC13 RDY13 RNU13 RXQ13 SHM13 SRI13 TBE13 TLA13 TUW13 UES13 UOO13 UYK13 VIG13 VSC13 WBY13 WLU13 WVQ13 K65380 JE65466 TA65466 ACW65466 AMS65466 AWO65466 BGK65466 BQG65466 CAC65466 CJY65466 CTU65466 DDQ65466 DNM65466 DXI65466 EHE65466 ERA65466 FAW65466 FKS65466 FUO65466 GEK65466 GOG65466 GYC65466 HHY65466 HRU65466 IBQ65466 ILM65466 IVI65466 JFE65466 JPA65466 JYW65466 KIS65466 KSO65466 LCK65466 LMG65466 LWC65466 MFY65466 MPU65466 MZQ65466 NJM65466 NTI65466 ODE65466 ONA65466 OWW65466 PGS65466 PQO65466 QAK65466 QKG65466 QUC65466 RDY65466 RNU65466 RXQ65466 SHM65466 SRI65466 TBE65466 TLA65466 TUW65466 UES65466 UOO65466 UYK65466 VIG65466 VSC65466 WBY65466 WLU65466 WVQ65466 K130916 JE131002 TA131002 ACW131002 AMS131002 AWO131002 BGK131002 BQG131002 CAC131002 CJY131002 CTU131002 DDQ131002 DNM131002 DXI131002 EHE131002 ERA131002 FAW131002 FKS131002 FUO131002 GEK131002 GOG131002 GYC131002 HHY131002 HRU131002 IBQ131002 ILM131002 IVI131002 JFE131002 JPA131002 JYW131002 KIS131002 KSO131002 LCK131002 LMG131002 LWC131002 MFY131002 MPU131002 MZQ131002 NJM131002 NTI131002 ODE131002 ONA131002 OWW131002 PGS131002 PQO131002 QAK131002 QKG131002 QUC131002 RDY131002 RNU131002 RXQ131002 SHM131002 SRI131002 TBE131002 TLA131002 TUW131002 UES131002 UOO131002 UYK131002 VIG131002 VSC131002 WBY131002 WLU131002 WVQ131002 K196452 JE196538 TA196538 ACW196538 AMS196538 AWO196538 BGK196538 BQG196538 CAC196538 CJY196538 CTU196538 DDQ196538 DNM196538 DXI196538 EHE196538 ERA196538 FAW196538 FKS196538 FUO196538 GEK196538 GOG196538 GYC196538 HHY196538 HRU196538 IBQ196538 ILM196538 IVI196538 JFE196538 JPA196538 JYW196538 KIS196538 KSO196538 LCK196538 LMG196538 LWC196538 MFY196538 MPU196538 MZQ196538 NJM196538 NTI196538 ODE196538 ONA196538 OWW196538 PGS196538 PQO196538 QAK196538 QKG196538 QUC196538 RDY196538 RNU196538 RXQ196538 SHM196538 SRI196538 TBE196538 TLA196538 TUW196538 UES196538 UOO196538 UYK196538 VIG196538 VSC196538 WBY196538 WLU196538 WVQ196538 K261988 JE262074 TA262074 ACW262074 AMS262074 AWO262074 BGK262074 BQG262074 CAC262074 CJY262074 CTU262074 DDQ262074 DNM262074 DXI262074 EHE262074 ERA262074 FAW262074 FKS262074 FUO262074 GEK262074 GOG262074 GYC262074 HHY262074 HRU262074 IBQ262074 ILM262074 IVI262074 JFE262074 JPA262074 JYW262074 KIS262074 KSO262074 LCK262074 LMG262074 LWC262074 MFY262074 MPU262074 MZQ262074 NJM262074 NTI262074 ODE262074 ONA262074 OWW262074 PGS262074 PQO262074 QAK262074 QKG262074 QUC262074 RDY262074 RNU262074 RXQ262074 SHM262074 SRI262074 TBE262074 TLA262074 TUW262074 UES262074 UOO262074 UYK262074 VIG262074 VSC262074 WBY262074 WLU262074 WVQ262074 K327524 JE327610 TA327610 ACW327610 AMS327610 AWO327610 BGK327610 BQG327610 CAC327610 CJY327610 CTU327610 DDQ327610 DNM327610 DXI327610 EHE327610 ERA327610 FAW327610 FKS327610 FUO327610 GEK327610 GOG327610 GYC327610 HHY327610 HRU327610 IBQ327610 ILM327610 IVI327610 JFE327610 JPA327610 JYW327610 KIS327610 KSO327610 LCK327610 LMG327610 LWC327610 MFY327610 MPU327610 MZQ327610 NJM327610 NTI327610 ODE327610 ONA327610 OWW327610 PGS327610 PQO327610 QAK327610 QKG327610 QUC327610 RDY327610 RNU327610 RXQ327610 SHM327610 SRI327610 TBE327610 TLA327610 TUW327610 UES327610 UOO327610 UYK327610 VIG327610 VSC327610 WBY327610 WLU327610 WVQ327610 K393060 JE393146 TA393146 ACW393146 AMS393146 AWO393146 BGK393146 BQG393146 CAC393146 CJY393146 CTU393146 DDQ393146 DNM393146 DXI393146 EHE393146 ERA393146 FAW393146 FKS393146 FUO393146 GEK393146 GOG393146 GYC393146 HHY393146 HRU393146 IBQ393146 ILM393146 IVI393146 JFE393146 JPA393146 JYW393146 KIS393146 KSO393146 LCK393146 LMG393146 LWC393146 MFY393146 MPU393146 MZQ393146 NJM393146 NTI393146 ODE393146 ONA393146 OWW393146 PGS393146 PQO393146 QAK393146 QKG393146 QUC393146 RDY393146 RNU393146 RXQ393146 SHM393146 SRI393146 TBE393146 TLA393146 TUW393146 UES393146 UOO393146 UYK393146 VIG393146 VSC393146 WBY393146 WLU393146 WVQ393146 K458596 JE458682 TA458682 ACW458682 AMS458682 AWO458682 BGK458682 BQG458682 CAC458682 CJY458682 CTU458682 DDQ458682 DNM458682 DXI458682 EHE458682 ERA458682 FAW458682 FKS458682 FUO458682 GEK458682 GOG458682 GYC458682 HHY458682 HRU458682 IBQ458682 ILM458682 IVI458682 JFE458682 JPA458682 JYW458682 KIS458682 KSO458682 LCK458682 LMG458682 LWC458682 MFY458682 MPU458682 MZQ458682 NJM458682 NTI458682 ODE458682 ONA458682 OWW458682 PGS458682 PQO458682 QAK458682 QKG458682 QUC458682 RDY458682 RNU458682 RXQ458682 SHM458682 SRI458682 TBE458682 TLA458682 TUW458682 UES458682 UOO458682 UYK458682 VIG458682 VSC458682 WBY458682 WLU458682 WVQ458682 K524132 JE524218 TA524218 ACW524218 AMS524218 AWO524218 BGK524218 BQG524218 CAC524218 CJY524218 CTU524218 DDQ524218 DNM524218 DXI524218 EHE524218 ERA524218 FAW524218 FKS524218 FUO524218 GEK524218 GOG524218 GYC524218 HHY524218 HRU524218 IBQ524218 ILM524218 IVI524218 JFE524218 JPA524218 JYW524218 KIS524218 KSO524218 LCK524218 LMG524218 LWC524218 MFY524218 MPU524218 MZQ524218 NJM524218 NTI524218 ODE524218 ONA524218 OWW524218 PGS524218 PQO524218 QAK524218 QKG524218 QUC524218 RDY524218 RNU524218 RXQ524218 SHM524218 SRI524218 TBE524218 TLA524218 TUW524218 UES524218 UOO524218 UYK524218 VIG524218 VSC524218 WBY524218 WLU524218 WVQ524218 K589668 JE589754 TA589754 ACW589754 AMS589754 AWO589754 BGK589754 BQG589754 CAC589754 CJY589754 CTU589754 DDQ589754 DNM589754 DXI589754 EHE589754 ERA589754 FAW589754 FKS589754 FUO589754 GEK589754 GOG589754 GYC589754 HHY589754 HRU589754 IBQ589754 ILM589754 IVI589754 JFE589754 JPA589754 JYW589754 KIS589754 KSO589754 LCK589754 LMG589754 LWC589754 MFY589754 MPU589754 MZQ589754 NJM589754 NTI589754 ODE589754 ONA589754 OWW589754 PGS589754 PQO589754 QAK589754 QKG589754 QUC589754 RDY589754 RNU589754 RXQ589754 SHM589754 SRI589754 TBE589754 TLA589754 TUW589754 UES589754 UOO589754 UYK589754 VIG589754 VSC589754 WBY589754 WLU589754 WVQ589754 K655204 JE655290 TA655290 ACW655290 AMS655290 AWO655290 BGK655290 BQG655290 CAC655290 CJY655290 CTU655290 DDQ655290 DNM655290 DXI655290 EHE655290 ERA655290 FAW655290 FKS655290 FUO655290 GEK655290 GOG655290 GYC655290 HHY655290 HRU655290 IBQ655290 ILM655290 IVI655290 JFE655290 JPA655290 JYW655290 KIS655290 KSO655290 LCK655290 LMG655290 LWC655290 MFY655290 MPU655290 MZQ655290 NJM655290 NTI655290 ODE655290 ONA655290 OWW655290 PGS655290 PQO655290 QAK655290 QKG655290 QUC655290 RDY655290 RNU655290 RXQ655290 SHM655290 SRI655290 TBE655290 TLA655290 TUW655290 UES655290 UOO655290 UYK655290 VIG655290 VSC655290 WBY655290 WLU655290 WVQ655290 K720740 JE720826 TA720826 ACW720826 AMS720826 AWO720826 BGK720826 BQG720826 CAC720826 CJY720826 CTU720826 DDQ720826 DNM720826 DXI720826 EHE720826 ERA720826 FAW720826 FKS720826 FUO720826 GEK720826 GOG720826 GYC720826 HHY720826 HRU720826 IBQ720826 ILM720826 IVI720826 JFE720826 JPA720826 JYW720826 KIS720826 KSO720826 LCK720826 LMG720826 LWC720826 MFY720826 MPU720826 MZQ720826 NJM720826 NTI720826 ODE720826 ONA720826 OWW720826 PGS720826 PQO720826 QAK720826 QKG720826 QUC720826 RDY720826 RNU720826 RXQ720826 SHM720826 SRI720826 TBE720826 TLA720826 TUW720826 UES720826 UOO720826 UYK720826 VIG720826 VSC720826 WBY720826 WLU720826 WVQ720826 K786276 JE786362 TA786362 ACW786362 AMS786362 AWO786362 BGK786362 BQG786362 CAC786362 CJY786362 CTU786362 DDQ786362 DNM786362 DXI786362 EHE786362 ERA786362 FAW786362 FKS786362 FUO786362 GEK786362 GOG786362 GYC786362 HHY786362 HRU786362 IBQ786362 ILM786362 IVI786362 JFE786362 JPA786362 JYW786362 KIS786362 KSO786362 LCK786362 LMG786362 LWC786362 MFY786362 MPU786362 MZQ786362 NJM786362 NTI786362 ODE786362 ONA786362 OWW786362 PGS786362 PQO786362 QAK786362 QKG786362 QUC786362 RDY786362 RNU786362 RXQ786362 SHM786362 SRI786362 TBE786362 TLA786362 TUW786362 UES786362 UOO786362 UYK786362 VIG786362 VSC786362 WBY786362 WLU786362 WVQ786362 K851812 JE851898 TA851898 ACW851898 AMS851898 AWO851898 BGK851898 BQG851898 CAC851898 CJY851898 CTU851898 DDQ851898 DNM851898 DXI851898 EHE851898 ERA851898 FAW851898 FKS851898 FUO851898 GEK851898 GOG851898 GYC851898 HHY851898 HRU851898 IBQ851898 ILM851898 IVI851898 JFE851898 JPA851898 JYW851898 KIS851898 KSO851898 LCK851898 LMG851898 LWC851898 MFY851898 MPU851898 MZQ851898 NJM851898 NTI851898 ODE851898 ONA851898 OWW851898 PGS851898 PQO851898 QAK851898 QKG851898 QUC851898 RDY851898 RNU851898 RXQ851898 SHM851898 SRI851898 TBE851898 TLA851898 TUW851898 UES851898 UOO851898 UYK851898 VIG851898 VSC851898 WBY851898 WLU851898 WVQ851898 K917348 JE917434 TA917434 ACW917434 AMS917434 AWO917434 BGK917434 BQG917434 CAC917434 CJY917434 CTU917434 DDQ917434 DNM917434 DXI917434 EHE917434 ERA917434 FAW917434 FKS917434 FUO917434 GEK917434 GOG917434 GYC917434 HHY917434 HRU917434 IBQ917434 ILM917434 IVI917434 JFE917434 JPA917434 JYW917434 KIS917434 KSO917434 LCK917434 LMG917434 LWC917434 MFY917434 MPU917434 MZQ917434 NJM917434 NTI917434 ODE917434 ONA917434 OWW917434 PGS917434 PQO917434 QAK917434 QKG917434 QUC917434 RDY917434 RNU917434 RXQ917434 SHM917434 SRI917434 TBE917434 TLA917434 TUW917434 UES917434 UOO917434 UYK917434 VIG917434 VSC917434 WBY917434 WLU917434 WVQ917434 K982884 JE982970 TA982970 ACW982970 AMS982970 AWO982970 BGK982970 BQG982970 CAC982970 CJY982970 CTU982970 DDQ982970 DNM982970 DXI982970 EHE982970 ERA982970 FAW982970 FKS982970 FUO982970 GEK982970 GOG982970 GYC982970 HHY982970 HRU982970 IBQ982970 ILM982970 IVI982970 JFE982970 JPA982970 JYW982970 KIS982970 KSO982970 LCK982970 LMG982970 LWC982970 MFY982970 MPU982970 MZQ982970 NJM982970 NTI982970 ODE982970 ONA982970 OWW982970 PGS982970 PQO982970 QAK982970 QKG982970 QUC982970 RDY982970 RNU982970 RXQ982970 SHM982970 SRI982970 TBE982970 TLA982970 TUW982970 UES982970 UOO982970 UYK982970 VIG982970 VSC982970 WBY982970 WLU982970 WVQ982970" xr:uid="{DB8BF87F-44AA-416B-9CD4-344359CFD0D0}">
      <formula1>$Q$10:$Q$34</formula1>
    </dataValidation>
    <dataValidation type="list" allowBlank="1" showInputMessage="1" showErrorMessage="1" sqref="K15" xr:uid="{E5C252D2-E92D-4727-97AA-5425891728F9}">
      <formula1>$N$9:$N$43</formula1>
    </dataValidation>
    <dataValidation type="list" allowBlank="1" showInputMessage="1" showErrorMessage="1" sqref="WVQ982961 WLU982961 WBY982961 VSC982961 VIG982961 UYK982961 UOO982961 UES982961 TUW982961 TLA982961 TBE982961 SRI982961 SHM982961 RXQ982961 RNU982961 RDY982961 QUC982961 QKG982961 QAK982961 PQO982961 PGS982961 OWW982961 ONA982961 ODE982961 NTI982961 NJM982961 MZQ982961 MPU982961 MFY982961 LWC982961 LMG982961 LCK982961 KSO982961 KIS982961 JYW982961 JPA982961 JFE982961 IVI982961 ILM982961 IBQ982961 HRU982961 HHY982961 GYC982961 GOG982961 GEK982961 FUO982961 FKS982961 FAW982961 ERA982961 EHE982961 DXI982961 DNM982961 DDQ982961 CTU982961 CJY982961 CAC982961 BQG982961 BGK982961 AWO982961 AMS982961 ACW982961 TA982961 JE982961 K982875 WVQ917425 WLU917425 WBY917425 VSC917425 VIG917425 UYK917425 UOO917425 UES917425 TUW917425 TLA917425 TBE917425 SRI917425 SHM917425 RXQ917425 RNU917425 RDY917425 QUC917425 QKG917425 QAK917425 PQO917425 PGS917425 OWW917425 ONA917425 ODE917425 NTI917425 NJM917425 MZQ917425 MPU917425 MFY917425 LWC917425 LMG917425 LCK917425 KSO917425 KIS917425 JYW917425 JPA917425 JFE917425 IVI917425 ILM917425 IBQ917425 HRU917425 HHY917425 GYC917425 GOG917425 GEK917425 FUO917425 FKS917425 FAW917425 ERA917425 EHE917425 DXI917425 DNM917425 DDQ917425 CTU917425 CJY917425 CAC917425 BQG917425 BGK917425 AWO917425 AMS917425 ACW917425 TA917425 JE917425 K917339 WVQ851889 WLU851889 WBY851889 VSC851889 VIG851889 UYK851889 UOO851889 UES851889 TUW851889 TLA851889 TBE851889 SRI851889 SHM851889 RXQ851889 RNU851889 RDY851889 QUC851889 QKG851889 QAK851889 PQO851889 PGS851889 OWW851889 ONA851889 ODE851889 NTI851889 NJM851889 MZQ851889 MPU851889 MFY851889 LWC851889 LMG851889 LCK851889 KSO851889 KIS851889 JYW851889 JPA851889 JFE851889 IVI851889 ILM851889 IBQ851889 HRU851889 HHY851889 GYC851889 GOG851889 GEK851889 FUO851889 FKS851889 FAW851889 ERA851889 EHE851889 DXI851889 DNM851889 DDQ851889 CTU851889 CJY851889 CAC851889 BQG851889 BGK851889 AWO851889 AMS851889 ACW851889 TA851889 JE851889 K851803 WVQ786353 WLU786353 WBY786353 VSC786353 VIG786353 UYK786353 UOO786353 UES786353 TUW786353 TLA786353 TBE786353 SRI786353 SHM786353 RXQ786353 RNU786353 RDY786353 QUC786353 QKG786353 QAK786353 PQO786353 PGS786353 OWW786353 ONA786353 ODE786353 NTI786353 NJM786353 MZQ786353 MPU786353 MFY786353 LWC786353 LMG786353 LCK786353 KSO786353 KIS786353 JYW786353 JPA786353 JFE786353 IVI786353 ILM786353 IBQ786353 HRU786353 HHY786353 GYC786353 GOG786353 GEK786353 FUO786353 FKS786353 FAW786353 ERA786353 EHE786353 DXI786353 DNM786353 DDQ786353 CTU786353 CJY786353 CAC786353 BQG786353 BGK786353 AWO786353 AMS786353 ACW786353 TA786353 JE786353 K786267 WVQ720817 WLU720817 WBY720817 VSC720817 VIG720817 UYK720817 UOO720817 UES720817 TUW720817 TLA720817 TBE720817 SRI720817 SHM720817 RXQ720817 RNU720817 RDY720817 QUC720817 QKG720817 QAK720817 PQO720817 PGS720817 OWW720817 ONA720817 ODE720817 NTI720817 NJM720817 MZQ720817 MPU720817 MFY720817 LWC720817 LMG720817 LCK720817 KSO720817 KIS720817 JYW720817 JPA720817 JFE720817 IVI720817 ILM720817 IBQ720817 HRU720817 HHY720817 GYC720817 GOG720817 GEK720817 FUO720817 FKS720817 FAW720817 ERA720817 EHE720817 DXI720817 DNM720817 DDQ720817 CTU720817 CJY720817 CAC720817 BQG720817 BGK720817 AWO720817 AMS720817 ACW720817 TA720817 JE720817 K720731 WVQ655281 WLU655281 WBY655281 VSC655281 VIG655281 UYK655281 UOO655281 UES655281 TUW655281 TLA655281 TBE655281 SRI655281 SHM655281 RXQ655281 RNU655281 RDY655281 QUC655281 QKG655281 QAK655281 PQO655281 PGS655281 OWW655281 ONA655281 ODE655281 NTI655281 NJM655281 MZQ655281 MPU655281 MFY655281 LWC655281 LMG655281 LCK655281 KSO655281 KIS655281 JYW655281 JPA655281 JFE655281 IVI655281 ILM655281 IBQ655281 HRU655281 HHY655281 GYC655281 GOG655281 GEK655281 FUO655281 FKS655281 FAW655281 ERA655281 EHE655281 DXI655281 DNM655281 DDQ655281 CTU655281 CJY655281 CAC655281 BQG655281 BGK655281 AWO655281 AMS655281 ACW655281 TA655281 JE655281 K655195 WVQ589745 WLU589745 WBY589745 VSC589745 VIG589745 UYK589745 UOO589745 UES589745 TUW589745 TLA589745 TBE589745 SRI589745 SHM589745 RXQ589745 RNU589745 RDY589745 QUC589745 QKG589745 QAK589745 PQO589745 PGS589745 OWW589745 ONA589745 ODE589745 NTI589745 NJM589745 MZQ589745 MPU589745 MFY589745 LWC589745 LMG589745 LCK589745 KSO589745 KIS589745 JYW589745 JPA589745 JFE589745 IVI589745 ILM589745 IBQ589745 HRU589745 HHY589745 GYC589745 GOG589745 GEK589745 FUO589745 FKS589745 FAW589745 ERA589745 EHE589745 DXI589745 DNM589745 DDQ589745 CTU589745 CJY589745 CAC589745 BQG589745 BGK589745 AWO589745 AMS589745 ACW589745 TA589745 JE589745 K589659 WVQ524209 WLU524209 WBY524209 VSC524209 VIG524209 UYK524209 UOO524209 UES524209 TUW524209 TLA524209 TBE524209 SRI524209 SHM524209 RXQ524209 RNU524209 RDY524209 QUC524209 QKG524209 QAK524209 PQO524209 PGS524209 OWW524209 ONA524209 ODE524209 NTI524209 NJM524209 MZQ524209 MPU524209 MFY524209 LWC524209 LMG524209 LCK524209 KSO524209 KIS524209 JYW524209 JPA524209 JFE524209 IVI524209 ILM524209 IBQ524209 HRU524209 HHY524209 GYC524209 GOG524209 GEK524209 FUO524209 FKS524209 FAW524209 ERA524209 EHE524209 DXI524209 DNM524209 DDQ524209 CTU524209 CJY524209 CAC524209 BQG524209 BGK524209 AWO524209 AMS524209 ACW524209 TA524209 JE524209 K524123 WVQ458673 WLU458673 WBY458673 VSC458673 VIG458673 UYK458673 UOO458673 UES458673 TUW458673 TLA458673 TBE458673 SRI458673 SHM458673 RXQ458673 RNU458673 RDY458673 QUC458673 QKG458673 QAK458673 PQO458673 PGS458673 OWW458673 ONA458673 ODE458673 NTI458673 NJM458673 MZQ458673 MPU458673 MFY458673 LWC458673 LMG458673 LCK458673 KSO458673 KIS458673 JYW458673 JPA458673 JFE458673 IVI458673 ILM458673 IBQ458673 HRU458673 HHY458673 GYC458673 GOG458673 GEK458673 FUO458673 FKS458673 FAW458673 ERA458673 EHE458673 DXI458673 DNM458673 DDQ458673 CTU458673 CJY458673 CAC458673 BQG458673 BGK458673 AWO458673 AMS458673 ACW458673 TA458673 JE458673 K458587 WVQ393137 WLU393137 WBY393137 VSC393137 VIG393137 UYK393137 UOO393137 UES393137 TUW393137 TLA393137 TBE393137 SRI393137 SHM393137 RXQ393137 RNU393137 RDY393137 QUC393137 QKG393137 QAK393137 PQO393137 PGS393137 OWW393137 ONA393137 ODE393137 NTI393137 NJM393137 MZQ393137 MPU393137 MFY393137 LWC393137 LMG393137 LCK393137 KSO393137 KIS393137 JYW393137 JPA393137 JFE393137 IVI393137 ILM393137 IBQ393137 HRU393137 HHY393137 GYC393137 GOG393137 GEK393137 FUO393137 FKS393137 FAW393137 ERA393137 EHE393137 DXI393137 DNM393137 DDQ393137 CTU393137 CJY393137 CAC393137 BQG393137 BGK393137 AWO393137 AMS393137 ACW393137 TA393137 JE393137 K393051 WVQ327601 WLU327601 WBY327601 VSC327601 VIG327601 UYK327601 UOO327601 UES327601 TUW327601 TLA327601 TBE327601 SRI327601 SHM327601 RXQ327601 RNU327601 RDY327601 QUC327601 QKG327601 QAK327601 PQO327601 PGS327601 OWW327601 ONA327601 ODE327601 NTI327601 NJM327601 MZQ327601 MPU327601 MFY327601 LWC327601 LMG327601 LCK327601 KSO327601 KIS327601 JYW327601 JPA327601 JFE327601 IVI327601 ILM327601 IBQ327601 HRU327601 HHY327601 GYC327601 GOG327601 GEK327601 FUO327601 FKS327601 FAW327601 ERA327601 EHE327601 DXI327601 DNM327601 DDQ327601 CTU327601 CJY327601 CAC327601 BQG327601 BGK327601 AWO327601 AMS327601 ACW327601 TA327601 JE327601 K327515 WVQ262065 WLU262065 WBY262065 VSC262065 VIG262065 UYK262065 UOO262065 UES262065 TUW262065 TLA262065 TBE262065 SRI262065 SHM262065 RXQ262065 RNU262065 RDY262065 QUC262065 QKG262065 QAK262065 PQO262065 PGS262065 OWW262065 ONA262065 ODE262065 NTI262065 NJM262065 MZQ262065 MPU262065 MFY262065 LWC262065 LMG262065 LCK262065 KSO262065 KIS262065 JYW262065 JPA262065 JFE262065 IVI262065 ILM262065 IBQ262065 HRU262065 HHY262065 GYC262065 GOG262065 GEK262065 FUO262065 FKS262065 FAW262065 ERA262065 EHE262065 DXI262065 DNM262065 DDQ262065 CTU262065 CJY262065 CAC262065 BQG262065 BGK262065 AWO262065 AMS262065 ACW262065 TA262065 JE262065 K261979 WVQ196529 WLU196529 WBY196529 VSC196529 VIG196529 UYK196529 UOO196529 UES196529 TUW196529 TLA196529 TBE196529 SRI196529 SHM196529 RXQ196529 RNU196529 RDY196529 QUC196529 QKG196529 QAK196529 PQO196529 PGS196529 OWW196529 ONA196529 ODE196529 NTI196529 NJM196529 MZQ196529 MPU196529 MFY196529 LWC196529 LMG196529 LCK196529 KSO196529 KIS196529 JYW196529 JPA196529 JFE196529 IVI196529 ILM196529 IBQ196529 HRU196529 HHY196529 GYC196529 GOG196529 GEK196529 FUO196529 FKS196529 FAW196529 ERA196529 EHE196529 DXI196529 DNM196529 DDQ196529 CTU196529 CJY196529 CAC196529 BQG196529 BGK196529 AWO196529 AMS196529 ACW196529 TA196529 JE196529 K196443 WVQ130993 WLU130993 WBY130993 VSC130993 VIG130993 UYK130993 UOO130993 UES130993 TUW130993 TLA130993 TBE130993 SRI130993 SHM130993 RXQ130993 RNU130993 RDY130993 QUC130993 QKG130993 QAK130993 PQO130993 PGS130993 OWW130993 ONA130993 ODE130993 NTI130993 NJM130993 MZQ130993 MPU130993 MFY130993 LWC130993 LMG130993 LCK130993 KSO130993 KIS130993 JYW130993 JPA130993 JFE130993 IVI130993 ILM130993 IBQ130993 HRU130993 HHY130993 GYC130993 GOG130993 GEK130993 FUO130993 FKS130993 FAW130993 ERA130993 EHE130993 DXI130993 DNM130993 DDQ130993 CTU130993 CJY130993 CAC130993 BQG130993 BGK130993 AWO130993 AMS130993 ACW130993 TA130993 JE130993 K130907 WVQ65457 WLU65457 WBY65457 VSC65457 VIG65457 UYK65457 UOO65457 UES65457 TUW65457 TLA65457 TBE65457 SRI65457 SHM65457 RXQ65457 RNU65457 RDY65457 QUC65457 QKG65457 QAK65457 PQO65457 PGS65457 OWW65457 ONA65457 ODE65457 NTI65457 NJM65457 MZQ65457 MPU65457 MFY65457 LWC65457 LMG65457 LCK65457 KSO65457 KIS65457 JYW65457 JPA65457 JFE65457 IVI65457 ILM65457 IBQ65457 HRU65457 HHY65457 GYC65457 GOG65457 GEK65457 FUO65457 FKS65457 FAW65457 ERA65457 EHE65457 DXI65457 DNM65457 DDQ65457 CTU65457 CJY65457 CAC65457 BQG65457 BGK65457 AWO65457 AMS65457 ACW65457 TA65457 JE65457 K65371" xr:uid="{657479FA-D173-4057-A26D-68DDFBE3AAE9}">
      <formula1>$N$9:$N$9</formula1>
    </dataValidation>
    <dataValidation type="list" allowBlank="1" showInputMessage="1" showErrorMessage="1" sqref="JE9 TA9 ACW9 AMS9 AWO9 BGK9 BQG9 CAC9 CJY9 CTU9 DDQ9 DNM9 DXI9 EHE9 ERA9 FAW9 FKS9 FUO9 GEK9 GOG9 GYC9 HHY9 HRU9 IBQ9 ILM9 IVI9 JFE9 JPA9 JYW9 KIS9 KSO9 LCK9 LMG9 LWC9 MFY9 MPU9 MZQ9 NJM9 NTI9 ODE9 ONA9 OWW9 PGS9 PQO9 QAK9 QKG9 QUC9 RDY9 RNU9 RXQ9 SHM9 SRI9 TBE9 TLA9 TUW9 UES9 UOO9 UYK9 VIG9 VSC9 WBY9 WLU9 WVQ9 K65376 JE65462 TA65462 ACW65462 AMS65462 AWO65462 BGK65462 BQG65462 CAC65462 CJY65462 CTU65462 DDQ65462 DNM65462 DXI65462 EHE65462 ERA65462 FAW65462 FKS65462 FUO65462 GEK65462 GOG65462 GYC65462 HHY65462 HRU65462 IBQ65462 ILM65462 IVI65462 JFE65462 JPA65462 JYW65462 KIS65462 KSO65462 LCK65462 LMG65462 LWC65462 MFY65462 MPU65462 MZQ65462 NJM65462 NTI65462 ODE65462 ONA65462 OWW65462 PGS65462 PQO65462 QAK65462 QKG65462 QUC65462 RDY65462 RNU65462 RXQ65462 SHM65462 SRI65462 TBE65462 TLA65462 TUW65462 UES65462 UOO65462 UYK65462 VIG65462 VSC65462 WBY65462 WLU65462 WVQ65462 K130912 JE130998 TA130998 ACW130998 AMS130998 AWO130998 BGK130998 BQG130998 CAC130998 CJY130998 CTU130998 DDQ130998 DNM130998 DXI130998 EHE130998 ERA130998 FAW130998 FKS130998 FUO130998 GEK130998 GOG130998 GYC130998 HHY130998 HRU130998 IBQ130998 ILM130998 IVI130998 JFE130998 JPA130998 JYW130998 KIS130998 KSO130998 LCK130998 LMG130998 LWC130998 MFY130998 MPU130998 MZQ130998 NJM130998 NTI130998 ODE130998 ONA130998 OWW130998 PGS130998 PQO130998 QAK130998 QKG130998 QUC130998 RDY130998 RNU130998 RXQ130998 SHM130998 SRI130998 TBE130998 TLA130998 TUW130998 UES130998 UOO130998 UYK130998 VIG130998 VSC130998 WBY130998 WLU130998 WVQ130998 K196448 JE196534 TA196534 ACW196534 AMS196534 AWO196534 BGK196534 BQG196534 CAC196534 CJY196534 CTU196534 DDQ196534 DNM196534 DXI196534 EHE196534 ERA196534 FAW196534 FKS196534 FUO196534 GEK196534 GOG196534 GYC196534 HHY196534 HRU196534 IBQ196534 ILM196534 IVI196534 JFE196534 JPA196534 JYW196534 KIS196534 KSO196534 LCK196534 LMG196534 LWC196534 MFY196534 MPU196534 MZQ196534 NJM196534 NTI196534 ODE196534 ONA196534 OWW196534 PGS196534 PQO196534 QAK196534 QKG196534 QUC196534 RDY196534 RNU196534 RXQ196534 SHM196534 SRI196534 TBE196534 TLA196534 TUW196534 UES196534 UOO196534 UYK196534 VIG196534 VSC196534 WBY196534 WLU196534 WVQ196534 K261984 JE262070 TA262070 ACW262070 AMS262070 AWO262070 BGK262070 BQG262070 CAC262070 CJY262070 CTU262070 DDQ262070 DNM262070 DXI262070 EHE262070 ERA262070 FAW262070 FKS262070 FUO262070 GEK262070 GOG262070 GYC262070 HHY262070 HRU262070 IBQ262070 ILM262070 IVI262070 JFE262070 JPA262070 JYW262070 KIS262070 KSO262070 LCK262070 LMG262070 LWC262070 MFY262070 MPU262070 MZQ262070 NJM262070 NTI262070 ODE262070 ONA262070 OWW262070 PGS262070 PQO262070 QAK262070 QKG262070 QUC262070 RDY262070 RNU262070 RXQ262070 SHM262070 SRI262070 TBE262070 TLA262070 TUW262070 UES262070 UOO262070 UYK262070 VIG262070 VSC262070 WBY262070 WLU262070 WVQ262070 K327520 JE327606 TA327606 ACW327606 AMS327606 AWO327606 BGK327606 BQG327606 CAC327606 CJY327606 CTU327606 DDQ327606 DNM327606 DXI327606 EHE327606 ERA327606 FAW327606 FKS327606 FUO327606 GEK327606 GOG327606 GYC327606 HHY327606 HRU327606 IBQ327606 ILM327606 IVI327606 JFE327606 JPA327606 JYW327606 KIS327606 KSO327606 LCK327606 LMG327606 LWC327606 MFY327606 MPU327606 MZQ327606 NJM327606 NTI327606 ODE327606 ONA327606 OWW327606 PGS327606 PQO327606 QAK327606 QKG327606 QUC327606 RDY327606 RNU327606 RXQ327606 SHM327606 SRI327606 TBE327606 TLA327606 TUW327606 UES327606 UOO327606 UYK327606 VIG327606 VSC327606 WBY327606 WLU327606 WVQ327606 K393056 JE393142 TA393142 ACW393142 AMS393142 AWO393142 BGK393142 BQG393142 CAC393142 CJY393142 CTU393142 DDQ393142 DNM393142 DXI393142 EHE393142 ERA393142 FAW393142 FKS393142 FUO393142 GEK393142 GOG393142 GYC393142 HHY393142 HRU393142 IBQ393142 ILM393142 IVI393142 JFE393142 JPA393142 JYW393142 KIS393142 KSO393142 LCK393142 LMG393142 LWC393142 MFY393142 MPU393142 MZQ393142 NJM393142 NTI393142 ODE393142 ONA393142 OWW393142 PGS393142 PQO393142 QAK393142 QKG393142 QUC393142 RDY393142 RNU393142 RXQ393142 SHM393142 SRI393142 TBE393142 TLA393142 TUW393142 UES393142 UOO393142 UYK393142 VIG393142 VSC393142 WBY393142 WLU393142 WVQ393142 K458592 JE458678 TA458678 ACW458678 AMS458678 AWO458678 BGK458678 BQG458678 CAC458678 CJY458678 CTU458678 DDQ458678 DNM458678 DXI458678 EHE458678 ERA458678 FAW458678 FKS458678 FUO458678 GEK458678 GOG458678 GYC458678 HHY458678 HRU458678 IBQ458678 ILM458678 IVI458678 JFE458678 JPA458678 JYW458678 KIS458678 KSO458678 LCK458678 LMG458678 LWC458678 MFY458678 MPU458678 MZQ458678 NJM458678 NTI458678 ODE458678 ONA458678 OWW458678 PGS458678 PQO458678 QAK458678 QKG458678 QUC458678 RDY458678 RNU458678 RXQ458678 SHM458678 SRI458678 TBE458678 TLA458678 TUW458678 UES458678 UOO458678 UYK458678 VIG458678 VSC458678 WBY458678 WLU458678 WVQ458678 K524128 JE524214 TA524214 ACW524214 AMS524214 AWO524214 BGK524214 BQG524214 CAC524214 CJY524214 CTU524214 DDQ524214 DNM524214 DXI524214 EHE524214 ERA524214 FAW524214 FKS524214 FUO524214 GEK524214 GOG524214 GYC524214 HHY524214 HRU524214 IBQ524214 ILM524214 IVI524214 JFE524214 JPA524214 JYW524214 KIS524214 KSO524214 LCK524214 LMG524214 LWC524214 MFY524214 MPU524214 MZQ524214 NJM524214 NTI524214 ODE524214 ONA524214 OWW524214 PGS524214 PQO524214 QAK524214 QKG524214 QUC524214 RDY524214 RNU524214 RXQ524214 SHM524214 SRI524214 TBE524214 TLA524214 TUW524214 UES524214 UOO524214 UYK524214 VIG524214 VSC524214 WBY524214 WLU524214 WVQ524214 K589664 JE589750 TA589750 ACW589750 AMS589750 AWO589750 BGK589750 BQG589750 CAC589750 CJY589750 CTU589750 DDQ589750 DNM589750 DXI589750 EHE589750 ERA589750 FAW589750 FKS589750 FUO589750 GEK589750 GOG589750 GYC589750 HHY589750 HRU589750 IBQ589750 ILM589750 IVI589750 JFE589750 JPA589750 JYW589750 KIS589750 KSO589750 LCK589750 LMG589750 LWC589750 MFY589750 MPU589750 MZQ589750 NJM589750 NTI589750 ODE589750 ONA589750 OWW589750 PGS589750 PQO589750 QAK589750 QKG589750 QUC589750 RDY589750 RNU589750 RXQ589750 SHM589750 SRI589750 TBE589750 TLA589750 TUW589750 UES589750 UOO589750 UYK589750 VIG589750 VSC589750 WBY589750 WLU589750 WVQ589750 K655200 JE655286 TA655286 ACW655286 AMS655286 AWO655286 BGK655286 BQG655286 CAC655286 CJY655286 CTU655286 DDQ655286 DNM655286 DXI655286 EHE655286 ERA655286 FAW655286 FKS655286 FUO655286 GEK655286 GOG655286 GYC655286 HHY655286 HRU655286 IBQ655286 ILM655286 IVI655286 JFE655286 JPA655286 JYW655286 KIS655286 KSO655286 LCK655286 LMG655286 LWC655286 MFY655286 MPU655286 MZQ655286 NJM655286 NTI655286 ODE655286 ONA655286 OWW655286 PGS655286 PQO655286 QAK655286 QKG655286 QUC655286 RDY655286 RNU655286 RXQ655286 SHM655286 SRI655286 TBE655286 TLA655286 TUW655286 UES655286 UOO655286 UYK655286 VIG655286 VSC655286 WBY655286 WLU655286 WVQ655286 K720736 JE720822 TA720822 ACW720822 AMS720822 AWO720822 BGK720822 BQG720822 CAC720822 CJY720822 CTU720822 DDQ720822 DNM720822 DXI720822 EHE720822 ERA720822 FAW720822 FKS720822 FUO720822 GEK720822 GOG720822 GYC720822 HHY720822 HRU720822 IBQ720822 ILM720822 IVI720822 JFE720822 JPA720822 JYW720822 KIS720822 KSO720822 LCK720822 LMG720822 LWC720822 MFY720822 MPU720822 MZQ720822 NJM720822 NTI720822 ODE720822 ONA720822 OWW720822 PGS720822 PQO720822 QAK720822 QKG720822 QUC720822 RDY720822 RNU720822 RXQ720822 SHM720822 SRI720822 TBE720822 TLA720822 TUW720822 UES720822 UOO720822 UYK720822 VIG720822 VSC720822 WBY720822 WLU720822 WVQ720822 K786272 JE786358 TA786358 ACW786358 AMS786358 AWO786358 BGK786358 BQG786358 CAC786358 CJY786358 CTU786358 DDQ786358 DNM786358 DXI786358 EHE786358 ERA786358 FAW786358 FKS786358 FUO786358 GEK786358 GOG786358 GYC786358 HHY786358 HRU786358 IBQ786358 ILM786358 IVI786358 JFE786358 JPA786358 JYW786358 KIS786358 KSO786358 LCK786358 LMG786358 LWC786358 MFY786358 MPU786358 MZQ786358 NJM786358 NTI786358 ODE786358 ONA786358 OWW786358 PGS786358 PQO786358 QAK786358 QKG786358 QUC786358 RDY786358 RNU786358 RXQ786358 SHM786358 SRI786358 TBE786358 TLA786358 TUW786358 UES786358 UOO786358 UYK786358 VIG786358 VSC786358 WBY786358 WLU786358 WVQ786358 K851808 JE851894 TA851894 ACW851894 AMS851894 AWO851894 BGK851894 BQG851894 CAC851894 CJY851894 CTU851894 DDQ851894 DNM851894 DXI851894 EHE851894 ERA851894 FAW851894 FKS851894 FUO851894 GEK851894 GOG851894 GYC851894 HHY851894 HRU851894 IBQ851894 ILM851894 IVI851894 JFE851894 JPA851894 JYW851894 KIS851894 KSO851894 LCK851894 LMG851894 LWC851894 MFY851894 MPU851894 MZQ851894 NJM851894 NTI851894 ODE851894 ONA851894 OWW851894 PGS851894 PQO851894 QAK851894 QKG851894 QUC851894 RDY851894 RNU851894 RXQ851894 SHM851894 SRI851894 TBE851894 TLA851894 TUW851894 UES851894 UOO851894 UYK851894 VIG851894 VSC851894 WBY851894 WLU851894 WVQ851894 K917344 JE917430 TA917430 ACW917430 AMS917430 AWO917430 BGK917430 BQG917430 CAC917430 CJY917430 CTU917430 DDQ917430 DNM917430 DXI917430 EHE917430 ERA917430 FAW917430 FKS917430 FUO917430 GEK917430 GOG917430 GYC917430 HHY917430 HRU917430 IBQ917430 ILM917430 IVI917430 JFE917430 JPA917430 JYW917430 KIS917430 KSO917430 LCK917430 LMG917430 LWC917430 MFY917430 MPU917430 MZQ917430 NJM917430 NTI917430 ODE917430 ONA917430 OWW917430 PGS917430 PQO917430 QAK917430 QKG917430 QUC917430 RDY917430 RNU917430 RXQ917430 SHM917430 SRI917430 TBE917430 TLA917430 TUW917430 UES917430 UOO917430 UYK917430 VIG917430 VSC917430 WBY917430 WLU917430 WVQ917430 K982880 JE982966 TA982966 ACW982966 AMS982966 AWO982966 BGK982966 BQG982966 CAC982966 CJY982966 CTU982966 DDQ982966 DNM982966 DXI982966 EHE982966 ERA982966 FAW982966 FKS982966 FUO982966 GEK982966 GOG982966 GYC982966 HHY982966 HRU982966 IBQ982966 ILM982966 IVI982966 JFE982966 JPA982966 JYW982966 KIS982966 KSO982966 LCK982966 LMG982966 LWC982966 MFY982966 MPU982966 MZQ982966 NJM982966 NTI982966 ODE982966 ONA982966 OWW982966 PGS982966 PQO982966 QAK982966 QKG982966 QUC982966 RDY982966 RNU982966 RXQ982966 SHM982966 SRI982966 TBE982966 TLA982966 TUW982966 UES982966 UOO982966 UYK982966 VIG982966 VSC982966 WBY982966 WLU982966 WVQ982966" xr:uid="{26501828-9985-495C-9E43-57561B6DF181}">
      <formula1>$N$11:$N$22</formula1>
    </dataValidation>
    <dataValidation type="list" allowBlank="1" showInputMessage="1" showErrorMessage="1" sqref="K11 JE5 TA5 ACW5 AMS5 AWO5 BGK5 BQG5 CAC5 CJY5 CTU5 DDQ5 DNM5 DXI5 EHE5 ERA5 FAW5 FKS5 FUO5 GEK5 GOG5 GYC5 HHY5 HRU5 IBQ5 ILM5 IVI5 JFE5 JPA5 JYW5 KIS5 KSO5 LCK5 LMG5 LWC5 MFY5 MPU5 MZQ5 NJM5 NTI5 ODE5 ONA5 OWW5 PGS5 PQO5 QAK5 QKG5 QUC5 RDY5 RNU5 RXQ5 SHM5 SRI5 TBE5 TLA5 TUW5 UES5 UOO5 UYK5 VIG5 VSC5 WBY5 WLU5 WVQ5 K65372 JE65458 TA65458 ACW65458 AMS65458 AWO65458 BGK65458 BQG65458 CAC65458 CJY65458 CTU65458 DDQ65458 DNM65458 DXI65458 EHE65458 ERA65458 FAW65458 FKS65458 FUO65458 GEK65458 GOG65458 GYC65458 HHY65458 HRU65458 IBQ65458 ILM65458 IVI65458 JFE65458 JPA65458 JYW65458 KIS65458 KSO65458 LCK65458 LMG65458 LWC65458 MFY65458 MPU65458 MZQ65458 NJM65458 NTI65458 ODE65458 ONA65458 OWW65458 PGS65458 PQO65458 QAK65458 QKG65458 QUC65458 RDY65458 RNU65458 RXQ65458 SHM65458 SRI65458 TBE65458 TLA65458 TUW65458 UES65458 UOO65458 UYK65458 VIG65458 VSC65458 WBY65458 WLU65458 WVQ65458 K130908 JE130994 TA130994 ACW130994 AMS130994 AWO130994 BGK130994 BQG130994 CAC130994 CJY130994 CTU130994 DDQ130994 DNM130994 DXI130994 EHE130994 ERA130994 FAW130994 FKS130994 FUO130994 GEK130994 GOG130994 GYC130994 HHY130994 HRU130994 IBQ130994 ILM130994 IVI130994 JFE130994 JPA130994 JYW130994 KIS130994 KSO130994 LCK130994 LMG130994 LWC130994 MFY130994 MPU130994 MZQ130994 NJM130994 NTI130994 ODE130994 ONA130994 OWW130994 PGS130994 PQO130994 QAK130994 QKG130994 QUC130994 RDY130994 RNU130994 RXQ130994 SHM130994 SRI130994 TBE130994 TLA130994 TUW130994 UES130994 UOO130994 UYK130994 VIG130994 VSC130994 WBY130994 WLU130994 WVQ130994 K196444 JE196530 TA196530 ACW196530 AMS196530 AWO196530 BGK196530 BQG196530 CAC196530 CJY196530 CTU196530 DDQ196530 DNM196530 DXI196530 EHE196530 ERA196530 FAW196530 FKS196530 FUO196530 GEK196530 GOG196530 GYC196530 HHY196530 HRU196530 IBQ196530 ILM196530 IVI196530 JFE196530 JPA196530 JYW196530 KIS196530 KSO196530 LCK196530 LMG196530 LWC196530 MFY196530 MPU196530 MZQ196530 NJM196530 NTI196530 ODE196530 ONA196530 OWW196530 PGS196530 PQO196530 QAK196530 QKG196530 QUC196530 RDY196530 RNU196530 RXQ196530 SHM196530 SRI196530 TBE196530 TLA196530 TUW196530 UES196530 UOO196530 UYK196530 VIG196530 VSC196530 WBY196530 WLU196530 WVQ196530 K261980 JE262066 TA262066 ACW262066 AMS262066 AWO262066 BGK262066 BQG262066 CAC262066 CJY262066 CTU262066 DDQ262066 DNM262066 DXI262066 EHE262066 ERA262066 FAW262066 FKS262066 FUO262066 GEK262066 GOG262066 GYC262066 HHY262066 HRU262066 IBQ262066 ILM262066 IVI262066 JFE262066 JPA262066 JYW262066 KIS262066 KSO262066 LCK262066 LMG262066 LWC262066 MFY262066 MPU262066 MZQ262066 NJM262066 NTI262066 ODE262066 ONA262066 OWW262066 PGS262066 PQO262066 QAK262066 QKG262066 QUC262066 RDY262066 RNU262066 RXQ262066 SHM262066 SRI262066 TBE262066 TLA262066 TUW262066 UES262066 UOO262066 UYK262066 VIG262066 VSC262066 WBY262066 WLU262066 WVQ262066 K327516 JE327602 TA327602 ACW327602 AMS327602 AWO327602 BGK327602 BQG327602 CAC327602 CJY327602 CTU327602 DDQ327602 DNM327602 DXI327602 EHE327602 ERA327602 FAW327602 FKS327602 FUO327602 GEK327602 GOG327602 GYC327602 HHY327602 HRU327602 IBQ327602 ILM327602 IVI327602 JFE327602 JPA327602 JYW327602 KIS327602 KSO327602 LCK327602 LMG327602 LWC327602 MFY327602 MPU327602 MZQ327602 NJM327602 NTI327602 ODE327602 ONA327602 OWW327602 PGS327602 PQO327602 QAK327602 QKG327602 QUC327602 RDY327602 RNU327602 RXQ327602 SHM327602 SRI327602 TBE327602 TLA327602 TUW327602 UES327602 UOO327602 UYK327602 VIG327602 VSC327602 WBY327602 WLU327602 WVQ327602 K393052 JE393138 TA393138 ACW393138 AMS393138 AWO393138 BGK393138 BQG393138 CAC393138 CJY393138 CTU393138 DDQ393138 DNM393138 DXI393138 EHE393138 ERA393138 FAW393138 FKS393138 FUO393138 GEK393138 GOG393138 GYC393138 HHY393138 HRU393138 IBQ393138 ILM393138 IVI393138 JFE393138 JPA393138 JYW393138 KIS393138 KSO393138 LCK393138 LMG393138 LWC393138 MFY393138 MPU393138 MZQ393138 NJM393138 NTI393138 ODE393138 ONA393138 OWW393138 PGS393138 PQO393138 QAK393138 QKG393138 QUC393138 RDY393138 RNU393138 RXQ393138 SHM393138 SRI393138 TBE393138 TLA393138 TUW393138 UES393138 UOO393138 UYK393138 VIG393138 VSC393138 WBY393138 WLU393138 WVQ393138 K458588 JE458674 TA458674 ACW458674 AMS458674 AWO458674 BGK458674 BQG458674 CAC458674 CJY458674 CTU458674 DDQ458674 DNM458674 DXI458674 EHE458674 ERA458674 FAW458674 FKS458674 FUO458674 GEK458674 GOG458674 GYC458674 HHY458674 HRU458674 IBQ458674 ILM458674 IVI458674 JFE458674 JPA458674 JYW458674 KIS458674 KSO458674 LCK458674 LMG458674 LWC458674 MFY458674 MPU458674 MZQ458674 NJM458674 NTI458674 ODE458674 ONA458674 OWW458674 PGS458674 PQO458674 QAK458674 QKG458674 QUC458674 RDY458674 RNU458674 RXQ458674 SHM458674 SRI458674 TBE458674 TLA458674 TUW458674 UES458674 UOO458674 UYK458674 VIG458674 VSC458674 WBY458674 WLU458674 WVQ458674 K524124 JE524210 TA524210 ACW524210 AMS524210 AWO524210 BGK524210 BQG524210 CAC524210 CJY524210 CTU524210 DDQ524210 DNM524210 DXI524210 EHE524210 ERA524210 FAW524210 FKS524210 FUO524210 GEK524210 GOG524210 GYC524210 HHY524210 HRU524210 IBQ524210 ILM524210 IVI524210 JFE524210 JPA524210 JYW524210 KIS524210 KSO524210 LCK524210 LMG524210 LWC524210 MFY524210 MPU524210 MZQ524210 NJM524210 NTI524210 ODE524210 ONA524210 OWW524210 PGS524210 PQO524210 QAK524210 QKG524210 QUC524210 RDY524210 RNU524210 RXQ524210 SHM524210 SRI524210 TBE524210 TLA524210 TUW524210 UES524210 UOO524210 UYK524210 VIG524210 VSC524210 WBY524210 WLU524210 WVQ524210 K589660 JE589746 TA589746 ACW589746 AMS589746 AWO589746 BGK589746 BQG589746 CAC589746 CJY589746 CTU589746 DDQ589746 DNM589746 DXI589746 EHE589746 ERA589746 FAW589746 FKS589746 FUO589746 GEK589746 GOG589746 GYC589746 HHY589746 HRU589746 IBQ589746 ILM589746 IVI589746 JFE589746 JPA589746 JYW589746 KIS589746 KSO589746 LCK589746 LMG589746 LWC589746 MFY589746 MPU589746 MZQ589746 NJM589746 NTI589746 ODE589746 ONA589746 OWW589746 PGS589746 PQO589746 QAK589746 QKG589746 QUC589746 RDY589746 RNU589746 RXQ589746 SHM589746 SRI589746 TBE589746 TLA589746 TUW589746 UES589746 UOO589746 UYK589746 VIG589746 VSC589746 WBY589746 WLU589746 WVQ589746 K655196 JE655282 TA655282 ACW655282 AMS655282 AWO655282 BGK655282 BQG655282 CAC655282 CJY655282 CTU655282 DDQ655282 DNM655282 DXI655282 EHE655282 ERA655282 FAW655282 FKS655282 FUO655282 GEK655282 GOG655282 GYC655282 HHY655282 HRU655282 IBQ655282 ILM655282 IVI655282 JFE655282 JPA655282 JYW655282 KIS655282 KSO655282 LCK655282 LMG655282 LWC655282 MFY655282 MPU655282 MZQ655282 NJM655282 NTI655282 ODE655282 ONA655282 OWW655282 PGS655282 PQO655282 QAK655282 QKG655282 QUC655282 RDY655282 RNU655282 RXQ655282 SHM655282 SRI655282 TBE655282 TLA655282 TUW655282 UES655282 UOO655282 UYK655282 VIG655282 VSC655282 WBY655282 WLU655282 WVQ655282 K720732 JE720818 TA720818 ACW720818 AMS720818 AWO720818 BGK720818 BQG720818 CAC720818 CJY720818 CTU720818 DDQ720818 DNM720818 DXI720818 EHE720818 ERA720818 FAW720818 FKS720818 FUO720818 GEK720818 GOG720818 GYC720818 HHY720818 HRU720818 IBQ720818 ILM720818 IVI720818 JFE720818 JPA720818 JYW720818 KIS720818 KSO720818 LCK720818 LMG720818 LWC720818 MFY720818 MPU720818 MZQ720818 NJM720818 NTI720818 ODE720818 ONA720818 OWW720818 PGS720818 PQO720818 QAK720818 QKG720818 QUC720818 RDY720818 RNU720818 RXQ720818 SHM720818 SRI720818 TBE720818 TLA720818 TUW720818 UES720818 UOO720818 UYK720818 VIG720818 VSC720818 WBY720818 WLU720818 WVQ720818 K786268 JE786354 TA786354 ACW786354 AMS786354 AWO786354 BGK786354 BQG786354 CAC786354 CJY786354 CTU786354 DDQ786354 DNM786354 DXI786354 EHE786354 ERA786354 FAW786354 FKS786354 FUO786354 GEK786354 GOG786354 GYC786354 HHY786354 HRU786354 IBQ786354 ILM786354 IVI786354 JFE786354 JPA786354 JYW786354 KIS786354 KSO786354 LCK786354 LMG786354 LWC786354 MFY786354 MPU786354 MZQ786354 NJM786354 NTI786354 ODE786354 ONA786354 OWW786354 PGS786354 PQO786354 QAK786354 QKG786354 QUC786354 RDY786354 RNU786354 RXQ786354 SHM786354 SRI786354 TBE786354 TLA786354 TUW786354 UES786354 UOO786354 UYK786354 VIG786354 VSC786354 WBY786354 WLU786354 WVQ786354 K851804 JE851890 TA851890 ACW851890 AMS851890 AWO851890 BGK851890 BQG851890 CAC851890 CJY851890 CTU851890 DDQ851890 DNM851890 DXI851890 EHE851890 ERA851890 FAW851890 FKS851890 FUO851890 GEK851890 GOG851890 GYC851890 HHY851890 HRU851890 IBQ851890 ILM851890 IVI851890 JFE851890 JPA851890 JYW851890 KIS851890 KSO851890 LCK851890 LMG851890 LWC851890 MFY851890 MPU851890 MZQ851890 NJM851890 NTI851890 ODE851890 ONA851890 OWW851890 PGS851890 PQO851890 QAK851890 QKG851890 QUC851890 RDY851890 RNU851890 RXQ851890 SHM851890 SRI851890 TBE851890 TLA851890 TUW851890 UES851890 UOO851890 UYK851890 VIG851890 VSC851890 WBY851890 WLU851890 WVQ851890 K917340 JE917426 TA917426 ACW917426 AMS917426 AWO917426 BGK917426 BQG917426 CAC917426 CJY917426 CTU917426 DDQ917426 DNM917426 DXI917426 EHE917426 ERA917426 FAW917426 FKS917426 FUO917426 GEK917426 GOG917426 GYC917426 HHY917426 HRU917426 IBQ917426 ILM917426 IVI917426 JFE917426 JPA917426 JYW917426 KIS917426 KSO917426 LCK917426 LMG917426 LWC917426 MFY917426 MPU917426 MZQ917426 NJM917426 NTI917426 ODE917426 ONA917426 OWW917426 PGS917426 PQO917426 QAK917426 QKG917426 QUC917426 RDY917426 RNU917426 RXQ917426 SHM917426 SRI917426 TBE917426 TLA917426 TUW917426 UES917426 UOO917426 UYK917426 VIG917426 VSC917426 WBY917426 WLU917426 WVQ917426 K982876 JE982962 TA982962 ACW982962 AMS982962 AWO982962 BGK982962 BQG982962 CAC982962 CJY982962 CTU982962 DDQ982962 DNM982962 DXI982962 EHE982962 ERA982962 FAW982962 FKS982962 FUO982962 GEK982962 GOG982962 GYC982962 HHY982962 HRU982962 IBQ982962 ILM982962 IVI982962 JFE982962 JPA982962 JYW982962 KIS982962 KSO982962 LCK982962 LMG982962 LWC982962 MFY982962 MPU982962 MZQ982962 NJM982962 NTI982962 ODE982962 ONA982962 OWW982962 PGS982962 PQO982962 QAK982962 QKG982962 QUC982962 RDY982962 RNU982962 RXQ982962 SHM982962 SRI982962 TBE982962 TLA982962 TUW982962 UES982962 UOO982962 UYK982962 VIG982962 VSC982962 WBY982962 WLU982962 WVQ982962" xr:uid="{D550617F-03EE-4B03-90F2-B95EE5B0820C}">
      <formula1>$M$11:$M$22</formula1>
    </dataValidation>
    <dataValidation type="list" allowBlank="1" showInputMessage="1" showErrorMessage="1" sqref="K10" xr:uid="{3F412087-8BEA-4358-BE87-1A3C58AB1B5F}">
      <formula1>"2019, 2020, 2021, 2022"</formula1>
    </dataValidation>
  </dataValidations>
  <printOptions horizontalCentered="1"/>
  <pageMargins left="0.25" right="0.25" top="0.75" bottom="0.75" header="0.3" footer="0.3"/>
  <pageSetup scale="60" orientation="landscape" horizontalDpi="4294967295" r:id="rId1"/>
  <rowBreaks count="3" manualBreakCount="3">
    <brk id="30" min="1" max="7" man="1"/>
    <brk id="79" min="1" max="7" man="1"/>
    <brk id="91" min="1" max="7" man="1"/>
  </rowBreaks>
  <ignoredErrors>
    <ignoredError sqref="B59:B61 B44:B48 B21:B25 B4 F4"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06EA06-FFBE-49D8-A6FC-21DC9C08D84D}">
  <dimension ref="B1:Z118"/>
  <sheetViews>
    <sheetView showGridLines="0" showRowColHeaders="0" zoomScale="80" zoomScaleNormal="80" workbookViewId="0">
      <selection activeCell="C4" sqref="C4:E4"/>
    </sheetView>
  </sheetViews>
  <sheetFormatPr defaultRowHeight="12.5" x14ac:dyDescent="0.25"/>
  <cols>
    <col min="1" max="1" width="8.7265625" style="5"/>
    <col min="2" max="2" width="25.453125" style="5" customWidth="1"/>
    <col min="3" max="3" width="32.90625" style="5" customWidth="1"/>
    <col min="4" max="4" width="17.36328125" style="5" customWidth="1"/>
    <col min="5" max="5" width="17.08984375" style="5" customWidth="1"/>
    <col min="6" max="6" width="23.90625" style="5" customWidth="1"/>
    <col min="7" max="7" width="25.36328125" style="5" customWidth="1"/>
    <col min="8" max="8" width="19" style="5" customWidth="1"/>
    <col min="9" max="9" width="6.54296875" style="88" customWidth="1"/>
    <col min="10" max="10" width="33.6328125" style="4" hidden="1" customWidth="1"/>
    <col min="11" max="11" width="20.36328125" style="4" hidden="1" customWidth="1"/>
    <col min="12" max="12" width="4.08984375" style="4" hidden="1" customWidth="1"/>
    <col min="13" max="13" width="22" style="5" hidden="1" customWidth="1"/>
    <col min="14" max="14" width="22.08984375" style="5" hidden="1" customWidth="1"/>
    <col min="15" max="15" width="4.08984375" style="5" hidden="1" customWidth="1"/>
    <col min="16" max="17" width="18.90625" style="6" hidden="1" customWidth="1"/>
    <col min="18" max="18" width="20.453125" style="6" hidden="1" customWidth="1"/>
    <col min="19" max="19" width="17.36328125" style="6" hidden="1" customWidth="1"/>
    <col min="20" max="20" width="4.08984375" style="5" hidden="1" customWidth="1"/>
    <col min="21" max="21" width="4" style="5" hidden="1" customWidth="1"/>
    <col min="22" max="22" width="13.90625" style="5" customWidth="1"/>
    <col min="23" max="51" width="9.08984375" style="5" customWidth="1"/>
    <col min="52" max="255" width="8.7265625" style="5"/>
    <col min="256" max="256" width="25.453125" style="5" customWidth="1"/>
    <col min="257" max="257" width="32.90625" style="5" customWidth="1"/>
    <col min="258" max="258" width="17.36328125" style="5" customWidth="1"/>
    <col min="259" max="259" width="17.08984375" style="5" customWidth="1"/>
    <col min="260" max="260" width="23.90625" style="5" customWidth="1"/>
    <col min="261" max="261" width="25.36328125" style="5" customWidth="1"/>
    <col min="262" max="262" width="19" style="5" customWidth="1"/>
    <col min="263" max="263" width="6.54296875" style="5" customWidth="1"/>
    <col min="264" max="279" width="0" style="5" hidden="1" customWidth="1"/>
    <col min="280" max="511" width="8.7265625" style="5"/>
    <col min="512" max="512" width="25.453125" style="5" customWidth="1"/>
    <col min="513" max="513" width="32.90625" style="5" customWidth="1"/>
    <col min="514" max="514" width="17.36328125" style="5" customWidth="1"/>
    <col min="515" max="515" width="17.08984375" style="5" customWidth="1"/>
    <col min="516" max="516" width="23.90625" style="5" customWidth="1"/>
    <col min="517" max="517" width="25.36328125" style="5" customWidth="1"/>
    <col min="518" max="518" width="19" style="5" customWidth="1"/>
    <col min="519" max="519" width="6.54296875" style="5" customWidth="1"/>
    <col min="520" max="535" width="0" style="5" hidden="1" customWidth="1"/>
    <col min="536" max="767" width="8.7265625" style="5"/>
    <col min="768" max="768" width="25.453125" style="5" customWidth="1"/>
    <col min="769" max="769" width="32.90625" style="5" customWidth="1"/>
    <col min="770" max="770" width="17.36328125" style="5" customWidth="1"/>
    <col min="771" max="771" width="17.08984375" style="5" customWidth="1"/>
    <col min="772" max="772" width="23.90625" style="5" customWidth="1"/>
    <col min="773" max="773" width="25.36328125" style="5" customWidth="1"/>
    <col min="774" max="774" width="19" style="5" customWidth="1"/>
    <col min="775" max="775" width="6.54296875" style="5" customWidth="1"/>
    <col min="776" max="791" width="0" style="5" hidden="1" customWidth="1"/>
    <col min="792" max="1023" width="8.7265625" style="5"/>
    <col min="1024" max="1024" width="25.453125" style="5" customWidth="1"/>
    <col min="1025" max="1025" width="32.90625" style="5" customWidth="1"/>
    <col min="1026" max="1026" width="17.36328125" style="5" customWidth="1"/>
    <col min="1027" max="1027" width="17.08984375" style="5" customWidth="1"/>
    <col min="1028" max="1028" width="23.90625" style="5" customWidth="1"/>
    <col min="1029" max="1029" width="25.36328125" style="5" customWidth="1"/>
    <col min="1030" max="1030" width="19" style="5" customWidth="1"/>
    <col min="1031" max="1031" width="6.54296875" style="5" customWidth="1"/>
    <col min="1032" max="1047" width="0" style="5" hidden="1" customWidth="1"/>
    <col min="1048" max="1279" width="8.7265625" style="5"/>
    <col min="1280" max="1280" width="25.453125" style="5" customWidth="1"/>
    <col min="1281" max="1281" width="32.90625" style="5" customWidth="1"/>
    <col min="1282" max="1282" width="17.36328125" style="5" customWidth="1"/>
    <col min="1283" max="1283" width="17.08984375" style="5" customWidth="1"/>
    <col min="1284" max="1284" width="23.90625" style="5" customWidth="1"/>
    <col min="1285" max="1285" width="25.36328125" style="5" customWidth="1"/>
    <col min="1286" max="1286" width="19" style="5" customWidth="1"/>
    <col min="1287" max="1287" width="6.54296875" style="5" customWidth="1"/>
    <col min="1288" max="1303" width="0" style="5" hidden="1" customWidth="1"/>
    <col min="1304" max="1535" width="8.7265625" style="5"/>
    <col min="1536" max="1536" width="25.453125" style="5" customWidth="1"/>
    <col min="1537" max="1537" width="32.90625" style="5" customWidth="1"/>
    <col min="1538" max="1538" width="17.36328125" style="5" customWidth="1"/>
    <col min="1539" max="1539" width="17.08984375" style="5" customWidth="1"/>
    <col min="1540" max="1540" width="23.90625" style="5" customWidth="1"/>
    <col min="1541" max="1541" width="25.36328125" style="5" customWidth="1"/>
    <col min="1542" max="1542" width="19" style="5" customWidth="1"/>
    <col min="1543" max="1543" width="6.54296875" style="5" customWidth="1"/>
    <col min="1544" max="1559" width="0" style="5" hidden="1" customWidth="1"/>
    <col min="1560" max="1791" width="8.7265625" style="5"/>
    <col min="1792" max="1792" width="25.453125" style="5" customWidth="1"/>
    <col min="1793" max="1793" width="32.90625" style="5" customWidth="1"/>
    <col min="1794" max="1794" width="17.36328125" style="5" customWidth="1"/>
    <col min="1795" max="1795" width="17.08984375" style="5" customWidth="1"/>
    <col min="1796" max="1796" width="23.90625" style="5" customWidth="1"/>
    <col min="1797" max="1797" width="25.36328125" style="5" customWidth="1"/>
    <col min="1798" max="1798" width="19" style="5" customWidth="1"/>
    <col min="1799" max="1799" width="6.54296875" style="5" customWidth="1"/>
    <col min="1800" max="1815" width="0" style="5" hidden="1" customWidth="1"/>
    <col min="1816" max="2047" width="8.7265625" style="5"/>
    <col min="2048" max="2048" width="25.453125" style="5" customWidth="1"/>
    <col min="2049" max="2049" width="32.90625" style="5" customWidth="1"/>
    <col min="2050" max="2050" width="17.36328125" style="5" customWidth="1"/>
    <col min="2051" max="2051" width="17.08984375" style="5" customWidth="1"/>
    <col min="2052" max="2052" width="23.90625" style="5" customWidth="1"/>
    <col min="2053" max="2053" width="25.36328125" style="5" customWidth="1"/>
    <col min="2054" max="2054" width="19" style="5" customWidth="1"/>
    <col min="2055" max="2055" width="6.54296875" style="5" customWidth="1"/>
    <col min="2056" max="2071" width="0" style="5" hidden="1" customWidth="1"/>
    <col min="2072" max="2303" width="8.7265625" style="5"/>
    <col min="2304" max="2304" width="25.453125" style="5" customWidth="1"/>
    <col min="2305" max="2305" width="32.90625" style="5" customWidth="1"/>
    <col min="2306" max="2306" width="17.36328125" style="5" customWidth="1"/>
    <col min="2307" max="2307" width="17.08984375" style="5" customWidth="1"/>
    <col min="2308" max="2308" width="23.90625" style="5" customWidth="1"/>
    <col min="2309" max="2309" width="25.36328125" style="5" customWidth="1"/>
    <col min="2310" max="2310" width="19" style="5" customWidth="1"/>
    <col min="2311" max="2311" width="6.54296875" style="5" customWidth="1"/>
    <col min="2312" max="2327" width="0" style="5" hidden="1" customWidth="1"/>
    <col min="2328" max="2559" width="8.7265625" style="5"/>
    <col min="2560" max="2560" width="25.453125" style="5" customWidth="1"/>
    <col min="2561" max="2561" width="32.90625" style="5" customWidth="1"/>
    <col min="2562" max="2562" width="17.36328125" style="5" customWidth="1"/>
    <col min="2563" max="2563" width="17.08984375" style="5" customWidth="1"/>
    <col min="2564" max="2564" width="23.90625" style="5" customWidth="1"/>
    <col min="2565" max="2565" width="25.36328125" style="5" customWidth="1"/>
    <col min="2566" max="2566" width="19" style="5" customWidth="1"/>
    <col min="2567" max="2567" width="6.54296875" style="5" customWidth="1"/>
    <col min="2568" max="2583" width="0" style="5" hidden="1" customWidth="1"/>
    <col min="2584" max="2815" width="8.7265625" style="5"/>
    <col min="2816" max="2816" width="25.453125" style="5" customWidth="1"/>
    <col min="2817" max="2817" width="32.90625" style="5" customWidth="1"/>
    <col min="2818" max="2818" width="17.36328125" style="5" customWidth="1"/>
    <col min="2819" max="2819" width="17.08984375" style="5" customWidth="1"/>
    <col min="2820" max="2820" width="23.90625" style="5" customWidth="1"/>
    <col min="2821" max="2821" width="25.36328125" style="5" customWidth="1"/>
    <col min="2822" max="2822" width="19" style="5" customWidth="1"/>
    <col min="2823" max="2823" width="6.54296875" style="5" customWidth="1"/>
    <col min="2824" max="2839" width="0" style="5" hidden="1" customWidth="1"/>
    <col min="2840" max="3071" width="8.7265625" style="5"/>
    <col min="3072" max="3072" width="25.453125" style="5" customWidth="1"/>
    <col min="3073" max="3073" width="32.90625" style="5" customWidth="1"/>
    <col min="3074" max="3074" width="17.36328125" style="5" customWidth="1"/>
    <col min="3075" max="3075" width="17.08984375" style="5" customWidth="1"/>
    <col min="3076" max="3076" width="23.90625" style="5" customWidth="1"/>
    <col min="3077" max="3077" width="25.36328125" style="5" customWidth="1"/>
    <col min="3078" max="3078" width="19" style="5" customWidth="1"/>
    <col min="3079" max="3079" width="6.54296875" style="5" customWidth="1"/>
    <col min="3080" max="3095" width="0" style="5" hidden="1" customWidth="1"/>
    <col min="3096" max="3327" width="8.7265625" style="5"/>
    <col min="3328" max="3328" width="25.453125" style="5" customWidth="1"/>
    <col min="3329" max="3329" width="32.90625" style="5" customWidth="1"/>
    <col min="3330" max="3330" width="17.36328125" style="5" customWidth="1"/>
    <col min="3331" max="3331" width="17.08984375" style="5" customWidth="1"/>
    <col min="3332" max="3332" width="23.90625" style="5" customWidth="1"/>
    <col min="3333" max="3333" width="25.36328125" style="5" customWidth="1"/>
    <col min="3334" max="3334" width="19" style="5" customWidth="1"/>
    <col min="3335" max="3335" width="6.54296875" style="5" customWidth="1"/>
    <col min="3336" max="3351" width="0" style="5" hidden="1" customWidth="1"/>
    <col min="3352" max="3583" width="8.7265625" style="5"/>
    <col min="3584" max="3584" width="25.453125" style="5" customWidth="1"/>
    <col min="3585" max="3585" width="32.90625" style="5" customWidth="1"/>
    <col min="3586" max="3586" width="17.36328125" style="5" customWidth="1"/>
    <col min="3587" max="3587" width="17.08984375" style="5" customWidth="1"/>
    <col min="3588" max="3588" width="23.90625" style="5" customWidth="1"/>
    <col min="3589" max="3589" width="25.36328125" style="5" customWidth="1"/>
    <col min="3590" max="3590" width="19" style="5" customWidth="1"/>
    <col min="3591" max="3591" width="6.54296875" style="5" customWidth="1"/>
    <col min="3592" max="3607" width="0" style="5" hidden="1" customWidth="1"/>
    <col min="3608" max="3839" width="8.7265625" style="5"/>
    <col min="3840" max="3840" width="25.453125" style="5" customWidth="1"/>
    <col min="3841" max="3841" width="32.90625" style="5" customWidth="1"/>
    <col min="3842" max="3842" width="17.36328125" style="5" customWidth="1"/>
    <col min="3843" max="3843" width="17.08984375" style="5" customWidth="1"/>
    <col min="3844" max="3844" width="23.90625" style="5" customWidth="1"/>
    <col min="3845" max="3845" width="25.36328125" style="5" customWidth="1"/>
    <col min="3846" max="3846" width="19" style="5" customWidth="1"/>
    <col min="3847" max="3847" width="6.54296875" style="5" customWidth="1"/>
    <col min="3848" max="3863" width="0" style="5" hidden="1" customWidth="1"/>
    <col min="3864" max="4095" width="8.7265625" style="5"/>
    <col min="4096" max="4096" width="25.453125" style="5" customWidth="1"/>
    <col min="4097" max="4097" width="32.90625" style="5" customWidth="1"/>
    <col min="4098" max="4098" width="17.36328125" style="5" customWidth="1"/>
    <col min="4099" max="4099" width="17.08984375" style="5" customWidth="1"/>
    <col min="4100" max="4100" width="23.90625" style="5" customWidth="1"/>
    <col min="4101" max="4101" width="25.36328125" style="5" customWidth="1"/>
    <col min="4102" max="4102" width="19" style="5" customWidth="1"/>
    <col min="4103" max="4103" width="6.54296875" style="5" customWidth="1"/>
    <col min="4104" max="4119" width="0" style="5" hidden="1" customWidth="1"/>
    <col min="4120" max="4351" width="8.7265625" style="5"/>
    <col min="4352" max="4352" width="25.453125" style="5" customWidth="1"/>
    <col min="4353" max="4353" width="32.90625" style="5" customWidth="1"/>
    <col min="4354" max="4354" width="17.36328125" style="5" customWidth="1"/>
    <col min="4355" max="4355" width="17.08984375" style="5" customWidth="1"/>
    <col min="4356" max="4356" width="23.90625" style="5" customWidth="1"/>
    <col min="4357" max="4357" width="25.36328125" style="5" customWidth="1"/>
    <col min="4358" max="4358" width="19" style="5" customWidth="1"/>
    <col min="4359" max="4359" width="6.54296875" style="5" customWidth="1"/>
    <col min="4360" max="4375" width="0" style="5" hidden="1" customWidth="1"/>
    <col min="4376" max="4607" width="8.7265625" style="5"/>
    <col min="4608" max="4608" width="25.453125" style="5" customWidth="1"/>
    <col min="4609" max="4609" width="32.90625" style="5" customWidth="1"/>
    <col min="4610" max="4610" width="17.36328125" style="5" customWidth="1"/>
    <col min="4611" max="4611" width="17.08984375" style="5" customWidth="1"/>
    <col min="4612" max="4612" width="23.90625" style="5" customWidth="1"/>
    <col min="4613" max="4613" width="25.36328125" style="5" customWidth="1"/>
    <col min="4614" max="4614" width="19" style="5" customWidth="1"/>
    <col min="4615" max="4615" width="6.54296875" style="5" customWidth="1"/>
    <col min="4616" max="4631" width="0" style="5" hidden="1" customWidth="1"/>
    <col min="4632" max="4863" width="8.7265625" style="5"/>
    <col min="4864" max="4864" width="25.453125" style="5" customWidth="1"/>
    <col min="4865" max="4865" width="32.90625" style="5" customWidth="1"/>
    <col min="4866" max="4866" width="17.36328125" style="5" customWidth="1"/>
    <col min="4867" max="4867" width="17.08984375" style="5" customWidth="1"/>
    <col min="4868" max="4868" width="23.90625" style="5" customWidth="1"/>
    <col min="4869" max="4869" width="25.36328125" style="5" customWidth="1"/>
    <col min="4870" max="4870" width="19" style="5" customWidth="1"/>
    <col min="4871" max="4871" width="6.54296875" style="5" customWidth="1"/>
    <col min="4872" max="4887" width="0" style="5" hidden="1" customWidth="1"/>
    <col min="4888" max="5119" width="8.7265625" style="5"/>
    <col min="5120" max="5120" width="25.453125" style="5" customWidth="1"/>
    <col min="5121" max="5121" width="32.90625" style="5" customWidth="1"/>
    <col min="5122" max="5122" width="17.36328125" style="5" customWidth="1"/>
    <col min="5123" max="5123" width="17.08984375" style="5" customWidth="1"/>
    <col min="5124" max="5124" width="23.90625" style="5" customWidth="1"/>
    <col min="5125" max="5125" width="25.36328125" style="5" customWidth="1"/>
    <col min="5126" max="5126" width="19" style="5" customWidth="1"/>
    <col min="5127" max="5127" width="6.54296875" style="5" customWidth="1"/>
    <col min="5128" max="5143" width="0" style="5" hidden="1" customWidth="1"/>
    <col min="5144" max="5375" width="8.7265625" style="5"/>
    <col min="5376" max="5376" width="25.453125" style="5" customWidth="1"/>
    <col min="5377" max="5377" width="32.90625" style="5" customWidth="1"/>
    <col min="5378" max="5378" width="17.36328125" style="5" customWidth="1"/>
    <col min="5379" max="5379" width="17.08984375" style="5" customWidth="1"/>
    <col min="5380" max="5380" width="23.90625" style="5" customWidth="1"/>
    <col min="5381" max="5381" width="25.36328125" style="5" customWidth="1"/>
    <col min="5382" max="5382" width="19" style="5" customWidth="1"/>
    <col min="5383" max="5383" width="6.54296875" style="5" customWidth="1"/>
    <col min="5384" max="5399" width="0" style="5" hidden="1" customWidth="1"/>
    <col min="5400" max="5631" width="8.7265625" style="5"/>
    <col min="5632" max="5632" width="25.453125" style="5" customWidth="1"/>
    <col min="5633" max="5633" width="32.90625" style="5" customWidth="1"/>
    <col min="5634" max="5634" width="17.36328125" style="5" customWidth="1"/>
    <col min="5635" max="5635" width="17.08984375" style="5" customWidth="1"/>
    <col min="5636" max="5636" width="23.90625" style="5" customWidth="1"/>
    <col min="5637" max="5637" width="25.36328125" style="5" customWidth="1"/>
    <col min="5638" max="5638" width="19" style="5" customWidth="1"/>
    <col min="5639" max="5639" width="6.54296875" style="5" customWidth="1"/>
    <col min="5640" max="5655" width="0" style="5" hidden="1" customWidth="1"/>
    <col min="5656" max="5887" width="8.7265625" style="5"/>
    <col min="5888" max="5888" width="25.453125" style="5" customWidth="1"/>
    <col min="5889" max="5889" width="32.90625" style="5" customWidth="1"/>
    <col min="5890" max="5890" width="17.36328125" style="5" customWidth="1"/>
    <col min="5891" max="5891" width="17.08984375" style="5" customWidth="1"/>
    <col min="5892" max="5892" width="23.90625" style="5" customWidth="1"/>
    <col min="5893" max="5893" width="25.36328125" style="5" customWidth="1"/>
    <col min="5894" max="5894" width="19" style="5" customWidth="1"/>
    <col min="5895" max="5895" width="6.54296875" style="5" customWidth="1"/>
    <col min="5896" max="5911" width="0" style="5" hidden="1" customWidth="1"/>
    <col min="5912" max="6143" width="8.7265625" style="5"/>
    <col min="6144" max="6144" width="25.453125" style="5" customWidth="1"/>
    <col min="6145" max="6145" width="32.90625" style="5" customWidth="1"/>
    <col min="6146" max="6146" width="17.36328125" style="5" customWidth="1"/>
    <col min="6147" max="6147" width="17.08984375" style="5" customWidth="1"/>
    <col min="6148" max="6148" width="23.90625" style="5" customWidth="1"/>
    <col min="6149" max="6149" width="25.36328125" style="5" customWidth="1"/>
    <col min="6150" max="6150" width="19" style="5" customWidth="1"/>
    <col min="6151" max="6151" width="6.54296875" style="5" customWidth="1"/>
    <col min="6152" max="6167" width="0" style="5" hidden="1" customWidth="1"/>
    <col min="6168" max="6399" width="8.7265625" style="5"/>
    <col min="6400" max="6400" width="25.453125" style="5" customWidth="1"/>
    <col min="6401" max="6401" width="32.90625" style="5" customWidth="1"/>
    <col min="6402" max="6402" width="17.36328125" style="5" customWidth="1"/>
    <col min="6403" max="6403" width="17.08984375" style="5" customWidth="1"/>
    <col min="6404" max="6404" width="23.90625" style="5" customWidth="1"/>
    <col min="6405" max="6405" width="25.36328125" style="5" customWidth="1"/>
    <col min="6406" max="6406" width="19" style="5" customWidth="1"/>
    <col min="6407" max="6407" width="6.54296875" style="5" customWidth="1"/>
    <col min="6408" max="6423" width="0" style="5" hidden="1" customWidth="1"/>
    <col min="6424" max="6655" width="8.7265625" style="5"/>
    <col min="6656" max="6656" width="25.453125" style="5" customWidth="1"/>
    <col min="6657" max="6657" width="32.90625" style="5" customWidth="1"/>
    <col min="6658" max="6658" width="17.36328125" style="5" customWidth="1"/>
    <col min="6659" max="6659" width="17.08984375" style="5" customWidth="1"/>
    <col min="6660" max="6660" width="23.90625" style="5" customWidth="1"/>
    <col min="6661" max="6661" width="25.36328125" style="5" customWidth="1"/>
    <col min="6662" max="6662" width="19" style="5" customWidth="1"/>
    <col min="6663" max="6663" width="6.54296875" style="5" customWidth="1"/>
    <col min="6664" max="6679" width="0" style="5" hidden="1" customWidth="1"/>
    <col min="6680" max="6911" width="8.7265625" style="5"/>
    <col min="6912" max="6912" width="25.453125" style="5" customWidth="1"/>
    <col min="6913" max="6913" width="32.90625" style="5" customWidth="1"/>
    <col min="6914" max="6914" width="17.36328125" style="5" customWidth="1"/>
    <col min="6915" max="6915" width="17.08984375" style="5" customWidth="1"/>
    <col min="6916" max="6916" width="23.90625" style="5" customWidth="1"/>
    <col min="6917" max="6917" width="25.36328125" style="5" customWidth="1"/>
    <col min="6918" max="6918" width="19" style="5" customWidth="1"/>
    <col min="6919" max="6919" width="6.54296875" style="5" customWidth="1"/>
    <col min="6920" max="6935" width="0" style="5" hidden="1" customWidth="1"/>
    <col min="6936" max="7167" width="8.7265625" style="5"/>
    <col min="7168" max="7168" width="25.453125" style="5" customWidth="1"/>
    <col min="7169" max="7169" width="32.90625" style="5" customWidth="1"/>
    <col min="7170" max="7170" width="17.36328125" style="5" customWidth="1"/>
    <col min="7171" max="7171" width="17.08984375" style="5" customWidth="1"/>
    <col min="7172" max="7172" width="23.90625" style="5" customWidth="1"/>
    <col min="7173" max="7173" width="25.36328125" style="5" customWidth="1"/>
    <col min="7174" max="7174" width="19" style="5" customWidth="1"/>
    <col min="7175" max="7175" width="6.54296875" style="5" customWidth="1"/>
    <col min="7176" max="7191" width="0" style="5" hidden="1" customWidth="1"/>
    <col min="7192" max="7423" width="8.7265625" style="5"/>
    <col min="7424" max="7424" width="25.453125" style="5" customWidth="1"/>
    <col min="7425" max="7425" width="32.90625" style="5" customWidth="1"/>
    <col min="7426" max="7426" width="17.36328125" style="5" customWidth="1"/>
    <col min="7427" max="7427" width="17.08984375" style="5" customWidth="1"/>
    <col min="7428" max="7428" width="23.90625" style="5" customWidth="1"/>
    <col min="7429" max="7429" width="25.36328125" style="5" customWidth="1"/>
    <col min="7430" max="7430" width="19" style="5" customWidth="1"/>
    <col min="7431" max="7431" width="6.54296875" style="5" customWidth="1"/>
    <col min="7432" max="7447" width="0" style="5" hidden="1" customWidth="1"/>
    <col min="7448" max="7679" width="8.7265625" style="5"/>
    <col min="7680" max="7680" width="25.453125" style="5" customWidth="1"/>
    <col min="7681" max="7681" width="32.90625" style="5" customWidth="1"/>
    <col min="7682" max="7682" width="17.36328125" style="5" customWidth="1"/>
    <col min="7683" max="7683" width="17.08984375" style="5" customWidth="1"/>
    <col min="7684" max="7684" width="23.90625" style="5" customWidth="1"/>
    <col min="7685" max="7685" width="25.36328125" style="5" customWidth="1"/>
    <col min="7686" max="7686" width="19" style="5" customWidth="1"/>
    <col min="7687" max="7687" width="6.54296875" style="5" customWidth="1"/>
    <col min="7688" max="7703" width="0" style="5" hidden="1" customWidth="1"/>
    <col min="7704" max="7935" width="8.7265625" style="5"/>
    <col min="7936" max="7936" width="25.453125" style="5" customWidth="1"/>
    <col min="7937" max="7937" width="32.90625" style="5" customWidth="1"/>
    <col min="7938" max="7938" width="17.36328125" style="5" customWidth="1"/>
    <col min="7939" max="7939" width="17.08984375" style="5" customWidth="1"/>
    <col min="7940" max="7940" width="23.90625" style="5" customWidth="1"/>
    <col min="7941" max="7941" width="25.36328125" style="5" customWidth="1"/>
    <col min="7942" max="7942" width="19" style="5" customWidth="1"/>
    <col min="7943" max="7943" width="6.54296875" style="5" customWidth="1"/>
    <col min="7944" max="7959" width="0" style="5" hidden="1" customWidth="1"/>
    <col min="7960" max="8191" width="8.7265625" style="5"/>
    <col min="8192" max="8192" width="25.453125" style="5" customWidth="1"/>
    <col min="8193" max="8193" width="32.90625" style="5" customWidth="1"/>
    <col min="8194" max="8194" width="17.36328125" style="5" customWidth="1"/>
    <col min="8195" max="8195" width="17.08984375" style="5" customWidth="1"/>
    <col min="8196" max="8196" width="23.90625" style="5" customWidth="1"/>
    <col min="8197" max="8197" width="25.36328125" style="5" customWidth="1"/>
    <col min="8198" max="8198" width="19" style="5" customWidth="1"/>
    <col min="8199" max="8199" width="6.54296875" style="5" customWidth="1"/>
    <col min="8200" max="8215" width="0" style="5" hidden="1" customWidth="1"/>
    <col min="8216" max="8447" width="8.7265625" style="5"/>
    <col min="8448" max="8448" width="25.453125" style="5" customWidth="1"/>
    <col min="8449" max="8449" width="32.90625" style="5" customWidth="1"/>
    <col min="8450" max="8450" width="17.36328125" style="5" customWidth="1"/>
    <col min="8451" max="8451" width="17.08984375" style="5" customWidth="1"/>
    <col min="8452" max="8452" width="23.90625" style="5" customWidth="1"/>
    <col min="8453" max="8453" width="25.36328125" style="5" customWidth="1"/>
    <col min="8454" max="8454" width="19" style="5" customWidth="1"/>
    <col min="8455" max="8455" width="6.54296875" style="5" customWidth="1"/>
    <col min="8456" max="8471" width="0" style="5" hidden="1" customWidth="1"/>
    <col min="8472" max="8703" width="8.7265625" style="5"/>
    <col min="8704" max="8704" width="25.453125" style="5" customWidth="1"/>
    <col min="8705" max="8705" width="32.90625" style="5" customWidth="1"/>
    <col min="8706" max="8706" width="17.36328125" style="5" customWidth="1"/>
    <col min="8707" max="8707" width="17.08984375" style="5" customWidth="1"/>
    <col min="8708" max="8708" width="23.90625" style="5" customWidth="1"/>
    <col min="8709" max="8709" width="25.36328125" style="5" customWidth="1"/>
    <col min="8710" max="8710" width="19" style="5" customWidth="1"/>
    <col min="8711" max="8711" width="6.54296875" style="5" customWidth="1"/>
    <col min="8712" max="8727" width="0" style="5" hidden="1" customWidth="1"/>
    <col min="8728" max="8959" width="8.7265625" style="5"/>
    <col min="8960" max="8960" width="25.453125" style="5" customWidth="1"/>
    <col min="8961" max="8961" width="32.90625" style="5" customWidth="1"/>
    <col min="8962" max="8962" width="17.36328125" style="5" customWidth="1"/>
    <col min="8963" max="8963" width="17.08984375" style="5" customWidth="1"/>
    <col min="8964" max="8964" width="23.90625" style="5" customWidth="1"/>
    <col min="8965" max="8965" width="25.36328125" style="5" customWidth="1"/>
    <col min="8966" max="8966" width="19" style="5" customWidth="1"/>
    <col min="8967" max="8967" width="6.54296875" style="5" customWidth="1"/>
    <col min="8968" max="8983" width="0" style="5" hidden="1" customWidth="1"/>
    <col min="8984" max="9215" width="8.7265625" style="5"/>
    <col min="9216" max="9216" width="25.453125" style="5" customWidth="1"/>
    <col min="9217" max="9217" width="32.90625" style="5" customWidth="1"/>
    <col min="9218" max="9218" width="17.36328125" style="5" customWidth="1"/>
    <col min="9219" max="9219" width="17.08984375" style="5" customWidth="1"/>
    <col min="9220" max="9220" width="23.90625" style="5" customWidth="1"/>
    <col min="9221" max="9221" width="25.36328125" style="5" customWidth="1"/>
    <col min="9222" max="9222" width="19" style="5" customWidth="1"/>
    <col min="9223" max="9223" width="6.54296875" style="5" customWidth="1"/>
    <col min="9224" max="9239" width="0" style="5" hidden="1" customWidth="1"/>
    <col min="9240" max="9471" width="8.7265625" style="5"/>
    <col min="9472" max="9472" width="25.453125" style="5" customWidth="1"/>
    <col min="9473" max="9473" width="32.90625" style="5" customWidth="1"/>
    <col min="9474" max="9474" width="17.36328125" style="5" customWidth="1"/>
    <col min="9475" max="9475" width="17.08984375" style="5" customWidth="1"/>
    <col min="9476" max="9476" width="23.90625" style="5" customWidth="1"/>
    <col min="9477" max="9477" width="25.36328125" style="5" customWidth="1"/>
    <col min="9478" max="9478" width="19" style="5" customWidth="1"/>
    <col min="9479" max="9479" width="6.54296875" style="5" customWidth="1"/>
    <col min="9480" max="9495" width="0" style="5" hidden="1" customWidth="1"/>
    <col min="9496" max="9727" width="8.7265625" style="5"/>
    <col min="9728" max="9728" width="25.453125" style="5" customWidth="1"/>
    <col min="9729" max="9729" width="32.90625" style="5" customWidth="1"/>
    <col min="9730" max="9730" width="17.36328125" style="5" customWidth="1"/>
    <col min="9731" max="9731" width="17.08984375" style="5" customWidth="1"/>
    <col min="9732" max="9732" width="23.90625" style="5" customWidth="1"/>
    <col min="9733" max="9733" width="25.36328125" style="5" customWidth="1"/>
    <col min="9734" max="9734" width="19" style="5" customWidth="1"/>
    <col min="9735" max="9735" width="6.54296875" style="5" customWidth="1"/>
    <col min="9736" max="9751" width="0" style="5" hidden="1" customWidth="1"/>
    <col min="9752" max="9983" width="8.7265625" style="5"/>
    <col min="9984" max="9984" width="25.453125" style="5" customWidth="1"/>
    <col min="9985" max="9985" width="32.90625" style="5" customWidth="1"/>
    <col min="9986" max="9986" width="17.36328125" style="5" customWidth="1"/>
    <col min="9987" max="9987" width="17.08984375" style="5" customWidth="1"/>
    <col min="9988" max="9988" width="23.90625" style="5" customWidth="1"/>
    <col min="9989" max="9989" width="25.36328125" style="5" customWidth="1"/>
    <col min="9990" max="9990" width="19" style="5" customWidth="1"/>
    <col min="9991" max="9991" width="6.54296875" style="5" customWidth="1"/>
    <col min="9992" max="10007" width="0" style="5" hidden="1" customWidth="1"/>
    <col min="10008" max="10239" width="8.7265625" style="5"/>
    <col min="10240" max="10240" width="25.453125" style="5" customWidth="1"/>
    <col min="10241" max="10241" width="32.90625" style="5" customWidth="1"/>
    <col min="10242" max="10242" width="17.36328125" style="5" customWidth="1"/>
    <col min="10243" max="10243" width="17.08984375" style="5" customWidth="1"/>
    <col min="10244" max="10244" width="23.90625" style="5" customWidth="1"/>
    <col min="10245" max="10245" width="25.36328125" style="5" customWidth="1"/>
    <col min="10246" max="10246" width="19" style="5" customWidth="1"/>
    <col min="10247" max="10247" width="6.54296875" style="5" customWidth="1"/>
    <col min="10248" max="10263" width="0" style="5" hidden="1" customWidth="1"/>
    <col min="10264" max="10495" width="8.7265625" style="5"/>
    <col min="10496" max="10496" width="25.453125" style="5" customWidth="1"/>
    <col min="10497" max="10497" width="32.90625" style="5" customWidth="1"/>
    <col min="10498" max="10498" width="17.36328125" style="5" customWidth="1"/>
    <col min="10499" max="10499" width="17.08984375" style="5" customWidth="1"/>
    <col min="10500" max="10500" width="23.90625" style="5" customWidth="1"/>
    <col min="10501" max="10501" width="25.36328125" style="5" customWidth="1"/>
    <col min="10502" max="10502" width="19" style="5" customWidth="1"/>
    <col min="10503" max="10503" width="6.54296875" style="5" customWidth="1"/>
    <col min="10504" max="10519" width="0" style="5" hidden="1" customWidth="1"/>
    <col min="10520" max="10751" width="8.7265625" style="5"/>
    <col min="10752" max="10752" width="25.453125" style="5" customWidth="1"/>
    <col min="10753" max="10753" width="32.90625" style="5" customWidth="1"/>
    <col min="10754" max="10754" width="17.36328125" style="5" customWidth="1"/>
    <col min="10755" max="10755" width="17.08984375" style="5" customWidth="1"/>
    <col min="10756" max="10756" width="23.90625" style="5" customWidth="1"/>
    <col min="10757" max="10757" width="25.36328125" style="5" customWidth="1"/>
    <col min="10758" max="10758" width="19" style="5" customWidth="1"/>
    <col min="10759" max="10759" width="6.54296875" style="5" customWidth="1"/>
    <col min="10760" max="10775" width="0" style="5" hidden="1" customWidth="1"/>
    <col min="10776" max="11007" width="8.7265625" style="5"/>
    <col min="11008" max="11008" width="25.453125" style="5" customWidth="1"/>
    <col min="11009" max="11009" width="32.90625" style="5" customWidth="1"/>
    <col min="11010" max="11010" width="17.36328125" style="5" customWidth="1"/>
    <col min="11011" max="11011" width="17.08984375" style="5" customWidth="1"/>
    <col min="11012" max="11012" width="23.90625" style="5" customWidth="1"/>
    <col min="11013" max="11013" width="25.36328125" style="5" customWidth="1"/>
    <col min="11014" max="11014" width="19" style="5" customWidth="1"/>
    <col min="11015" max="11015" width="6.54296875" style="5" customWidth="1"/>
    <col min="11016" max="11031" width="0" style="5" hidden="1" customWidth="1"/>
    <col min="11032" max="11263" width="8.7265625" style="5"/>
    <col min="11264" max="11264" width="25.453125" style="5" customWidth="1"/>
    <col min="11265" max="11265" width="32.90625" style="5" customWidth="1"/>
    <col min="11266" max="11266" width="17.36328125" style="5" customWidth="1"/>
    <col min="11267" max="11267" width="17.08984375" style="5" customWidth="1"/>
    <col min="11268" max="11268" width="23.90625" style="5" customWidth="1"/>
    <col min="11269" max="11269" width="25.36328125" style="5" customWidth="1"/>
    <col min="11270" max="11270" width="19" style="5" customWidth="1"/>
    <col min="11271" max="11271" width="6.54296875" style="5" customWidth="1"/>
    <col min="11272" max="11287" width="0" style="5" hidden="1" customWidth="1"/>
    <col min="11288" max="11519" width="8.7265625" style="5"/>
    <col min="11520" max="11520" width="25.453125" style="5" customWidth="1"/>
    <col min="11521" max="11521" width="32.90625" style="5" customWidth="1"/>
    <col min="11522" max="11522" width="17.36328125" style="5" customWidth="1"/>
    <col min="11523" max="11523" width="17.08984375" style="5" customWidth="1"/>
    <col min="11524" max="11524" width="23.90625" style="5" customWidth="1"/>
    <col min="11525" max="11525" width="25.36328125" style="5" customWidth="1"/>
    <col min="11526" max="11526" width="19" style="5" customWidth="1"/>
    <col min="11527" max="11527" width="6.54296875" style="5" customWidth="1"/>
    <col min="11528" max="11543" width="0" style="5" hidden="1" customWidth="1"/>
    <col min="11544" max="11775" width="8.7265625" style="5"/>
    <col min="11776" max="11776" width="25.453125" style="5" customWidth="1"/>
    <col min="11777" max="11777" width="32.90625" style="5" customWidth="1"/>
    <col min="11778" max="11778" width="17.36328125" style="5" customWidth="1"/>
    <col min="11779" max="11779" width="17.08984375" style="5" customWidth="1"/>
    <col min="11780" max="11780" width="23.90625" style="5" customWidth="1"/>
    <col min="11781" max="11781" width="25.36328125" style="5" customWidth="1"/>
    <col min="11782" max="11782" width="19" style="5" customWidth="1"/>
    <col min="11783" max="11783" width="6.54296875" style="5" customWidth="1"/>
    <col min="11784" max="11799" width="0" style="5" hidden="1" customWidth="1"/>
    <col min="11800" max="12031" width="8.7265625" style="5"/>
    <col min="12032" max="12032" width="25.453125" style="5" customWidth="1"/>
    <col min="12033" max="12033" width="32.90625" style="5" customWidth="1"/>
    <col min="12034" max="12034" width="17.36328125" style="5" customWidth="1"/>
    <col min="12035" max="12035" width="17.08984375" style="5" customWidth="1"/>
    <col min="12036" max="12036" width="23.90625" style="5" customWidth="1"/>
    <col min="12037" max="12037" width="25.36328125" style="5" customWidth="1"/>
    <col min="12038" max="12038" width="19" style="5" customWidth="1"/>
    <col min="12039" max="12039" width="6.54296875" style="5" customWidth="1"/>
    <col min="12040" max="12055" width="0" style="5" hidden="1" customWidth="1"/>
    <col min="12056" max="12287" width="8.7265625" style="5"/>
    <col min="12288" max="12288" width="25.453125" style="5" customWidth="1"/>
    <col min="12289" max="12289" width="32.90625" style="5" customWidth="1"/>
    <col min="12290" max="12290" width="17.36328125" style="5" customWidth="1"/>
    <col min="12291" max="12291" width="17.08984375" style="5" customWidth="1"/>
    <col min="12292" max="12292" width="23.90625" style="5" customWidth="1"/>
    <col min="12293" max="12293" width="25.36328125" style="5" customWidth="1"/>
    <col min="12294" max="12294" width="19" style="5" customWidth="1"/>
    <col min="12295" max="12295" width="6.54296875" style="5" customWidth="1"/>
    <col min="12296" max="12311" width="0" style="5" hidden="1" customWidth="1"/>
    <col min="12312" max="12543" width="8.7265625" style="5"/>
    <col min="12544" max="12544" width="25.453125" style="5" customWidth="1"/>
    <col min="12545" max="12545" width="32.90625" style="5" customWidth="1"/>
    <col min="12546" max="12546" width="17.36328125" style="5" customWidth="1"/>
    <col min="12547" max="12547" width="17.08984375" style="5" customWidth="1"/>
    <col min="12548" max="12548" width="23.90625" style="5" customWidth="1"/>
    <col min="12549" max="12549" width="25.36328125" style="5" customWidth="1"/>
    <col min="12550" max="12550" width="19" style="5" customWidth="1"/>
    <col min="12551" max="12551" width="6.54296875" style="5" customWidth="1"/>
    <col min="12552" max="12567" width="0" style="5" hidden="1" customWidth="1"/>
    <col min="12568" max="12799" width="8.7265625" style="5"/>
    <col min="12800" max="12800" width="25.453125" style="5" customWidth="1"/>
    <col min="12801" max="12801" width="32.90625" style="5" customWidth="1"/>
    <col min="12802" max="12802" width="17.36328125" style="5" customWidth="1"/>
    <col min="12803" max="12803" width="17.08984375" style="5" customWidth="1"/>
    <col min="12804" max="12804" width="23.90625" style="5" customWidth="1"/>
    <col min="12805" max="12805" width="25.36328125" style="5" customWidth="1"/>
    <col min="12806" max="12806" width="19" style="5" customWidth="1"/>
    <col min="12807" max="12807" width="6.54296875" style="5" customWidth="1"/>
    <col min="12808" max="12823" width="0" style="5" hidden="1" customWidth="1"/>
    <col min="12824" max="13055" width="8.7265625" style="5"/>
    <col min="13056" max="13056" width="25.453125" style="5" customWidth="1"/>
    <col min="13057" max="13057" width="32.90625" style="5" customWidth="1"/>
    <col min="13058" max="13058" width="17.36328125" style="5" customWidth="1"/>
    <col min="13059" max="13059" width="17.08984375" style="5" customWidth="1"/>
    <col min="13060" max="13060" width="23.90625" style="5" customWidth="1"/>
    <col min="13061" max="13061" width="25.36328125" style="5" customWidth="1"/>
    <col min="13062" max="13062" width="19" style="5" customWidth="1"/>
    <col min="13063" max="13063" width="6.54296875" style="5" customWidth="1"/>
    <col min="13064" max="13079" width="0" style="5" hidden="1" customWidth="1"/>
    <col min="13080" max="13311" width="8.7265625" style="5"/>
    <col min="13312" max="13312" width="25.453125" style="5" customWidth="1"/>
    <col min="13313" max="13313" width="32.90625" style="5" customWidth="1"/>
    <col min="13314" max="13314" width="17.36328125" style="5" customWidth="1"/>
    <col min="13315" max="13315" width="17.08984375" style="5" customWidth="1"/>
    <col min="13316" max="13316" width="23.90625" style="5" customWidth="1"/>
    <col min="13317" max="13317" width="25.36328125" style="5" customWidth="1"/>
    <col min="13318" max="13318" width="19" style="5" customWidth="1"/>
    <col min="13319" max="13319" width="6.54296875" style="5" customWidth="1"/>
    <col min="13320" max="13335" width="0" style="5" hidden="1" customWidth="1"/>
    <col min="13336" max="13567" width="8.7265625" style="5"/>
    <col min="13568" max="13568" width="25.453125" style="5" customWidth="1"/>
    <col min="13569" max="13569" width="32.90625" style="5" customWidth="1"/>
    <col min="13570" max="13570" width="17.36328125" style="5" customWidth="1"/>
    <col min="13571" max="13571" width="17.08984375" style="5" customWidth="1"/>
    <col min="13572" max="13572" width="23.90625" style="5" customWidth="1"/>
    <col min="13573" max="13573" width="25.36328125" style="5" customWidth="1"/>
    <col min="13574" max="13574" width="19" style="5" customWidth="1"/>
    <col min="13575" max="13575" width="6.54296875" style="5" customWidth="1"/>
    <col min="13576" max="13591" width="0" style="5" hidden="1" customWidth="1"/>
    <col min="13592" max="13823" width="8.7265625" style="5"/>
    <col min="13824" max="13824" width="25.453125" style="5" customWidth="1"/>
    <col min="13825" max="13825" width="32.90625" style="5" customWidth="1"/>
    <col min="13826" max="13826" width="17.36328125" style="5" customWidth="1"/>
    <col min="13827" max="13827" width="17.08984375" style="5" customWidth="1"/>
    <col min="13828" max="13828" width="23.90625" style="5" customWidth="1"/>
    <col min="13829" max="13829" width="25.36328125" style="5" customWidth="1"/>
    <col min="13830" max="13830" width="19" style="5" customWidth="1"/>
    <col min="13831" max="13831" width="6.54296875" style="5" customWidth="1"/>
    <col min="13832" max="13847" width="0" style="5" hidden="1" customWidth="1"/>
    <col min="13848" max="14079" width="8.7265625" style="5"/>
    <col min="14080" max="14080" width="25.453125" style="5" customWidth="1"/>
    <col min="14081" max="14081" width="32.90625" style="5" customWidth="1"/>
    <col min="14082" max="14082" width="17.36328125" style="5" customWidth="1"/>
    <col min="14083" max="14083" width="17.08984375" style="5" customWidth="1"/>
    <col min="14084" max="14084" width="23.90625" style="5" customWidth="1"/>
    <col min="14085" max="14085" width="25.36328125" style="5" customWidth="1"/>
    <col min="14086" max="14086" width="19" style="5" customWidth="1"/>
    <col min="14087" max="14087" width="6.54296875" style="5" customWidth="1"/>
    <col min="14088" max="14103" width="0" style="5" hidden="1" customWidth="1"/>
    <col min="14104" max="14335" width="8.7265625" style="5"/>
    <col min="14336" max="14336" width="25.453125" style="5" customWidth="1"/>
    <col min="14337" max="14337" width="32.90625" style="5" customWidth="1"/>
    <col min="14338" max="14338" width="17.36328125" style="5" customWidth="1"/>
    <col min="14339" max="14339" width="17.08984375" style="5" customWidth="1"/>
    <col min="14340" max="14340" width="23.90625" style="5" customWidth="1"/>
    <col min="14341" max="14341" width="25.36328125" style="5" customWidth="1"/>
    <col min="14342" max="14342" width="19" style="5" customWidth="1"/>
    <col min="14343" max="14343" width="6.54296875" style="5" customWidth="1"/>
    <col min="14344" max="14359" width="0" style="5" hidden="1" customWidth="1"/>
    <col min="14360" max="14591" width="8.7265625" style="5"/>
    <col min="14592" max="14592" width="25.453125" style="5" customWidth="1"/>
    <col min="14593" max="14593" width="32.90625" style="5" customWidth="1"/>
    <col min="14594" max="14594" width="17.36328125" style="5" customWidth="1"/>
    <col min="14595" max="14595" width="17.08984375" style="5" customWidth="1"/>
    <col min="14596" max="14596" width="23.90625" style="5" customWidth="1"/>
    <col min="14597" max="14597" width="25.36328125" style="5" customWidth="1"/>
    <col min="14598" max="14598" width="19" style="5" customWidth="1"/>
    <col min="14599" max="14599" width="6.54296875" style="5" customWidth="1"/>
    <col min="14600" max="14615" width="0" style="5" hidden="1" customWidth="1"/>
    <col min="14616" max="14847" width="8.7265625" style="5"/>
    <col min="14848" max="14848" width="25.453125" style="5" customWidth="1"/>
    <col min="14849" max="14849" width="32.90625" style="5" customWidth="1"/>
    <col min="14850" max="14850" width="17.36328125" style="5" customWidth="1"/>
    <col min="14851" max="14851" width="17.08984375" style="5" customWidth="1"/>
    <col min="14852" max="14852" width="23.90625" style="5" customWidth="1"/>
    <col min="14853" max="14853" width="25.36328125" style="5" customWidth="1"/>
    <col min="14854" max="14854" width="19" style="5" customWidth="1"/>
    <col min="14855" max="14855" width="6.54296875" style="5" customWidth="1"/>
    <col min="14856" max="14871" width="0" style="5" hidden="1" customWidth="1"/>
    <col min="14872" max="15103" width="8.7265625" style="5"/>
    <col min="15104" max="15104" width="25.453125" style="5" customWidth="1"/>
    <col min="15105" max="15105" width="32.90625" style="5" customWidth="1"/>
    <col min="15106" max="15106" width="17.36328125" style="5" customWidth="1"/>
    <col min="15107" max="15107" width="17.08984375" style="5" customWidth="1"/>
    <col min="15108" max="15108" width="23.90625" style="5" customWidth="1"/>
    <col min="15109" max="15109" width="25.36328125" style="5" customWidth="1"/>
    <col min="15110" max="15110" width="19" style="5" customWidth="1"/>
    <col min="15111" max="15111" width="6.54296875" style="5" customWidth="1"/>
    <col min="15112" max="15127" width="0" style="5" hidden="1" customWidth="1"/>
    <col min="15128" max="15359" width="8.7265625" style="5"/>
    <col min="15360" max="15360" width="25.453125" style="5" customWidth="1"/>
    <col min="15361" max="15361" width="32.90625" style="5" customWidth="1"/>
    <col min="15362" max="15362" width="17.36328125" style="5" customWidth="1"/>
    <col min="15363" max="15363" width="17.08984375" style="5" customWidth="1"/>
    <col min="15364" max="15364" width="23.90625" style="5" customWidth="1"/>
    <col min="15365" max="15365" width="25.36328125" style="5" customWidth="1"/>
    <col min="15366" max="15366" width="19" style="5" customWidth="1"/>
    <col min="15367" max="15367" width="6.54296875" style="5" customWidth="1"/>
    <col min="15368" max="15383" width="0" style="5" hidden="1" customWidth="1"/>
    <col min="15384" max="15615" width="8.7265625" style="5"/>
    <col min="15616" max="15616" width="25.453125" style="5" customWidth="1"/>
    <col min="15617" max="15617" width="32.90625" style="5" customWidth="1"/>
    <col min="15618" max="15618" width="17.36328125" style="5" customWidth="1"/>
    <col min="15619" max="15619" width="17.08984375" style="5" customWidth="1"/>
    <col min="15620" max="15620" width="23.90625" style="5" customWidth="1"/>
    <col min="15621" max="15621" width="25.36328125" style="5" customWidth="1"/>
    <col min="15622" max="15622" width="19" style="5" customWidth="1"/>
    <col min="15623" max="15623" width="6.54296875" style="5" customWidth="1"/>
    <col min="15624" max="15639" width="0" style="5" hidden="1" customWidth="1"/>
    <col min="15640" max="15871" width="8.7265625" style="5"/>
    <col min="15872" max="15872" width="25.453125" style="5" customWidth="1"/>
    <col min="15873" max="15873" width="32.90625" style="5" customWidth="1"/>
    <col min="15874" max="15874" width="17.36328125" style="5" customWidth="1"/>
    <col min="15875" max="15875" width="17.08984375" style="5" customWidth="1"/>
    <col min="15876" max="15876" width="23.90625" style="5" customWidth="1"/>
    <col min="15877" max="15877" width="25.36328125" style="5" customWidth="1"/>
    <col min="15878" max="15878" width="19" style="5" customWidth="1"/>
    <col min="15879" max="15879" width="6.54296875" style="5" customWidth="1"/>
    <col min="15880" max="15895" width="0" style="5" hidden="1" customWidth="1"/>
    <col min="15896" max="16127" width="8.7265625" style="5"/>
    <col min="16128" max="16128" width="25.453125" style="5" customWidth="1"/>
    <col min="16129" max="16129" width="32.90625" style="5" customWidth="1"/>
    <col min="16130" max="16130" width="17.36328125" style="5" customWidth="1"/>
    <col min="16131" max="16131" width="17.08984375" style="5" customWidth="1"/>
    <col min="16132" max="16132" width="23.90625" style="5" customWidth="1"/>
    <col min="16133" max="16133" width="25.36328125" style="5" customWidth="1"/>
    <col min="16134" max="16134" width="19" style="5" customWidth="1"/>
    <col min="16135" max="16135" width="6.54296875" style="5" customWidth="1"/>
    <col min="16136" max="16151" width="0" style="5" hidden="1" customWidth="1"/>
    <col min="16152" max="16384" width="8.7265625" style="5"/>
  </cols>
  <sheetData>
    <row r="1" spans="2:22" ht="42.75" customHeight="1" thickBot="1" x14ac:dyDescent="0.3">
      <c r="B1" s="314" t="s">
        <v>0</v>
      </c>
      <c r="C1" s="315"/>
      <c r="D1" s="315"/>
      <c r="E1" s="1" t="s">
        <v>1</v>
      </c>
      <c r="F1" s="2" t="str">
        <f>K11</f>
        <v>September</v>
      </c>
      <c r="G1" s="2">
        <f>K10</f>
        <v>2022</v>
      </c>
      <c r="H1" s="3"/>
      <c r="I1" s="107"/>
      <c r="J1" s="101" t="s">
        <v>117</v>
      </c>
      <c r="K1" s="101"/>
      <c r="L1" s="101"/>
      <c r="M1" s="102"/>
      <c r="N1" s="102"/>
      <c r="O1" s="102"/>
      <c r="P1" s="103"/>
      <c r="Q1" s="103"/>
      <c r="R1" s="103"/>
      <c r="S1" s="103"/>
      <c r="T1" s="102"/>
      <c r="U1" s="102"/>
    </row>
    <row r="2" spans="2:22" ht="8.25" customHeight="1" thickBot="1" x14ac:dyDescent="0.3">
      <c r="B2" s="7"/>
      <c r="C2" s="8"/>
      <c r="D2" s="8"/>
      <c r="E2" s="8"/>
      <c r="F2" s="8"/>
      <c r="G2" s="8"/>
      <c r="H2" s="8"/>
      <c r="I2" s="108"/>
    </row>
    <row r="3" spans="2:22" ht="20.25" customHeight="1" x14ac:dyDescent="0.25">
      <c r="B3" s="9" t="s">
        <v>2</v>
      </c>
      <c r="C3" s="316" t="s">
        <v>3</v>
      </c>
      <c r="D3" s="316"/>
      <c r="E3" s="316"/>
      <c r="F3" s="10" t="s">
        <v>4</v>
      </c>
      <c r="G3" s="316" t="s">
        <v>5</v>
      </c>
      <c r="H3" s="317"/>
      <c r="I3" s="108"/>
    </row>
    <row r="4" spans="2:22" ht="62.25" customHeight="1" thickBot="1" x14ac:dyDescent="0.3">
      <c r="B4" s="11" t="s">
        <v>7</v>
      </c>
      <c r="C4" s="318" t="s">
        <v>118</v>
      </c>
      <c r="D4" s="319"/>
      <c r="E4" s="319"/>
      <c r="F4" s="211" t="s">
        <v>119</v>
      </c>
      <c r="G4" s="319" t="s">
        <v>120</v>
      </c>
      <c r="H4" s="320"/>
      <c r="I4" s="109"/>
    </row>
    <row r="5" spans="2:22" ht="20.25" customHeight="1" thickBot="1" x14ac:dyDescent="0.3">
      <c r="B5" s="8"/>
      <c r="C5" s="8"/>
      <c r="D5" s="8"/>
      <c r="E5" s="8"/>
      <c r="F5" s="8"/>
      <c r="G5" s="8"/>
      <c r="H5" s="8"/>
      <c r="I5" s="108"/>
    </row>
    <row r="6" spans="2:22" ht="24" customHeight="1" x14ac:dyDescent="0.35">
      <c r="B6" s="321" t="s">
        <v>22</v>
      </c>
      <c r="C6" s="321"/>
      <c r="D6" s="321"/>
      <c r="E6" s="321"/>
      <c r="F6" s="322" t="str">
        <f>CONCATENATE(F1," 1, ",G1)</f>
        <v>September 1, 2022</v>
      </c>
      <c r="G6" s="322" t="e">
        <f>CONCATENATE(#REF!," 1, ",#REF!)</f>
        <v>#REF!</v>
      </c>
      <c r="H6" s="23"/>
      <c r="I6" s="108"/>
      <c r="M6" s="297" t="s">
        <v>116</v>
      </c>
      <c r="N6" s="241"/>
      <c r="P6" s="302" t="s">
        <v>6</v>
      </c>
      <c r="Q6" s="303"/>
      <c r="R6" s="303"/>
      <c r="S6" s="304"/>
      <c r="V6" s="93"/>
    </row>
    <row r="7" spans="2:22" ht="24" customHeight="1" thickBot="1" x14ac:dyDescent="0.3">
      <c r="B7" s="308" t="s">
        <v>121</v>
      </c>
      <c r="C7" s="308"/>
      <c r="D7" s="308"/>
      <c r="E7" s="308"/>
      <c r="F7" s="28">
        <f>K14</f>
        <v>471</v>
      </c>
      <c r="G7" s="29" t="s">
        <v>25</v>
      </c>
      <c r="H7" s="29"/>
      <c r="I7" s="110"/>
      <c r="M7" s="298"/>
      <c r="N7" s="299"/>
      <c r="P7" s="305"/>
      <c r="Q7" s="306"/>
      <c r="R7" s="306"/>
      <c r="S7" s="307"/>
    </row>
    <row r="8" spans="2:22" ht="24" customHeight="1" thickBot="1" x14ac:dyDescent="0.3">
      <c r="B8" s="257" t="s">
        <v>122</v>
      </c>
      <c r="C8" s="257"/>
      <c r="D8" s="257"/>
      <c r="E8" s="257"/>
      <c r="F8" s="257"/>
      <c r="G8" s="257"/>
      <c r="H8" s="257"/>
      <c r="I8" s="111"/>
      <c r="M8" s="300"/>
      <c r="N8" s="301"/>
      <c r="P8" s="309" t="s">
        <v>9</v>
      </c>
      <c r="Q8" s="310"/>
      <c r="R8" s="310"/>
      <c r="S8" s="311"/>
      <c r="U8" s="12" t="s">
        <v>10</v>
      </c>
    </row>
    <row r="9" spans="2:22" ht="24" customHeight="1" thickBot="1" x14ac:dyDescent="0.3">
      <c r="B9" s="257" t="s">
        <v>31</v>
      </c>
      <c r="C9" s="257"/>
      <c r="D9" s="257"/>
      <c r="E9" s="257"/>
      <c r="F9" s="257"/>
      <c r="G9" s="257"/>
      <c r="H9" s="257"/>
      <c r="I9" s="111"/>
      <c r="J9" s="312" t="s">
        <v>8</v>
      </c>
      <c r="K9" s="313"/>
      <c r="L9" s="15"/>
      <c r="M9" s="16" t="s">
        <v>9</v>
      </c>
      <c r="N9" s="17">
        <v>2021</v>
      </c>
      <c r="P9" s="18" t="s">
        <v>12</v>
      </c>
      <c r="Q9" s="19" t="s">
        <v>13</v>
      </c>
      <c r="R9" s="19" t="s">
        <v>14</v>
      </c>
      <c r="S9" s="19" t="s">
        <v>15</v>
      </c>
      <c r="U9" s="20" t="s">
        <v>16</v>
      </c>
    </row>
    <row r="10" spans="2:22" ht="24" customHeight="1" thickBot="1" x14ac:dyDescent="0.3">
      <c r="B10" s="275" t="s">
        <v>34</v>
      </c>
      <c r="C10" s="275"/>
      <c r="D10" s="292" t="str">
        <f>CONCATENATE("The ",F1," ",G1," Average is")</f>
        <v>The September 2022 Average is</v>
      </c>
      <c r="E10" s="292"/>
      <c r="F10" s="292"/>
      <c r="G10" s="34">
        <f>K15</f>
        <v>806</v>
      </c>
      <c r="H10" s="35" t="s">
        <v>35</v>
      </c>
      <c r="I10" s="112"/>
      <c r="J10" s="13" t="s">
        <v>11</v>
      </c>
      <c r="K10" s="14">
        <v>2022</v>
      </c>
      <c r="M10" s="21" t="s">
        <v>19</v>
      </c>
      <c r="N10" s="17" t="s">
        <v>20</v>
      </c>
      <c r="P10" s="269">
        <v>44317</v>
      </c>
      <c r="Q10" s="272">
        <v>338.9</v>
      </c>
      <c r="R10" s="99">
        <v>44378</v>
      </c>
      <c r="S10" s="293">
        <v>44075</v>
      </c>
      <c r="U10" s="22" t="s">
        <v>21</v>
      </c>
    </row>
    <row r="11" spans="2:22" ht="24" customHeight="1" thickBot="1" x14ac:dyDescent="0.3">
      <c r="B11" s="296" t="s">
        <v>37</v>
      </c>
      <c r="C11" s="296"/>
      <c r="D11" s="296"/>
      <c r="E11" s="296"/>
      <c r="F11" s="296"/>
      <c r="G11" s="296"/>
      <c r="H11" s="296"/>
      <c r="I11" s="113"/>
      <c r="J11" s="13" t="s">
        <v>17</v>
      </c>
      <c r="K11" s="14" t="s">
        <v>47</v>
      </c>
      <c r="M11" s="21" t="s">
        <v>23</v>
      </c>
      <c r="N11" s="26" t="s">
        <v>99</v>
      </c>
      <c r="P11" s="270"/>
      <c r="Q11" s="273"/>
      <c r="R11" s="27">
        <v>44409</v>
      </c>
      <c r="S11" s="294"/>
      <c r="U11" s="22" t="s">
        <v>24</v>
      </c>
    </row>
    <row r="12" spans="2:22" ht="24" customHeight="1" thickBot="1" x14ac:dyDescent="0.3">
      <c r="B12" s="257" t="s">
        <v>124</v>
      </c>
      <c r="C12" s="257"/>
      <c r="D12" s="257"/>
      <c r="E12" s="257"/>
      <c r="F12" s="28">
        <f>K14</f>
        <v>471</v>
      </c>
      <c r="G12" s="29" t="s">
        <v>25</v>
      </c>
      <c r="I12" s="110"/>
      <c r="J12" s="24"/>
      <c r="K12" s="25"/>
      <c r="M12" s="21" t="s">
        <v>26</v>
      </c>
      <c r="N12" s="26" t="s">
        <v>99</v>
      </c>
      <c r="P12" s="271"/>
      <c r="Q12" s="274"/>
      <c r="R12" s="27">
        <v>44440</v>
      </c>
      <c r="S12" s="294"/>
      <c r="U12" s="22" t="s">
        <v>27</v>
      </c>
    </row>
    <row r="13" spans="2:22" ht="24" customHeight="1" thickBot="1" x14ac:dyDescent="0.3">
      <c r="B13" s="257" t="s">
        <v>42</v>
      </c>
      <c r="C13" s="257"/>
      <c r="D13" s="257"/>
      <c r="E13" s="257"/>
      <c r="F13" s="257"/>
      <c r="G13" s="257"/>
      <c r="H13" s="257"/>
      <c r="I13" s="111"/>
      <c r="J13" s="290" t="s">
        <v>0</v>
      </c>
      <c r="K13" s="291"/>
      <c r="M13" s="21" t="s">
        <v>29</v>
      </c>
      <c r="N13" s="26" t="s">
        <v>99</v>
      </c>
      <c r="P13" s="269">
        <v>44409</v>
      </c>
      <c r="Q13" s="272">
        <v>340.3</v>
      </c>
      <c r="R13" s="99">
        <v>44470</v>
      </c>
      <c r="S13" s="294"/>
      <c r="U13" s="31" t="s">
        <v>30</v>
      </c>
    </row>
    <row r="14" spans="2:22" ht="24" customHeight="1" thickBot="1" x14ac:dyDescent="0.3">
      <c r="B14" s="257" t="s">
        <v>45</v>
      </c>
      <c r="C14" s="257"/>
      <c r="D14" s="257"/>
      <c r="E14" s="257"/>
      <c r="F14" s="257"/>
      <c r="G14" s="257"/>
      <c r="H14" s="257"/>
      <c r="I14" s="111"/>
      <c r="J14" s="13" t="s">
        <v>28</v>
      </c>
      <c r="K14" s="30">
        <v>471</v>
      </c>
      <c r="M14" s="21" t="s">
        <v>33</v>
      </c>
      <c r="N14" s="26">
        <v>518</v>
      </c>
      <c r="P14" s="270"/>
      <c r="Q14" s="273"/>
      <c r="R14" s="27">
        <v>44501</v>
      </c>
      <c r="S14" s="294"/>
    </row>
    <row r="15" spans="2:22" ht="24" customHeight="1" thickBot="1" x14ac:dyDescent="0.3">
      <c r="B15" s="284" t="s">
        <v>48</v>
      </c>
      <c r="C15" s="285"/>
      <c r="D15" s="285"/>
      <c r="E15" s="285"/>
      <c r="F15" s="285"/>
      <c r="G15" s="285"/>
      <c r="H15" s="285"/>
      <c r="I15" s="114"/>
      <c r="J15" s="32" t="s">
        <v>32</v>
      </c>
      <c r="K15" s="33">
        <v>806</v>
      </c>
      <c r="M15" s="21" t="s">
        <v>36</v>
      </c>
      <c r="N15" s="26">
        <v>546</v>
      </c>
      <c r="P15" s="271"/>
      <c r="Q15" s="274"/>
      <c r="R15" s="27">
        <v>44531</v>
      </c>
      <c r="S15" s="294"/>
    </row>
    <row r="16" spans="2:22" ht="24" customHeight="1" thickBot="1" x14ac:dyDescent="0.3">
      <c r="B16" s="286" t="s">
        <v>51</v>
      </c>
      <c r="C16" s="285"/>
      <c r="D16" s="285"/>
      <c r="E16" s="285"/>
      <c r="F16" s="285"/>
      <c r="G16" s="285"/>
      <c r="H16" s="285"/>
      <c r="I16" s="115"/>
      <c r="J16" s="24"/>
      <c r="K16" s="25"/>
      <c r="M16" s="21" t="s">
        <v>18</v>
      </c>
      <c r="N16" s="26">
        <v>552</v>
      </c>
      <c r="P16" s="269">
        <v>44501</v>
      </c>
      <c r="Q16" s="272">
        <v>341.02199999999999</v>
      </c>
      <c r="R16" s="99">
        <v>44562</v>
      </c>
      <c r="S16" s="294"/>
      <c r="U16" s="36"/>
    </row>
    <row r="17" spans="2:21" ht="43.5" customHeight="1" thickBot="1" x14ac:dyDescent="0.3">
      <c r="B17" s="287" t="s">
        <v>131</v>
      </c>
      <c r="C17" s="288"/>
      <c r="D17" s="288"/>
      <c r="E17" s="288"/>
      <c r="F17" s="288"/>
      <c r="G17" s="288"/>
      <c r="H17" s="289"/>
      <c r="I17" s="116"/>
      <c r="J17" s="290" t="s">
        <v>38</v>
      </c>
      <c r="K17" s="291"/>
      <c r="M17" s="21" t="s">
        <v>41</v>
      </c>
      <c r="N17" s="26">
        <v>568</v>
      </c>
      <c r="P17" s="270"/>
      <c r="Q17" s="273"/>
      <c r="R17" s="27">
        <v>44593</v>
      </c>
      <c r="S17" s="294"/>
      <c r="U17" s="36"/>
    </row>
    <row r="18" spans="2:21" ht="40.5" customHeight="1" thickBot="1" x14ac:dyDescent="0.3">
      <c r="B18" s="266" t="s">
        <v>133</v>
      </c>
      <c r="C18" s="267"/>
      <c r="D18" s="267"/>
      <c r="E18" s="267"/>
      <c r="F18" s="267"/>
      <c r="G18" s="267"/>
      <c r="H18" s="268"/>
      <c r="I18" s="108"/>
      <c r="J18" s="37" t="s">
        <v>39</v>
      </c>
      <c r="K18" s="123">
        <v>44682</v>
      </c>
      <c r="M18" s="21" t="s">
        <v>44</v>
      </c>
      <c r="N18" s="26">
        <v>573</v>
      </c>
      <c r="P18" s="271"/>
      <c r="Q18" s="274"/>
      <c r="R18" s="27">
        <v>44621</v>
      </c>
      <c r="S18" s="294"/>
      <c r="U18" s="36"/>
    </row>
    <row r="19" spans="2:21" ht="56.25" customHeight="1" thickBot="1" x14ac:dyDescent="0.3">
      <c r="B19" s="46" t="s">
        <v>55</v>
      </c>
      <c r="C19" s="47" t="s">
        <v>56</v>
      </c>
      <c r="D19" s="48" t="s">
        <v>57</v>
      </c>
      <c r="E19" s="48" t="s">
        <v>58</v>
      </c>
      <c r="F19" s="48" t="s">
        <v>59</v>
      </c>
      <c r="G19" s="280" t="s">
        <v>60</v>
      </c>
      <c r="H19" s="281"/>
      <c r="I19" s="117"/>
      <c r="J19" s="38" t="s">
        <v>43</v>
      </c>
      <c r="K19" s="39">
        <v>370.11200000000002</v>
      </c>
      <c r="M19" s="21" t="s">
        <v>47</v>
      </c>
      <c r="N19" s="26">
        <v>575</v>
      </c>
      <c r="P19" s="269">
        <v>44593</v>
      </c>
      <c r="Q19" s="272">
        <v>366.12799999999999</v>
      </c>
      <c r="R19" s="99">
        <v>44652</v>
      </c>
      <c r="S19" s="294"/>
      <c r="U19" s="36"/>
    </row>
    <row r="20" spans="2:21" ht="21.75" customHeight="1" thickBot="1" x14ac:dyDescent="0.35">
      <c r="B20" s="49">
        <v>302.01</v>
      </c>
      <c r="C20" s="50" t="s">
        <v>61</v>
      </c>
      <c r="D20" s="51">
        <v>3.75</v>
      </c>
      <c r="E20" s="52">
        <v>0</v>
      </c>
      <c r="F20" s="53">
        <f t="shared" ref="F20:F30" si="0">D20+E20</f>
        <v>3.75</v>
      </c>
      <c r="G20" s="282">
        <f t="shared" ref="G20:G30" si="1">IF((ABS(($K$15-$K$14)*F20/100))&gt;0.1, ($K$15-$K$14)*F20/100, 0)</f>
        <v>12.563000000000001</v>
      </c>
      <c r="H20" s="283" t="e">
        <f>IF((ABS((J15-J14)*E20/100))&gt;0.1, (J15-J14)*E20/100, 0)</f>
        <v>#VALUE!</v>
      </c>
      <c r="I20" s="118"/>
      <c r="J20" s="40" t="s">
        <v>46</v>
      </c>
      <c r="K20" s="41" t="s">
        <v>123</v>
      </c>
      <c r="M20" s="21" t="s">
        <v>50</v>
      </c>
      <c r="N20" s="26">
        <v>572</v>
      </c>
      <c r="P20" s="270"/>
      <c r="Q20" s="273"/>
      <c r="R20" s="27">
        <v>44682</v>
      </c>
      <c r="S20" s="294"/>
      <c r="U20" s="36"/>
    </row>
    <row r="21" spans="2:21" ht="21.75" customHeight="1" thickBot="1" x14ac:dyDescent="0.35">
      <c r="B21" s="54" t="s">
        <v>62</v>
      </c>
      <c r="C21" s="55" t="s">
        <v>111</v>
      </c>
      <c r="D21" s="56">
        <v>6.85</v>
      </c>
      <c r="E21" s="56">
        <v>1</v>
      </c>
      <c r="F21" s="57">
        <f t="shared" si="0"/>
        <v>7.85</v>
      </c>
      <c r="G21" s="276">
        <f t="shared" si="1"/>
        <v>26.297999999999998</v>
      </c>
      <c r="H21" s="277" t="e">
        <f>IF((ABS((#REF!-J15)*E21/100))&gt;0.1, (#REF!-J15)*E21/100, 0)</f>
        <v>#REF!</v>
      </c>
      <c r="I21" s="118"/>
      <c r="J21" s="40" t="s">
        <v>49</v>
      </c>
      <c r="K21" s="42">
        <v>326.3</v>
      </c>
      <c r="M21" s="21" t="s">
        <v>53</v>
      </c>
      <c r="N21" s="26">
        <v>570</v>
      </c>
      <c r="P21" s="271"/>
      <c r="Q21" s="274"/>
      <c r="R21" s="27">
        <v>44713</v>
      </c>
      <c r="S21" s="294"/>
      <c r="U21" s="36"/>
    </row>
    <row r="22" spans="2:21" ht="21.75" customHeight="1" thickBot="1" x14ac:dyDescent="0.35">
      <c r="B22" s="54" t="s">
        <v>64</v>
      </c>
      <c r="C22" s="55" t="s">
        <v>112</v>
      </c>
      <c r="D22" s="56">
        <v>6.85</v>
      </c>
      <c r="E22" s="56">
        <v>1</v>
      </c>
      <c r="F22" s="57">
        <f t="shared" si="0"/>
        <v>7.85</v>
      </c>
      <c r="G22" s="276">
        <f t="shared" si="1"/>
        <v>26.297999999999998</v>
      </c>
      <c r="H22" s="277" t="e">
        <f>IF((ABS((#REF!-#REF!)*E22/100))&gt;0.1, (#REF!-#REF!)*E22/100, 0)</f>
        <v>#REF!</v>
      </c>
      <c r="I22" s="118"/>
      <c r="J22" s="43" t="s">
        <v>52</v>
      </c>
      <c r="K22" s="44">
        <v>44743</v>
      </c>
      <c r="L22" s="5"/>
      <c r="M22" s="45" t="s">
        <v>54</v>
      </c>
      <c r="N22" s="126">
        <v>574</v>
      </c>
      <c r="P22" s="269">
        <v>44682</v>
      </c>
      <c r="Q22" s="272">
        <v>370.11200000000002</v>
      </c>
      <c r="R22" s="99">
        <v>44743</v>
      </c>
      <c r="S22" s="294"/>
      <c r="U22" s="36"/>
    </row>
    <row r="23" spans="2:21" ht="21.75" customHeight="1" thickBot="1" x14ac:dyDescent="0.35">
      <c r="B23" s="54" t="s">
        <v>66</v>
      </c>
      <c r="C23" s="55" t="s">
        <v>113</v>
      </c>
      <c r="D23" s="56">
        <v>6.85</v>
      </c>
      <c r="E23" s="56">
        <v>1</v>
      </c>
      <c r="F23" s="57">
        <f t="shared" si="0"/>
        <v>7.85</v>
      </c>
      <c r="G23" s="276">
        <f t="shared" si="1"/>
        <v>26.297999999999998</v>
      </c>
      <c r="H23" s="277" t="e">
        <f>IF((ABS((#REF!-#REF!)*E23/100))&gt;0.1, (#REF!-#REF!)*E23/100, 0)</f>
        <v>#REF!</v>
      </c>
      <c r="I23" s="118"/>
      <c r="K23" s="5"/>
      <c r="L23" s="5"/>
      <c r="M23" s="16"/>
      <c r="N23" s="125">
        <v>2022</v>
      </c>
      <c r="P23" s="270"/>
      <c r="Q23" s="273"/>
      <c r="R23" s="27">
        <v>44774</v>
      </c>
      <c r="S23" s="294"/>
      <c r="U23" s="36"/>
    </row>
    <row r="24" spans="2:21" ht="21.75" customHeight="1" thickBot="1" x14ac:dyDescent="0.35">
      <c r="B24" s="54" t="s">
        <v>68</v>
      </c>
      <c r="C24" s="55" t="s">
        <v>114</v>
      </c>
      <c r="D24" s="56">
        <v>6.85</v>
      </c>
      <c r="E24" s="56">
        <v>1</v>
      </c>
      <c r="F24" s="57">
        <f t="shared" si="0"/>
        <v>7.85</v>
      </c>
      <c r="G24" s="276">
        <f t="shared" si="1"/>
        <v>26.297999999999998</v>
      </c>
      <c r="H24" s="277" t="e">
        <f>IF((ABS((#REF!-#REF!)*E24/100))&gt;0.1, (#REF!-#REF!)*E24/100, 0)</f>
        <v>#REF!</v>
      </c>
      <c r="I24" s="118"/>
      <c r="J24" s="5"/>
      <c r="K24" s="5"/>
      <c r="L24" s="5"/>
      <c r="M24" s="21" t="s">
        <v>19</v>
      </c>
      <c r="N24" s="17" t="s">
        <v>20</v>
      </c>
      <c r="P24" s="271"/>
      <c r="Q24" s="274"/>
      <c r="R24" s="27">
        <v>44805</v>
      </c>
      <c r="S24" s="294"/>
      <c r="U24" s="36"/>
    </row>
    <row r="25" spans="2:21" ht="21.75" customHeight="1" thickBot="1" x14ac:dyDescent="0.35">
      <c r="B25" s="54" t="s">
        <v>125</v>
      </c>
      <c r="C25" s="55" t="s">
        <v>115</v>
      </c>
      <c r="D25" s="56">
        <v>8.25</v>
      </c>
      <c r="E25" s="56">
        <v>1</v>
      </c>
      <c r="F25" s="58">
        <f t="shared" si="0"/>
        <v>9.25</v>
      </c>
      <c r="G25" s="276">
        <f t="shared" si="1"/>
        <v>30.988</v>
      </c>
      <c r="H25" s="277" t="e">
        <f>IF((ABS((#REF!-#REF!)*E25/100))&gt;0.1, (#REF!-#REF!)*E25/100, 0)</f>
        <v>#REF!</v>
      </c>
      <c r="I25" s="118"/>
      <c r="J25" s="5"/>
      <c r="K25" s="5"/>
      <c r="L25" s="5"/>
      <c r="M25" s="21" t="s">
        <v>23</v>
      </c>
      <c r="N25" s="26">
        <v>580</v>
      </c>
      <c r="P25" s="269">
        <v>44774</v>
      </c>
      <c r="Q25" s="272" t="s">
        <v>88</v>
      </c>
      <c r="R25" s="99">
        <v>44835</v>
      </c>
      <c r="S25" s="294"/>
      <c r="U25" s="36"/>
    </row>
    <row r="26" spans="2:21" ht="21.75" customHeight="1" thickBot="1" x14ac:dyDescent="0.35">
      <c r="B26" s="54" t="s">
        <v>126</v>
      </c>
      <c r="C26" s="55" t="s">
        <v>71</v>
      </c>
      <c r="D26" s="56">
        <v>6.2</v>
      </c>
      <c r="E26" s="56">
        <v>1</v>
      </c>
      <c r="F26" s="58">
        <f t="shared" si="0"/>
        <v>7.2</v>
      </c>
      <c r="G26" s="276">
        <f t="shared" si="1"/>
        <v>24.12</v>
      </c>
      <c r="H26" s="277" t="e">
        <f>IF((ABS((#REF!-#REF!)*E26/100))&gt;0.1, (#REF!-#REF!)*E26/100, 0)</f>
        <v>#REF!</v>
      </c>
      <c r="I26" s="118"/>
      <c r="J26" s="5"/>
      <c r="K26" s="5"/>
      <c r="L26" s="5"/>
      <c r="M26" s="21" t="s">
        <v>26</v>
      </c>
      <c r="N26" s="26">
        <v>605</v>
      </c>
      <c r="P26" s="270"/>
      <c r="Q26" s="273"/>
      <c r="R26" s="27">
        <v>44866</v>
      </c>
      <c r="S26" s="294"/>
    </row>
    <row r="27" spans="2:21" ht="21.75" customHeight="1" thickBot="1" x14ac:dyDescent="0.35">
      <c r="B27" s="54" t="s">
        <v>127</v>
      </c>
      <c r="C27" s="55" t="s">
        <v>72</v>
      </c>
      <c r="D27" s="56">
        <v>5.5</v>
      </c>
      <c r="E27" s="56">
        <v>1</v>
      </c>
      <c r="F27" s="57">
        <f t="shared" si="0"/>
        <v>6.5</v>
      </c>
      <c r="G27" s="276">
        <f t="shared" si="1"/>
        <v>21.774999999999999</v>
      </c>
      <c r="H27" s="277" t="e">
        <f>IF((ABS((#REF!-#REF!)*E27/100))&gt;0.1, (#REF!-#REF!)*E27/100, 0)</f>
        <v>#REF!</v>
      </c>
      <c r="I27" s="118"/>
      <c r="J27" s="5"/>
      <c r="K27" s="5"/>
      <c r="L27" s="5"/>
      <c r="M27" s="21" t="s">
        <v>29</v>
      </c>
      <c r="N27" s="26">
        <v>624</v>
      </c>
      <c r="P27" s="271"/>
      <c r="Q27" s="274"/>
      <c r="R27" s="27">
        <v>44896</v>
      </c>
      <c r="S27" s="294"/>
    </row>
    <row r="28" spans="2:21" ht="21.75" customHeight="1" thickBot="1" x14ac:dyDescent="0.35">
      <c r="B28" s="54" t="s">
        <v>128</v>
      </c>
      <c r="C28" s="55" t="s">
        <v>73</v>
      </c>
      <c r="D28" s="56">
        <v>4.9000000000000004</v>
      </c>
      <c r="E28" s="56">
        <v>1</v>
      </c>
      <c r="F28" s="57">
        <f t="shared" si="0"/>
        <v>5.9</v>
      </c>
      <c r="G28" s="276">
        <f t="shared" si="1"/>
        <v>19.765000000000001</v>
      </c>
      <c r="H28" s="277" t="e">
        <f>IF((ABS((#REF!-#REF!)*E28/100))&gt;0.1, (#REF!-#REF!)*E28/100, 0)</f>
        <v>#REF!</v>
      </c>
      <c r="I28" s="118"/>
      <c r="J28" s="5"/>
      <c r="K28" s="5"/>
      <c r="L28" s="5"/>
      <c r="M28" s="21" t="s">
        <v>33</v>
      </c>
      <c r="N28" s="26">
        <v>655</v>
      </c>
      <c r="P28" s="269">
        <v>44866</v>
      </c>
      <c r="Q28" s="272" t="s">
        <v>88</v>
      </c>
      <c r="R28" s="99">
        <v>44927</v>
      </c>
      <c r="S28" s="294"/>
    </row>
    <row r="29" spans="2:21" ht="21.75" customHeight="1" thickBot="1" x14ac:dyDescent="0.35">
      <c r="B29" s="54" t="s">
        <v>129</v>
      </c>
      <c r="C29" s="55" t="s">
        <v>74</v>
      </c>
      <c r="D29" s="56">
        <v>4.5</v>
      </c>
      <c r="E29" s="60">
        <v>1</v>
      </c>
      <c r="F29" s="57">
        <f t="shared" si="0"/>
        <v>5.5</v>
      </c>
      <c r="G29" s="276">
        <f t="shared" si="1"/>
        <v>18.425000000000001</v>
      </c>
      <c r="H29" s="277" t="e">
        <f>IF((ABS((#REF!-#REF!)*E29/100))&gt;0.1, (#REF!-#REF!)*E29/100, 0)</f>
        <v>#REF!</v>
      </c>
      <c r="I29" s="118"/>
      <c r="J29" s="5"/>
      <c r="K29" s="5"/>
      <c r="L29" s="5"/>
      <c r="M29" s="21" t="s">
        <v>36</v>
      </c>
      <c r="N29" s="26">
        <v>719</v>
      </c>
      <c r="P29" s="270"/>
      <c r="Q29" s="273"/>
      <c r="R29" s="27">
        <v>44958</v>
      </c>
      <c r="S29" s="294"/>
    </row>
    <row r="30" spans="2:21" ht="21.75" customHeight="1" thickBot="1" x14ac:dyDescent="0.35">
      <c r="B30" s="61" t="s">
        <v>130</v>
      </c>
      <c r="C30" s="62" t="s">
        <v>75</v>
      </c>
      <c r="D30" s="63">
        <v>6.7</v>
      </c>
      <c r="E30" s="64">
        <v>1</v>
      </c>
      <c r="F30" s="65">
        <f t="shared" si="0"/>
        <v>7.7</v>
      </c>
      <c r="G30" s="278">
        <f t="shared" si="1"/>
        <v>25.795000000000002</v>
      </c>
      <c r="H30" s="279" t="e">
        <f>IF((ABS((#REF!-#REF!)*E30/100))&gt;0.1, (#REF!-#REF!)*E30/100, 0)</f>
        <v>#REF!</v>
      </c>
      <c r="I30" s="118"/>
      <c r="J30" s="5"/>
      <c r="K30" s="5"/>
      <c r="L30" s="5"/>
      <c r="M30" s="21" t="s">
        <v>18</v>
      </c>
      <c r="N30" s="26">
        <v>779</v>
      </c>
      <c r="P30" s="271"/>
      <c r="Q30" s="274"/>
      <c r="R30" s="27">
        <v>44986</v>
      </c>
      <c r="S30" s="295"/>
    </row>
    <row r="31" spans="2:21" ht="21.75" customHeight="1" thickBot="1" x14ac:dyDescent="0.35">
      <c r="B31" s="66"/>
      <c r="C31" s="67"/>
      <c r="D31" s="68"/>
      <c r="E31" s="69"/>
      <c r="F31" s="70"/>
      <c r="G31" s="132"/>
      <c r="H31" s="132"/>
      <c r="I31" s="118"/>
      <c r="J31" s="5"/>
      <c r="K31" s="5"/>
      <c r="L31" s="5"/>
      <c r="M31" s="21" t="s">
        <v>41</v>
      </c>
      <c r="N31" s="26">
        <v>824</v>
      </c>
      <c r="P31" s="269">
        <v>44978</v>
      </c>
      <c r="Q31" s="272" t="s">
        <v>88</v>
      </c>
      <c r="R31" s="99">
        <v>45017</v>
      </c>
      <c r="S31" s="5"/>
    </row>
    <row r="32" spans="2:21" ht="21.75" customHeight="1" thickBot="1" x14ac:dyDescent="0.35">
      <c r="B32" s="275" t="s">
        <v>140</v>
      </c>
      <c r="C32" s="275"/>
      <c r="D32" s="275"/>
      <c r="E32" s="275"/>
      <c r="F32" s="275"/>
      <c r="G32" s="275"/>
      <c r="H32" s="275"/>
      <c r="I32" s="118"/>
      <c r="J32" s="5"/>
      <c r="K32" s="5"/>
      <c r="M32" s="21" t="s">
        <v>44</v>
      </c>
      <c r="N32" s="26">
        <v>829</v>
      </c>
      <c r="P32" s="270"/>
      <c r="Q32" s="273"/>
      <c r="R32" s="27">
        <v>45047</v>
      </c>
    </row>
    <row r="33" spans="2:18" ht="21.75" customHeight="1" thickBot="1" x14ac:dyDescent="0.35">
      <c r="B33" s="257" t="s">
        <v>77</v>
      </c>
      <c r="C33" s="257"/>
      <c r="D33" s="257"/>
      <c r="E33" s="257"/>
      <c r="F33" s="257"/>
      <c r="G33" s="257"/>
      <c r="H33" s="257"/>
      <c r="I33" s="118"/>
      <c r="M33" s="21" t="s">
        <v>47</v>
      </c>
      <c r="N33" s="26">
        <v>806</v>
      </c>
      <c r="P33" s="271"/>
      <c r="Q33" s="274"/>
      <c r="R33" s="27">
        <v>45078</v>
      </c>
    </row>
    <row r="34" spans="2:18" ht="21.75" customHeight="1" x14ac:dyDescent="0.3">
      <c r="B34" s="257" t="s">
        <v>78</v>
      </c>
      <c r="C34" s="257"/>
      <c r="D34" s="257"/>
      <c r="E34" s="257"/>
      <c r="F34" s="257"/>
      <c r="G34" s="257"/>
      <c r="H34" s="257"/>
      <c r="I34" s="118"/>
      <c r="M34" s="21" t="s">
        <v>50</v>
      </c>
      <c r="N34" s="26"/>
      <c r="P34" s="5" t="s">
        <v>40</v>
      </c>
      <c r="Q34" s="59">
        <v>326.3</v>
      </c>
      <c r="R34" s="5" t="s">
        <v>40</v>
      </c>
    </row>
    <row r="35" spans="2:18" ht="21.75" customHeight="1" x14ac:dyDescent="0.3">
      <c r="B35" s="257" t="s">
        <v>79</v>
      </c>
      <c r="C35" s="257"/>
      <c r="D35" s="257"/>
      <c r="E35" s="257"/>
      <c r="F35" s="257"/>
      <c r="G35" s="257"/>
      <c r="H35" s="257"/>
      <c r="I35" s="118"/>
      <c r="M35" s="21" t="s">
        <v>53</v>
      </c>
      <c r="N35" s="26"/>
    </row>
    <row r="36" spans="2:18" ht="21.75" customHeight="1" thickBot="1" x14ac:dyDescent="0.35">
      <c r="B36" s="257" t="s">
        <v>80</v>
      </c>
      <c r="C36" s="257"/>
      <c r="D36" s="257"/>
      <c r="E36" s="257"/>
      <c r="F36" s="257"/>
      <c r="G36" s="257"/>
      <c r="H36" s="257"/>
      <c r="I36" s="118"/>
      <c r="M36" s="45" t="s">
        <v>54</v>
      </c>
      <c r="N36" s="126"/>
    </row>
    <row r="37" spans="2:18" ht="21.75" customHeight="1" x14ac:dyDescent="0.3">
      <c r="B37" s="71" t="s">
        <v>81</v>
      </c>
      <c r="C37" s="72" t="str">
        <f>K20</f>
        <v>September 2020</v>
      </c>
      <c r="D37" s="258" t="s">
        <v>82</v>
      </c>
      <c r="E37" s="258"/>
      <c r="F37" s="73">
        <f>K21</f>
        <v>326.3</v>
      </c>
      <c r="G37" s="71"/>
      <c r="H37" s="71"/>
      <c r="I37" s="118"/>
      <c r="M37" s="16"/>
      <c r="N37" s="125">
        <v>2023</v>
      </c>
    </row>
    <row r="38" spans="2:18" ht="21.75" customHeight="1" x14ac:dyDescent="0.3">
      <c r="B38" s="71"/>
      <c r="C38" s="72"/>
      <c r="D38" s="212"/>
      <c r="E38" s="212"/>
      <c r="F38" s="73"/>
      <c r="G38" s="71"/>
      <c r="H38" s="71"/>
      <c r="I38" s="118"/>
      <c r="M38" s="21" t="s">
        <v>19</v>
      </c>
      <c r="N38" s="17" t="s">
        <v>20</v>
      </c>
    </row>
    <row r="39" spans="2:18" ht="21.75" customHeight="1" x14ac:dyDescent="0.3">
      <c r="B39" s="259" t="s">
        <v>83</v>
      </c>
      <c r="C39" s="259"/>
      <c r="D39" s="259"/>
      <c r="E39" s="124">
        <f>K18</f>
        <v>44682</v>
      </c>
      <c r="F39" s="74" t="s">
        <v>84</v>
      </c>
      <c r="G39" s="104">
        <f>K19</f>
        <v>370.11200000000002</v>
      </c>
      <c r="H39" s="71"/>
      <c r="I39" s="118"/>
      <c r="M39" s="21" t="s">
        <v>23</v>
      </c>
      <c r="N39" s="26"/>
    </row>
    <row r="40" spans="2:18" ht="21.75" customHeight="1" thickBot="1" x14ac:dyDescent="0.35">
      <c r="B40" s="71"/>
      <c r="C40" s="71"/>
      <c r="D40" s="71"/>
      <c r="E40" s="71"/>
      <c r="F40" s="71"/>
      <c r="G40" s="71"/>
      <c r="H40" s="71"/>
      <c r="I40" s="118"/>
      <c r="M40" s="21" t="s">
        <v>26</v>
      </c>
      <c r="N40" s="26"/>
    </row>
    <row r="41" spans="2:18" ht="40.5" customHeight="1" thickBot="1" x14ac:dyDescent="0.3">
      <c r="B41" s="260" t="s">
        <v>139</v>
      </c>
      <c r="C41" s="261"/>
      <c r="D41" s="261"/>
      <c r="E41" s="261"/>
      <c r="F41" s="261"/>
      <c r="G41" s="261"/>
      <c r="H41" s="262"/>
      <c r="I41" s="108"/>
      <c r="M41" s="21" t="s">
        <v>29</v>
      </c>
      <c r="N41" s="26"/>
    </row>
    <row r="42" spans="2:18" ht="62.5" thickBot="1" x14ac:dyDescent="0.3">
      <c r="B42" s="156" t="s">
        <v>55</v>
      </c>
      <c r="C42" s="157" t="s">
        <v>56</v>
      </c>
      <c r="D42" s="158" t="s">
        <v>57</v>
      </c>
      <c r="E42" s="158" t="s">
        <v>85</v>
      </c>
      <c r="F42" s="158" t="s">
        <v>59</v>
      </c>
      <c r="G42" s="159" t="s">
        <v>86</v>
      </c>
      <c r="H42" s="155" t="s">
        <v>87</v>
      </c>
      <c r="I42" s="117"/>
      <c r="M42" s="21" t="s">
        <v>33</v>
      </c>
      <c r="N42" s="26"/>
    </row>
    <row r="43" spans="2:18" ht="21.75" customHeight="1" thickBot="1" x14ac:dyDescent="0.35">
      <c r="B43" s="160">
        <v>302.01</v>
      </c>
      <c r="C43" s="161" t="s">
        <v>61</v>
      </c>
      <c r="D43" s="162">
        <v>3.75</v>
      </c>
      <c r="E43" s="163">
        <v>0</v>
      </c>
      <c r="F43" s="164">
        <f>D43+E43</f>
        <v>3.75</v>
      </c>
      <c r="G43" s="196">
        <v>0.96250000000000002</v>
      </c>
      <c r="H43" s="197" t="str">
        <f t="shared" ref="H43:H53" si="2">(IF((($K$19-$K$21)/$K$21)&gt;0.05, "5.00%",($K$19-$K$21)/$K$21))</f>
        <v>5.00%</v>
      </c>
      <c r="I43" s="119"/>
      <c r="M43" s="45" t="s">
        <v>36</v>
      </c>
      <c r="N43" s="126"/>
    </row>
    <row r="44" spans="2:18" ht="21.75" customHeight="1" x14ac:dyDescent="0.3">
      <c r="B44" s="54" t="s">
        <v>62</v>
      </c>
      <c r="C44" s="79" t="s">
        <v>63</v>
      </c>
      <c r="D44" s="56">
        <v>6.85</v>
      </c>
      <c r="E44" s="56">
        <v>1</v>
      </c>
      <c r="F44" s="57">
        <f t="shared" ref="F44:F53" si="3">D44+E44</f>
        <v>7.85</v>
      </c>
      <c r="G44" s="198">
        <v>0.92149999999999999</v>
      </c>
      <c r="H44" s="199" t="str">
        <f t="shared" si="2"/>
        <v>5.00%</v>
      </c>
      <c r="I44" s="119"/>
    </row>
    <row r="45" spans="2:18" ht="21.75" customHeight="1" x14ac:dyDescent="0.3">
      <c r="B45" s="54" t="s">
        <v>64</v>
      </c>
      <c r="C45" s="79" t="s">
        <v>65</v>
      </c>
      <c r="D45" s="56">
        <v>6.85</v>
      </c>
      <c r="E45" s="56">
        <v>1</v>
      </c>
      <c r="F45" s="57">
        <f t="shared" si="3"/>
        <v>7.85</v>
      </c>
      <c r="G45" s="198">
        <v>0.92149999999999999</v>
      </c>
      <c r="H45" s="199" t="str">
        <f t="shared" si="2"/>
        <v>5.00%</v>
      </c>
      <c r="I45" s="119"/>
    </row>
    <row r="46" spans="2:18" ht="21.75" customHeight="1" x14ac:dyDescent="0.3">
      <c r="B46" s="54" t="s">
        <v>66</v>
      </c>
      <c r="C46" s="79" t="s">
        <v>67</v>
      </c>
      <c r="D46" s="56">
        <v>6.85</v>
      </c>
      <c r="E46" s="56">
        <v>1</v>
      </c>
      <c r="F46" s="57">
        <f t="shared" si="3"/>
        <v>7.85</v>
      </c>
      <c r="G46" s="198">
        <v>0.92149999999999999</v>
      </c>
      <c r="H46" s="199" t="str">
        <f t="shared" si="2"/>
        <v>5.00%</v>
      </c>
      <c r="I46" s="119"/>
    </row>
    <row r="47" spans="2:18" ht="21.75" customHeight="1" x14ac:dyDescent="0.3">
      <c r="B47" s="54" t="s">
        <v>68</v>
      </c>
      <c r="C47" s="79" t="s">
        <v>69</v>
      </c>
      <c r="D47" s="56">
        <v>6.85</v>
      </c>
      <c r="E47" s="56">
        <v>1</v>
      </c>
      <c r="F47" s="57">
        <f t="shared" si="3"/>
        <v>7.85</v>
      </c>
      <c r="G47" s="198">
        <v>0.92149999999999999</v>
      </c>
      <c r="H47" s="199" t="str">
        <f t="shared" si="2"/>
        <v>5.00%</v>
      </c>
      <c r="I47" s="119"/>
    </row>
    <row r="48" spans="2:18" ht="21.75" customHeight="1" x14ac:dyDescent="0.3">
      <c r="B48" s="54" t="s">
        <v>125</v>
      </c>
      <c r="C48" s="79" t="s">
        <v>70</v>
      </c>
      <c r="D48" s="56">
        <v>8.25</v>
      </c>
      <c r="E48" s="56">
        <v>1</v>
      </c>
      <c r="F48" s="58">
        <f t="shared" si="3"/>
        <v>9.25</v>
      </c>
      <c r="G48" s="198">
        <v>0.90749999999999997</v>
      </c>
      <c r="H48" s="199" t="str">
        <f t="shared" si="2"/>
        <v>5.00%</v>
      </c>
      <c r="I48" s="119"/>
    </row>
    <row r="49" spans="2:26" ht="21.75" customHeight="1" x14ac:dyDescent="0.3">
      <c r="B49" s="54" t="s">
        <v>126</v>
      </c>
      <c r="C49" s="79" t="s">
        <v>71</v>
      </c>
      <c r="D49" s="56">
        <v>6.2</v>
      </c>
      <c r="E49" s="56">
        <v>1</v>
      </c>
      <c r="F49" s="58">
        <f t="shared" si="3"/>
        <v>7.2</v>
      </c>
      <c r="G49" s="198">
        <v>0.92800000000000005</v>
      </c>
      <c r="H49" s="199" t="str">
        <f t="shared" si="2"/>
        <v>5.00%</v>
      </c>
      <c r="I49" s="119"/>
    </row>
    <row r="50" spans="2:26" ht="21.75" customHeight="1" x14ac:dyDescent="0.3">
      <c r="B50" s="54" t="s">
        <v>127</v>
      </c>
      <c r="C50" s="79" t="s">
        <v>72</v>
      </c>
      <c r="D50" s="56">
        <v>5.5</v>
      </c>
      <c r="E50" s="56">
        <v>1</v>
      </c>
      <c r="F50" s="57">
        <f t="shared" si="3"/>
        <v>6.5</v>
      </c>
      <c r="G50" s="198">
        <v>0.93500000000000005</v>
      </c>
      <c r="H50" s="199" t="str">
        <f t="shared" si="2"/>
        <v>5.00%</v>
      </c>
      <c r="I50" s="119"/>
    </row>
    <row r="51" spans="2:26" ht="21.75" customHeight="1" x14ac:dyDescent="0.3">
      <c r="B51" s="54" t="s">
        <v>128</v>
      </c>
      <c r="C51" s="79" t="s">
        <v>73</v>
      </c>
      <c r="D51" s="56">
        <v>4.9000000000000004</v>
      </c>
      <c r="E51" s="56">
        <v>1</v>
      </c>
      <c r="F51" s="57">
        <f t="shared" si="3"/>
        <v>5.9</v>
      </c>
      <c r="G51" s="198">
        <v>0.94099999999999995</v>
      </c>
      <c r="H51" s="199" t="str">
        <f t="shared" si="2"/>
        <v>5.00%</v>
      </c>
      <c r="I51" s="119"/>
    </row>
    <row r="52" spans="2:26" ht="21.75" customHeight="1" x14ac:dyDescent="0.3">
      <c r="B52" s="54" t="s">
        <v>129</v>
      </c>
      <c r="C52" s="79" t="s">
        <v>74</v>
      </c>
      <c r="D52" s="56">
        <v>4.5</v>
      </c>
      <c r="E52" s="60">
        <v>1</v>
      </c>
      <c r="F52" s="57">
        <f t="shared" si="3"/>
        <v>5.5</v>
      </c>
      <c r="G52" s="198">
        <v>0.94499999999999995</v>
      </c>
      <c r="H52" s="199" t="str">
        <f t="shared" si="2"/>
        <v>5.00%</v>
      </c>
      <c r="I52" s="119"/>
    </row>
    <row r="53" spans="2:26" ht="21.75" customHeight="1" thickBot="1" x14ac:dyDescent="0.35">
      <c r="B53" s="61" t="s">
        <v>130</v>
      </c>
      <c r="C53" s="82" t="s">
        <v>75</v>
      </c>
      <c r="D53" s="63">
        <v>6.7</v>
      </c>
      <c r="E53" s="64">
        <v>1</v>
      </c>
      <c r="F53" s="65">
        <f t="shared" si="3"/>
        <v>7.7</v>
      </c>
      <c r="G53" s="200">
        <v>0.92300000000000004</v>
      </c>
      <c r="H53" s="201" t="str">
        <f t="shared" si="2"/>
        <v>5.00%</v>
      </c>
      <c r="I53" s="119"/>
    </row>
    <row r="54" spans="2:26" x14ac:dyDescent="0.25">
      <c r="B54" s="87"/>
      <c r="C54" s="86"/>
      <c r="D54" s="86"/>
      <c r="E54" s="86"/>
      <c r="F54" s="86"/>
      <c r="G54" s="86"/>
      <c r="H54" s="86"/>
      <c r="I54" s="120"/>
    </row>
    <row r="55" spans="2:26" ht="21" customHeight="1" thickBot="1" x14ac:dyDescent="0.3">
      <c r="B55" s="87"/>
      <c r="C55" s="86"/>
      <c r="D55" s="86"/>
      <c r="E55" s="86"/>
      <c r="F55" s="86"/>
      <c r="G55" s="86"/>
      <c r="H55" s="86"/>
      <c r="I55" s="120"/>
    </row>
    <row r="56" spans="2:26" ht="41.25" customHeight="1" thickBot="1" x14ac:dyDescent="0.3">
      <c r="B56" s="263" t="s">
        <v>131</v>
      </c>
      <c r="C56" s="264"/>
      <c r="D56" s="264"/>
      <c r="E56" s="264"/>
      <c r="F56" s="264"/>
      <c r="G56" s="264"/>
      <c r="H56" s="265"/>
      <c r="I56" s="121"/>
    </row>
    <row r="57" spans="2:26" ht="40.5" customHeight="1" thickBot="1" x14ac:dyDescent="0.3">
      <c r="B57" s="266" t="s">
        <v>134</v>
      </c>
      <c r="C57" s="267"/>
      <c r="D57" s="267"/>
      <c r="E57" s="267"/>
      <c r="F57" s="267"/>
      <c r="G57" s="267"/>
      <c r="H57" s="268"/>
      <c r="I57" s="108"/>
    </row>
    <row r="58" spans="2:26" ht="47" thickBot="1" x14ac:dyDescent="0.3">
      <c r="B58" s="46" t="s">
        <v>55</v>
      </c>
      <c r="C58" s="47" t="s">
        <v>56</v>
      </c>
      <c r="D58" s="48" t="s">
        <v>57</v>
      </c>
      <c r="E58" s="48" t="s">
        <v>85</v>
      </c>
      <c r="F58" s="48" t="s">
        <v>59</v>
      </c>
      <c r="G58" s="249" t="s">
        <v>60</v>
      </c>
      <c r="H58" s="250"/>
      <c r="I58" s="117"/>
    </row>
    <row r="59" spans="2:26" ht="21.75" customHeight="1" x14ac:dyDescent="0.3">
      <c r="B59" s="49" t="s">
        <v>89</v>
      </c>
      <c r="C59" s="89" t="s">
        <v>90</v>
      </c>
      <c r="D59" s="51">
        <v>6</v>
      </c>
      <c r="E59" s="51">
        <v>1</v>
      </c>
      <c r="F59" s="51">
        <f>D59+E59</f>
        <v>7</v>
      </c>
      <c r="G59" s="251">
        <f>IF((ABS(($K$15-$K$14)*F59/100))&gt;0.1, ($K$15-$K$14)*F59/100, 0)</f>
        <v>23.45</v>
      </c>
      <c r="H59" s="252" t="e">
        <f>IF((ABS((#REF!-#REF!)*E59/100))&gt;0.1, (#REF!-#REF!)*E59/100, 0)</f>
        <v>#REF!</v>
      </c>
      <c r="I59" s="118"/>
    </row>
    <row r="60" spans="2:26" ht="21.75" customHeight="1" x14ac:dyDescent="0.3">
      <c r="B60" s="54" t="s">
        <v>91</v>
      </c>
      <c r="C60" s="90" t="s">
        <v>92</v>
      </c>
      <c r="D60" s="56">
        <v>6</v>
      </c>
      <c r="E60" s="56">
        <v>1</v>
      </c>
      <c r="F60" s="56">
        <f>D60+E60</f>
        <v>7</v>
      </c>
      <c r="G60" s="253">
        <f>IF((ABS(($K$15-$K$14)*F60/100))&gt;0.1, ($K$15-$K$14)*F60/100, 0)</f>
        <v>23.45</v>
      </c>
      <c r="H60" s="254" t="e">
        <f>IF((ABS((#REF!-#REF!)*E60/100))&gt;0.1, (#REF!-#REF!)*E60/100, 0)</f>
        <v>#REF!</v>
      </c>
      <c r="I60" s="118"/>
    </row>
    <row r="61" spans="2:26" ht="21" customHeight="1" thickBot="1" x14ac:dyDescent="0.35">
      <c r="B61" s="61" t="s">
        <v>93</v>
      </c>
      <c r="C61" s="91" t="s">
        <v>94</v>
      </c>
      <c r="D61" s="63">
        <v>6</v>
      </c>
      <c r="E61" s="63">
        <v>1</v>
      </c>
      <c r="F61" s="63">
        <f>D61+E61</f>
        <v>7</v>
      </c>
      <c r="G61" s="255">
        <f>IF((ABS(($K$15-$K$14)*F61/100))&gt;0.1, ($K$15-$K$14)*F61/100, 0)</f>
        <v>23.45</v>
      </c>
      <c r="H61" s="256" t="e">
        <f>IF((ABS((#REF!-#REF!)*E61/100))&gt;0.1, (#REF!-#REF!)*E61/100, 0)</f>
        <v>#REF!</v>
      </c>
      <c r="I61" s="118"/>
    </row>
    <row r="62" spans="2:26" ht="61.5" customHeight="1" thickBot="1" x14ac:dyDescent="0.3">
      <c r="I62" s="121"/>
    </row>
    <row r="63" spans="2:26" ht="43.5" customHeight="1" thickBot="1" x14ac:dyDescent="0.3">
      <c r="B63" s="245" t="s">
        <v>95</v>
      </c>
      <c r="C63" s="246"/>
      <c r="D63" s="246"/>
      <c r="E63" s="246"/>
      <c r="F63" s="246"/>
      <c r="G63" s="246"/>
      <c r="H63" s="247"/>
      <c r="I63" s="121"/>
    </row>
    <row r="64" spans="2:26" s="4" customFormat="1" ht="15" customHeight="1" x14ac:dyDescent="0.25">
      <c r="B64" s="243"/>
      <c r="C64" s="243"/>
      <c r="D64" s="243"/>
      <c r="E64" s="243"/>
      <c r="F64" s="243"/>
      <c r="G64" s="243"/>
      <c r="H64" s="243"/>
      <c r="I64" s="121"/>
      <c r="M64" s="5"/>
      <c r="N64" s="5"/>
      <c r="O64" s="5"/>
      <c r="P64" s="6"/>
      <c r="Q64" s="6"/>
      <c r="R64" s="6"/>
      <c r="S64" s="6"/>
      <c r="T64" s="5"/>
      <c r="U64" s="5"/>
      <c r="V64" s="5"/>
      <c r="W64" s="5"/>
      <c r="X64" s="5"/>
      <c r="Y64" s="5"/>
      <c r="Z64" s="5"/>
    </row>
    <row r="65" spans="2:26" s="4" customFormat="1" ht="21.75" customHeight="1" x14ac:dyDescent="0.25">
      <c r="B65" s="248" t="s">
        <v>96</v>
      </c>
      <c r="C65" s="248"/>
      <c r="D65" s="248"/>
      <c r="E65" s="248"/>
      <c r="F65" s="248"/>
      <c r="G65" s="248"/>
      <c r="H65" s="248"/>
      <c r="I65" s="121"/>
      <c r="M65" s="5"/>
      <c r="N65" s="5"/>
      <c r="O65" s="5"/>
      <c r="P65" s="6"/>
      <c r="Q65" s="6"/>
      <c r="R65" s="6"/>
      <c r="S65" s="6"/>
      <c r="T65" s="5"/>
      <c r="U65" s="5"/>
      <c r="V65" s="5"/>
      <c r="W65" s="5"/>
      <c r="X65" s="5"/>
      <c r="Y65" s="5"/>
      <c r="Z65" s="5"/>
    </row>
    <row r="66" spans="2:26" s="4" customFormat="1" ht="14.25" customHeight="1" thickBot="1" x14ac:dyDescent="0.3">
      <c r="B66" s="243"/>
      <c r="C66" s="243"/>
      <c r="D66" s="243"/>
      <c r="E66" s="243"/>
      <c r="F66" s="243"/>
      <c r="G66" s="243"/>
      <c r="H66" s="243"/>
      <c r="I66" s="121"/>
      <c r="M66" s="5"/>
      <c r="N66" s="5"/>
      <c r="O66" s="5"/>
      <c r="P66" s="6"/>
      <c r="Q66" s="6"/>
      <c r="R66" s="6"/>
      <c r="S66" s="6"/>
      <c r="T66" s="5"/>
      <c r="U66" s="5"/>
      <c r="V66" s="5"/>
      <c r="W66" s="5"/>
      <c r="X66" s="5"/>
      <c r="Y66" s="5"/>
      <c r="Z66" s="5"/>
    </row>
    <row r="67" spans="2:26" s="4" customFormat="1" ht="46.5" customHeight="1" x14ac:dyDescent="0.25">
      <c r="B67" s="235" t="s">
        <v>97</v>
      </c>
      <c r="C67" s="237" t="s">
        <v>98</v>
      </c>
      <c r="D67" s="239" t="s">
        <v>99</v>
      </c>
      <c r="E67" s="237" t="s">
        <v>100</v>
      </c>
      <c r="F67" s="237"/>
      <c r="G67" s="237" t="s">
        <v>101</v>
      </c>
      <c r="H67" s="241"/>
      <c r="I67" s="121"/>
      <c r="M67" s="5"/>
      <c r="N67" s="5"/>
      <c r="O67" s="5"/>
      <c r="P67" s="6"/>
      <c r="Q67" s="6"/>
      <c r="R67" s="6"/>
      <c r="S67" s="6"/>
      <c r="T67" s="5"/>
      <c r="U67" s="5"/>
      <c r="V67" s="5"/>
      <c r="W67" s="5"/>
      <c r="X67" s="5"/>
      <c r="Y67" s="5"/>
      <c r="Z67" s="5"/>
    </row>
    <row r="68" spans="2:26" s="4" customFormat="1" ht="46.5" customHeight="1" thickBot="1" x14ac:dyDescent="0.3">
      <c r="B68" s="236"/>
      <c r="C68" s="238"/>
      <c r="D68" s="240"/>
      <c r="E68" s="238"/>
      <c r="F68" s="238"/>
      <c r="G68" s="238"/>
      <c r="H68" s="242"/>
      <c r="I68" s="121"/>
      <c r="M68" s="5"/>
      <c r="N68" s="5"/>
      <c r="O68" s="5"/>
      <c r="P68" s="6"/>
      <c r="Q68" s="6"/>
      <c r="R68" s="6"/>
      <c r="S68" s="6"/>
      <c r="T68" s="5"/>
      <c r="U68" s="5"/>
      <c r="V68" s="5"/>
      <c r="W68" s="5"/>
      <c r="X68" s="5"/>
      <c r="Y68" s="5"/>
      <c r="Z68" s="5"/>
    </row>
    <row r="69" spans="2:26" s="4" customFormat="1" ht="18.75" customHeight="1" x14ac:dyDescent="0.25">
      <c r="B69" s="243"/>
      <c r="C69" s="243"/>
      <c r="D69" s="243"/>
      <c r="E69" s="243"/>
      <c r="F69" s="243"/>
      <c r="G69" s="243"/>
      <c r="H69" s="243"/>
      <c r="I69" s="121"/>
      <c r="M69" s="5"/>
      <c r="N69" s="5"/>
      <c r="O69" s="5"/>
      <c r="P69" s="6"/>
      <c r="Q69" s="6"/>
      <c r="R69" s="6"/>
      <c r="S69" s="6"/>
      <c r="T69" s="5"/>
      <c r="U69" s="5"/>
      <c r="V69" s="5"/>
      <c r="W69" s="5"/>
      <c r="X69" s="5"/>
      <c r="Y69" s="5"/>
      <c r="Z69" s="5"/>
    </row>
    <row r="70" spans="2:26" s="4" customFormat="1" ht="21.75" customHeight="1" x14ac:dyDescent="0.25">
      <c r="B70" s="248" t="s">
        <v>102</v>
      </c>
      <c r="C70" s="248"/>
      <c r="D70" s="248"/>
      <c r="E70" s="248"/>
      <c r="F70" s="248"/>
      <c r="G70" s="248"/>
      <c r="H70" s="248"/>
      <c r="I70" s="121"/>
      <c r="M70" s="5"/>
      <c r="N70" s="5"/>
      <c r="O70" s="5"/>
      <c r="P70" s="6"/>
      <c r="Q70" s="6"/>
      <c r="R70" s="6"/>
      <c r="S70" s="6"/>
      <c r="T70" s="5"/>
      <c r="U70" s="5"/>
      <c r="V70" s="5"/>
      <c r="W70" s="5"/>
      <c r="X70" s="5"/>
      <c r="Y70" s="5"/>
      <c r="Z70" s="5"/>
    </row>
    <row r="71" spans="2:26" s="4" customFormat="1" ht="15.75" customHeight="1" x14ac:dyDescent="0.25">
      <c r="B71" s="243"/>
      <c r="C71" s="243"/>
      <c r="D71" s="243"/>
      <c r="E71" s="243"/>
      <c r="F71" s="243"/>
      <c r="G71" s="243"/>
      <c r="H71" s="243"/>
      <c r="I71" s="121"/>
      <c r="M71" s="5"/>
      <c r="N71" s="5"/>
      <c r="O71" s="5"/>
      <c r="P71" s="6"/>
      <c r="Q71" s="6"/>
      <c r="R71" s="6"/>
      <c r="S71" s="6"/>
      <c r="T71" s="5"/>
      <c r="U71" s="5"/>
      <c r="V71" s="5"/>
      <c r="W71" s="5"/>
      <c r="X71" s="5"/>
      <c r="Y71" s="5"/>
      <c r="Z71" s="5"/>
    </row>
    <row r="72" spans="2:26" s="4" customFormat="1" ht="33" customHeight="1" x14ac:dyDescent="0.25">
      <c r="B72" s="232" t="s">
        <v>103</v>
      </c>
      <c r="C72" s="232"/>
      <c r="D72" s="232"/>
      <c r="E72" s="232"/>
      <c r="F72" s="232"/>
      <c r="G72" s="232"/>
      <c r="H72" s="232"/>
      <c r="I72" s="121"/>
      <c r="M72" s="5"/>
      <c r="N72" s="5"/>
      <c r="O72" s="5"/>
      <c r="P72" s="6"/>
      <c r="Q72" s="6"/>
      <c r="R72" s="6"/>
      <c r="S72" s="6"/>
      <c r="T72" s="5"/>
      <c r="U72" s="5"/>
      <c r="V72" s="5"/>
      <c r="W72" s="5"/>
      <c r="X72" s="5"/>
      <c r="Y72" s="5"/>
      <c r="Z72" s="5"/>
    </row>
    <row r="73" spans="2:26" s="93" customFormat="1" ht="33" customHeight="1" x14ac:dyDescent="0.35">
      <c r="B73" s="233" t="s">
        <v>104</v>
      </c>
      <c r="C73" s="233"/>
      <c r="E73" s="94"/>
      <c r="F73" s="94"/>
      <c r="G73" s="94"/>
      <c r="H73" s="94"/>
      <c r="I73" s="122"/>
      <c r="J73" s="4"/>
      <c r="K73" s="4"/>
      <c r="L73" s="4"/>
      <c r="M73" s="5"/>
      <c r="N73" s="5"/>
      <c r="O73" s="5"/>
      <c r="P73" s="6"/>
      <c r="Q73" s="6"/>
      <c r="R73" s="6"/>
      <c r="S73" s="6"/>
      <c r="T73" s="5"/>
      <c r="U73" s="5"/>
      <c r="V73" s="5"/>
      <c r="W73" s="5"/>
      <c r="X73" s="5"/>
      <c r="Y73" s="5"/>
      <c r="Z73" s="5"/>
    </row>
    <row r="74" spans="2:26" s="93" customFormat="1" ht="33" customHeight="1" x14ac:dyDescent="0.35">
      <c r="C74" s="100" t="str">
        <f>CONCATENATE(" $45.000"," + ($",G20,") =")</f>
        <v xml:space="preserve"> $45.000 + ($12.563) =</v>
      </c>
      <c r="D74" s="95">
        <f>(45+G20)</f>
        <v>57.563000000000002</v>
      </c>
      <c r="E74" s="29"/>
      <c r="F74" s="29"/>
      <c r="G74" s="29"/>
      <c r="H74" s="29"/>
      <c r="I74" s="122"/>
      <c r="J74" s="4"/>
      <c r="K74" s="4"/>
      <c r="L74" s="4"/>
      <c r="M74" s="5"/>
      <c r="N74" s="5"/>
      <c r="O74" s="5"/>
      <c r="P74" s="6"/>
      <c r="Q74" s="6"/>
      <c r="R74" s="6"/>
      <c r="S74" s="6"/>
      <c r="T74" s="5"/>
      <c r="U74" s="5"/>
      <c r="V74" s="5"/>
      <c r="W74" s="5"/>
      <c r="X74" s="5"/>
      <c r="Y74" s="5"/>
      <c r="Z74" s="5"/>
    </row>
    <row r="75" spans="2:26" s="93" customFormat="1" ht="33" customHeight="1" x14ac:dyDescent="0.35">
      <c r="B75" s="233" t="s">
        <v>105</v>
      </c>
      <c r="C75" s="233"/>
      <c r="D75" s="96"/>
      <c r="E75" s="29"/>
      <c r="F75" s="29"/>
      <c r="G75" s="29"/>
      <c r="H75" s="29"/>
      <c r="I75" s="122"/>
      <c r="J75" s="4"/>
      <c r="K75" s="4"/>
      <c r="L75" s="4"/>
      <c r="M75" s="5"/>
      <c r="N75" s="5"/>
      <c r="O75" s="5"/>
      <c r="P75" s="6"/>
      <c r="Q75" s="6"/>
      <c r="R75" s="6"/>
      <c r="S75" s="6"/>
      <c r="T75" s="5"/>
      <c r="U75" s="5"/>
      <c r="V75" s="5"/>
      <c r="W75" s="5"/>
      <c r="X75" s="5"/>
      <c r="Y75" s="5"/>
      <c r="Z75" s="5"/>
    </row>
    <row r="76" spans="2:26" s="93" customFormat="1" ht="33" customHeight="1" x14ac:dyDescent="0.35">
      <c r="C76" s="105" t="str">
        <f>CONCATENATE(" $45.000"," x ",H43, " =")</f>
        <v xml:space="preserve"> $45.000 x 5.00% =</v>
      </c>
      <c r="D76" s="106">
        <f>(45*H43)</f>
        <v>2.25</v>
      </c>
      <c r="E76" s="29"/>
      <c r="F76" s="29"/>
      <c r="G76" s="29"/>
      <c r="H76" s="29"/>
      <c r="I76" s="122"/>
      <c r="J76" s="4"/>
      <c r="K76" s="4"/>
      <c r="L76" s="4"/>
      <c r="M76" s="5"/>
      <c r="N76" s="5"/>
      <c r="O76" s="5"/>
      <c r="P76" s="6"/>
      <c r="Q76" s="6"/>
      <c r="R76" s="6"/>
      <c r="S76" s="6"/>
      <c r="T76" s="5"/>
      <c r="U76" s="5"/>
      <c r="V76" s="5"/>
      <c r="W76" s="5"/>
      <c r="X76" s="5"/>
      <c r="Y76" s="5"/>
      <c r="Z76" s="5"/>
    </row>
    <row r="77" spans="2:26" s="93" customFormat="1" ht="33" customHeight="1" x14ac:dyDescent="0.35">
      <c r="C77" s="244" t="str">
        <f>CONCATENATE("$",D76," x 96.25% (Difference of 100% Material Minus Total % Asphalt + Fuel Allowance) =")</f>
        <v>$2.25 x 96.25% (Difference of 100% Material Minus Total % Asphalt + Fuel Allowance) =</v>
      </c>
      <c r="D77" s="244"/>
      <c r="E77" s="244"/>
      <c r="F77" s="244"/>
      <c r="G77" s="244"/>
      <c r="H77" s="95">
        <f>D76*96.25/100</f>
        <v>2.1659999999999999</v>
      </c>
      <c r="I77" s="122"/>
      <c r="J77" s="4"/>
      <c r="K77" s="4"/>
      <c r="L77" s="4"/>
      <c r="M77" s="5"/>
      <c r="N77" s="5"/>
      <c r="O77" s="5"/>
      <c r="P77" s="6"/>
      <c r="Q77" s="6"/>
      <c r="R77" s="6"/>
      <c r="S77" s="6"/>
      <c r="T77" s="5"/>
      <c r="U77" s="5"/>
      <c r="V77" s="5"/>
      <c r="W77" s="5"/>
      <c r="X77" s="5"/>
      <c r="Y77" s="5"/>
      <c r="Z77" s="5"/>
    </row>
    <row r="78" spans="2:26" s="93" customFormat="1" ht="33" customHeight="1" x14ac:dyDescent="0.35">
      <c r="B78" s="233" t="s">
        <v>106</v>
      </c>
      <c r="C78" s="233"/>
      <c r="D78" s="233"/>
      <c r="E78" s="233"/>
      <c r="F78" s="233"/>
      <c r="G78" s="29"/>
      <c r="H78" s="29"/>
      <c r="I78" s="122"/>
      <c r="J78" s="4"/>
      <c r="K78" s="4"/>
      <c r="L78" s="4"/>
      <c r="M78" s="5"/>
      <c r="N78" s="5"/>
      <c r="O78" s="5"/>
      <c r="P78" s="6"/>
      <c r="Q78" s="6"/>
      <c r="R78" s="6"/>
      <c r="S78" s="6"/>
      <c r="T78" s="5"/>
      <c r="U78" s="5"/>
      <c r="V78" s="5"/>
      <c r="W78" s="5"/>
      <c r="X78" s="5"/>
      <c r="Y78" s="5"/>
      <c r="Z78" s="5"/>
    </row>
    <row r="79" spans="2:26" s="93" customFormat="1" ht="33" customHeight="1" x14ac:dyDescent="0.35">
      <c r="C79" s="213" t="str">
        <f>CONCATENATE("$",D74," + $",H77, "  =")</f>
        <v>$57.563 + $2.166  =</v>
      </c>
      <c r="D79" s="97">
        <f>D74+H77</f>
        <v>59.728999999999999</v>
      </c>
      <c r="E79" s="29"/>
      <c r="F79" s="29"/>
      <c r="G79" s="29"/>
      <c r="H79" s="29"/>
      <c r="I79" s="122"/>
      <c r="J79" s="4"/>
      <c r="K79" s="4"/>
      <c r="L79" s="4"/>
      <c r="M79" s="5"/>
      <c r="N79" s="5"/>
      <c r="O79" s="5"/>
      <c r="P79" s="6"/>
      <c r="Q79" s="6"/>
      <c r="R79" s="6"/>
      <c r="S79" s="6"/>
      <c r="T79" s="5"/>
      <c r="U79" s="5"/>
      <c r="V79" s="5"/>
      <c r="W79" s="5"/>
      <c r="X79" s="5"/>
      <c r="Y79" s="5"/>
      <c r="Z79" s="5"/>
    </row>
    <row r="80" spans="2:26" ht="29.25" customHeight="1" thickBot="1" x14ac:dyDescent="0.3">
      <c r="I80" s="121"/>
    </row>
    <row r="81" spans="2:26" ht="43.5" customHeight="1" thickBot="1" x14ac:dyDescent="0.3">
      <c r="B81" s="245" t="s">
        <v>107</v>
      </c>
      <c r="C81" s="246"/>
      <c r="D81" s="246"/>
      <c r="E81" s="246"/>
      <c r="F81" s="246"/>
      <c r="G81" s="246"/>
      <c r="H81" s="247"/>
      <c r="I81" s="121"/>
    </row>
    <row r="82" spans="2:26" ht="21.75" customHeight="1" x14ac:dyDescent="0.25">
      <c r="B82" s="243"/>
      <c r="C82" s="243"/>
      <c r="D82" s="243"/>
      <c r="E82" s="243"/>
      <c r="F82" s="243"/>
      <c r="G82" s="243"/>
      <c r="H82" s="243"/>
      <c r="I82" s="121"/>
    </row>
    <row r="83" spans="2:26" ht="21.75" customHeight="1" x14ac:dyDescent="0.25">
      <c r="B83" s="248" t="s">
        <v>108</v>
      </c>
      <c r="C83" s="248"/>
      <c r="D83" s="248"/>
      <c r="E83" s="248"/>
      <c r="F83" s="248"/>
      <c r="G83" s="248"/>
      <c r="H83" s="248"/>
      <c r="I83" s="121"/>
    </row>
    <row r="84" spans="2:26" ht="14.25" customHeight="1" thickBot="1" x14ac:dyDescent="0.3">
      <c r="B84" s="243"/>
      <c r="C84" s="243"/>
      <c r="D84" s="243"/>
      <c r="E84" s="243"/>
      <c r="F84" s="243"/>
      <c r="G84" s="243"/>
      <c r="H84" s="243"/>
      <c r="I84" s="121"/>
    </row>
    <row r="85" spans="2:26" ht="46.5" customHeight="1" x14ac:dyDescent="0.25">
      <c r="B85" s="235" t="s">
        <v>97</v>
      </c>
      <c r="C85" s="237" t="s">
        <v>98</v>
      </c>
      <c r="D85" s="239" t="s">
        <v>99</v>
      </c>
      <c r="E85" s="237" t="s">
        <v>100</v>
      </c>
      <c r="F85" s="237"/>
      <c r="G85" s="237" t="s">
        <v>101</v>
      </c>
      <c r="H85" s="241"/>
      <c r="I85" s="121"/>
    </row>
    <row r="86" spans="2:26" ht="46.5" customHeight="1" thickBot="1" x14ac:dyDescent="0.3">
      <c r="B86" s="236"/>
      <c r="C86" s="238"/>
      <c r="D86" s="240"/>
      <c r="E86" s="238"/>
      <c r="F86" s="238"/>
      <c r="G86" s="238"/>
      <c r="H86" s="242"/>
      <c r="I86" s="121"/>
    </row>
    <row r="87" spans="2:26" ht="18.75" customHeight="1" x14ac:dyDescent="0.25">
      <c r="B87" s="243"/>
      <c r="C87" s="243"/>
      <c r="D87" s="243"/>
      <c r="E87" s="243"/>
      <c r="F87" s="243"/>
      <c r="G87" s="243"/>
      <c r="H87" s="243"/>
      <c r="I87" s="121"/>
    </row>
    <row r="88" spans="2:26" ht="33" customHeight="1" x14ac:dyDescent="0.25">
      <c r="B88" s="232" t="s">
        <v>109</v>
      </c>
      <c r="C88" s="232"/>
      <c r="D88" s="232"/>
      <c r="E88" s="232"/>
      <c r="F88" s="232"/>
      <c r="G88" s="232"/>
      <c r="H88" s="232"/>
      <c r="I88" s="121"/>
    </row>
    <row r="89" spans="2:26" s="93" customFormat="1" ht="33" customHeight="1" x14ac:dyDescent="0.35">
      <c r="B89" s="233" t="s">
        <v>104</v>
      </c>
      <c r="C89" s="233"/>
      <c r="E89" s="94"/>
      <c r="F89" s="94"/>
      <c r="G89" s="94"/>
      <c r="H89" s="94"/>
      <c r="I89" s="122"/>
      <c r="J89" s="4"/>
      <c r="K89" s="4"/>
      <c r="L89" s="4"/>
      <c r="M89" s="5"/>
      <c r="N89" s="5"/>
      <c r="O89" s="5"/>
      <c r="P89" s="6"/>
      <c r="Q89" s="6"/>
      <c r="R89" s="6"/>
      <c r="S89" s="6"/>
      <c r="T89" s="5"/>
      <c r="U89" s="5"/>
      <c r="V89" s="5"/>
      <c r="W89" s="5"/>
      <c r="X89" s="5"/>
      <c r="Y89" s="5"/>
      <c r="Z89" s="5"/>
    </row>
    <row r="90" spans="2:26" s="93" customFormat="1" ht="33" customHeight="1" x14ac:dyDescent="0.35">
      <c r="C90" s="100" t="str">
        <f>CONCATENATE(" $45.000"," + ($",G59,") =")</f>
        <v xml:space="preserve"> $45.000 + ($23.45) =</v>
      </c>
      <c r="D90" s="95">
        <f>(45+G59)</f>
        <v>68.45</v>
      </c>
      <c r="E90" s="29"/>
      <c r="F90" s="29"/>
      <c r="G90" s="29"/>
      <c r="H90" s="29"/>
      <c r="I90" s="122"/>
      <c r="J90" s="4"/>
      <c r="K90" s="4"/>
      <c r="L90" s="4"/>
      <c r="M90" s="5"/>
      <c r="N90" s="5"/>
      <c r="O90" s="5"/>
      <c r="P90" s="6"/>
      <c r="Q90" s="6"/>
      <c r="R90" s="6"/>
      <c r="S90" s="6"/>
      <c r="T90" s="5"/>
      <c r="U90" s="5"/>
      <c r="V90" s="5"/>
      <c r="W90" s="5"/>
      <c r="X90" s="5"/>
      <c r="Y90" s="5"/>
      <c r="Z90" s="5"/>
    </row>
    <row r="91" spans="2:26" s="93" customFormat="1" ht="40.5" customHeight="1" x14ac:dyDescent="0.4">
      <c r="B91" s="234" t="s">
        <v>110</v>
      </c>
      <c r="C91" s="234"/>
      <c r="D91" s="98">
        <f>D90</f>
        <v>68.45</v>
      </c>
      <c r="E91" s="29"/>
      <c r="F91" s="29"/>
      <c r="G91" s="29"/>
      <c r="H91" s="29"/>
      <c r="I91" s="122"/>
      <c r="J91" s="4"/>
      <c r="K91" s="4"/>
      <c r="L91" s="4"/>
      <c r="M91" s="5"/>
      <c r="N91" s="5"/>
      <c r="O91" s="5"/>
      <c r="P91" s="6"/>
      <c r="Q91" s="6"/>
      <c r="R91" s="6"/>
      <c r="S91" s="6"/>
      <c r="T91" s="5"/>
      <c r="U91" s="5"/>
      <c r="V91" s="5"/>
      <c r="W91" s="5"/>
      <c r="X91" s="5"/>
      <c r="Y91" s="5"/>
      <c r="Z91" s="5"/>
    </row>
    <row r="92" spans="2:26" s="93" customFormat="1" ht="33" customHeight="1" x14ac:dyDescent="0.35">
      <c r="D92" s="95"/>
      <c r="E92" s="29"/>
      <c r="F92" s="29"/>
      <c r="G92" s="29"/>
      <c r="H92" s="29"/>
      <c r="J92" s="4"/>
      <c r="K92" s="4"/>
      <c r="L92" s="4"/>
      <c r="M92" s="5"/>
      <c r="N92" s="5"/>
      <c r="O92" s="5"/>
      <c r="P92" s="6"/>
      <c r="Q92" s="6"/>
      <c r="R92" s="6"/>
      <c r="S92" s="6"/>
      <c r="T92" s="5"/>
      <c r="U92" s="5"/>
      <c r="V92" s="5"/>
      <c r="W92" s="5"/>
      <c r="X92" s="5"/>
      <c r="Y92" s="5"/>
      <c r="Z92" s="5"/>
    </row>
    <row r="95" spans="2:26" ht="50.25" customHeight="1" x14ac:dyDescent="0.25"/>
    <row r="96" spans="2:26" ht="56.25" customHeight="1" x14ac:dyDescent="0.25"/>
    <row r="97" ht="18" customHeight="1" x14ac:dyDescent="0.25"/>
    <row r="98" ht="18" customHeight="1" x14ac:dyDescent="0.25"/>
    <row r="99" ht="18" customHeight="1" x14ac:dyDescent="0.25"/>
    <row r="100" ht="18" customHeight="1" x14ac:dyDescent="0.25"/>
    <row r="101" ht="18" customHeight="1" x14ac:dyDescent="0.25"/>
    <row r="102" ht="18" customHeight="1" x14ac:dyDescent="0.25"/>
    <row r="103" ht="18" customHeight="1" x14ac:dyDescent="0.25"/>
    <row r="104" ht="18" customHeight="1" x14ac:dyDescent="0.25"/>
    <row r="105" ht="18" customHeight="1" x14ac:dyDescent="0.25"/>
    <row r="106" ht="18" customHeight="1" x14ac:dyDescent="0.25"/>
    <row r="107" ht="18" customHeight="1" x14ac:dyDescent="0.25"/>
    <row r="108" ht="18" customHeight="1" x14ac:dyDescent="0.25"/>
    <row r="109" ht="18" customHeight="1" x14ac:dyDescent="0.25"/>
    <row r="110" ht="18" customHeight="1" x14ac:dyDescent="0.25"/>
    <row r="111" ht="18" customHeight="1" x14ac:dyDescent="0.25"/>
    <row r="112" ht="18" customHeight="1" x14ac:dyDescent="0.25"/>
    <row r="113" ht="18" customHeight="1" x14ac:dyDescent="0.25"/>
    <row r="114" ht="18" customHeight="1" x14ac:dyDescent="0.25"/>
    <row r="115" ht="18" customHeight="1" x14ac:dyDescent="0.25"/>
    <row r="116" ht="18" customHeight="1" x14ac:dyDescent="0.25"/>
    <row r="117" ht="18" customHeight="1" x14ac:dyDescent="0.25"/>
    <row r="118" ht="18" customHeight="1" x14ac:dyDescent="0.25"/>
  </sheetData>
  <sheetProtection algorithmName="SHA-512" hashValue="pc0NP7MULAdDKYIJ7+zLoLaYRfv4AgCh9KAQiehtswEnpWdgomhr4APyHV6+OKB29jXvEg6ObQAMflR3MWZWOw==" saltValue="zbTeffm0uKBMATQXxkvvCA==" spinCount="100000" sheet="1" formatColumns="0" formatRows="0"/>
  <mergeCells count="99">
    <mergeCell ref="B88:H88"/>
    <mergeCell ref="B89:C89"/>
    <mergeCell ref="B91:C91"/>
    <mergeCell ref="B85:B86"/>
    <mergeCell ref="C85:C86"/>
    <mergeCell ref="D85:D86"/>
    <mergeCell ref="E85:F86"/>
    <mergeCell ref="G85:H86"/>
    <mergeCell ref="B87:H87"/>
    <mergeCell ref="B84:H84"/>
    <mergeCell ref="B69:H69"/>
    <mergeCell ref="B70:H70"/>
    <mergeCell ref="B71:H71"/>
    <mergeCell ref="B72:H72"/>
    <mergeCell ref="B73:C73"/>
    <mergeCell ref="B75:C75"/>
    <mergeCell ref="C77:G77"/>
    <mergeCell ref="B78:F78"/>
    <mergeCell ref="B81:H81"/>
    <mergeCell ref="B82:H82"/>
    <mergeCell ref="B83:H83"/>
    <mergeCell ref="B65:H65"/>
    <mergeCell ref="B66:H66"/>
    <mergeCell ref="B67:B68"/>
    <mergeCell ref="C67:C68"/>
    <mergeCell ref="D67:D68"/>
    <mergeCell ref="E67:F68"/>
    <mergeCell ref="G67:H68"/>
    <mergeCell ref="B64:H64"/>
    <mergeCell ref="B36:H36"/>
    <mergeCell ref="D37:E37"/>
    <mergeCell ref="B39:D39"/>
    <mergeCell ref="B41:H41"/>
    <mergeCell ref="B56:H56"/>
    <mergeCell ref="B57:H57"/>
    <mergeCell ref="G58:H58"/>
    <mergeCell ref="G59:H59"/>
    <mergeCell ref="G60:H60"/>
    <mergeCell ref="G61:H61"/>
    <mergeCell ref="B63:H63"/>
    <mergeCell ref="B35:H35"/>
    <mergeCell ref="G25:H25"/>
    <mergeCell ref="P25:P27"/>
    <mergeCell ref="Q25:Q27"/>
    <mergeCell ref="G26:H26"/>
    <mergeCell ref="G27:H27"/>
    <mergeCell ref="G28:H28"/>
    <mergeCell ref="P28:P30"/>
    <mergeCell ref="Q28:Q30"/>
    <mergeCell ref="G29:H29"/>
    <mergeCell ref="G30:H30"/>
    <mergeCell ref="P31:P33"/>
    <mergeCell ref="Q31:Q33"/>
    <mergeCell ref="B32:H32"/>
    <mergeCell ref="B33:H33"/>
    <mergeCell ref="B34:H34"/>
    <mergeCell ref="Q22:Q24"/>
    <mergeCell ref="G23:H23"/>
    <mergeCell ref="G24:H24"/>
    <mergeCell ref="G19:H19"/>
    <mergeCell ref="P19:P21"/>
    <mergeCell ref="Q19:Q21"/>
    <mergeCell ref="G20:H20"/>
    <mergeCell ref="G21:H21"/>
    <mergeCell ref="B17:H17"/>
    <mergeCell ref="J17:K17"/>
    <mergeCell ref="B18:H18"/>
    <mergeCell ref="G22:H22"/>
    <mergeCell ref="P22:P24"/>
    <mergeCell ref="B10:C10"/>
    <mergeCell ref="D10:F10"/>
    <mergeCell ref="P10:P12"/>
    <mergeCell ref="Q10:Q12"/>
    <mergeCell ref="S10:S30"/>
    <mergeCell ref="B11:H11"/>
    <mergeCell ref="B12:E12"/>
    <mergeCell ref="B13:H13"/>
    <mergeCell ref="J13:K13"/>
    <mergeCell ref="P13:P15"/>
    <mergeCell ref="Q13:Q15"/>
    <mergeCell ref="B14:H14"/>
    <mergeCell ref="B15:H15"/>
    <mergeCell ref="B16:H16"/>
    <mergeCell ref="P16:P18"/>
    <mergeCell ref="Q16:Q18"/>
    <mergeCell ref="M6:N8"/>
    <mergeCell ref="P6:S7"/>
    <mergeCell ref="B7:E7"/>
    <mergeCell ref="B8:H8"/>
    <mergeCell ref="P8:S8"/>
    <mergeCell ref="B9:H9"/>
    <mergeCell ref="J9:K9"/>
    <mergeCell ref="B1:D1"/>
    <mergeCell ref="C3:E3"/>
    <mergeCell ref="G3:H3"/>
    <mergeCell ref="C4:E4"/>
    <mergeCell ref="G4:H4"/>
    <mergeCell ref="B6:E6"/>
    <mergeCell ref="F6:G6"/>
  </mergeCells>
  <dataValidations count="8">
    <dataValidation type="list" allowBlank="1" showInputMessage="1" showErrorMessage="1" sqref="K10" xr:uid="{F4AEC15B-7A4A-41DC-98F3-DC3104DCF158}">
      <formula1>"2019, 2020, 2021, 2022"</formula1>
    </dataValidation>
    <dataValidation type="list" allowBlank="1" showInputMessage="1" showErrorMessage="1" sqref="K11 JE5 TA5 ACW5 AMS5 AWO5 BGK5 BQG5 CAC5 CJY5 CTU5 DDQ5 DNM5 DXI5 EHE5 ERA5 FAW5 FKS5 FUO5 GEK5 GOG5 GYC5 HHY5 HRU5 IBQ5 ILM5 IVI5 JFE5 JPA5 JYW5 KIS5 KSO5 LCK5 LMG5 LWC5 MFY5 MPU5 MZQ5 NJM5 NTI5 ODE5 ONA5 OWW5 PGS5 PQO5 QAK5 QKG5 QUC5 RDY5 RNU5 RXQ5 SHM5 SRI5 TBE5 TLA5 TUW5 UES5 UOO5 UYK5 VIG5 VSC5 WBY5 WLU5 WVQ5 K65372 JE65458 TA65458 ACW65458 AMS65458 AWO65458 BGK65458 BQG65458 CAC65458 CJY65458 CTU65458 DDQ65458 DNM65458 DXI65458 EHE65458 ERA65458 FAW65458 FKS65458 FUO65458 GEK65458 GOG65458 GYC65458 HHY65458 HRU65458 IBQ65458 ILM65458 IVI65458 JFE65458 JPA65458 JYW65458 KIS65458 KSO65458 LCK65458 LMG65458 LWC65458 MFY65458 MPU65458 MZQ65458 NJM65458 NTI65458 ODE65458 ONA65458 OWW65458 PGS65458 PQO65458 QAK65458 QKG65458 QUC65458 RDY65458 RNU65458 RXQ65458 SHM65458 SRI65458 TBE65458 TLA65458 TUW65458 UES65458 UOO65458 UYK65458 VIG65458 VSC65458 WBY65458 WLU65458 WVQ65458 K130908 JE130994 TA130994 ACW130994 AMS130994 AWO130994 BGK130994 BQG130994 CAC130994 CJY130994 CTU130994 DDQ130994 DNM130994 DXI130994 EHE130994 ERA130994 FAW130994 FKS130994 FUO130994 GEK130994 GOG130994 GYC130994 HHY130994 HRU130994 IBQ130994 ILM130994 IVI130994 JFE130994 JPA130994 JYW130994 KIS130994 KSO130994 LCK130994 LMG130994 LWC130994 MFY130994 MPU130994 MZQ130994 NJM130994 NTI130994 ODE130994 ONA130994 OWW130994 PGS130994 PQO130994 QAK130994 QKG130994 QUC130994 RDY130994 RNU130994 RXQ130994 SHM130994 SRI130994 TBE130994 TLA130994 TUW130994 UES130994 UOO130994 UYK130994 VIG130994 VSC130994 WBY130994 WLU130994 WVQ130994 K196444 JE196530 TA196530 ACW196530 AMS196530 AWO196530 BGK196530 BQG196530 CAC196530 CJY196530 CTU196530 DDQ196530 DNM196530 DXI196530 EHE196530 ERA196530 FAW196530 FKS196530 FUO196530 GEK196530 GOG196530 GYC196530 HHY196530 HRU196530 IBQ196530 ILM196530 IVI196530 JFE196530 JPA196530 JYW196530 KIS196530 KSO196530 LCK196530 LMG196530 LWC196530 MFY196530 MPU196530 MZQ196530 NJM196530 NTI196530 ODE196530 ONA196530 OWW196530 PGS196530 PQO196530 QAK196530 QKG196530 QUC196530 RDY196530 RNU196530 RXQ196530 SHM196530 SRI196530 TBE196530 TLA196530 TUW196530 UES196530 UOO196530 UYK196530 VIG196530 VSC196530 WBY196530 WLU196530 WVQ196530 K261980 JE262066 TA262066 ACW262066 AMS262066 AWO262066 BGK262066 BQG262066 CAC262066 CJY262066 CTU262066 DDQ262066 DNM262066 DXI262066 EHE262066 ERA262066 FAW262066 FKS262066 FUO262066 GEK262066 GOG262066 GYC262066 HHY262066 HRU262066 IBQ262066 ILM262066 IVI262066 JFE262066 JPA262066 JYW262066 KIS262066 KSO262066 LCK262066 LMG262066 LWC262066 MFY262066 MPU262066 MZQ262066 NJM262066 NTI262066 ODE262066 ONA262066 OWW262066 PGS262066 PQO262066 QAK262066 QKG262066 QUC262066 RDY262066 RNU262066 RXQ262066 SHM262066 SRI262066 TBE262066 TLA262066 TUW262066 UES262066 UOO262066 UYK262066 VIG262066 VSC262066 WBY262066 WLU262066 WVQ262066 K327516 JE327602 TA327602 ACW327602 AMS327602 AWO327602 BGK327602 BQG327602 CAC327602 CJY327602 CTU327602 DDQ327602 DNM327602 DXI327602 EHE327602 ERA327602 FAW327602 FKS327602 FUO327602 GEK327602 GOG327602 GYC327602 HHY327602 HRU327602 IBQ327602 ILM327602 IVI327602 JFE327602 JPA327602 JYW327602 KIS327602 KSO327602 LCK327602 LMG327602 LWC327602 MFY327602 MPU327602 MZQ327602 NJM327602 NTI327602 ODE327602 ONA327602 OWW327602 PGS327602 PQO327602 QAK327602 QKG327602 QUC327602 RDY327602 RNU327602 RXQ327602 SHM327602 SRI327602 TBE327602 TLA327602 TUW327602 UES327602 UOO327602 UYK327602 VIG327602 VSC327602 WBY327602 WLU327602 WVQ327602 K393052 JE393138 TA393138 ACW393138 AMS393138 AWO393138 BGK393138 BQG393138 CAC393138 CJY393138 CTU393138 DDQ393138 DNM393138 DXI393138 EHE393138 ERA393138 FAW393138 FKS393138 FUO393138 GEK393138 GOG393138 GYC393138 HHY393138 HRU393138 IBQ393138 ILM393138 IVI393138 JFE393138 JPA393138 JYW393138 KIS393138 KSO393138 LCK393138 LMG393138 LWC393138 MFY393138 MPU393138 MZQ393138 NJM393138 NTI393138 ODE393138 ONA393138 OWW393138 PGS393138 PQO393138 QAK393138 QKG393138 QUC393138 RDY393138 RNU393138 RXQ393138 SHM393138 SRI393138 TBE393138 TLA393138 TUW393138 UES393138 UOO393138 UYK393138 VIG393138 VSC393138 WBY393138 WLU393138 WVQ393138 K458588 JE458674 TA458674 ACW458674 AMS458674 AWO458674 BGK458674 BQG458674 CAC458674 CJY458674 CTU458674 DDQ458674 DNM458674 DXI458674 EHE458674 ERA458674 FAW458674 FKS458674 FUO458674 GEK458674 GOG458674 GYC458674 HHY458674 HRU458674 IBQ458674 ILM458674 IVI458674 JFE458674 JPA458674 JYW458674 KIS458674 KSO458674 LCK458674 LMG458674 LWC458674 MFY458674 MPU458674 MZQ458674 NJM458674 NTI458674 ODE458674 ONA458674 OWW458674 PGS458674 PQO458674 QAK458674 QKG458674 QUC458674 RDY458674 RNU458674 RXQ458674 SHM458674 SRI458674 TBE458674 TLA458674 TUW458674 UES458674 UOO458674 UYK458674 VIG458674 VSC458674 WBY458674 WLU458674 WVQ458674 K524124 JE524210 TA524210 ACW524210 AMS524210 AWO524210 BGK524210 BQG524210 CAC524210 CJY524210 CTU524210 DDQ524210 DNM524210 DXI524210 EHE524210 ERA524210 FAW524210 FKS524210 FUO524210 GEK524210 GOG524210 GYC524210 HHY524210 HRU524210 IBQ524210 ILM524210 IVI524210 JFE524210 JPA524210 JYW524210 KIS524210 KSO524210 LCK524210 LMG524210 LWC524210 MFY524210 MPU524210 MZQ524210 NJM524210 NTI524210 ODE524210 ONA524210 OWW524210 PGS524210 PQO524210 QAK524210 QKG524210 QUC524210 RDY524210 RNU524210 RXQ524210 SHM524210 SRI524210 TBE524210 TLA524210 TUW524210 UES524210 UOO524210 UYK524210 VIG524210 VSC524210 WBY524210 WLU524210 WVQ524210 K589660 JE589746 TA589746 ACW589746 AMS589746 AWO589746 BGK589746 BQG589746 CAC589746 CJY589746 CTU589746 DDQ589746 DNM589746 DXI589746 EHE589746 ERA589746 FAW589746 FKS589746 FUO589746 GEK589746 GOG589746 GYC589746 HHY589746 HRU589746 IBQ589746 ILM589746 IVI589746 JFE589746 JPA589746 JYW589746 KIS589746 KSO589746 LCK589746 LMG589746 LWC589746 MFY589746 MPU589746 MZQ589746 NJM589746 NTI589746 ODE589746 ONA589746 OWW589746 PGS589746 PQO589746 QAK589746 QKG589746 QUC589746 RDY589746 RNU589746 RXQ589746 SHM589746 SRI589746 TBE589746 TLA589746 TUW589746 UES589746 UOO589746 UYK589746 VIG589746 VSC589746 WBY589746 WLU589746 WVQ589746 K655196 JE655282 TA655282 ACW655282 AMS655282 AWO655282 BGK655282 BQG655282 CAC655282 CJY655282 CTU655282 DDQ655282 DNM655282 DXI655282 EHE655282 ERA655282 FAW655282 FKS655282 FUO655282 GEK655282 GOG655282 GYC655282 HHY655282 HRU655282 IBQ655282 ILM655282 IVI655282 JFE655282 JPA655282 JYW655282 KIS655282 KSO655282 LCK655282 LMG655282 LWC655282 MFY655282 MPU655282 MZQ655282 NJM655282 NTI655282 ODE655282 ONA655282 OWW655282 PGS655282 PQO655282 QAK655282 QKG655282 QUC655282 RDY655282 RNU655282 RXQ655282 SHM655282 SRI655282 TBE655282 TLA655282 TUW655282 UES655282 UOO655282 UYK655282 VIG655282 VSC655282 WBY655282 WLU655282 WVQ655282 K720732 JE720818 TA720818 ACW720818 AMS720818 AWO720818 BGK720818 BQG720818 CAC720818 CJY720818 CTU720818 DDQ720818 DNM720818 DXI720818 EHE720818 ERA720818 FAW720818 FKS720818 FUO720818 GEK720818 GOG720818 GYC720818 HHY720818 HRU720818 IBQ720818 ILM720818 IVI720818 JFE720818 JPA720818 JYW720818 KIS720818 KSO720818 LCK720818 LMG720818 LWC720818 MFY720818 MPU720818 MZQ720818 NJM720818 NTI720818 ODE720818 ONA720818 OWW720818 PGS720818 PQO720818 QAK720818 QKG720818 QUC720818 RDY720818 RNU720818 RXQ720818 SHM720818 SRI720818 TBE720818 TLA720818 TUW720818 UES720818 UOO720818 UYK720818 VIG720818 VSC720818 WBY720818 WLU720818 WVQ720818 K786268 JE786354 TA786354 ACW786354 AMS786354 AWO786354 BGK786354 BQG786354 CAC786354 CJY786354 CTU786354 DDQ786354 DNM786354 DXI786354 EHE786354 ERA786354 FAW786354 FKS786354 FUO786354 GEK786354 GOG786354 GYC786354 HHY786354 HRU786354 IBQ786354 ILM786354 IVI786354 JFE786354 JPA786354 JYW786354 KIS786354 KSO786354 LCK786354 LMG786354 LWC786354 MFY786354 MPU786354 MZQ786354 NJM786354 NTI786354 ODE786354 ONA786354 OWW786354 PGS786354 PQO786354 QAK786354 QKG786354 QUC786354 RDY786354 RNU786354 RXQ786354 SHM786354 SRI786354 TBE786354 TLA786354 TUW786354 UES786354 UOO786354 UYK786354 VIG786354 VSC786354 WBY786354 WLU786354 WVQ786354 K851804 JE851890 TA851890 ACW851890 AMS851890 AWO851890 BGK851890 BQG851890 CAC851890 CJY851890 CTU851890 DDQ851890 DNM851890 DXI851890 EHE851890 ERA851890 FAW851890 FKS851890 FUO851890 GEK851890 GOG851890 GYC851890 HHY851890 HRU851890 IBQ851890 ILM851890 IVI851890 JFE851890 JPA851890 JYW851890 KIS851890 KSO851890 LCK851890 LMG851890 LWC851890 MFY851890 MPU851890 MZQ851890 NJM851890 NTI851890 ODE851890 ONA851890 OWW851890 PGS851890 PQO851890 QAK851890 QKG851890 QUC851890 RDY851890 RNU851890 RXQ851890 SHM851890 SRI851890 TBE851890 TLA851890 TUW851890 UES851890 UOO851890 UYK851890 VIG851890 VSC851890 WBY851890 WLU851890 WVQ851890 K917340 JE917426 TA917426 ACW917426 AMS917426 AWO917426 BGK917426 BQG917426 CAC917426 CJY917426 CTU917426 DDQ917426 DNM917426 DXI917426 EHE917426 ERA917426 FAW917426 FKS917426 FUO917426 GEK917426 GOG917426 GYC917426 HHY917426 HRU917426 IBQ917426 ILM917426 IVI917426 JFE917426 JPA917426 JYW917426 KIS917426 KSO917426 LCK917426 LMG917426 LWC917426 MFY917426 MPU917426 MZQ917426 NJM917426 NTI917426 ODE917426 ONA917426 OWW917426 PGS917426 PQO917426 QAK917426 QKG917426 QUC917426 RDY917426 RNU917426 RXQ917426 SHM917426 SRI917426 TBE917426 TLA917426 TUW917426 UES917426 UOO917426 UYK917426 VIG917426 VSC917426 WBY917426 WLU917426 WVQ917426 K982876 JE982962 TA982962 ACW982962 AMS982962 AWO982962 BGK982962 BQG982962 CAC982962 CJY982962 CTU982962 DDQ982962 DNM982962 DXI982962 EHE982962 ERA982962 FAW982962 FKS982962 FUO982962 GEK982962 GOG982962 GYC982962 HHY982962 HRU982962 IBQ982962 ILM982962 IVI982962 JFE982962 JPA982962 JYW982962 KIS982962 KSO982962 LCK982962 LMG982962 LWC982962 MFY982962 MPU982962 MZQ982962 NJM982962 NTI982962 ODE982962 ONA982962 OWW982962 PGS982962 PQO982962 QAK982962 QKG982962 QUC982962 RDY982962 RNU982962 RXQ982962 SHM982962 SRI982962 TBE982962 TLA982962 TUW982962 UES982962 UOO982962 UYK982962 VIG982962 VSC982962 WBY982962 WLU982962 WVQ982962" xr:uid="{1B6DC19C-4EEA-4059-B3A9-1BDD9A8EA7EE}">
      <formula1>$M$11:$M$22</formula1>
    </dataValidation>
    <dataValidation type="list" allowBlank="1" showInputMessage="1" showErrorMessage="1" sqref="JE9 TA9 ACW9 AMS9 AWO9 BGK9 BQG9 CAC9 CJY9 CTU9 DDQ9 DNM9 DXI9 EHE9 ERA9 FAW9 FKS9 FUO9 GEK9 GOG9 GYC9 HHY9 HRU9 IBQ9 ILM9 IVI9 JFE9 JPA9 JYW9 KIS9 KSO9 LCK9 LMG9 LWC9 MFY9 MPU9 MZQ9 NJM9 NTI9 ODE9 ONA9 OWW9 PGS9 PQO9 QAK9 QKG9 QUC9 RDY9 RNU9 RXQ9 SHM9 SRI9 TBE9 TLA9 TUW9 UES9 UOO9 UYK9 VIG9 VSC9 WBY9 WLU9 WVQ9 K65376 JE65462 TA65462 ACW65462 AMS65462 AWO65462 BGK65462 BQG65462 CAC65462 CJY65462 CTU65462 DDQ65462 DNM65462 DXI65462 EHE65462 ERA65462 FAW65462 FKS65462 FUO65462 GEK65462 GOG65462 GYC65462 HHY65462 HRU65462 IBQ65462 ILM65462 IVI65462 JFE65462 JPA65462 JYW65462 KIS65462 KSO65462 LCK65462 LMG65462 LWC65462 MFY65462 MPU65462 MZQ65462 NJM65462 NTI65462 ODE65462 ONA65462 OWW65462 PGS65462 PQO65462 QAK65462 QKG65462 QUC65462 RDY65462 RNU65462 RXQ65462 SHM65462 SRI65462 TBE65462 TLA65462 TUW65462 UES65462 UOO65462 UYK65462 VIG65462 VSC65462 WBY65462 WLU65462 WVQ65462 K130912 JE130998 TA130998 ACW130998 AMS130998 AWO130998 BGK130998 BQG130998 CAC130998 CJY130998 CTU130998 DDQ130998 DNM130998 DXI130998 EHE130998 ERA130998 FAW130998 FKS130998 FUO130998 GEK130998 GOG130998 GYC130998 HHY130998 HRU130998 IBQ130998 ILM130998 IVI130998 JFE130998 JPA130998 JYW130998 KIS130998 KSO130998 LCK130998 LMG130998 LWC130998 MFY130998 MPU130998 MZQ130998 NJM130998 NTI130998 ODE130998 ONA130998 OWW130998 PGS130998 PQO130998 QAK130998 QKG130998 QUC130998 RDY130998 RNU130998 RXQ130998 SHM130998 SRI130998 TBE130998 TLA130998 TUW130998 UES130998 UOO130998 UYK130998 VIG130998 VSC130998 WBY130998 WLU130998 WVQ130998 K196448 JE196534 TA196534 ACW196534 AMS196534 AWO196534 BGK196534 BQG196534 CAC196534 CJY196534 CTU196534 DDQ196534 DNM196534 DXI196534 EHE196534 ERA196534 FAW196534 FKS196534 FUO196534 GEK196534 GOG196534 GYC196534 HHY196534 HRU196534 IBQ196534 ILM196534 IVI196534 JFE196534 JPA196534 JYW196534 KIS196534 KSO196534 LCK196534 LMG196534 LWC196534 MFY196534 MPU196534 MZQ196534 NJM196534 NTI196534 ODE196534 ONA196534 OWW196534 PGS196534 PQO196534 QAK196534 QKG196534 QUC196534 RDY196534 RNU196534 RXQ196534 SHM196534 SRI196534 TBE196534 TLA196534 TUW196534 UES196534 UOO196534 UYK196534 VIG196534 VSC196534 WBY196534 WLU196534 WVQ196534 K261984 JE262070 TA262070 ACW262070 AMS262070 AWO262070 BGK262070 BQG262070 CAC262070 CJY262070 CTU262070 DDQ262070 DNM262070 DXI262070 EHE262070 ERA262070 FAW262070 FKS262070 FUO262070 GEK262070 GOG262070 GYC262070 HHY262070 HRU262070 IBQ262070 ILM262070 IVI262070 JFE262070 JPA262070 JYW262070 KIS262070 KSO262070 LCK262070 LMG262070 LWC262070 MFY262070 MPU262070 MZQ262070 NJM262070 NTI262070 ODE262070 ONA262070 OWW262070 PGS262070 PQO262070 QAK262070 QKG262070 QUC262070 RDY262070 RNU262070 RXQ262070 SHM262070 SRI262070 TBE262070 TLA262070 TUW262070 UES262070 UOO262070 UYK262070 VIG262070 VSC262070 WBY262070 WLU262070 WVQ262070 K327520 JE327606 TA327606 ACW327606 AMS327606 AWO327606 BGK327606 BQG327606 CAC327606 CJY327606 CTU327606 DDQ327606 DNM327606 DXI327606 EHE327606 ERA327606 FAW327606 FKS327606 FUO327606 GEK327606 GOG327606 GYC327606 HHY327606 HRU327606 IBQ327606 ILM327606 IVI327606 JFE327606 JPA327606 JYW327606 KIS327606 KSO327606 LCK327606 LMG327606 LWC327606 MFY327606 MPU327606 MZQ327606 NJM327606 NTI327606 ODE327606 ONA327606 OWW327606 PGS327606 PQO327606 QAK327606 QKG327606 QUC327606 RDY327606 RNU327606 RXQ327606 SHM327606 SRI327606 TBE327606 TLA327606 TUW327606 UES327606 UOO327606 UYK327606 VIG327606 VSC327606 WBY327606 WLU327606 WVQ327606 K393056 JE393142 TA393142 ACW393142 AMS393142 AWO393142 BGK393142 BQG393142 CAC393142 CJY393142 CTU393142 DDQ393142 DNM393142 DXI393142 EHE393142 ERA393142 FAW393142 FKS393142 FUO393142 GEK393142 GOG393142 GYC393142 HHY393142 HRU393142 IBQ393142 ILM393142 IVI393142 JFE393142 JPA393142 JYW393142 KIS393142 KSO393142 LCK393142 LMG393142 LWC393142 MFY393142 MPU393142 MZQ393142 NJM393142 NTI393142 ODE393142 ONA393142 OWW393142 PGS393142 PQO393142 QAK393142 QKG393142 QUC393142 RDY393142 RNU393142 RXQ393142 SHM393142 SRI393142 TBE393142 TLA393142 TUW393142 UES393142 UOO393142 UYK393142 VIG393142 VSC393142 WBY393142 WLU393142 WVQ393142 K458592 JE458678 TA458678 ACW458678 AMS458678 AWO458678 BGK458678 BQG458678 CAC458678 CJY458678 CTU458678 DDQ458678 DNM458678 DXI458678 EHE458678 ERA458678 FAW458678 FKS458678 FUO458678 GEK458678 GOG458678 GYC458678 HHY458678 HRU458678 IBQ458678 ILM458678 IVI458678 JFE458678 JPA458678 JYW458678 KIS458678 KSO458678 LCK458678 LMG458678 LWC458678 MFY458678 MPU458678 MZQ458678 NJM458678 NTI458678 ODE458678 ONA458678 OWW458678 PGS458678 PQO458678 QAK458678 QKG458678 QUC458678 RDY458678 RNU458678 RXQ458678 SHM458678 SRI458678 TBE458678 TLA458678 TUW458678 UES458678 UOO458678 UYK458678 VIG458678 VSC458678 WBY458678 WLU458678 WVQ458678 K524128 JE524214 TA524214 ACW524214 AMS524214 AWO524214 BGK524214 BQG524214 CAC524214 CJY524214 CTU524214 DDQ524214 DNM524214 DXI524214 EHE524214 ERA524214 FAW524214 FKS524214 FUO524214 GEK524214 GOG524214 GYC524214 HHY524214 HRU524214 IBQ524214 ILM524214 IVI524214 JFE524214 JPA524214 JYW524214 KIS524214 KSO524214 LCK524214 LMG524214 LWC524214 MFY524214 MPU524214 MZQ524214 NJM524214 NTI524214 ODE524214 ONA524214 OWW524214 PGS524214 PQO524214 QAK524214 QKG524214 QUC524214 RDY524214 RNU524214 RXQ524214 SHM524214 SRI524214 TBE524214 TLA524214 TUW524214 UES524214 UOO524214 UYK524214 VIG524214 VSC524214 WBY524214 WLU524214 WVQ524214 K589664 JE589750 TA589750 ACW589750 AMS589750 AWO589750 BGK589750 BQG589750 CAC589750 CJY589750 CTU589750 DDQ589750 DNM589750 DXI589750 EHE589750 ERA589750 FAW589750 FKS589750 FUO589750 GEK589750 GOG589750 GYC589750 HHY589750 HRU589750 IBQ589750 ILM589750 IVI589750 JFE589750 JPA589750 JYW589750 KIS589750 KSO589750 LCK589750 LMG589750 LWC589750 MFY589750 MPU589750 MZQ589750 NJM589750 NTI589750 ODE589750 ONA589750 OWW589750 PGS589750 PQO589750 QAK589750 QKG589750 QUC589750 RDY589750 RNU589750 RXQ589750 SHM589750 SRI589750 TBE589750 TLA589750 TUW589750 UES589750 UOO589750 UYK589750 VIG589750 VSC589750 WBY589750 WLU589750 WVQ589750 K655200 JE655286 TA655286 ACW655286 AMS655286 AWO655286 BGK655286 BQG655286 CAC655286 CJY655286 CTU655286 DDQ655286 DNM655286 DXI655286 EHE655286 ERA655286 FAW655286 FKS655286 FUO655286 GEK655286 GOG655286 GYC655286 HHY655286 HRU655286 IBQ655286 ILM655286 IVI655286 JFE655286 JPA655286 JYW655286 KIS655286 KSO655286 LCK655286 LMG655286 LWC655286 MFY655286 MPU655286 MZQ655286 NJM655286 NTI655286 ODE655286 ONA655286 OWW655286 PGS655286 PQO655286 QAK655286 QKG655286 QUC655286 RDY655286 RNU655286 RXQ655286 SHM655286 SRI655286 TBE655286 TLA655286 TUW655286 UES655286 UOO655286 UYK655286 VIG655286 VSC655286 WBY655286 WLU655286 WVQ655286 K720736 JE720822 TA720822 ACW720822 AMS720822 AWO720822 BGK720822 BQG720822 CAC720822 CJY720822 CTU720822 DDQ720822 DNM720822 DXI720822 EHE720822 ERA720822 FAW720822 FKS720822 FUO720822 GEK720822 GOG720822 GYC720822 HHY720822 HRU720822 IBQ720822 ILM720822 IVI720822 JFE720822 JPA720822 JYW720822 KIS720822 KSO720822 LCK720822 LMG720822 LWC720822 MFY720822 MPU720822 MZQ720822 NJM720822 NTI720822 ODE720822 ONA720822 OWW720822 PGS720822 PQO720822 QAK720822 QKG720822 QUC720822 RDY720822 RNU720822 RXQ720822 SHM720822 SRI720822 TBE720822 TLA720822 TUW720822 UES720822 UOO720822 UYK720822 VIG720822 VSC720822 WBY720822 WLU720822 WVQ720822 K786272 JE786358 TA786358 ACW786358 AMS786358 AWO786358 BGK786358 BQG786358 CAC786358 CJY786358 CTU786358 DDQ786358 DNM786358 DXI786358 EHE786358 ERA786358 FAW786358 FKS786358 FUO786358 GEK786358 GOG786358 GYC786358 HHY786358 HRU786358 IBQ786358 ILM786358 IVI786358 JFE786358 JPA786358 JYW786358 KIS786358 KSO786358 LCK786358 LMG786358 LWC786358 MFY786358 MPU786358 MZQ786358 NJM786358 NTI786358 ODE786358 ONA786358 OWW786358 PGS786358 PQO786358 QAK786358 QKG786358 QUC786358 RDY786358 RNU786358 RXQ786358 SHM786358 SRI786358 TBE786358 TLA786358 TUW786358 UES786358 UOO786358 UYK786358 VIG786358 VSC786358 WBY786358 WLU786358 WVQ786358 K851808 JE851894 TA851894 ACW851894 AMS851894 AWO851894 BGK851894 BQG851894 CAC851894 CJY851894 CTU851894 DDQ851894 DNM851894 DXI851894 EHE851894 ERA851894 FAW851894 FKS851894 FUO851894 GEK851894 GOG851894 GYC851894 HHY851894 HRU851894 IBQ851894 ILM851894 IVI851894 JFE851894 JPA851894 JYW851894 KIS851894 KSO851894 LCK851894 LMG851894 LWC851894 MFY851894 MPU851894 MZQ851894 NJM851894 NTI851894 ODE851894 ONA851894 OWW851894 PGS851894 PQO851894 QAK851894 QKG851894 QUC851894 RDY851894 RNU851894 RXQ851894 SHM851894 SRI851894 TBE851894 TLA851894 TUW851894 UES851894 UOO851894 UYK851894 VIG851894 VSC851894 WBY851894 WLU851894 WVQ851894 K917344 JE917430 TA917430 ACW917430 AMS917430 AWO917430 BGK917430 BQG917430 CAC917430 CJY917430 CTU917430 DDQ917430 DNM917430 DXI917430 EHE917430 ERA917430 FAW917430 FKS917430 FUO917430 GEK917430 GOG917430 GYC917430 HHY917430 HRU917430 IBQ917430 ILM917430 IVI917430 JFE917430 JPA917430 JYW917430 KIS917430 KSO917430 LCK917430 LMG917430 LWC917430 MFY917430 MPU917430 MZQ917430 NJM917430 NTI917430 ODE917430 ONA917430 OWW917430 PGS917430 PQO917430 QAK917430 QKG917430 QUC917430 RDY917430 RNU917430 RXQ917430 SHM917430 SRI917430 TBE917430 TLA917430 TUW917430 UES917430 UOO917430 UYK917430 VIG917430 VSC917430 WBY917430 WLU917430 WVQ917430 K982880 JE982966 TA982966 ACW982966 AMS982966 AWO982966 BGK982966 BQG982966 CAC982966 CJY982966 CTU982966 DDQ982966 DNM982966 DXI982966 EHE982966 ERA982966 FAW982966 FKS982966 FUO982966 GEK982966 GOG982966 GYC982966 HHY982966 HRU982966 IBQ982966 ILM982966 IVI982966 JFE982966 JPA982966 JYW982966 KIS982966 KSO982966 LCK982966 LMG982966 LWC982966 MFY982966 MPU982966 MZQ982966 NJM982966 NTI982966 ODE982966 ONA982966 OWW982966 PGS982966 PQO982966 QAK982966 QKG982966 QUC982966 RDY982966 RNU982966 RXQ982966 SHM982966 SRI982966 TBE982966 TLA982966 TUW982966 UES982966 UOO982966 UYK982966 VIG982966 VSC982966 WBY982966 WLU982966 WVQ982966" xr:uid="{E379DA30-DBC2-4D57-AB9F-D6D7BCF7D73B}">
      <formula1>$N$11:$N$22</formula1>
    </dataValidation>
    <dataValidation type="list" allowBlank="1" showInputMessage="1" showErrorMessage="1" sqref="WVQ982961 WLU982961 WBY982961 VSC982961 VIG982961 UYK982961 UOO982961 UES982961 TUW982961 TLA982961 TBE982961 SRI982961 SHM982961 RXQ982961 RNU982961 RDY982961 QUC982961 QKG982961 QAK982961 PQO982961 PGS982961 OWW982961 ONA982961 ODE982961 NTI982961 NJM982961 MZQ982961 MPU982961 MFY982961 LWC982961 LMG982961 LCK982961 KSO982961 KIS982961 JYW982961 JPA982961 JFE982961 IVI982961 ILM982961 IBQ982961 HRU982961 HHY982961 GYC982961 GOG982961 GEK982961 FUO982961 FKS982961 FAW982961 ERA982961 EHE982961 DXI982961 DNM982961 DDQ982961 CTU982961 CJY982961 CAC982961 BQG982961 BGK982961 AWO982961 AMS982961 ACW982961 TA982961 JE982961 K982875 WVQ917425 WLU917425 WBY917425 VSC917425 VIG917425 UYK917425 UOO917425 UES917425 TUW917425 TLA917425 TBE917425 SRI917425 SHM917425 RXQ917425 RNU917425 RDY917425 QUC917425 QKG917425 QAK917425 PQO917425 PGS917425 OWW917425 ONA917425 ODE917425 NTI917425 NJM917425 MZQ917425 MPU917425 MFY917425 LWC917425 LMG917425 LCK917425 KSO917425 KIS917425 JYW917425 JPA917425 JFE917425 IVI917425 ILM917425 IBQ917425 HRU917425 HHY917425 GYC917425 GOG917425 GEK917425 FUO917425 FKS917425 FAW917425 ERA917425 EHE917425 DXI917425 DNM917425 DDQ917425 CTU917425 CJY917425 CAC917425 BQG917425 BGK917425 AWO917425 AMS917425 ACW917425 TA917425 JE917425 K917339 WVQ851889 WLU851889 WBY851889 VSC851889 VIG851889 UYK851889 UOO851889 UES851889 TUW851889 TLA851889 TBE851889 SRI851889 SHM851889 RXQ851889 RNU851889 RDY851889 QUC851889 QKG851889 QAK851889 PQO851889 PGS851889 OWW851889 ONA851889 ODE851889 NTI851889 NJM851889 MZQ851889 MPU851889 MFY851889 LWC851889 LMG851889 LCK851889 KSO851889 KIS851889 JYW851889 JPA851889 JFE851889 IVI851889 ILM851889 IBQ851889 HRU851889 HHY851889 GYC851889 GOG851889 GEK851889 FUO851889 FKS851889 FAW851889 ERA851889 EHE851889 DXI851889 DNM851889 DDQ851889 CTU851889 CJY851889 CAC851889 BQG851889 BGK851889 AWO851889 AMS851889 ACW851889 TA851889 JE851889 K851803 WVQ786353 WLU786353 WBY786353 VSC786353 VIG786353 UYK786353 UOO786353 UES786353 TUW786353 TLA786353 TBE786353 SRI786353 SHM786353 RXQ786353 RNU786353 RDY786353 QUC786353 QKG786353 QAK786353 PQO786353 PGS786353 OWW786353 ONA786353 ODE786353 NTI786353 NJM786353 MZQ786353 MPU786353 MFY786353 LWC786353 LMG786353 LCK786353 KSO786353 KIS786353 JYW786353 JPA786353 JFE786353 IVI786353 ILM786353 IBQ786353 HRU786353 HHY786353 GYC786353 GOG786353 GEK786353 FUO786353 FKS786353 FAW786353 ERA786353 EHE786353 DXI786353 DNM786353 DDQ786353 CTU786353 CJY786353 CAC786353 BQG786353 BGK786353 AWO786353 AMS786353 ACW786353 TA786353 JE786353 K786267 WVQ720817 WLU720817 WBY720817 VSC720817 VIG720817 UYK720817 UOO720817 UES720817 TUW720817 TLA720817 TBE720817 SRI720817 SHM720817 RXQ720817 RNU720817 RDY720817 QUC720817 QKG720817 QAK720817 PQO720817 PGS720817 OWW720817 ONA720817 ODE720817 NTI720817 NJM720817 MZQ720817 MPU720817 MFY720817 LWC720817 LMG720817 LCK720817 KSO720817 KIS720817 JYW720817 JPA720817 JFE720817 IVI720817 ILM720817 IBQ720817 HRU720817 HHY720817 GYC720817 GOG720817 GEK720817 FUO720817 FKS720817 FAW720817 ERA720817 EHE720817 DXI720817 DNM720817 DDQ720817 CTU720817 CJY720817 CAC720817 BQG720817 BGK720817 AWO720817 AMS720817 ACW720817 TA720817 JE720817 K720731 WVQ655281 WLU655281 WBY655281 VSC655281 VIG655281 UYK655281 UOO655281 UES655281 TUW655281 TLA655281 TBE655281 SRI655281 SHM655281 RXQ655281 RNU655281 RDY655281 QUC655281 QKG655281 QAK655281 PQO655281 PGS655281 OWW655281 ONA655281 ODE655281 NTI655281 NJM655281 MZQ655281 MPU655281 MFY655281 LWC655281 LMG655281 LCK655281 KSO655281 KIS655281 JYW655281 JPA655281 JFE655281 IVI655281 ILM655281 IBQ655281 HRU655281 HHY655281 GYC655281 GOG655281 GEK655281 FUO655281 FKS655281 FAW655281 ERA655281 EHE655281 DXI655281 DNM655281 DDQ655281 CTU655281 CJY655281 CAC655281 BQG655281 BGK655281 AWO655281 AMS655281 ACW655281 TA655281 JE655281 K655195 WVQ589745 WLU589745 WBY589745 VSC589745 VIG589745 UYK589745 UOO589745 UES589745 TUW589745 TLA589745 TBE589745 SRI589745 SHM589745 RXQ589745 RNU589745 RDY589745 QUC589745 QKG589745 QAK589745 PQO589745 PGS589745 OWW589745 ONA589745 ODE589745 NTI589745 NJM589745 MZQ589745 MPU589745 MFY589745 LWC589745 LMG589745 LCK589745 KSO589745 KIS589745 JYW589745 JPA589745 JFE589745 IVI589745 ILM589745 IBQ589745 HRU589745 HHY589745 GYC589745 GOG589745 GEK589745 FUO589745 FKS589745 FAW589745 ERA589745 EHE589745 DXI589745 DNM589745 DDQ589745 CTU589745 CJY589745 CAC589745 BQG589745 BGK589745 AWO589745 AMS589745 ACW589745 TA589745 JE589745 K589659 WVQ524209 WLU524209 WBY524209 VSC524209 VIG524209 UYK524209 UOO524209 UES524209 TUW524209 TLA524209 TBE524209 SRI524209 SHM524209 RXQ524209 RNU524209 RDY524209 QUC524209 QKG524209 QAK524209 PQO524209 PGS524209 OWW524209 ONA524209 ODE524209 NTI524209 NJM524209 MZQ524209 MPU524209 MFY524209 LWC524209 LMG524209 LCK524209 KSO524209 KIS524209 JYW524209 JPA524209 JFE524209 IVI524209 ILM524209 IBQ524209 HRU524209 HHY524209 GYC524209 GOG524209 GEK524209 FUO524209 FKS524209 FAW524209 ERA524209 EHE524209 DXI524209 DNM524209 DDQ524209 CTU524209 CJY524209 CAC524209 BQG524209 BGK524209 AWO524209 AMS524209 ACW524209 TA524209 JE524209 K524123 WVQ458673 WLU458673 WBY458673 VSC458673 VIG458673 UYK458673 UOO458673 UES458673 TUW458673 TLA458673 TBE458673 SRI458673 SHM458673 RXQ458673 RNU458673 RDY458673 QUC458673 QKG458673 QAK458673 PQO458673 PGS458673 OWW458673 ONA458673 ODE458673 NTI458673 NJM458673 MZQ458673 MPU458673 MFY458673 LWC458673 LMG458673 LCK458673 KSO458673 KIS458673 JYW458673 JPA458673 JFE458673 IVI458673 ILM458673 IBQ458673 HRU458673 HHY458673 GYC458673 GOG458673 GEK458673 FUO458673 FKS458673 FAW458673 ERA458673 EHE458673 DXI458673 DNM458673 DDQ458673 CTU458673 CJY458673 CAC458673 BQG458673 BGK458673 AWO458673 AMS458673 ACW458673 TA458673 JE458673 K458587 WVQ393137 WLU393137 WBY393137 VSC393137 VIG393137 UYK393137 UOO393137 UES393137 TUW393137 TLA393137 TBE393137 SRI393137 SHM393137 RXQ393137 RNU393137 RDY393137 QUC393137 QKG393137 QAK393137 PQO393137 PGS393137 OWW393137 ONA393137 ODE393137 NTI393137 NJM393137 MZQ393137 MPU393137 MFY393137 LWC393137 LMG393137 LCK393137 KSO393137 KIS393137 JYW393137 JPA393137 JFE393137 IVI393137 ILM393137 IBQ393137 HRU393137 HHY393137 GYC393137 GOG393137 GEK393137 FUO393137 FKS393137 FAW393137 ERA393137 EHE393137 DXI393137 DNM393137 DDQ393137 CTU393137 CJY393137 CAC393137 BQG393137 BGK393137 AWO393137 AMS393137 ACW393137 TA393137 JE393137 K393051 WVQ327601 WLU327601 WBY327601 VSC327601 VIG327601 UYK327601 UOO327601 UES327601 TUW327601 TLA327601 TBE327601 SRI327601 SHM327601 RXQ327601 RNU327601 RDY327601 QUC327601 QKG327601 QAK327601 PQO327601 PGS327601 OWW327601 ONA327601 ODE327601 NTI327601 NJM327601 MZQ327601 MPU327601 MFY327601 LWC327601 LMG327601 LCK327601 KSO327601 KIS327601 JYW327601 JPA327601 JFE327601 IVI327601 ILM327601 IBQ327601 HRU327601 HHY327601 GYC327601 GOG327601 GEK327601 FUO327601 FKS327601 FAW327601 ERA327601 EHE327601 DXI327601 DNM327601 DDQ327601 CTU327601 CJY327601 CAC327601 BQG327601 BGK327601 AWO327601 AMS327601 ACW327601 TA327601 JE327601 K327515 WVQ262065 WLU262065 WBY262065 VSC262065 VIG262065 UYK262065 UOO262065 UES262065 TUW262065 TLA262065 TBE262065 SRI262065 SHM262065 RXQ262065 RNU262065 RDY262065 QUC262065 QKG262065 QAK262065 PQO262065 PGS262065 OWW262065 ONA262065 ODE262065 NTI262065 NJM262065 MZQ262065 MPU262065 MFY262065 LWC262065 LMG262065 LCK262065 KSO262065 KIS262065 JYW262065 JPA262065 JFE262065 IVI262065 ILM262065 IBQ262065 HRU262065 HHY262065 GYC262065 GOG262065 GEK262065 FUO262065 FKS262065 FAW262065 ERA262065 EHE262065 DXI262065 DNM262065 DDQ262065 CTU262065 CJY262065 CAC262065 BQG262065 BGK262065 AWO262065 AMS262065 ACW262065 TA262065 JE262065 K261979 WVQ196529 WLU196529 WBY196529 VSC196529 VIG196529 UYK196529 UOO196529 UES196529 TUW196529 TLA196529 TBE196529 SRI196529 SHM196529 RXQ196529 RNU196529 RDY196529 QUC196529 QKG196529 QAK196529 PQO196529 PGS196529 OWW196529 ONA196529 ODE196529 NTI196529 NJM196529 MZQ196529 MPU196529 MFY196529 LWC196529 LMG196529 LCK196529 KSO196529 KIS196529 JYW196529 JPA196529 JFE196529 IVI196529 ILM196529 IBQ196529 HRU196529 HHY196529 GYC196529 GOG196529 GEK196529 FUO196529 FKS196529 FAW196529 ERA196529 EHE196529 DXI196529 DNM196529 DDQ196529 CTU196529 CJY196529 CAC196529 BQG196529 BGK196529 AWO196529 AMS196529 ACW196529 TA196529 JE196529 K196443 WVQ130993 WLU130993 WBY130993 VSC130993 VIG130993 UYK130993 UOO130993 UES130993 TUW130993 TLA130993 TBE130993 SRI130993 SHM130993 RXQ130993 RNU130993 RDY130993 QUC130993 QKG130993 QAK130993 PQO130993 PGS130993 OWW130993 ONA130993 ODE130993 NTI130993 NJM130993 MZQ130993 MPU130993 MFY130993 LWC130993 LMG130993 LCK130993 KSO130993 KIS130993 JYW130993 JPA130993 JFE130993 IVI130993 ILM130993 IBQ130993 HRU130993 HHY130993 GYC130993 GOG130993 GEK130993 FUO130993 FKS130993 FAW130993 ERA130993 EHE130993 DXI130993 DNM130993 DDQ130993 CTU130993 CJY130993 CAC130993 BQG130993 BGK130993 AWO130993 AMS130993 ACW130993 TA130993 JE130993 K130907 WVQ65457 WLU65457 WBY65457 VSC65457 VIG65457 UYK65457 UOO65457 UES65457 TUW65457 TLA65457 TBE65457 SRI65457 SHM65457 RXQ65457 RNU65457 RDY65457 QUC65457 QKG65457 QAK65457 PQO65457 PGS65457 OWW65457 ONA65457 ODE65457 NTI65457 NJM65457 MZQ65457 MPU65457 MFY65457 LWC65457 LMG65457 LCK65457 KSO65457 KIS65457 JYW65457 JPA65457 JFE65457 IVI65457 ILM65457 IBQ65457 HRU65457 HHY65457 GYC65457 GOG65457 GEK65457 FUO65457 FKS65457 FAW65457 ERA65457 EHE65457 DXI65457 DNM65457 DDQ65457 CTU65457 CJY65457 CAC65457 BQG65457 BGK65457 AWO65457 AMS65457 ACW65457 TA65457 JE65457 K65371" xr:uid="{45DA3F6E-6ACA-4DBB-A830-D9A444C2780F}">
      <formula1>$N$9:$N$9</formula1>
    </dataValidation>
    <dataValidation type="list" allowBlank="1" showInputMessage="1" showErrorMessage="1" sqref="K15" xr:uid="{3497AC83-D1EC-48E1-9B07-0EAC59253EC9}">
      <formula1>$N$9:$N$43</formula1>
    </dataValidation>
    <dataValidation type="list" allowBlank="1" showInputMessage="1" showErrorMessage="1" sqref="K19 JE13 TA13 ACW13 AMS13 AWO13 BGK13 BQG13 CAC13 CJY13 CTU13 DDQ13 DNM13 DXI13 EHE13 ERA13 FAW13 FKS13 FUO13 GEK13 GOG13 GYC13 HHY13 HRU13 IBQ13 ILM13 IVI13 JFE13 JPA13 JYW13 KIS13 KSO13 LCK13 LMG13 LWC13 MFY13 MPU13 MZQ13 NJM13 NTI13 ODE13 ONA13 OWW13 PGS13 PQO13 QAK13 QKG13 QUC13 RDY13 RNU13 RXQ13 SHM13 SRI13 TBE13 TLA13 TUW13 UES13 UOO13 UYK13 VIG13 VSC13 WBY13 WLU13 WVQ13 K65380 JE65466 TA65466 ACW65466 AMS65466 AWO65466 BGK65466 BQG65466 CAC65466 CJY65466 CTU65466 DDQ65466 DNM65466 DXI65466 EHE65466 ERA65466 FAW65466 FKS65466 FUO65466 GEK65466 GOG65466 GYC65466 HHY65466 HRU65466 IBQ65466 ILM65466 IVI65466 JFE65466 JPA65466 JYW65466 KIS65466 KSO65466 LCK65466 LMG65466 LWC65466 MFY65466 MPU65466 MZQ65466 NJM65466 NTI65466 ODE65466 ONA65466 OWW65466 PGS65466 PQO65466 QAK65466 QKG65466 QUC65466 RDY65466 RNU65466 RXQ65466 SHM65466 SRI65466 TBE65466 TLA65466 TUW65466 UES65466 UOO65466 UYK65466 VIG65466 VSC65466 WBY65466 WLU65466 WVQ65466 K130916 JE131002 TA131002 ACW131002 AMS131002 AWO131002 BGK131002 BQG131002 CAC131002 CJY131002 CTU131002 DDQ131002 DNM131002 DXI131002 EHE131002 ERA131002 FAW131002 FKS131002 FUO131002 GEK131002 GOG131002 GYC131002 HHY131002 HRU131002 IBQ131002 ILM131002 IVI131002 JFE131002 JPA131002 JYW131002 KIS131002 KSO131002 LCK131002 LMG131002 LWC131002 MFY131002 MPU131002 MZQ131002 NJM131002 NTI131002 ODE131002 ONA131002 OWW131002 PGS131002 PQO131002 QAK131002 QKG131002 QUC131002 RDY131002 RNU131002 RXQ131002 SHM131002 SRI131002 TBE131002 TLA131002 TUW131002 UES131002 UOO131002 UYK131002 VIG131002 VSC131002 WBY131002 WLU131002 WVQ131002 K196452 JE196538 TA196538 ACW196538 AMS196538 AWO196538 BGK196538 BQG196538 CAC196538 CJY196538 CTU196538 DDQ196538 DNM196538 DXI196538 EHE196538 ERA196538 FAW196538 FKS196538 FUO196538 GEK196538 GOG196538 GYC196538 HHY196538 HRU196538 IBQ196538 ILM196538 IVI196538 JFE196538 JPA196538 JYW196538 KIS196538 KSO196538 LCK196538 LMG196538 LWC196538 MFY196538 MPU196538 MZQ196538 NJM196538 NTI196538 ODE196538 ONA196538 OWW196538 PGS196538 PQO196538 QAK196538 QKG196538 QUC196538 RDY196538 RNU196538 RXQ196538 SHM196538 SRI196538 TBE196538 TLA196538 TUW196538 UES196538 UOO196538 UYK196538 VIG196538 VSC196538 WBY196538 WLU196538 WVQ196538 K261988 JE262074 TA262074 ACW262074 AMS262074 AWO262074 BGK262074 BQG262074 CAC262074 CJY262074 CTU262074 DDQ262074 DNM262074 DXI262074 EHE262074 ERA262074 FAW262074 FKS262074 FUO262074 GEK262074 GOG262074 GYC262074 HHY262074 HRU262074 IBQ262074 ILM262074 IVI262074 JFE262074 JPA262074 JYW262074 KIS262074 KSO262074 LCK262074 LMG262074 LWC262074 MFY262074 MPU262074 MZQ262074 NJM262074 NTI262074 ODE262074 ONA262074 OWW262074 PGS262074 PQO262074 QAK262074 QKG262074 QUC262074 RDY262074 RNU262074 RXQ262074 SHM262074 SRI262074 TBE262074 TLA262074 TUW262074 UES262074 UOO262074 UYK262074 VIG262074 VSC262074 WBY262074 WLU262074 WVQ262074 K327524 JE327610 TA327610 ACW327610 AMS327610 AWO327610 BGK327610 BQG327610 CAC327610 CJY327610 CTU327610 DDQ327610 DNM327610 DXI327610 EHE327610 ERA327610 FAW327610 FKS327610 FUO327610 GEK327610 GOG327610 GYC327610 HHY327610 HRU327610 IBQ327610 ILM327610 IVI327610 JFE327610 JPA327610 JYW327610 KIS327610 KSO327610 LCK327610 LMG327610 LWC327610 MFY327610 MPU327610 MZQ327610 NJM327610 NTI327610 ODE327610 ONA327610 OWW327610 PGS327610 PQO327610 QAK327610 QKG327610 QUC327610 RDY327610 RNU327610 RXQ327610 SHM327610 SRI327610 TBE327610 TLA327610 TUW327610 UES327610 UOO327610 UYK327610 VIG327610 VSC327610 WBY327610 WLU327610 WVQ327610 K393060 JE393146 TA393146 ACW393146 AMS393146 AWO393146 BGK393146 BQG393146 CAC393146 CJY393146 CTU393146 DDQ393146 DNM393146 DXI393146 EHE393146 ERA393146 FAW393146 FKS393146 FUO393146 GEK393146 GOG393146 GYC393146 HHY393146 HRU393146 IBQ393146 ILM393146 IVI393146 JFE393146 JPA393146 JYW393146 KIS393146 KSO393146 LCK393146 LMG393146 LWC393146 MFY393146 MPU393146 MZQ393146 NJM393146 NTI393146 ODE393146 ONA393146 OWW393146 PGS393146 PQO393146 QAK393146 QKG393146 QUC393146 RDY393146 RNU393146 RXQ393146 SHM393146 SRI393146 TBE393146 TLA393146 TUW393146 UES393146 UOO393146 UYK393146 VIG393146 VSC393146 WBY393146 WLU393146 WVQ393146 K458596 JE458682 TA458682 ACW458682 AMS458682 AWO458682 BGK458682 BQG458682 CAC458682 CJY458682 CTU458682 DDQ458682 DNM458682 DXI458682 EHE458682 ERA458682 FAW458682 FKS458682 FUO458682 GEK458682 GOG458682 GYC458682 HHY458682 HRU458682 IBQ458682 ILM458682 IVI458682 JFE458682 JPA458682 JYW458682 KIS458682 KSO458682 LCK458682 LMG458682 LWC458682 MFY458682 MPU458682 MZQ458682 NJM458682 NTI458682 ODE458682 ONA458682 OWW458682 PGS458682 PQO458682 QAK458682 QKG458682 QUC458682 RDY458682 RNU458682 RXQ458682 SHM458682 SRI458682 TBE458682 TLA458682 TUW458682 UES458682 UOO458682 UYK458682 VIG458682 VSC458682 WBY458682 WLU458682 WVQ458682 K524132 JE524218 TA524218 ACW524218 AMS524218 AWO524218 BGK524218 BQG524218 CAC524218 CJY524218 CTU524218 DDQ524218 DNM524218 DXI524218 EHE524218 ERA524218 FAW524218 FKS524218 FUO524218 GEK524218 GOG524218 GYC524218 HHY524218 HRU524218 IBQ524218 ILM524218 IVI524218 JFE524218 JPA524218 JYW524218 KIS524218 KSO524218 LCK524218 LMG524218 LWC524218 MFY524218 MPU524218 MZQ524218 NJM524218 NTI524218 ODE524218 ONA524218 OWW524218 PGS524218 PQO524218 QAK524218 QKG524218 QUC524218 RDY524218 RNU524218 RXQ524218 SHM524218 SRI524218 TBE524218 TLA524218 TUW524218 UES524218 UOO524218 UYK524218 VIG524218 VSC524218 WBY524218 WLU524218 WVQ524218 K589668 JE589754 TA589754 ACW589754 AMS589754 AWO589754 BGK589754 BQG589754 CAC589754 CJY589754 CTU589754 DDQ589754 DNM589754 DXI589754 EHE589754 ERA589754 FAW589754 FKS589754 FUO589754 GEK589754 GOG589754 GYC589754 HHY589754 HRU589754 IBQ589754 ILM589754 IVI589754 JFE589754 JPA589754 JYW589754 KIS589754 KSO589754 LCK589754 LMG589754 LWC589754 MFY589754 MPU589754 MZQ589754 NJM589754 NTI589754 ODE589754 ONA589754 OWW589754 PGS589754 PQO589754 QAK589754 QKG589754 QUC589754 RDY589754 RNU589754 RXQ589754 SHM589754 SRI589754 TBE589754 TLA589754 TUW589754 UES589754 UOO589754 UYK589754 VIG589754 VSC589754 WBY589754 WLU589754 WVQ589754 K655204 JE655290 TA655290 ACW655290 AMS655290 AWO655290 BGK655290 BQG655290 CAC655290 CJY655290 CTU655290 DDQ655290 DNM655290 DXI655290 EHE655290 ERA655290 FAW655290 FKS655290 FUO655290 GEK655290 GOG655290 GYC655290 HHY655290 HRU655290 IBQ655290 ILM655290 IVI655290 JFE655290 JPA655290 JYW655290 KIS655290 KSO655290 LCK655290 LMG655290 LWC655290 MFY655290 MPU655290 MZQ655290 NJM655290 NTI655290 ODE655290 ONA655290 OWW655290 PGS655290 PQO655290 QAK655290 QKG655290 QUC655290 RDY655290 RNU655290 RXQ655290 SHM655290 SRI655290 TBE655290 TLA655290 TUW655290 UES655290 UOO655290 UYK655290 VIG655290 VSC655290 WBY655290 WLU655290 WVQ655290 K720740 JE720826 TA720826 ACW720826 AMS720826 AWO720826 BGK720826 BQG720826 CAC720826 CJY720826 CTU720826 DDQ720826 DNM720826 DXI720826 EHE720826 ERA720826 FAW720826 FKS720826 FUO720826 GEK720826 GOG720826 GYC720826 HHY720826 HRU720826 IBQ720826 ILM720826 IVI720826 JFE720826 JPA720826 JYW720826 KIS720826 KSO720826 LCK720826 LMG720826 LWC720826 MFY720826 MPU720826 MZQ720826 NJM720826 NTI720826 ODE720826 ONA720826 OWW720826 PGS720826 PQO720826 QAK720826 QKG720826 QUC720826 RDY720826 RNU720826 RXQ720826 SHM720826 SRI720826 TBE720826 TLA720826 TUW720826 UES720826 UOO720826 UYK720826 VIG720826 VSC720826 WBY720826 WLU720826 WVQ720826 K786276 JE786362 TA786362 ACW786362 AMS786362 AWO786362 BGK786362 BQG786362 CAC786362 CJY786362 CTU786362 DDQ786362 DNM786362 DXI786362 EHE786362 ERA786362 FAW786362 FKS786362 FUO786362 GEK786362 GOG786362 GYC786362 HHY786362 HRU786362 IBQ786362 ILM786362 IVI786362 JFE786362 JPA786362 JYW786362 KIS786362 KSO786362 LCK786362 LMG786362 LWC786362 MFY786362 MPU786362 MZQ786362 NJM786362 NTI786362 ODE786362 ONA786362 OWW786362 PGS786362 PQO786362 QAK786362 QKG786362 QUC786362 RDY786362 RNU786362 RXQ786362 SHM786362 SRI786362 TBE786362 TLA786362 TUW786362 UES786362 UOO786362 UYK786362 VIG786362 VSC786362 WBY786362 WLU786362 WVQ786362 K851812 JE851898 TA851898 ACW851898 AMS851898 AWO851898 BGK851898 BQG851898 CAC851898 CJY851898 CTU851898 DDQ851898 DNM851898 DXI851898 EHE851898 ERA851898 FAW851898 FKS851898 FUO851898 GEK851898 GOG851898 GYC851898 HHY851898 HRU851898 IBQ851898 ILM851898 IVI851898 JFE851898 JPA851898 JYW851898 KIS851898 KSO851898 LCK851898 LMG851898 LWC851898 MFY851898 MPU851898 MZQ851898 NJM851898 NTI851898 ODE851898 ONA851898 OWW851898 PGS851898 PQO851898 QAK851898 QKG851898 QUC851898 RDY851898 RNU851898 RXQ851898 SHM851898 SRI851898 TBE851898 TLA851898 TUW851898 UES851898 UOO851898 UYK851898 VIG851898 VSC851898 WBY851898 WLU851898 WVQ851898 K917348 JE917434 TA917434 ACW917434 AMS917434 AWO917434 BGK917434 BQG917434 CAC917434 CJY917434 CTU917434 DDQ917434 DNM917434 DXI917434 EHE917434 ERA917434 FAW917434 FKS917434 FUO917434 GEK917434 GOG917434 GYC917434 HHY917434 HRU917434 IBQ917434 ILM917434 IVI917434 JFE917434 JPA917434 JYW917434 KIS917434 KSO917434 LCK917434 LMG917434 LWC917434 MFY917434 MPU917434 MZQ917434 NJM917434 NTI917434 ODE917434 ONA917434 OWW917434 PGS917434 PQO917434 QAK917434 QKG917434 QUC917434 RDY917434 RNU917434 RXQ917434 SHM917434 SRI917434 TBE917434 TLA917434 TUW917434 UES917434 UOO917434 UYK917434 VIG917434 VSC917434 WBY917434 WLU917434 WVQ917434 K982884 JE982970 TA982970 ACW982970 AMS982970 AWO982970 BGK982970 BQG982970 CAC982970 CJY982970 CTU982970 DDQ982970 DNM982970 DXI982970 EHE982970 ERA982970 FAW982970 FKS982970 FUO982970 GEK982970 GOG982970 GYC982970 HHY982970 HRU982970 IBQ982970 ILM982970 IVI982970 JFE982970 JPA982970 JYW982970 KIS982970 KSO982970 LCK982970 LMG982970 LWC982970 MFY982970 MPU982970 MZQ982970 NJM982970 NTI982970 ODE982970 ONA982970 OWW982970 PGS982970 PQO982970 QAK982970 QKG982970 QUC982970 RDY982970 RNU982970 RXQ982970 SHM982970 SRI982970 TBE982970 TLA982970 TUW982970 UES982970 UOO982970 UYK982970 VIG982970 VSC982970 WBY982970 WLU982970 WVQ982970" xr:uid="{48703B61-045C-4F17-BE9C-9670BE2C6C33}">
      <formula1>$Q$10:$Q$34</formula1>
    </dataValidation>
    <dataValidation type="list" allowBlank="1" showInputMessage="1" showErrorMessage="1" sqref="K18 JE12 TA12 ACW12 AMS12 AWO12 BGK12 BQG12 CAC12 CJY12 CTU12 DDQ12 DNM12 DXI12 EHE12 ERA12 FAW12 FKS12 FUO12 GEK12 GOG12 GYC12 HHY12 HRU12 IBQ12 ILM12 IVI12 JFE12 JPA12 JYW12 KIS12 KSO12 LCK12 LMG12 LWC12 MFY12 MPU12 MZQ12 NJM12 NTI12 ODE12 ONA12 OWW12 PGS12 PQO12 QAK12 QKG12 QUC12 RDY12 RNU12 RXQ12 SHM12 SRI12 TBE12 TLA12 TUW12 UES12 UOO12 UYK12 VIG12 VSC12 WBY12 WLU12 WVQ12 K65379 JE65465 TA65465 ACW65465 AMS65465 AWO65465 BGK65465 BQG65465 CAC65465 CJY65465 CTU65465 DDQ65465 DNM65465 DXI65465 EHE65465 ERA65465 FAW65465 FKS65465 FUO65465 GEK65465 GOG65465 GYC65465 HHY65465 HRU65465 IBQ65465 ILM65465 IVI65465 JFE65465 JPA65465 JYW65465 KIS65465 KSO65465 LCK65465 LMG65465 LWC65465 MFY65465 MPU65465 MZQ65465 NJM65465 NTI65465 ODE65465 ONA65465 OWW65465 PGS65465 PQO65465 QAK65465 QKG65465 QUC65465 RDY65465 RNU65465 RXQ65465 SHM65465 SRI65465 TBE65465 TLA65465 TUW65465 UES65465 UOO65465 UYK65465 VIG65465 VSC65465 WBY65465 WLU65465 WVQ65465 K130915 JE131001 TA131001 ACW131001 AMS131001 AWO131001 BGK131001 BQG131001 CAC131001 CJY131001 CTU131001 DDQ131001 DNM131001 DXI131001 EHE131001 ERA131001 FAW131001 FKS131001 FUO131001 GEK131001 GOG131001 GYC131001 HHY131001 HRU131001 IBQ131001 ILM131001 IVI131001 JFE131001 JPA131001 JYW131001 KIS131001 KSO131001 LCK131001 LMG131001 LWC131001 MFY131001 MPU131001 MZQ131001 NJM131001 NTI131001 ODE131001 ONA131001 OWW131001 PGS131001 PQO131001 QAK131001 QKG131001 QUC131001 RDY131001 RNU131001 RXQ131001 SHM131001 SRI131001 TBE131001 TLA131001 TUW131001 UES131001 UOO131001 UYK131001 VIG131001 VSC131001 WBY131001 WLU131001 WVQ131001 K196451 JE196537 TA196537 ACW196537 AMS196537 AWO196537 BGK196537 BQG196537 CAC196537 CJY196537 CTU196537 DDQ196537 DNM196537 DXI196537 EHE196537 ERA196537 FAW196537 FKS196537 FUO196537 GEK196537 GOG196537 GYC196537 HHY196537 HRU196537 IBQ196537 ILM196537 IVI196537 JFE196537 JPA196537 JYW196537 KIS196537 KSO196537 LCK196537 LMG196537 LWC196537 MFY196537 MPU196537 MZQ196537 NJM196537 NTI196537 ODE196537 ONA196537 OWW196537 PGS196537 PQO196537 QAK196537 QKG196537 QUC196537 RDY196537 RNU196537 RXQ196537 SHM196537 SRI196537 TBE196537 TLA196537 TUW196537 UES196537 UOO196537 UYK196537 VIG196537 VSC196537 WBY196537 WLU196537 WVQ196537 K261987 JE262073 TA262073 ACW262073 AMS262073 AWO262073 BGK262073 BQG262073 CAC262073 CJY262073 CTU262073 DDQ262073 DNM262073 DXI262073 EHE262073 ERA262073 FAW262073 FKS262073 FUO262073 GEK262073 GOG262073 GYC262073 HHY262073 HRU262073 IBQ262073 ILM262073 IVI262073 JFE262073 JPA262073 JYW262073 KIS262073 KSO262073 LCK262073 LMG262073 LWC262073 MFY262073 MPU262073 MZQ262073 NJM262073 NTI262073 ODE262073 ONA262073 OWW262073 PGS262073 PQO262073 QAK262073 QKG262073 QUC262073 RDY262073 RNU262073 RXQ262073 SHM262073 SRI262073 TBE262073 TLA262073 TUW262073 UES262073 UOO262073 UYK262073 VIG262073 VSC262073 WBY262073 WLU262073 WVQ262073 K327523 JE327609 TA327609 ACW327609 AMS327609 AWO327609 BGK327609 BQG327609 CAC327609 CJY327609 CTU327609 DDQ327609 DNM327609 DXI327609 EHE327609 ERA327609 FAW327609 FKS327609 FUO327609 GEK327609 GOG327609 GYC327609 HHY327609 HRU327609 IBQ327609 ILM327609 IVI327609 JFE327609 JPA327609 JYW327609 KIS327609 KSO327609 LCK327609 LMG327609 LWC327609 MFY327609 MPU327609 MZQ327609 NJM327609 NTI327609 ODE327609 ONA327609 OWW327609 PGS327609 PQO327609 QAK327609 QKG327609 QUC327609 RDY327609 RNU327609 RXQ327609 SHM327609 SRI327609 TBE327609 TLA327609 TUW327609 UES327609 UOO327609 UYK327609 VIG327609 VSC327609 WBY327609 WLU327609 WVQ327609 K393059 JE393145 TA393145 ACW393145 AMS393145 AWO393145 BGK393145 BQG393145 CAC393145 CJY393145 CTU393145 DDQ393145 DNM393145 DXI393145 EHE393145 ERA393145 FAW393145 FKS393145 FUO393145 GEK393145 GOG393145 GYC393145 HHY393145 HRU393145 IBQ393145 ILM393145 IVI393145 JFE393145 JPA393145 JYW393145 KIS393145 KSO393145 LCK393145 LMG393145 LWC393145 MFY393145 MPU393145 MZQ393145 NJM393145 NTI393145 ODE393145 ONA393145 OWW393145 PGS393145 PQO393145 QAK393145 QKG393145 QUC393145 RDY393145 RNU393145 RXQ393145 SHM393145 SRI393145 TBE393145 TLA393145 TUW393145 UES393145 UOO393145 UYK393145 VIG393145 VSC393145 WBY393145 WLU393145 WVQ393145 K458595 JE458681 TA458681 ACW458681 AMS458681 AWO458681 BGK458681 BQG458681 CAC458681 CJY458681 CTU458681 DDQ458681 DNM458681 DXI458681 EHE458681 ERA458681 FAW458681 FKS458681 FUO458681 GEK458681 GOG458681 GYC458681 HHY458681 HRU458681 IBQ458681 ILM458681 IVI458681 JFE458681 JPA458681 JYW458681 KIS458681 KSO458681 LCK458681 LMG458681 LWC458681 MFY458681 MPU458681 MZQ458681 NJM458681 NTI458681 ODE458681 ONA458681 OWW458681 PGS458681 PQO458681 QAK458681 QKG458681 QUC458681 RDY458681 RNU458681 RXQ458681 SHM458681 SRI458681 TBE458681 TLA458681 TUW458681 UES458681 UOO458681 UYK458681 VIG458681 VSC458681 WBY458681 WLU458681 WVQ458681 K524131 JE524217 TA524217 ACW524217 AMS524217 AWO524217 BGK524217 BQG524217 CAC524217 CJY524217 CTU524217 DDQ524217 DNM524217 DXI524217 EHE524217 ERA524217 FAW524217 FKS524217 FUO524217 GEK524217 GOG524217 GYC524217 HHY524217 HRU524217 IBQ524217 ILM524217 IVI524217 JFE524217 JPA524217 JYW524217 KIS524217 KSO524217 LCK524217 LMG524217 LWC524217 MFY524217 MPU524217 MZQ524217 NJM524217 NTI524217 ODE524217 ONA524217 OWW524217 PGS524217 PQO524217 QAK524217 QKG524217 QUC524217 RDY524217 RNU524217 RXQ524217 SHM524217 SRI524217 TBE524217 TLA524217 TUW524217 UES524217 UOO524217 UYK524217 VIG524217 VSC524217 WBY524217 WLU524217 WVQ524217 K589667 JE589753 TA589753 ACW589753 AMS589753 AWO589753 BGK589753 BQG589753 CAC589753 CJY589753 CTU589753 DDQ589753 DNM589753 DXI589753 EHE589753 ERA589753 FAW589753 FKS589753 FUO589753 GEK589753 GOG589753 GYC589753 HHY589753 HRU589753 IBQ589753 ILM589753 IVI589753 JFE589753 JPA589753 JYW589753 KIS589753 KSO589753 LCK589753 LMG589753 LWC589753 MFY589753 MPU589753 MZQ589753 NJM589753 NTI589753 ODE589753 ONA589753 OWW589753 PGS589753 PQO589753 QAK589753 QKG589753 QUC589753 RDY589753 RNU589753 RXQ589753 SHM589753 SRI589753 TBE589753 TLA589753 TUW589753 UES589753 UOO589753 UYK589753 VIG589753 VSC589753 WBY589753 WLU589753 WVQ589753 K655203 JE655289 TA655289 ACW655289 AMS655289 AWO655289 BGK655289 BQG655289 CAC655289 CJY655289 CTU655289 DDQ655289 DNM655289 DXI655289 EHE655289 ERA655289 FAW655289 FKS655289 FUO655289 GEK655289 GOG655289 GYC655289 HHY655289 HRU655289 IBQ655289 ILM655289 IVI655289 JFE655289 JPA655289 JYW655289 KIS655289 KSO655289 LCK655289 LMG655289 LWC655289 MFY655289 MPU655289 MZQ655289 NJM655289 NTI655289 ODE655289 ONA655289 OWW655289 PGS655289 PQO655289 QAK655289 QKG655289 QUC655289 RDY655289 RNU655289 RXQ655289 SHM655289 SRI655289 TBE655289 TLA655289 TUW655289 UES655289 UOO655289 UYK655289 VIG655289 VSC655289 WBY655289 WLU655289 WVQ655289 K720739 JE720825 TA720825 ACW720825 AMS720825 AWO720825 BGK720825 BQG720825 CAC720825 CJY720825 CTU720825 DDQ720825 DNM720825 DXI720825 EHE720825 ERA720825 FAW720825 FKS720825 FUO720825 GEK720825 GOG720825 GYC720825 HHY720825 HRU720825 IBQ720825 ILM720825 IVI720825 JFE720825 JPA720825 JYW720825 KIS720825 KSO720825 LCK720825 LMG720825 LWC720825 MFY720825 MPU720825 MZQ720825 NJM720825 NTI720825 ODE720825 ONA720825 OWW720825 PGS720825 PQO720825 QAK720825 QKG720825 QUC720825 RDY720825 RNU720825 RXQ720825 SHM720825 SRI720825 TBE720825 TLA720825 TUW720825 UES720825 UOO720825 UYK720825 VIG720825 VSC720825 WBY720825 WLU720825 WVQ720825 K786275 JE786361 TA786361 ACW786361 AMS786361 AWO786361 BGK786361 BQG786361 CAC786361 CJY786361 CTU786361 DDQ786361 DNM786361 DXI786361 EHE786361 ERA786361 FAW786361 FKS786361 FUO786361 GEK786361 GOG786361 GYC786361 HHY786361 HRU786361 IBQ786361 ILM786361 IVI786361 JFE786361 JPA786361 JYW786361 KIS786361 KSO786361 LCK786361 LMG786361 LWC786361 MFY786361 MPU786361 MZQ786361 NJM786361 NTI786361 ODE786361 ONA786361 OWW786361 PGS786361 PQO786361 QAK786361 QKG786361 QUC786361 RDY786361 RNU786361 RXQ786361 SHM786361 SRI786361 TBE786361 TLA786361 TUW786361 UES786361 UOO786361 UYK786361 VIG786361 VSC786361 WBY786361 WLU786361 WVQ786361 K851811 JE851897 TA851897 ACW851897 AMS851897 AWO851897 BGK851897 BQG851897 CAC851897 CJY851897 CTU851897 DDQ851897 DNM851897 DXI851897 EHE851897 ERA851897 FAW851897 FKS851897 FUO851897 GEK851897 GOG851897 GYC851897 HHY851897 HRU851897 IBQ851897 ILM851897 IVI851897 JFE851897 JPA851897 JYW851897 KIS851897 KSO851897 LCK851897 LMG851897 LWC851897 MFY851897 MPU851897 MZQ851897 NJM851897 NTI851897 ODE851897 ONA851897 OWW851897 PGS851897 PQO851897 QAK851897 QKG851897 QUC851897 RDY851897 RNU851897 RXQ851897 SHM851897 SRI851897 TBE851897 TLA851897 TUW851897 UES851897 UOO851897 UYK851897 VIG851897 VSC851897 WBY851897 WLU851897 WVQ851897 K917347 JE917433 TA917433 ACW917433 AMS917433 AWO917433 BGK917433 BQG917433 CAC917433 CJY917433 CTU917433 DDQ917433 DNM917433 DXI917433 EHE917433 ERA917433 FAW917433 FKS917433 FUO917433 GEK917433 GOG917433 GYC917433 HHY917433 HRU917433 IBQ917433 ILM917433 IVI917433 JFE917433 JPA917433 JYW917433 KIS917433 KSO917433 LCK917433 LMG917433 LWC917433 MFY917433 MPU917433 MZQ917433 NJM917433 NTI917433 ODE917433 ONA917433 OWW917433 PGS917433 PQO917433 QAK917433 QKG917433 QUC917433 RDY917433 RNU917433 RXQ917433 SHM917433 SRI917433 TBE917433 TLA917433 TUW917433 UES917433 UOO917433 UYK917433 VIG917433 VSC917433 WBY917433 WLU917433 WVQ917433 K982883 JE982969 TA982969 ACW982969 AMS982969 AWO982969 BGK982969 BQG982969 CAC982969 CJY982969 CTU982969 DDQ982969 DNM982969 DXI982969 EHE982969 ERA982969 FAW982969 FKS982969 FUO982969 GEK982969 GOG982969 GYC982969 HHY982969 HRU982969 IBQ982969 ILM982969 IVI982969 JFE982969 JPA982969 JYW982969 KIS982969 KSO982969 LCK982969 LMG982969 LWC982969 MFY982969 MPU982969 MZQ982969 NJM982969 NTI982969 ODE982969 ONA982969 OWW982969 PGS982969 PQO982969 QAK982969 QKG982969 QUC982969 RDY982969 RNU982969 RXQ982969 SHM982969 SRI982969 TBE982969 TLA982969 TUW982969 UES982969 UOO982969 UYK982969 VIG982969 VSC982969 WBY982969 WLU982969 WVQ982969" xr:uid="{38BD05BC-0677-4452-8A17-3D7EB5AAA80A}">
      <formula1>$P$10:$P$34</formula1>
    </dataValidation>
    <dataValidation type="list" allowBlank="1" showInputMessage="1" showErrorMessage="1" sqref="K22 JE16 TA16 ACW16 AMS16 AWO16 BGK16 BQG16 CAC16 CJY16 CTU16 DDQ16 DNM16 DXI16 EHE16 ERA16 FAW16 FKS16 FUO16 GEK16 GOG16 GYC16 HHY16 HRU16 IBQ16 ILM16 IVI16 JFE16 JPA16 JYW16 KIS16 KSO16 LCK16 LMG16 LWC16 MFY16 MPU16 MZQ16 NJM16 NTI16 ODE16 ONA16 OWW16 PGS16 PQO16 QAK16 QKG16 QUC16 RDY16 RNU16 RXQ16 SHM16 SRI16 TBE16 TLA16 TUW16 UES16 UOO16 UYK16 VIG16 VSC16 WBY16 WLU16 WVQ16 K65383 JE65469 TA65469 ACW65469 AMS65469 AWO65469 BGK65469 BQG65469 CAC65469 CJY65469 CTU65469 DDQ65469 DNM65469 DXI65469 EHE65469 ERA65469 FAW65469 FKS65469 FUO65469 GEK65469 GOG65469 GYC65469 HHY65469 HRU65469 IBQ65469 ILM65469 IVI65469 JFE65469 JPA65469 JYW65469 KIS65469 KSO65469 LCK65469 LMG65469 LWC65469 MFY65469 MPU65469 MZQ65469 NJM65469 NTI65469 ODE65469 ONA65469 OWW65469 PGS65469 PQO65469 QAK65469 QKG65469 QUC65469 RDY65469 RNU65469 RXQ65469 SHM65469 SRI65469 TBE65469 TLA65469 TUW65469 UES65469 UOO65469 UYK65469 VIG65469 VSC65469 WBY65469 WLU65469 WVQ65469 K130919 JE131005 TA131005 ACW131005 AMS131005 AWO131005 BGK131005 BQG131005 CAC131005 CJY131005 CTU131005 DDQ131005 DNM131005 DXI131005 EHE131005 ERA131005 FAW131005 FKS131005 FUO131005 GEK131005 GOG131005 GYC131005 HHY131005 HRU131005 IBQ131005 ILM131005 IVI131005 JFE131005 JPA131005 JYW131005 KIS131005 KSO131005 LCK131005 LMG131005 LWC131005 MFY131005 MPU131005 MZQ131005 NJM131005 NTI131005 ODE131005 ONA131005 OWW131005 PGS131005 PQO131005 QAK131005 QKG131005 QUC131005 RDY131005 RNU131005 RXQ131005 SHM131005 SRI131005 TBE131005 TLA131005 TUW131005 UES131005 UOO131005 UYK131005 VIG131005 VSC131005 WBY131005 WLU131005 WVQ131005 K196455 JE196541 TA196541 ACW196541 AMS196541 AWO196541 BGK196541 BQG196541 CAC196541 CJY196541 CTU196541 DDQ196541 DNM196541 DXI196541 EHE196541 ERA196541 FAW196541 FKS196541 FUO196541 GEK196541 GOG196541 GYC196541 HHY196541 HRU196541 IBQ196541 ILM196541 IVI196541 JFE196541 JPA196541 JYW196541 KIS196541 KSO196541 LCK196541 LMG196541 LWC196541 MFY196541 MPU196541 MZQ196541 NJM196541 NTI196541 ODE196541 ONA196541 OWW196541 PGS196541 PQO196541 QAK196541 QKG196541 QUC196541 RDY196541 RNU196541 RXQ196541 SHM196541 SRI196541 TBE196541 TLA196541 TUW196541 UES196541 UOO196541 UYK196541 VIG196541 VSC196541 WBY196541 WLU196541 WVQ196541 K261991 JE262077 TA262077 ACW262077 AMS262077 AWO262077 BGK262077 BQG262077 CAC262077 CJY262077 CTU262077 DDQ262077 DNM262077 DXI262077 EHE262077 ERA262077 FAW262077 FKS262077 FUO262077 GEK262077 GOG262077 GYC262077 HHY262077 HRU262077 IBQ262077 ILM262077 IVI262077 JFE262077 JPA262077 JYW262077 KIS262077 KSO262077 LCK262077 LMG262077 LWC262077 MFY262077 MPU262077 MZQ262077 NJM262077 NTI262077 ODE262077 ONA262077 OWW262077 PGS262077 PQO262077 QAK262077 QKG262077 QUC262077 RDY262077 RNU262077 RXQ262077 SHM262077 SRI262077 TBE262077 TLA262077 TUW262077 UES262077 UOO262077 UYK262077 VIG262077 VSC262077 WBY262077 WLU262077 WVQ262077 K327527 JE327613 TA327613 ACW327613 AMS327613 AWO327613 BGK327613 BQG327613 CAC327613 CJY327613 CTU327613 DDQ327613 DNM327613 DXI327613 EHE327613 ERA327613 FAW327613 FKS327613 FUO327613 GEK327613 GOG327613 GYC327613 HHY327613 HRU327613 IBQ327613 ILM327613 IVI327613 JFE327613 JPA327613 JYW327613 KIS327613 KSO327613 LCK327613 LMG327613 LWC327613 MFY327613 MPU327613 MZQ327613 NJM327613 NTI327613 ODE327613 ONA327613 OWW327613 PGS327613 PQO327613 QAK327613 QKG327613 QUC327613 RDY327613 RNU327613 RXQ327613 SHM327613 SRI327613 TBE327613 TLA327613 TUW327613 UES327613 UOO327613 UYK327613 VIG327613 VSC327613 WBY327613 WLU327613 WVQ327613 K393063 JE393149 TA393149 ACW393149 AMS393149 AWO393149 BGK393149 BQG393149 CAC393149 CJY393149 CTU393149 DDQ393149 DNM393149 DXI393149 EHE393149 ERA393149 FAW393149 FKS393149 FUO393149 GEK393149 GOG393149 GYC393149 HHY393149 HRU393149 IBQ393149 ILM393149 IVI393149 JFE393149 JPA393149 JYW393149 KIS393149 KSO393149 LCK393149 LMG393149 LWC393149 MFY393149 MPU393149 MZQ393149 NJM393149 NTI393149 ODE393149 ONA393149 OWW393149 PGS393149 PQO393149 QAK393149 QKG393149 QUC393149 RDY393149 RNU393149 RXQ393149 SHM393149 SRI393149 TBE393149 TLA393149 TUW393149 UES393149 UOO393149 UYK393149 VIG393149 VSC393149 WBY393149 WLU393149 WVQ393149 K458599 JE458685 TA458685 ACW458685 AMS458685 AWO458685 BGK458685 BQG458685 CAC458685 CJY458685 CTU458685 DDQ458685 DNM458685 DXI458685 EHE458685 ERA458685 FAW458685 FKS458685 FUO458685 GEK458685 GOG458685 GYC458685 HHY458685 HRU458685 IBQ458685 ILM458685 IVI458685 JFE458685 JPA458685 JYW458685 KIS458685 KSO458685 LCK458685 LMG458685 LWC458685 MFY458685 MPU458685 MZQ458685 NJM458685 NTI458685 ODE458685 ONA458685 OWW458685 PGS458685 PQO458685 QAK458685 QKG458685 QUC458685 RDY458685 RNU458685 RXQ458685 SHM458685 SRI458685 TBE458685 TLA458685 TUW458685 UES458685 UOO458685 UYK458685 VIG458685 VSC458685 WBY458685 WLU458685 WVQ458685 K524135 JE524221 TA524221 ACW524221 AMS524221 AWO524221 BGK524221 BQG524221 CAC524221 CJY524221 CTU524221 DDQ524221 DNM524221 DXI524221 EHE524221 ERA524221 FAW524221 FKS524221 FUO524221 GEK524221 GOG524221 GYC524221 HHY524221 HRU524221 IBQ524221 ILM524221 IVI524221 JFE524221 JPA524221 JYW524221 KIS524221 KSO524221 LCK524221 LMG524221 LWC524221 MFY524221 MPU524221 MZQ524221 NJM524221 NTI524221 ODE524221 ONA524221 OWW524221 PGS524221 PQO524221 QAK524221 QKG524221 QUC524221 RDY524221 RNU524221 RXQ524221 SHM524221 SRI524221 TBE524221 TLA524221 TUW524221 UES524221 UOO524221 UYK524221 VIG524221 VSC524221 WBY524221 WLU524221 WVQ524221 K589671 JE589757 TA589757 ACW589757 AMS589757 AWO589757 BGK589757 BQG589757 CAC589757 CJY589757 CTU589757 DDQ589757 DNM589757 DXI589757 EHE589757 ERA589757 FAW589757 FKS589757 FUO589757 GEK589757 GOG589757 GYC589757 HHY589757 HRU589757 IBQ589757 ILM589757 IVI589757 JFE589757 JPA589757 JYW589757 KIS589757 KSO589757 LCK589757 LMG589757 LWC589757 MFY589757 MPU589757 MZQ589757 NJM589757 NTI589757 ODE589757 ONA589757 OWW589757 PGS589757 PQO589757 QAK589757 QKG589757 QUC589757 RDY589757 RNU589757 RXQ589757 SHM589757 SRI589757 TBE589757 TLA589757 TUW589757 UES589757 UOO589757 UYK589757 VIG589757 VSC589757 WBY589757 WLU589757 WVQ589757 K655207 JE655293 TA655293 ACW655293 AMS655293 AWO655293 BGK655293 BQG655293 CAC655293 CJY655293 CTU655293 DDQ655293 DNM655293 DXI655293 EHE655293 ERA655293 FAW655293 FKS655293 FUO655293 GEK655293 GOG655293 GYC655293 HHY655293 HRU655293 IBQ655293 ILM655293 IVI655293 JFE655293 JPA655293 JYW655293 KIS655293 KSO655293 LCK655293 LMG655293 LWC655293 MFY655293 MPU655293 MZQ655293 NJM655293 NTI655293 ODE655293 ONA655293 OWW655293 PGS655293 PQO655293 QAK655293 QKG655293 QUC655293 RDY655293 RNU655293 RXQ655293 SHM655293 SRI655293 TBE655293 TLA655293 TUW655293 UES655293 UOO655293 UYK655293 VIG655293 VSC655293 WBY655293 WLU655293 WVQ655293 K720743 JE720829 TA720829 ACW720829 AMS720829 AWO720829 BGK720829 BQG720829 CAC720829 CJY720829 CTU720829 DDQ720829 DNM720829 DXI720829 EHE720829 ERA720829 FAW720829 FKS720829 FUO720829 GEK720829 GOG720829 GYC720829 HHY720829 HRU720829 IBQ720829 ILM720829 IVI720829 JFE720829 JPA720829 JYW720829 KIS720829 KSO720829 LCK720829 LMG720829 LWC720829 MFY720829 MPU720829 MZQ720829 NJM720829 NTI720829 ODE720829 ONA720829 OWW720829 PGS720829 PQO720829 QAK720829 QKG720829 QUC720829 RDY720829 RNU720829 RXQ720829 SHM720829 SRI720829 TBE720829 TLA720829 TUW720829 UES720829 UOO720829 UYK720829 VIG720829 VSC720829 WBY720829 WLU720829 WVQ720829 K786279 JE786365 TA786365 ACW786365 AMS786365 AWO786365 BGK786365 BQG786365 CAC786365 CJY786365 CTU786365 DDQ786365 DNM786365 DXI786365 EHE786365 ERA786365 FAW786365 FKS786365 FUO786365 GEK786365 GOG786365 GYC786365 HHY786365 HRU786365 IBQ786365 ILM786365 IVI786365 JFE786365 JPA786365 JYW786365 KIS786365 KSO786365 LCK786365 LMG786365 LWC786365 MFY786365 MPU786365 MZQ786365 NJM786365 NTI786365 ODE786365 ONA786365 OWW786365 PGS786365 PQO786365 QAK786365 QKG786365 QUC786365 RDY786365 RNU786365 RXQ786365 SHM786365 SRI786365 TBE786365 TLA786365 TUW786365 UES786365 UOO786365 UYK786365 VIG786365 VSC786365 WBY786365 WLU786365 WVQ786365 K851815 JE851901 TA851901 ACW851901 AMS851901 AWO851901 BGK851901 BQG851901 CAC851901 CJY851901 CTU851901 DDQ851901 DNM851901 DXI851901 EHE851901 ERA851901 FAW851901 FKS851901 FUO851901 GEK851901 GOG851901 GYC851901 HHY851901 HRU851901 IBQ851901 ILM851901 IVI851901 JFE851901 JPA851901 JYW851901 KIS851901 KSO851901 LCK851901 LMG851901 LWC851901 MFY851901 MPU851901 MZQ851901 NJM851901 NTI851901 ODE851901 ONA851901 OWW851901 PGS851901 PQO851901 QAK851901 QKG851901 QUC851901 RDY851901 RNU851901 RXQ851901 SHM851901 SRI851901 TBE851901 TLA851901 TUW851901 UES851901 UOO851901 UYK851901 VIG851901 VSC851901 WBY851901 WLU851901 WVQ851901 K917351 JE917437 TA917437 ACW917437 AMS917437 AWO917437 BGK917437 BQG917437 CAC917437 CJY917437 CTU917437 DDQ917437 DNM917437 DXI917437 EHE917437 ERA917437 FAW917437 FKS917437 FUO917437 GEK917437 GOG917437 GYC917437 HHY917437 HRU917437 IBQ917437 ILM917437 IVI917437 JFE917437 JPA917437 JYW917437 KIS917437 KSO917437 LCK917437 LMG917437 LWC917437 MFY917437 MPU917437 MZQ917437 NJM917437 NTI917437 ODE917437 ONA917437 OWW917437 PGS917437 PQO917437 QAK917437 QKG917437 QUC917437 RDY917437 RNU917437 RXQ917437 SHM917437 SRI917437 TBE917437 TLA917437 TUW917437 UES917437 UOO917437 UYK917437 VIG917437 VSC917437 WBY917437 WLU917437 WVQ917437 K982887 JE982973 TA982973 ACW982973 AMS982973 AWO982973 BGK982973 BQG982973 CAC982973 CJY982973 CTU982973 DDQ982973 DNM982973 DXI982973 EHE982973 ERA982973 FAW982973 FKS982973 FUO982973 GEK982973 GOG982973 GYC982973 HHY982973 HRU982973 IBQ982973 ILM982973 IVI982973 JFE982973 JPA982973 JYW982973 KIS982973 KSO982973 LCK982973 LMG982973 LWC982973 MFY982973 MPU982973 MZQ982973 NJM982973 NTI982973 ODE982973 ONA982973 OWW982973 PGS982973 PQO982973 QAK982973 QKG982973 QUC982973 RDY982973 RNU982973 RXQ982973 SHM982973 SRI982973 TBE982973 TLA982973 TUW982973 UES982973 UOO982973 UYK982973 VIG982973 VSC982973 WBY982973 WLU982973 WVQ982973" xr:uid="{652301A3-95CD-4AE5-84BE-EFB9DC90C858}">
      <formula1>$R$10:$R$34</formula1>
    </dataValidation>
  </dataValidations>
  <printOptions horizontalCentered="1"/>
  <pageMargins left="0.25" right="0.25" top="0.75" bottom="0.75" header="0.3" footer="0.3"/>
  <pageSetup scale="60" orientation="landscape" horizontalDpi="4294967295" r:id="rId1"/>
  <rowBreaks count="3" manualBreakCount="3">
    <brk id="30" min="1" max="7" man="1"/>
    <brk id="79" min="1" max="7" man="1"/>
    <brk id="91" min="1" max="7" man="1"/>
  </rowBreaks>
  <ignoredErrors>
    <ignoredError sqref="B4:F4 B21:B25 B44:B48 B59:B61"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418D68-57DB-442C-9C4B-49E289377187}">
  <dimension ref="B1:Z118"/>
  <sheetViews>
    <sheetView showGridLines="0" showRowColHeaders="0" zoomScale="80" zoomScaleNormal="80" workbookViewId="0">
      <selection activeCell="C4" sqref="C4:E4"/>
    </sheetView>
  </sheetViews>
  <sheetFormatPr defaultRowHeight="12.5" x14ac:dyDescent="0.25"/>
  <cols>
    <col min="1" max="1" width="8.7265625" style="5"/>
    <col min="2" max="2" width="25.453125" style="5" customWidth="1"/>
    <col min="3" max="3" width="32.90625" style="5" customWidth="1"/>
    <col min="4" max="4" width="17.36328125" style="5" customWidth="1"/>
    <col min="5" max="5" width="17.08984375" style="5" customWidth="1"/>
    <col min="6" max="6" width="23.90625" style="5" customWidth="1"/>
    <col min="7" max="7" width="25.36328125" style="5" customWidth="1"/>
    <col min="8" max="8" width="19" style="5" customWidth="1"/>
    <col min="9" max="9" width="6.54296875" style="88" customWidth="1"/>
    <col min="10" max="10" width="33.6328125" style="4" hidden="1" customWidth="1"/>
    <col min="11" max="11" width="20.36328125" style="4" hidden="1" customWidth="1"/>
    <col min="12" max="12" width="4.08984375" style="4" hidden="1" customWidth="1"/>
    <col min="13" max="13" width="22" style="5" hidden="1" customWidth="1"/>
    <col min="14" max="14" width="22.08984375" style="5" hidden="1" customWidth="1"/>
    <col min="15" max="15" width="4.08984375" style="5" hidden="1" customWidth="1"/>
    <col min="16" max="17" width="18.90625" style="6" hidden="1" customWidth="1"/>
    <col min="18" max="18" width="20.453125" style="6" hidden="1" customWidth="1"/>
    <col min="19" max="19" width="17.36328125" style="6" hidden="1" customWidth="1"/>
    <col min="20" max="20" width="4.08984375" style="5" hidden="1" customWidth="1"/>
    <col min="21" max="21" width="4" style="5" hidden="1" customWidth="1"/>
    <col min="22" max="22" width="13.90625" style="5" hidden="1" customWidth="1"/>
    <col min="23" max="25" width="9.08984375" style="5" hidden="1" customWidth="1"/>
    <col min="26" max="51" width="9.08984375" style="5" customWidth="1"/>
    <col min="52" max="255" width="8.7265625" style="5"/>
    <col min="256" max="256" width="25.453125" style="5" customWidth="1"/>
    <col min="257" max="257" width="32.90625" style="5" customWidth="1"/>
    <col min="258" max="258" width="17.36328125" style="5" customWidth="1"/>
    <col min="259" max="259" width="17.08984375" style="5" customWidth="1"/>
    <col min="260" max="260" width="23.90625" style="5" customWidth="1"/>
    <col min="261" max="261" width="25.36328125" style="5" customWidth="1"/>
    <col min="262" max="262" width="19" style="5" customWidth="1"/>
    <col min="263" max="263" width="6.54296875" style="5" customWidth="1"/>
    <col min="264" max="279" width="0" style="5" hidden="1" customWidth="1"/>
    <col min="280" max="511" width="8.7265625" style="5"/>
    <col min="512" max="512" width="25.453125" style="5" customWidth="1"/>
    <col min="513" max="513" width="32.90625" style="5" customWidth="1"/>
    <col min="514" max="514" width="17.36328125" style="5" customWidth="1"/>
    <col min="515" max="515" width="17.08984375" style="5" customWidth="1"/>
    <col min="516" max="516" width="23.90625" style="5" customWidth="1"/>
    <col min="517" max="517" width="25.36328125" style="5" customWidth="1"/>
    <col min="518" max="518" width="19" style="5" customWidth="1"/>
    <col min="519" max="519" width="6.54296875" style="5" customWidth="1"/>
    <col min="520" max="535" width="0" style="5" hidden="1" customWidth="1"/>
    <col min="536" max="767" width="8.7265625" style="5"/>
    <col min="768" max="768" width="25.453125" style="5" customWidth="1"/>
    <col min="769" max="769" width="32.90625" style="5" customWidth="1"/>
    <col min="770" max="770" width="17.36328125" style="5" customWidth="1"/>
    <col min="771" max="771" width="17.08984375" style="5" customWidth="1"/>
    <col min="772" max="772" width="23.90625" style="5" customWidth="1"/>
    <col min="773" max="773" width="25.36328125" style="5" customWidth="1"/>
    <col min="774" max="774" width="19" style="5" customWidth="1"/>
    <col min="775" max="775" width="6.54296875" style="5" customWidth="1"/>
    <col min="776" max="791" width="0" style="5" hidden="1" customWidth="1"/>
    <col min="792" max="1023" width="8.7265625" style="5"/>
    <col min="1024" max="1024" width="25.453125" style="5" customWidth="1"/>
    <col min="1025" max="1025" width="32.90625" style="5" customWidth="1"/>
    <col min="1026" max="1026" width="17.36328125" style="5" customWidth="1"/>
    <col min="1027" max="1027" width="17.08984375" style="5" customWidth="1"/>
    <col min="1028" max="1028" width="23.90625" style="5" customWidth="1"/>
    <col min="1029" max="1029" width="25.36328125" style="5" customWidth="1"/>
    <col min="1030" max="1030" width="19" style="5" customWidth="1"/>
    <col min="1031" max="1031" width="6.54296875" style="5" customWidth="1"/>
    <col min="1032" max="1047" width="0" style="5" hidden="1" customWidth="1"/>
    <col min="1048" max="1279" width="8.7265625" style="5"/>
    <col min="1280" max="1280" width="25.453125" style="5" customWidth="1"/>
    <col min="1281" max="1281" width="32.90625" style="5" customWidth="1"/>
    <col min="1282" max="1282" width="17.36328125" style="5" customWidth="1"/>
    <col min="1283" max="1283" width="17.08984375" style="5" customWidth="1"/>
    <col min="1284" max="1284" width="23.90625" style="5" customWidth="1"/>
    <col min="1285" max="1285" width="25.36328125" style="5" customWidth="1"/>
    <col min="1286" max="1286" width="19" style="5" customWidth="1"/>
    <col min="1287" max="1287" width="6.54296875" style="5" customWidth="1"/>
    <col min="1288" max="1303" width="0" style="5" hidden="1" customWidth="1"/>
    <col min="1304" max="1535" width="8.7265625" style="5"/>
    <col min="1536" max="1536" width="25.453125" style="5" customWidth="1"/>
    <col min="1537" max="1537" width="32.90625" style="5" customWidth="1"/>
    <col min="1538" max="1538" width="17.36328125" style="5" customWidth="1"/>
    <col min="1539" max="1539" width="17.08984375" style="5" customWidth="1"/>
    <col min="1540" max="1540" width="23.90625" style="5" customWidth="1"/>
    <col min="1541" max="1541" width="25.36328125" style="5" customWidth="1"/>
    <col min="1542" max="1542" width="19" style="5" customWidth="1"/>
    <col min="1543" max="1543" width="6.54296875" style="5" customWidth="1"/>
    <col min="1544" max="1559" width="0" style="5" hidden="1" customWidth="1"/>
    <col min="1560" max="1791" width="8.7265625" style="5"/>
    <col min="1792" max="1792" width="25.453125" style="5" customWidth="1"/>
    <col min="1793" max="1793" width="32.90625" style="5" customWidth="1"/>
    <col min="1794" max="1794" width="17.36328125" style="5" customWidth="1"/>
    <col min="1795" max="1795" width="17.08984375" style="5" customWidth="1"/>
    <col min="1796" max="1796" width="23.90625" style="5" customWidth="1"/>
    <col min="1797" max="1797" width="25.36328125" style="5" customWidth="1"/>
    <col min="1798" max="1798" width="19" style="5" customWidth="1"/>
    <col min="1799" max="1799" width="6.54296875" style="5" customWidth="1"/>
    <col min="1800" max="1815" width="0" style="5" hidden="1" customWidth="1"/>
    <col min="1816" max="2047" width="8.7265625" style="5"/>
    <col min="2048" max="2048" width="25.453125" style="5" customWidth="1"/>
    <col min="2049" max="2049" width="32.90625" style="5" customWidth="1"/>
    <col min="2050" max="2050" width="17.36328125" style="5" customWidth="1"/>
    <col min="2051" max="2051" width="17.08984375" style="5" customWidth="1"/>
    <col min="2052" max="2052" width="23.90625" style="5" customWidth="1"/>
    <col min="2053" max="2053" width="25.36328125" style="5" customWidth="1"/>
    <col min="2054" max="2054" width="19" style="5" customWidth="1"/>
    <col min="2055" max="2055" width="6.54296875" style="5" customWidth="1"/>
    <col min="2056" max="2071" width="0" style="5" hidden="1" customWidth="1"/>
    <col min="2072" max="2303" width="8.7265625" style="5"/>
    <col min="2304" max="2304" width="25.453125" style="5" customWidth="1"/>
    <col min="2305" max="2305" width="32.90625" style="5" customWidth="1"/>
    <col min="2306" max="2306" width="17.36328125" style="5" customWidth="1"/>
    <col min="2307" max="2307" width="17.08984375" style="5" customWidth="1"/>
    <col min="2308" max="2308" width="23.90625" style="5" customWidth="1"/>
    <col min="2309" max="2309" width="25.36328125" style="5" customWidth="1"/>
    <col min="2310" max="2310" width="19" style="5" customWidth="1"/>
    <col min="2311" max="2311" width="6.54296875" style="5" customWidth="1"/>
    <col min="2312" max="2327" width="0" style="5" hidden="1" customWidth="1"/>
    <col min="2328" max="2559" width="8.7265625" style="5"/>
    <col min="2560" max="2560" width="25.453125" style="5" customWidth="1"/>
    <col min="2561" max="2561" width="32.90625" style="5" customWidth="1"/>
    <col min="2562" max="2562" width="17.36328125" style="5" customWidth="1"/>
    <col min="2563" max="2563" width="17.08984375" style="5" customWidth="1"/>
    <col min="2564" max="2564" width="23.90625" style="5" customWidth="1"/>
    <col min="2565" max="2565" width="25.36328125" style="5" customWidth="1"/>
    <col min="2566" max="2566" width="19" style="5" customWidth="1"/>
    <col min="2567" max="2567" width="6.54296875" style="5" customWidth="1"/>
    <col min="2568" max="2583" width="0" style="5" hidden="1" customWidth="1"/>
    <col min="2584" max="2815" width="8.7265625" style="5"/>
    <col min="2816" max="2816" width="25.453125" style="5" customWidth="1"/>
    <col min="2817" max="2817" width="32.90625" style="5" customWidth="1"/>
    <col min="2818" max="2818" width="17.36328125" style="5" customWidth="1"/>
    <col min="2819" max="2819" width="17.08984375" style="5" customWidth="1"/>
    <col min="2820" max="2820" width="23.90625" style="5" customWidth="1"/>
    <col min="2821" max="2821" width="25.36328125" style="5" customWidth="1"/>
    <col min="2822" max="2822" width="19" style="5" customWidth="1"/>
    <col min="2823" max="2823" width="6.54296875" style="5" customWidth="1"/>
    <col min="2824" max="2839" width="0" style="5" hidden="1" customWidth="1"/>
    <col min="2840" max="3071" width="8.7265625" style="5"/>
    <col min="3072" max="3072" width="25.453125" style="5" customWidth="1"/>
    <col min="3073" max="3073" width="32.90625" style="5" customWidth="1"/>
    <col min="3074" max="3074" width="17.36328125" style="5" customWidth="1"/>
    <col min="3075" max="3075" width="17.08984375" style="5" customWidth="1"/>
    <col min="3076" max="3076" width="23.90625" style="5" customWidth="1"/>
    <col min="3077" max="3077" width="25.36328125" style="5" customWidth="1"/>
    <col min="3078" max="3078" width="19" style="5" customWidth="1"/>
    <col min="3079" max="3079" width="6.54296875" style="5" customWidth="1"/>
    <col min="3080" max="3095" width="0" style="5" hidden="1" customWidth="1"/>
    <col min="3096" max="3327" width="8.7265625" style="5"/>
    <col min="3328" max="3328" width="25.453125" style="5" customWidth="1"/>
    <col min="3329" max="3329" width="32.90625" style="5" customWidth="1"/>
    <col min="3330" max="3330" width="17.36328125" style="5" customWidth="1"/>
    <col min="3331" max="3331" width="17.08984375" style="5" customWidth="1"/>
    <col min="3332" max="3332" width="23.90625" style="5" customWidth="1"/>
    <col min="3333" max="3333" width="25.36328125" style="5" customWidth="1"/>
    <col min="3334" max="3334" width="19" style="5" customWidth="1"/>
    <col min="3335" max="3335" width="6.54296875" style="5" customWidth="1"/>
    <col min="3336" max="3351" width="0" style="5" hidden="1" customWidth="1"/>
    <col min="3352" max="3583" width="8.7265625" style="5"/>
    <col min="3584" max="3584" width="25.453125" style="5" customWidth="1"/>
    <col min="3585" max="3585" width="32.90625" style="5" customWidth="1"/>
    <col min="3586" max="3586" width="17.36328125" style="5" customWidth="1"/>
    <col min="3587" max="3587" width="17.08984375" style="5" customWidth="1"/>
    <col min="3588" max="3588" width="23.90625" style="5" customWidth="1"/>
    <col min="3589" max="3589" width="25.36328125" style="5" customWidth="1"/>
    <col min="3590" max="3590" width="19" style="5" customWidth="1"/>
    <col min="3591" max="3591" width="6.54296875" style="5" customWidth="1"/>
    <col min="3592" max="3607" width="0" style="5" hidden="1" customWidth="1"/>
    <col min="3608" max="3839" width="8.7265625" style="5"/>
    <col min="3840" max="3840" width="25.453125" style="5" customWidth="1"/>
    <col min="3841" max="3841" width="32.90625" style="5" customWidth="1"/>
    <col min="3842" max="3842" width="17.36328125" style="5" customWidth="1"/>
    <col min="3843" max="3843" width="17.08984375" style="5" customWidth="1"/>
    <col min="3844" max="3844" width="23.90625" style="5" customWidth="1"/>
    <col min="3845" max="3845" width="25.36328125" style="5" customWidth="1"/>
    <col min="3846" max="3846" width="19" style="5" customWidth="1"/>
    <col min="3847" max="3847" width="6.54296875" style="5" customWidth="1"/>
    <col min="3848" max="3863" width="0" style="5" hidden="1" customWidth="1"/>
    <col min="3864" max="4095" width="8.7265625" style="5"/>
    <col min="4096" max="4096" width="25.453125" style="5" customWidth="1"/>
    <col min="4097" max="4097" width="32.90625" style="5" customWidth="1"/>
    <col min="4098" max="4098" width="17.36328125" style="5" customWidth="1"/>
    <col min="4099" max="4099" width="17.08984375" style="5" customWidth="1"/>
    <col min="4100" max="4100" width="23.90625" style="5" customWidth="1"/>
    <col min="4101" max="4101" width="25.36328125" style="5" customWidth="1"/>
    <col min="4102" max="4102" width="19" style="5" customWidth="1"/>
    <col min="4103" max="4103" width="6.54296875" style="5" customWidth="1"/>
    <col min="4104" max="4119" width="0" style="5" hidden="1" customWidth="1"/>
    <col min="4120" max="4351" width="8.7265625" style="5"/>
    <col min="4352" max="4352" width="25.453125" style="5" customWidth="1"/>
    <col min="4353" max="4353" width="32.90625" style="5" customWidth="1"/>
    <col min="4354" max="4354" width="17.36328125" style="5" customWidth="1"/>
    <col min="4355" max="4355" width="17.08984375" style="5" customWidth="1"/>
    <col min="4356" max="4356" width="23.90625" style="5" customWidth="1"/>
    <col min="4357" max="4357" width="25.36328125" style="5" customWidth="1"/>
    <col min="4358" max="4358" width="19" style="5" customWidth="1"/>
    <col min="4359" max="4359" width="6.54296875" style="5" customWidth="1"/>
    <col min="4360" max="4375" width="0" style="5" hidden="1" customWidth="1"/>
    <col min="4376" max="4607" width="8.7265625" style="5"/>
    <col min="4608" max="4608" width="25.453125" style="5" customWidth="1"/>
    <col min="4609" max="4609" width="32.90625" style="5" customWidth="1"/>
    <col min="4610" max="4610" width="17.36328125" style="5" customWidth="1"/>
    <col min="4611" max="4611" width="17.08984375" style="5" customWidth="1"/>
    <col min="4612" max="4612" width="23.90625" style="5" customWidth="1"/>
    <col min="4613" max="4613" width="25.36328125" style="5" customWidth="1"/>
    <col min="4614" max="4614" width="19" style="5" customWidth="1"/>
    <col min="4615" max="4615" width="6.54296875" style="5" customWidth="1"/>
    <col min="4616" max="4631" width="0" style="5" hidden="1" customWidth="1"/>
    <col min="4632" max="4863" width="8.7265625" style="5"/>
    <col min="4864" max="4864" width="25.453125" style="5" customWidth="1"/>
    <col min="4865" max="4865" width="32.90625" style="5" customWidth="1"/>
    <col min="4866" max="4866" width="17.36328125" style="5" customWidth="1"/>
    <col min="4867" max="4867" width="17.08984375" style="5" customWidth="1"/>
    <col min="4868" max="4868" width="23.90625" style="5" customWidth="1"/>
    <col min="4869" max="4869" width="25.36328125" style="5" customWidth="1"/>
    <col min="4870" max="4870" width="19" style="5" customWidth="1"/>
    <col min="4871" max="4871" width="6.54296875" style="5" customWidth="1"/>
    <col min="4872" max="4887" width="0" style="5" hidden="1" customWidth="1"/>
    <col min="4888" max="5119" width="8.7265625" style="5"/>
    <col min="5120" max="5120" width="25.453125" style="5" customWidth="1"/>
    <col min="5121" max="5121" width="32.90625" style="5" customWidth="1"/>
    <col min="5122" max="5122" width="17.36328125" style="5" customWidth="1"/>
    <col min="5123" max="5123" width="17.08984375" style="5" customWidth="1"/>
    <col min="5124" max="5124" width="23.90625" style="5" customWidth="1"/>
    <col min="5125" max="5125" width="25.36328125" style="5" customWidth="1"/>
    <col min="5126" max="5126" width="19" style="5" customWidth="1"/>
    <col min="5127" max="5127" width="6.54296875" style="5" customWidth="1"/>
    <col min="5128" max="5143" width="0" style="5" hidden="1" customWidth="1"/>
    <col min="5144" max="5375" width="8.7265625" style="5"/>
    <col min="5376" max="5376" width="25.453125" style="5" customWidth="1"/>
    <col min="5377" max="5377" width="32.90625" style="5" customWidth="1"/>
    <col min="5378" max="5378" width="17.36328125" style="5" customWidth="1"/>
    <col min="5379" max="5379" width="17.08984375" style="5" customWidth="1"/>
    <col min="5380" max="5380" width="23.90625" style="5" customWidth="1"/>
    <col min="5381" max="5381" width="25.36328125" style="5" customWidth="1"/>
    <col min="5382" max="5382" width="19" style="5" customWidth="1"/>
    <col min="5383" max="5383" width="6.54296875" style="5" customWidth="1"/>
    <col min="5384" max="5399" width="0" style="5" hidden="1" customWidth="1"/>
    <col min="5400" max="5631" width="8.7265625" style="5"/>
    <col min="5632" max="5632" width="25.453125" style="5" customWidth="1"/>
    <col min="5633" max="5633" width="32.90625" style="5" customWidth="1"/>
    <col min="5634" max="5634" width="17.36328125" style="5" customWidth="1"/>
    <col min="5635" max="5635" width="17.08984375" style="5" customWidth="1"/>
    <col min="5636" max="5636" width="23.90625" style="5" customWidth="1"/>
    <col min="5637" max="5637" width="25.36328125" style="5" customWidth="1"/>
    <col min="5638" max="5638" width="19" style="5" customWidth="1"/>
    <col min="5639" max="5639" width="6.54296875" style="5" customWidth="1"/>
    <col min="5640" max="5655" width="0" style="5" hidden="1" customWidth="1"/>
    <col min="5656" max="5887" width="8.7265625" style="5"/>
    <col min="5888" max="5888" width="25.453125" style="5" customWidth="1"/>
    <col min="5889" max="5889" width="32.90625" style="5" customWidth="1"/>
    <col min="5890" max="5890" width="17.36328125" style="5" customWidth="1"/>
    <col min="5891" max="5891" width="17.08984375" style="5" customWidth="1"/>
    <col min="5892" max="5892" width="23.90625" style="5" customWidth="1"/>
    <col min="5893" max="5893" width="25.36328125" style="5" customWidth="1"/>
    <col min="5894" max="5894" width="19" style="5" customWidth="1"/>
    <col min="5895" max="5895" width="6.54296875" style="5" customWidth="1"/>
    <col min="5896" max="5911" width="0" style="5" hidden="1" customWidth="1"/>
    <col min="5912" max="6143" width="8.7265625" style="5"/>
    <col min="6144" max="6144" width="25.453125" style="5" customWidth="1"/>
    <col min="6145" max="6145" width="32.90625" style="5" customWidth="1"/>
    <col min="6146" max="6146" width="17.36328125" style="5" customWidth="1"/>
    <col min="6147" max="6147" width="17.08984375" style="5" customWidth="1"/>
    <col min="6148" max="6148" width="23.90625" style="5" customWidth="1"/>
    <col min="6149" max="6149" width="25.36328125" style="5" customWidth="1"/>
    <col min="6150" max="6150" width="19" style="5" customWidth="1"/>
    <col min="6151" max="6151" width="6.54296875" style="5" customWidth="1"/>
    <col min="6152" max="6167" width="0" style="5" hidden="1" customWidth="1"/>
    <col min="6168" max="6399" width="8.7265625" style="5"/>
    <col min="6400" max="6400" width="25.453125" style="5" customWidth="1"/>
    <col min="6401" max="6401" width="32.90625" style="5" customWidth="1"/>
    <col min="6402" max="6402" width="17.36328125" style="5" customWidth="1"/>
    <col min="6403" max="6403" width="17.08984375" style="5" customWidth="1"/>
    <col min="6404" max="6404" width="23.90625" style="5" customWidth="1"/>
    <col min="6405" max="6405" width="25.36328125" style="5" customWidth="1"/>
    <col min="6406" max="6406" width="19" style="5" customWidth="1"/>
    <col min="6407" max="6407" width="6.54296875" style="5" customWidth="1"/>
    <col min="6408" max="6423" width="0" style="5" hidden="1" customWidth="1"/>
    <col min="6424" max="6655" width="8.7265625" style="5"/>
    <col min="6656" max="6656" width="25.453125" style="5" customWidth="1"/>
    <col min="6657" max="6657" width="32.90625" style="5" customWidth="1"/>
    <col min="6658" max="6658" width="17.36328125" style="5" customWidth="1"/>
    <col min="6659" max="6659" width="17.08984375" style="5" customWidth="1"/>
    <col min="6660" max="6660" width="23.90625" style="5" customWidth="1"/>
    <col min="6661" max="6661" width="25.36328125" style="5" customWidth="1"/>
    <col min="6662" max="6662" width="19" style="5" customWidth="1"/>
    <col min="6663" max="6663" width="6.54296875" style="5" customWidth="1"/>
    <col min="6664" max="6679" width="0" style="5" hidden="1" customWidth="1"/>
    <col min="6680" max="6911" width="8.7265625" style="5"/>
    <col min="6912" max="6912" width="25.453125" style="5" customWidth="1"/>
    <col min="6913" max="6913" width="32.90625" style="5" customWidth="1"/>
    <col min="6914" max="6914" width="17.36328125" style="5" customWidth="1"/>
    <col min="6915" max="6915" width="17.08984375" style="5" customWidth="1"/>
    <col min="6916" max="6916" width="23.90625" style="5" customWidth="1"/>
    <col min="6917" max="6917" width="25.36328125" style="5" customWidth="1"/>
    <col min="6918" max="6918" width="19" style="5" customWidth="1"/>
    <col min="6919" max="6919" width="6.54296875" style="5" customWidth="1"/>
    <col min="6920" max="6935" width="0" style="5" hidden="1" customWidth="1"/>
    <col min="6936" max="7167" width="8.7265625" style="5"/>
    <col min="7168" max="7168" width="25.453125" style="5" customWidth="1"/>
    <col min="7169" max="7169" width="32.90625" style="5" customWidth="1"/>
    <col min="7170" max="7170" width="17.36328125" style="5" customWidth="1"/>
    <col min="7171" max="7171" width="17.08984375" style="5" customWidth="1"/>
    <col min="7172" max="7172" width="23.90625" style="5" customWidth="1"/>
    <col min="7173" max="7173" width="25.36328125" style="5" customWidth="1"/>
    <col min="7174" max="7174" width="19" style="5" customWidth="1"/>
    <col min="7175" max="7175" width="6.54296875" style="5" customWidth="1"/>
    <col min="7176" max="7191" width="0" style="5" hidden="1" customWidth="1"/>
    <col min="7192" max="7423" width="8.7265625" style="5"/>
    <col min="7424" max="7424" width="25.453125" style="5" customWidth="1"/>
    <col min="7425" max="7425" width="32.90625" style="5" customWidth="1"/>
    <col min="7426" max="7426" width="17.36328125" style="5" customWidth="1"/>
    <col min="7427" max="7427" width="17.08984375" style="5" customWidth="1"/>
    <col min="7428" max="7428" width="23.90625" style="5" customWidth="1"/>
    <col min="7429" max="7429" width="25.36328125" style="5" customWidth="1"/>
    <col min="7430" max="7430" width="19" style="5" customWidth="1"/>
    <col min="7431" max="7431" width="6.54296875" style="5" customWidth="1"/>
    <col min="7432" max="7447" width="0" style="5" hidden="1" customWidth="1"/>
    <col min="7448" max="7679" width="8.7265625" style="5"/>
    <col min="7680" max="7680" width="25.453125" style="5" customWidth="1"/>
    <col min="7681" max="7681" width="32.90625" style="5" customWidth="1"/>
    <col min="7682" max="7682" width="17.36328125" style="5" customWidth="1"/>
    <col min="7683" max="7683" width="17.08984375" style="5" customWidth="1"/>
    <col min="7684" max="7684" width="23.90625" style="5" customWidth="1"/>
    <col min="7685" max="7685" width="25.36328125" style="5" customWidth="1"/>
    <col min="7686" max="7686" width="19" style="5" customWidth="1"/>
    <col min="7687" max="7687" width="6.54296875" style="5" customWidth="1"/>
    <col min="7688" max="7703" width="0" style="5" hidden="1" customWidth="1"/>
    <col min="7704" max="7935" width="8.7265625" style="5"/>
    <col min="7936" max="7936" width="25.453125" style="5" customWidth="1"/>
    <col min="7937" max="7937" width="32.90625" style="5" customWidth="1"/>
    <col min="7938" max="7938" width="17.36328125" style="5" customWidth="1"/>
    <col min="7939" max="7939" width="17.08984375" style="5" customWidth="1"/>
    <col min="7940" max="7940" width="23.90625" style="5" customWidth="1"/>
    <col min="7941" max="7941" width="25.36328125" style="5" customWidth="1"/>
    <col min="7942" max="7942" width="19" style="5" customWidth="1"/>
    <col min="7943" max="7943" width="6.54296875" style="5" customWidth="1"/>
    <col min="7944" max="7959" width="0" style="5" hidden="1" customWidth="1"/>
    <col min="7960" max="8191" width="8.7265625" style="5"/>
    <col min="8192" max="8192" width="25.453125" style="5" customWidth="1"/>
    <col min="8193" max="8193" width="32.90625" style="5" customWidth="1"/>
    <col min="8194" max="8194" width="17.36328125" style="5" customWidth="1"/>
    <col min="8195" max="8195" width="17.08984375" style="5" customWidth="1"/>
    <col min="8196" max="8196" width="23.90625" style="5" customWidth="1"/>
    <col min="8197" max="8197" width="25.36328125" style="5" customWidth="1"/>
    <col min="8198" max="8198" width="19" style="5" customWidth="1"/>
    <col min="8199" max="8199" width="6.54296875" style="5" customWidth="1"/>
    <col min="8200" max="8215" width="0" style="5" hidden="1" customWidth="1"/>
    <col min="8216" max="8447" width="8.7265625" style="5"/>
    <col min="8448" max="8448" width="25.453125" style="5" customWidth="1"/>
    <col min="8449" max="8449" width="32.90625" style="5" customWidth="1"/>
    <col min="8450" max="8450" width="17.36328125" style="5" customWidth="1"/>
    <col min="8451" max="8451" width="17.08984375" style="5" customWidth="1"/>
    <col min="8452" max="8452" width="23.90625" style="5" customWidth="1"/>
    <col min="8453" max="8453" width="25.36328125" style="5" customWidth="1"/>
    <col min="8454" max="8454" width="19" style="5" customWidth="1"/>
    <col min="8455" max="8455" width="6.54296875" style="5" customWidth="1"/>
    <col min="8456" max="8471" width="0" style="5" hidden="1" customWidth="1"/>
    <col min="8472" max="8703" width="8.7265625" style="5"/>
    <col min="8704" max="8704" width="25.453125" style="5" customWidth="1"/>
    <col min="8705" max="8705" width="32.90625" style="5" customWidth="1"/>
    <col min="8706" max="8706" width="17.36328125" style="5" customWidth="1"/>
    <col min="8707" max="8707" width="17.08984375" style="5" customWidth="1"/>
    <col min="8708" max="8708" width="23.90625" style="5" customWidth="1"/>
    <col min="8709" max="8709" width="25.36328125" style="5" customWidth="1"/>
    <col min="8710" max="8710" width="19" style="5" customWidth="1"/>
    <col min="8711" max="8711" width="6.54296875" style="5" customWidth="1"/>
    <col min="8712" max="8727" width="0" style="5" hidden="1" customWidth="1"/>
    <col min="8728" max="8959" width="8.7265625" style="5"/>
    <col min="8960" max="8960" width="25.453125" style="5" customWidth="1"/>
    <col min="8961" max="8961" width="32.90625" style="5" customWidth="1"/>
    <col min="8962" max="8962" width="17.36328125" style="5" customWidth="1"/>
    <col min="8963" max="8963" width="17.08984375" style="5" customWidth="1"/>
    <col min="8964" max="8964" width="23.90625" style="5" customWidth="1"/>
    <col min="8965" max="8965" width="25.36328125" style="5" customWidth="1"/>
    <col min="8966" max="8966" width="19" style="5" customWidth="1"/>
    <col min="8967" max="8967" width="6.54296875" style="5" customWidth="1"/>
    <col min="8968" max="8983" width="0" style="5" hidden="1" customWidth="1"/>
    <col min="8984" max="9215" width="8.7265625" style="5"/>
    <col min="9216" max="9216" width="25.453125" style="5" customWidth="1"/>
    <col min="9217" max="9217" width="32.90625" style="5" customWidth="1"/>
    <col min="9218" max="9218" width="17.36328125" style="5" customWidth="1"/>
    <col min="9219" max="9219" width="17.08984375" style="5" customWidth="1"/>
    <col min="9220" max="9220" width="23.90625" style="5" customWidth="1"/>
    <col min="9221" max="9221" width="25.36328125" style="5" customWidth="1"/>
    <col min="9222" max="9222" width="19" style="5" customWidth="1"/>
    <col min="9223" max="9223" width="6.54296875" style="5" customWidth="1"/>
    <col min="9224" max="9239" width="0" style="5" hidden="1" customWidth="1"/>
    <col min="9240" max="9471" width="8.7265625" style="5"/>
    <col min="9472" max="9472" width="25.453125" style="5" customWidth="1"/>
    <col min="9473" max="9473" width="32.90625" style="5" customWidth="1"/>
    <col min="9474" max="9474" width="17.36328125" style="5" customWidth="1"/>
    <col min="9475" max="9475" width="17.08984375" style="5" customWidth="1"/>
    <col min="9476" max="9476" width="23.90625" style="5" customWidth="1"/>
    <col min="9477" max="9477" width="25.36328125" style="5" customWidth="1"/>
    <col min="9478" max="9478" width="19" style="5" customWidth="1"/>
    <col min="9479" max="9479" width="6.54296875" style="5" customWidth="1"/>
    <col min="9480" max="9495" width="0" style="5" hidden="1" customWidth="1"/>
    <col min="9496" max="9727" width="8.7265625" style="5"/>
    <col min="9728" max="9728" width="25.453125" style="5" customWidth="1"/>
    <col min="9729" max="9729" width="32.90625" style="5" customWidth="1"/>
    <col min="9730" max="9730" width="17.36328125" style="5" customWidth="1"/>
    <col min="9731" max="9731" width="17.08984375" style="5" customWidth="1"/>
    <col min="9732" max="9732" width="23.90625" style="5" customWidth="1"/>
    <col min="9733" max="9733" width="25.36328125" style="5" customWidth="1"/>
    <col min="9734" max="9734" width="19" style="5" customWidth="1"/>
    <col min="9735" max="9735" width="6.54296875" style="5" customWidth="1"/>
    <col min="9736" max="9751" width="0" style="5" hidden="1" customWidth="1"/>
    <col min="9752" max="9983" width="8.7265625" style="5"/>
    <col min="9984" max="9984" width="25.453125" style="5" customWidth="1"/>
    <col min="9985" max="9985" width="32.90625" style="5" customWidth="1"/>
    <col min="9986" max="9986" width="17.36328125" style="5" customWidth="1"/>
    <col min="9987" max="9987" width="17.08984375" style="5" customWidth="1"/>
    <col min="9988" max="9988" width="23.90625" style="5" customWidth="1"/>
    <col min="9989" max="9989" width="25.36328125" style="5" customWidth="1"/>
    <col min="9990" max="9990" width="19" style="5" customWidth="1"/>
    <col min="9991" max="9991" width="6.54296875" style="5" customWidth="1"/>
    <col min="9992" max="10007" width="0" style="5" hidden="1" customWidth="1"/>
    <col min="10008" max="10239" width="8.7265625" style="5"/>
    <col min="10240" max="10240" width="25.453125" style="5" customWidth="1"/>
    <col min="10241" max="10241" width="32.90625" style="5" customWidth="1"/>
    <col min="10242" max="10242" width="17.36328125" style="5" customWidth="1"/>
    <col min="10243" max="10243" width="17.08984375" style="5" customWidth="1"/>
    <col min="10244" max="10244" width="23.90625" style="5" customWidth="1"/>
    <col min="10245" max="10245" width="25.36328125" style="5" customWidth="1"/>
    <col min="10246" max="10246" width="19" style="5" customWidth="1"/>
    <col min="10247" max="10247" width="6.54296875" style="5" customWidth="1"/>
    <col min="10248" max="10263" width="0" style="5" hidden="1" customWidth="1"/>
    <col min="10264" max="10495" width="8.7265625" style="5"/>
    <col min="10496" max="10496" width="25.453125" style="5" customWidth="1"/>
    <col min="10497" max="10497" width="32.90625" style="5" customWidth="1"/>
    <col min="10498" max="10498" width="17.36328125" style="5" customWidth="1"/>
    <col min="10499" max="10499" width="17.08984375" style="5" customWidth="1"/>
    <col min="10500" max="10500" width="23.90625" style="5" customWidth="1"/>
    <col min="10501" max="10501" width="25.36328125" style="5" customWidth="1"/>
    <col min="10502" max="10502" width="19" style="5" customWidth="1"/>
    <col min="10503" max="10503" width="6.54296875" style="5" customWidth="1"/>
    <col min="10504" max="10519" width="0" style="5" hidden="1" customWidth="1"/>
    <col min="10520" max="10751" width="8.7265625" style="5"/>
    <col min="10752" max="10752" width="25.453125" style="5" customWidth="1"/>
    <col min="10753" max="10753" width="32.90625" style="5" customWidth="1"/>
    <col min="10754" max="10754" width="17.36328125" style="5" customWidth="1"/>
    <col min="10755" max="10755" width="17.08984375" style="5" customWidth="1"/>
    <col min="10756" max="10756" width="23.90625" style="5" customWidth="1"/>
    <col min="10757" max="10757" width="25.36328125" style="5" customWidth="1"/>
    <col min="10758" max="10758" width="19" style="5" customWidth="1"/>
    <col min="10759" max="10759" width="6.54296875" style="5" customWidth="1"/>
    <col min="10760" max="10775" width="0" style="5" hidden="1" customWidth="1"/>
    <col min="10776" max="11007" width="8.7265625" style="5"/>
    <col min="11008" max="11008" width="25.453125" style="5" customWidth="1"/>
    <col min="11009" max="11009" width="32.90625" style="5" customWidth="1"/>
    <col min="11010" max="11010" width="17.36328125" style="5" customWidth="1"/>
    <col min="11011" max="11011" width="17.08984375" style="5" customWidth="1"/>
    <col min="11012" max="11012" width="23.90625" style="5" customWidth="1"/>
    <col min="11013" max="11013" width="25.36328125" style="5" customWidth="1"/>
    <col min="11014" max="11014" width="19" style="5" customWidth="1"/>
    <col min="11015" max="11015" width="6.54296875" style="5" customWidth="1"/>
    <col min="11016" max="11031" width="0" style="5" hidden="1" customWidth="1"/>
    <col min="11032" max="11263" width="8.7265625" style="5"/>
    <col min="11264" max="11264" width="25.453125" style="5" customWidth="1"/>
    <col min="11265" max="11265" width="32.90625" style="5" customWidth="1"/>
    <col min="11266" max="11266" width="17.36328125" style="5" customWidth="1"/>
    <col min="11267" max="11267" width="17.08984375" style="5" customWidth="1"/>
    <col min="11268" max="11268" width="23.90625" style="5" customWidth="1"/>
    <col min="11269" max="11269" width="25.36328125" style="5" customWidth="1"/>
    <col min="11270" max="11270" width="19" style="5" customWidth="1"/>
    <col min="11271" max="11271" width="6.54296875" style="5" customWidth="1"/>
    <col min="11272" max="11287" width="0" style="5" hidden="1" customWidth="1"/>
    <col min="11288" max="11519" width="8.7265625" style="5"/>
    <col min="11520" max="11520" width="25.453125" style="5" customWidth="1"/>
    <col min="11521" max="11521" width="32.90625" style="5" customWidth="1"/>
    <col min="11522" max="11522" width="17.36328125" style="5" customWidth="1"/>
    <col min="11523" max="11523" width="17.08984375" style="5" customWidth="1"/>
    <col min="11524" max="11524" width="23.90625" style="5" customWidth="1"/>
    <col min="11525" max="11525" width="25.36328125" style="5" customWidth="1"/>
    <col min="11526" max="11526" width="19" style="5" customWidth="1"/>
    <col min="11527" max="11527" width="6.54296875" style="5" customWidth="1"/>
    <col min="11528" max="11543" width="0" style="5" hidden="1" customWidth="1"/>
    <col min="11544" max="11775" width="8.7265625" style="5"/>
    <col min="11776" max="11776" width="25.453125" style="5" customWidth="1"/>
    <col min="11777" max="11777" width="32.90625" style="5" customWidth="1"/>
    <col min="11778" max="11778" width="17.36328125" style="5" customWidth="1"/>
    <col min="11779" max="11779" width="17.08984375" style="5" customWidth="1"/>
    <col min="11780" max="11780" width="23.90625" style="5" customWidth="1"/>
    <col min="11781" max="11781" width="25.36328125" style="5" customWidth="1"/>
    <col min="11782" max="11782" width="19" style="5" customWidth="1"/>
    <col min="11783" max="11783" width="6.54296875" style="5" customWidth="1"/>
    <col min="11784" max="11799" width="0" style="5" hidden="1" customWidth="1"/>
    <col min="11800" max="12031" width="8.7265625" style="5"/>
    <col min="12032" max="12032" width="25.453125" style="5" customWidth="1"/>
    <col min="12033" max="12033" width="32.90625" style="5" customWidth="1"/>
    <col min="12034" max="12034" width="17.36328125" style="5" customWidth="1"/>
    <col min="12035" max="12035" width="17.08984375" style="5" customWidth="1"/>
    <col min="12036" max="12036" width="23.90625" style="5" customWidth="1"/>
    <col min="12037" max="12037" width="25.36328125" style="5" customWidth="1"/>
    <col min="12038" max="12038" width="19" style="5" customWidth="1"/>
    <col min="12039" max="12039" width="6.54296875" style="5" customWidth="1"/>
    <col min="12040" max="12055" width="0" style="5" hidden="1" customWidth="1"/>
    <col min="12056" max="12287" width="8.7265625" style="5"/>
    <col min="12288" max="12288" width="25.453125" style="5" customWidth="1"/>
    <col min="12289" max="12289" width="32.90625" style="5" customWidth="1"/>
    <col min="12290" max="12290" width="17.36328125" style="5" customWidth="1"/>
    <col min="12291" max="12291" width="17.08984375" style="5" customWidth="1"/>
    <col min="12292" max="12292" width="23.90625" style="5" customWidth="1"/>
    <col min="12293" max="12293" width="25.36328125" style="5" customWidth="1"/>
    <col min="12294" max="12294" width="19" style="5" customWidth="1"/>
    <col min="12295" max="12295" width="6.54296875" style="5" customWidth="1"/>
    <col min="12296" max="12311" width="0" style="5" hidden="1" customWidth="1"/>
    <col min="12312" max="12543" width="8.7265625" style="5"/>
    <col min="12544" max="12544" width="25.453125" style="5" customWidth="1"/>
    <col min="12545" max="12545" width="32.90625" style="5" customWidth="1"/>
    <col min="12546" max="12546" width="17.36328125" style="5" customWidth="1"/>
    <col min="12547" max="12547" width="17.08984375" style="5" customWidth="1"/>
    <col min="12548" max="12548" width="23.90625" style="5" customWidth="1"/>
    <col min="12549" max="12549" width="25.36328125" style="5" customWidth="1"/>
    <col min="12550" max="12550" width="19" style="5" customWidth="1"/>
    <col min="12551" max="12551" width="6.54296875" style="5" customWidth="1"/>
    <col min="12552" max="12567" width="0" style="5" hidden="1" customWidth="1"/>
    <col min="12568" max="12799" width="8.7265625" style="5"/>
    <col min="12800" max="12800" width="25.453125" style="5" customWidth="1"/>
    <col min="12801" max="12801" width="32.90625" style="5" customWidth="1"/>
    <col min="12802" max="12802" width="17.36328125" style="5" customWidth="1"/>
    <col min="12803" max="12803" width="17.08984375" style="5" customWidth="1"/>
    <col min="12804" max="12804" width="23.90625" style="5" customWidth="1"/>
    <col min="12805" max="12805" width="25.36328125" style="5" customWidth="1"/>
    <col min="12806" max="12806" width="19" style="5" customWidth="1"/>
    <col min="12807" max="12807" width="6.54296875" style="5" customWidth="1"/>
    <col min="12808" max="12823" width="0" style="5" hidden="1" customWidth="1"/>
    <col min="12824" max="13055" width="8.7265625" style="5"/>
    <col min="13056" max="13056" width="25.453125" style="5" customWidth="1"/>
    <col min="13057" max="13057" width="32.90625" style="5" customWidth="1"/>
    <col min="13058" max="13058" width="17.36328125" style="5" customWidth="1"/>
    <col min="13059" max="13059" width="17.08984375" style="5" customWidth="1"/>
    <col min="13060" max="13060" width="23.90625" style="5" customWidth="1"/>
    <col min="13061" max="13061" width="25.36328125" style="5" customWidth="1"/>
    <col min="13062" max="13062" width="19" style="5" customWidth="1"/>
    <col min="13063" max="13063" width="6.54296875" style="5" customWidth="1"/>
    <col min="13064" max="13079" width="0" style="5" hidden="1" customWidth="1"/>
    <col min="13080" max="13311" width="8.7265625" style="5"/>
    <col min="13312" max="13312" width="25.453125" style="5" customWidth="1"/>
    <col min="13313" max="13313" width="32.90625" style="5" customWidth="1"/>
    <col min="13314" max="13314" width="17.36328125" style="5" customWidth="1"/>
    <col min="13315" max="13315" width="17.08984375" style="5" customWidth="1"/>
    <col min="13316" max="13316" width="23.90625" style="5" customWidth="1"/>
    <col min="13317" max="13317" width="25.36328125" style="5" customWidth="1"/>
    <col min="13318" max="13318" width="19" style="5" customWidth="1"/>
    <col min="13319" max="13319" width="6.54296875" style="5" customWidth="1"/>
    <col min="13320" max="13335" width="0" style="5" hidden="1" customWidth="1"/>
    <col min="13336" max="13567" width="8.7265625" style="5"/>
    <col min="13568" max="13568" width="25.453125" style="5" customWidth="1"/>
    <col min="13569" max="13569" width="32.90625" style="5" customWidth="1"/>
    <col min="13570" max="13570" width="17.36328125" style="5" customWidth="1"/>
    <col min="13571" max="13571" width="17.08984375" style="5" customWidth="1"/>
    <col min="13572" max="13572" width="23.90625" style="5" customWidth="1"/>
    <col min="13573" max="13573" width="25.36328125" style="5" customWidth="1"/>
    <col min="13574" max="13574" width="19" style="5" customWidth="1"/>
    <col min="13575" max="13575" width="6.54296875" style="5" customWidth="1"/>
    <col min="13576" max="13591" width="0" style="5" hidden="1" customWidth="1"/>
    <col min="13592" max="13823" width="8.7265625" style="5"/>
    <col min="13824" max="13824" width="25.453125" style="5" customWidth="1"/>
    <col min="13825" max="13825" width="32.90625" style="5" customWidth="1"/>
    <col min="13826" max="13826" width="17.36328125" style="5" customWidth="1"/>
    <col min="13827" max="13827" width="17.08984375" style="5" customWidth="1"/>
    <col min="13828" max="13828" width="23.90625" style="5" customWidth="1"/>
    <col min="13829" max="13829" width="25.36328125" style="5" customWidth="1"/>
    <col min="13830" max="13830" width="19" style="5" customWidth="1"/>
    <col min="13831" max="13831" width="6.54296875" style="5" customWidth="1"/>
    <col min="13832" max="13847" width="0" style="5" hidden="1" customWidth="1"/>
    <col min="13848" max="14079" width="8.7265625" style="5"/>
    <col min="14080" max="14080" width="25.453125" style="5" customWidth="1"/>
    <col min="14081" max="14081" width="32.90625" style="5" customWidth="1"/>
    <col min="14082" max="14082" width="17.36328125" style="5" customWidth="1"/>
    <col min="14083" max="14083" width="17.08984375" style="5" customWidth="1"/>
    <col min="14084" max="14084" width="23.90625" style="5" customWidth="1"/>
    <col min="14085" max="14085" width="25.36328125" style="5" customWidth="1"/>
    <col min="14086" max="14086" width="19" style="5" customWidth="1"/>
    <col min="14087" max="14087" width="6.54296875" style="5" customWidth="1"/>
    <col min="14088" max="14103" width="0" style="5" hidden="1" customWidth="1"/>
    <col min="14104" max="14335" width="8.7265625" style="5"/>
    <col min="14336" max="14336" width="25.453125" style="5" customWidth="1"/>
    <col min="14337" max="14337" width="32.90625" style="5" customWidth="1"/>
    <col min="14338" max="14338" width="17.36328125" style="5" customWidth="1"/>
    <col min="14339" max="14339" width="17.08984375" style="5" customWidth="1"/>
    <col min="14340" max="14340" width="23.90625" style="5" customWidth="1"/>
    <col min="14341" max="14341" width="25.36328125" style="5" customWidth="1"/>
    <col min="14342" max="14342" width="19" style="5" customWidth="1"/>
    <col min="14343" max="14343" width="6.54296875" style="5" customWidth="1"/>
    <col min="14344" max="14359" width="0" style="5" hidden="1" customWidth="1"/>
    <col min="14360" max="14591" width="8.7265625" style="5"/>
    <col min="14592" max="14592" width="25.453125" style="5" customWidth="1"/>
    <col min="14593" max="14593" width="32.90625" style="5" customWidth="1"/>
    <col min="14594" max="14594" width="17.36328125" style="5" customWidth="1"/>
    <col min="14595" max="14595" width="17.08984375" style="5" customWidth="1"/>
    <col min="14596" max="14596" width="23.90625" style="5" customWidth="1"/>
    <col min="14597" max="14597" width="25.36328125" style="5" customWidth="1"/>
    <col min="14598" max="14598" width="19" style="5" customWidth="1"/>
    <col min="14599" max="14599" width="6.54296875" style="5" customWidth="1"/>
    <col min="14600" max="14615" width="0" style="5" hidden="1" customWidth="1"/>
    <col min="14616" max="14847" width="8.7265625" style="5"/>
    <col min="14848" max="14848" width="25.453125" style="5" customWidth="1"/>
    <col min="14849" max="14849" width="32.90625" style="5" customWidth="1"/>
    <col min="14850" max="14850" width="17.36328125" style="5" customWidth="1"/>
    <col min="14851" max="14851" width="17.08984375" style="5" customWidth="1"/>
    <col min="14852" max="14852" width="23.90625" style="5" customWidth="1"/>
    <col min="14853" max="14853" width="25.36328125" style="5" customWidth="1"/>
    <col min="14854" max="14854" width="19" style="5" customWidth="1"/>
    <col min="14855" max="14855" width="6.54296875" style="5" customWidth="1"/>
    <col min="14856" max="14871" width="0" style="5" hidden="1" customWidth="1"/>
    <col min="14872" max="15103" width="8.7265625" style="5"/>
    <col min="15104" max="15104" width="25.453125" style="5" customWidth="1"/>
    <col min="15105" max="15105" width="32.90625" style="5" customWidth="1"/>
    <col min="15106" max="15106" width="17.36328125" style="5" customWidth="1"/>
    <col min="15107" max="15107" width="17.08984375" style="5" customWidth="1"/>
    <col min="15108" max="15108" width="23.90625" style="5" customWidth="1"/>
    <col min="15109" max="15109" width="25.36328125" style="5" customWidth="1"/>
    <col min="15110" max="15110" width="19" style="5" customWidth="1"/>
    <col min="15111" max="15111" width="6.54296875" style="5" customWidth="1"/>
    <col min="15112" max="15127" width="0" style="5" hidden="1" customWidth="1"/>
    <col min="15128" max="15359" width="8.7265625" style="5"/>
    <col min="15360" max="15360" width="25.453125" style="5" customWidth="1"/>
    <col min="15361" max="15361" width="32.90625" style="5" customWidth="1"/>
    <col min="15362" max="15362" width="17.36328125" style="5" customWidth="1"/>
    <col min="15363" max="15363" width="17.08984375" style="5" customWidth="1"/>
    <col min="15364" max="15364" width="23.90625" style="5" customWidth="1"/>
    <col min="15365" max="15365" width="25.36328125" style="5" customWidth="1"/>
    <col min="15366" max="15366" width="19" style="5" customWidth="1"/>
    <col min="15367" max="15367" width="6.54296875" style="5" customWidth="1"/>
    <col min="15368" max="15383" width="0" style="5" hidden="1" customWidth="1"/>
    <col min="15384" max="15615" width="8.7265625" style="5"/>
    <col min="15616" max="15616" width="25.453125" style="5" customWidth="1"/>
    <col min="15617" max="15617" width="32.90625" style="5" customWidth="1"/>
    <col min="15618" max="15618" width="17.36328125" style="5" customWidth="1"/>
    <col min="15619" max="15619" width="17.08984375" style="5" customWidth="1"/>
    <col min="15620" max="15620" width="23.90625" style="5" customWidth="1"/>
    <col min="15621" max="15621" width="25.36328125" style="5" customWidth="1"/>
    <col min="15622" max="15622" width="19" style="5" customWidth="1"/>
    <col min="15623" max="15623" width="6.54296875" style="5" customWidth="1"/>
    <col min="15624" max="15639" width="0" style="5" hidden="1" customWidth="1"/>
    <col min="15640" max="15871" width="8.7265625" style="5"/>
    <col min="15872" max="15872" width="25.453125" style="5" customWidth="1"/>
    <col min="15873" max="15873" width="32.90625" style="5" customWidth="1"/>
    <col min="15874" max="15874" width="17.36328125" style="5" customWidth="1"/>
    <col min="15875" max="15875" width="17.08984375" style="5" customWidth="1"/>
    <col min="15876" max="15876" width="23.90625" style="5" customWidth="1"/>
    <col min="15877" max="15877" width="25.36328125" style="5" customWidth="1"/>
    <col min="15878" max="15878" width="19" style="5" customWidth="1"/>
    <col min="15879" max="15879" width="6.54296875" style="5" customWidth="1"/>
    <col min="15880" max="15895" width="0" style="5" hidden="1" customWidth="1"/>
    <col min="15896" max="16127" width="8.7265625" style="5"/>
    <col min="16128" max="16128" width="25.453125" style="5" customWidth="1"/>
    <col min="16129" max="16129" width="32.90625" style="5" customWidth="1"/>
    <col min="16130" max="16130" width="17.36328125" style="5" customWidth="1"/>
    <col min="16131" max="16131" width="17.08984375" style="5" customWidth="1"/>
    <col min="16132" max="16132" width="23.90625" style="5" customWidth="1"/>
    <col min="16133" max="16133" width="25.36328125" style="5" customWidth="1"/>
    <col min="16134" max="16134" width="19" style="5" customWidth="1"/>
    <col min="16135" max="16135" width="6.54296875" style="5" customWidth="1"/>
    <col min="16136" max="16151" width="0" style="5" hidden="1" customWidth="1"/>
    <col min="16152" max="16384" width="8.7265625" style="5"/>
  </cols>
  <sheetData>
    <row r="1" spans="2:22" ht="42.75" customHeight="1" thickBot="1" x14ac:dyDescent="0.3">
      <c r="B1" s="314" t="s">
        <v>0</v>
      </c>
      <c r="C1" s="315"/>
      <c r="D1" s="315"/>
      <c r="E1" s="1" t="s">
        <v>1</v>
      </c>
      <c r="F1" s="2" t="str">
        <f>K11</f>
        <v>August</v>
      </c>
      <c r="G1" s="2">
        <f>K10</f>
        <v>2022</v>
      </c>
      <c r="H1" s="3"/>
      <c r="I1" s="107"/>
      <c r="J1" s="101" t="s">
        <v>117</v>
      </c>
      <c r="K1" s="101"/>
      <c r="L1" s="101"/>
      <c r="M1" s="102"/>
      <c r="N1" s="102"/>
      <c r="O1" s="102"/>
      <c r="P1" s="103"/>
      <c r="Q1" s="103"/>
      <c r="R1" s="103"/>
      <c r="S1" s="103"/>
      <c r="T1" s="102"/>
      <c r="U1" s="102"/>
    </row>
    <row r="2" spans="2:22" ht="8.25" customHeight="1" thickBot="1" x14ac:dyDescent="0.3">
      <c r="B2" s="7"/>
      <c r="C2" s="8"/>
      <c r="D2" s="8"/>
      <c r="E2" s="8"/>
      <c r="F2" s="8"/>
      <c r="G2" s="8"/>
      <c r="H2" s="8"/>
      <c r="I2" s="108"/>
    </row>
    <row r="3" spans="2:22" ht="20.25" customHeight="1" x14ac:dyDescent="0.25">
      <c r="B3" s="9" t="s">
        <v>2</v>
      </c>
      <c r="C3" s="316" t="s">
        <v>3</v>
      </c>
      <c r="D3" s="316"/>
      <c r="E3" s="316"/>
      <c r="F3" s="10" t="s">
        <v>4</v>
      </c>
      <c r="G3" s="316" t="s">
        <v>5</v>
      </c>
      <c r="H3" s="317"/>
      <c r="I3" s="108"/>
    </row>
    <row r="4" spans="2:22" ht="62.25" customHeight="1" thickBot="1" x14ac:dyDescent="0.3">
      <c r="B4" s="11" t="s">
        <v>7</v>
      </c>
      <c r="C4" s="318" t="s">
        <v>118</v>
      </c>
      <c r="D4" s="319"/>
      <c r="E4" s="319"/>
      <c r="F4" s="210" t="s">
        <v>119</v>
      </c>
      <c r="G4" s="319" t="s">
        <v>120</v>
      </c>
      <c r="H4" s="320"/>
      <c r="I4" s="109"/>
    </row>
    <row r="5" spans="2:22" ht="20.25" customHeight="1" thickBot="1" x14ac:dyDescent="0.3">
      <c r="B5" s="8"/>
      <c r="C5" s="8"/>
      <c r="D5" s="8"/>
      <c r="E5" s="8"/>
      <c r="F5" s="8"/>
      <c r="G5" s="8"/>
      <c r="H5" s="8"/>
      <c r="I5" s="108"/>
    </row>
    <row r="6" spans="2:22" ht="24" customHeight="1" x14ac:dyDescent="0.35">
      <c r="B6" s="321" t="s">
        <v>22</v>
      </c>
      <c r="C6" s="321"/>
      <c r="D6" s="321"/>
      <c r="E6" s="321"/>
      <c r="F6" s="322" t="str">
        <f>CONCATENATE(F1," 1, ",G1)</f>
        <v>August 1, 2022</v>
      </c>
      <c r="G6" s="322" t="e">
        <f>CONCATENATE(#REF!," 1, ",#REF!)</f>
        <v>#REF!</v>
      </c>
      <c r="H6" s="23"/>
      <c r="I6" s="108"/>
      <c r="M6" s="297" t="s">
        <v>116</v>
      </c>
      <c r="N6" s="241"/>
      <c r="P6" s="302" t="s">
        <v>6</v>
      </c>
      <c r="Q6" s="303"/>
      <c r="R6" s="303"/>
      <c r="S6" s="304"/>
      <c r="V6" s="93"/>
    </row>
    <row r="7" spans="2:22" ht="24" customHeight="1" thickBot="1" x14ac:dyDescent="0.3">
      <c r="B7" s="308" t="s">
        <v>121</v>
      </c>
      <c r="C7" s="308"/>
      <c r="D7" s="308"/>
      <c r="E7" s="308"/>
      <c r="F7" s="28">
        <f>K14</f>
        <v>471</v>
      </c>
      <c r="G7" s="29" t="s">
        <v>25</v>
      </c>
      <c r="H7" s="29"/>
      <c r="I7" s="110"/>
      <c r="M7" s="298"/>
      <c r="N7" s="299"/>
      <c r="P7" s="305"/>
      <c r="Q7" s="306"/>
      <c r="R7" s="306"/>
      <c r="S7" s="307"/>
    </row>
    <row r="8" spans="2:22" ht="24" customHeight="1" thickBot="1" x14ac:dyDescent="0.3">
      <c r="B8" s="257" t="s">
        <v>122</v>
      </c>
      <c r="C8" s="257"/>
      <c r="D8" s="257"/>
      <c r="E8" s="257"/>
      <c r="F8" s="257"/>
      <c r="G8" s="257"/>
      <c r="H8" s="257"/>
      <c r="I8" s="111"/>
      <c r="M8" s="300"/>
      <c r="N8" s="301"/>
      <c r="P8" s="309" t="s">
        <v>9</v>
      </c>
      <c r="Q8" s="310"/>
      <c r="R8" s="310"/>
      <c r="S8" s="311"/>
      <c r="U8" s="12" t="s">
        <v>10</v>
      </c>
    </row>
    <row r="9" spans="2:22" ht="24" customHeight="1" thickBot="1" x14ac:dyDescent="0.3">
      <c r="B9" s="257" t="s">
        <v>31</v>
      </c>
      <c r="C9" s="257"/>
      <c r="D9" s="257"/>
      <c r="E9" s="257"/>
      <c r="F9" s="257"/>
      <c r="G9" s="257"/>
      <c r="H9" s="257"/>
      <c r="I9" s="111"/>
      <c r="J9" s="312" t="s">
        <v>8</v>
      </c>
      <c r="K9" s="313"/>
      <c r="L9" s="15"/>
      <c r="M9" s="16" t="s">
        <v>9</v>
      </c>
      <c r="N9" s="17">
        <v>2021</v>
      </c>
      <c r="P9" s="18" t="s">
        <v>12</v>
      </c>
      <c r="Q9" s="19" t="s">
        <v>13</v>
      </c>
      <c r="R9" s="19" t="s">
        <v>14</v>
      </c>
      <c r="S9" s="19" t="s">
        <v>15</v>
      </c>
      <c r="U9" s="20" t="s">
        <v>16</v>
      </c>
    </row>
    <row r="10" spans="2:22" ht="24" customHeight="1" thickBot="1" x14ac:dyDescent="0.3">
      <c r="B10" s="275" t="s">
        <v>34</v>
      </c>
      <c r="C10" s="275"/>
      <c r="D10" s="292" t="str">
        <f>CONCATENATE("The ",F1," ",G1," Average is")</f>
        <v>The August 2022 Average is</v>
      </c>
      <c r="E10" s="292"/>
      <c r="F10" s="292"/>
      <c r="G10" s="34">
        <f>K15</f>
        <v>829</v>
      </c>
      <c r="H10" s="35" t="s">
        <v>35</v>
      </c>
      <c r="I10" s="112"/>
      <c r="J10" s="13" t="s">
        <v>11</v>
      </c>
      <c r="K10" s="14">
        <v>2022</v>
      </c>
      <c r="M10" s="21" t="s">
        <v>19</v>
      </c>
      <c r="N10" s="17" t="s">
        <v>20</v>
      </c>
      <c r="P10" s="269">
        <v>44317</v>
      </c>
      <c r="Q10" s="272">
        <v>338.9</v>
      </c>
      <c r="R10" s="99">
        <v>44378</v>
      </c>
      <c r="S10" s="293">
        <v>44075</v>
      </c>
      <c r="U10" s="22" t="s">
        <v>21</v>
      </c>
    </row>
    <row r="11" spans="2:22" ht="24" customHeight="1" thickBot="1" x14ac:dyDescent="0.3">
      <c r="B11" s="296" t="s">
        <v>37</v>
      </c>
      <c r="C11" s="296"/>
      <c r="D11" s="296"/>
      <c r="E11" s="296"/>
      <c r="F11" s="296"/>
      <c r="G11" s="296"/>
      <c r="H11" s="296"/>
      <c r="I11" s="113"/>
      <c r="J11" s="13" t="s">
        <v>17</v>
      </c>
      <c r="K11" s="14" t="s">
        <v>44</v>
      </c>
      <c r="M11" s="21" t="s">
        <v>23</v>
      </c>
      <c r="N11" s="26" t="s">
        <v>99</v>
      </c>
      <c r="P11" s="270"/>
      <c r="Q11" s="273"/>
      <c r="R11" s="27">
        <v>44409</v>
      </c>
      <c r="S11" s="294"/>
      <c r="U11" s="22" t="s">
        <v>24</v>
      </c>
    </row>
    <row r="12" spans="2:22" ht="24" customHeight="1" thickBot="1" x14ac:dyDescent="0.3">
      <c r="B12" s="257" t="s">
        <v>124</v>
      </c>
      <c r="C12" s="257"/>
      <c r="D12" s="257"/>
      <c r="E12" s="257"/>
      <c r="F12" s="28">
        <f>K14</f>
        <v>471</v>
      </c>
      <c r="G12" s="29" t="s">
        <v>25</v>
      </c>
      <c r="I12" s="110"/>
      <c r="J12" s="24"/>
      <c r="K12" s="25"/>
      <c r="M12" s="21" t="s">
        <v>26</v>
      </c>
      <c r="N12" s="26" t="s">
        <v>99</v>
      </c>
      <c r="P12" s="271"/>
      <c r="Q12" s="274"/>
      <c r="R12" s="27">
        <v>44440</v>
      </c>
      <c r="S12" s="294"/>
      <c r="U12" s="22" t="s">
        <v>27</v>
      </c>
    </row>
    <row r="13" spans="2:22" ht="24" customHeight="1" thickBot="1" x14ac:dyDescent="0.3">
      <c r="B13" s="257" t="s">
        <v>42</v>
      </c>
      <c r="C13" s="257"/>
      <c r="D13" s="257"/>
      <c r="E13" s="257"/>
      <c r="F13" s="257"/>
      <c r="G13" s="257"/>
      <c r="H13" s="257"/>
      <c r="I13" s="111"/>
      <c r="J13" s="290" t="s">
        <v>0</v>
      </c>
      <c r="K13" s="291"/>
      <c r="M13" s="21" t="s">
        <v>29</v>
      </c>
      <c r="N13" s="26" t="s">
        <v>99</v>
      </c>
      <c r="P13" s="269">
        <v>44409</v>
      </c>
      <c r="Q13" s="272">
        <v>340.3</v>
      </c>
      <c r="R13" s="99">
        <v>44470</v>
      </c>
      <c r="S13" s="294"/>
      <c r="U13" s="31" t="s">
        <v>30</v>
      </c>
    </row>
    <row r="14" spans="2:22" ht="24" customHeight="1" thickBot="1" x14ac:dyDescent="0.3">
      <c r="B14" s="257" t="s">
        <v>45</v>
      </c>
      <c r="C14" s="257"/>
      <c r="D14" s="257"/>
      <c r="E14" s="257"/>
      <c r="F14" s="257"/>
      <c r="G14" s="257"/>
      <c r="H14" s="257"/>
      <c r="I14" s="111"/>
      <c r="J14" s="13" t="s">
        <v>28</v>
      </c>
      <c r="K14" s="30">
        <v>471</v>
      </c>
      <c r="M14" s="21" t="s">
        <v>33</v>
      </c>
      <c r="N14" s="26">
        <v>518</v>
      </c>
      <c r="P14" s="270"/>
      <c r="Q14" s="273"/>
      <c r="R14" s="27">
        <v>44501</v>
      </c>
      <c r="S14" s="294"/>
    </row>
    <row r="15" spans="2:22" ht="24" customHeight="1" thickBot="1" x14ac:dyDescent="0.3">
      <c r="B15" s="284" t="s">
        <v>48</v>
      </c>
      <c r="C15" s="285"/>
      <c r="D15" s="285"/>
      <c r="E15" s="285"/>
      <c r="F15" s="285"/>
      <c r="G15" s="285"/>
      <c r="H15" s="285"/>
      <c r="I15" s="114"/>
      <c r="J15" s="32" t="s">
        <v>32</v>
      </c>
      <c r="K15" s="33">
        <v>829</v>
      </c>
      <c r="M15" s="21" t="s">
        <v>36</v>
      </c>
      <c r="N15" s="26">
        <v>546</v>
      </c>
      <c r="P15" s="271"/>
      <c r="Q15" s="274"/>
      <c r="R15" s="27">
        <v>44531</v>
      </c>
      <c r="S15" s="294"/>
    </row>
    <row r="16" spans="2:22" ht="24" customHeight="1" thickBot="1" x14ac:dyDescent="0.3">
      <c r="B16" s="286" t="s">
        <v>51</v>
      </c>
      <c r="C16" s="285"/>
      <c r="D16" s="285"/>
      <c r="E16" s="285"/>
      <c r="F16" s="285"/>
      <c r="G16" s="285"/>
      <c r="H16" s="285"/>
      <c r="I16" s="115"/>
      <c r="J16" s="24"/>
      <c r="K16" s="25"/>
      <c r="M16" s="21" t="s">
        <v>18</v>
      </c>
      <c r="N16" s="26">
        <v>552</v>
      </c>
      <c r="P16" s="269">
        <v>44501</v>
      </c>
      <c r="Q16" s="272">
        <v>341.02199999999999</v>
      </c>
      <c r="R16" s="99">
        <v>44562</v>
      </c>
      <c r="S16" s="294"/>
      <c r="U16" s="36"/>
    </row>
    <row r="17" spans="2:21" ht="43.5" customHeight="1" thickBot="1" x14ac:dyDescent="0.3">
      <c r="B17" s="287" t="s">
        <v>131</v>
      </c>
      <c r="C17" s="288"/>
      <c r="D17" s="288"/>
      <c r="E17" s="288"/>
      <c r="F17" s="288"/>
      <c r="G17" s="288"/>
      <c r="H17" s="289"/>
      <c r="I17" s="116"/>
      <c r="J17" s="290" t="s">
        <v>38</v>
      </c>
      <c r="K17" s="291"/>
      <c r="M17" s="21" t="s">
        <v>41</v>
      </c>
      <c r="N17" s="26">
        <v>568</v>
      </c>
      <c r="P17" s="270"/>
      <c r="Q17" s="273"/>
      <c r="R17" s="27">
        <v>44593</v>
      </c>
      <c r="S17" s="294"/>
      <c r="U17" s="36"/>
    </row>
    <row r="18" spans="2:21" ht="40.5" customHeight="1" thickBot="1" x14ac:dyDescent="0.3">
      <c r="B18" s="266" t="s">
        <v>133</v>
      </c>
      <c r="C18" s="267"/>
      <c r="D18" s="267"/>
      <c r="E18" s="267"/>
      <c r="F18" s="267"/>
      <c r="G18" s="267"/>
      <c r="H18" s="268"/>
      <c r="I18" s="108"/>
      <c r="J18" s="37" t="s">
        <v>39</v>
      </c>
      <c r="K18" s="123">
        <v>44682</v>
      </c>
      <c r="M18" s="21" t="s">
        <v>44</v>
      </c>
      <c r="N18" s="26">
        <v>573</v>
      </c>
      <c r="P18" s="271"/>
      <c r="Q18" s="274"/>
      <c r="R18" s="27">
        <v>44621</v>
      </c>
      <c r="S18" s="294"/>
      <c r="U18" s="36"/>
    </row>
    <row r="19" spans="2:21" ht="56.25" customHeight="1" thickBot="1" x14ac:dyDescent="0.3">
      <c r="B19" s="46" t="s">
        <v>55</v>
      </c>
      <c r="C19" s="47" t="s">
        <v>56</v>
      </c>
      <c r="D19" s="48" t="s">
        <v>57</v>
      </c>
      <c r="E19" s="48" t="s">
        <v>58</v>
      </c>
      <c r="F19" s="48" t="s">
        <v>59</v>
      </c>
      <c r="G19" s="280" t="s">
        <v>60</v>
      </c>
      <c r="H19" s="281"/>
      <c r="I19" s="117"/>
      <c r="J19" s="38" t="s">
        <v>43</v>
      </c>
      <c r="K19" s="39">
        <v>370.11200000000002</v>
      </c>
      <c r="M19" s="21" t="s">
        <v>47</v>
      </c>
      <c r="N19" s="26">
        <v>575</v>
      </c>
      <c r="P19" s="269">
        <v>44593</v>
      </c>
      <c r="Q19" s="272">
        <v>366.12799999999999</v>
      </c>
      <c r="R19" s="99">
        <v>44652</v>
      </c>
      <c r="S19" s="294"/>
      <c r="U19" s="36"/>
    </row>
    <row r="20" spans="2:21" ht="21.75" customHeight="1" thickBot="1" x14ac:dyDescent="0.35">
      <c r="B20" s="49">
        <v>302.01</v>
      </c>
      <c r="C20" s="50" t="s">
        <v>61</v>
      </c>
      <c r="D20" s="51">
        <v>3.75</v>
      </c>
      <c r="E20" s="52">
        <v>0</v>
      </c>
      <c r="F20" s="53">
        <f t="shared" ref="F20:F30" si="0">D20+E20</f>
        <v>3.75</v>
      </c>
      <c r="G20" s="282">
        <f t="shared" ref="G20:G30" si="1">IF((ABS(($K$15-$K$14)*F20/100))&gt;0.1, ($K$15-$K$14)*F20/100, 0)</f>
        <v>13.425000000000001</v>
      </c>
      <c r="H20" s="283" t="e">
        <f>IF((ABS((J15-J14)*E20/100))&gt;0.1, (J15-J14)*E20/100, 0)</f>
        <v>#VALUE!</v>
      </c>
      <c r="I20" s="118"/>
      <c r="J20" s="40" t="s">
        <v>46</v>
      </c>
      <c r="K20" s="41" t="s">
        <v>123</v>
      </c>
      <c r="M20" s="21" t="s">
        <v>50</v>
      </c>
      <c r="N20" s="26">
        <v>572</v>
      </c>
      <c r="P20" s="270"/>
      <c r="Q20" s="273"/>
      <c r="R20" s="27">
        <v>44682</v>
      </c>
      <c r="S20" s="294"/>
      <c r="U20" s="36"/>
    </row>
    <row r="21" spans="2:21" ht="21.75" customHeight="1" thickBot="1" x14ac:dyDescent="0.35">
      <c r="B21" s="54" t="s">
        <v>62</v>
      </c>
      <c r="C21" s="55" t="s">
        <v>111</v>
      </c>
      <c r="D21" s="56">
        <v>6.85</v>
      </c>
      <c r="E21" s="56">
        <v>1</v>
      </c>
      <c r="F21" s="57">
        <f t="shared" si="0"/>
        <v>7.85</v>
      </c>
      <c r="G21" s="276">
        <f t="shared" si="1"/>
        <v>28.103000000000002</v>
      </c>
      <c r="H21" s="277" t="e">
        <f>IF((ABS((#REF!-J15)*E21/100))&gt;0.1, (#REF!-J15)*E21/100, 0)</f>
        <v>#REF!</v>
      </c>
      <c r="I21" s="118"/>
      <c r="J21" s="40" t="s">
        <v>49</v>
      </c>
      <c r="K21" s="42">
        <v>326.3</v>
      </c>
      <c r="M21" s="21" t="s">
        <v>53</v>
      </c>
      <c r="N21" s="26">
        <v>570</v>
      </c>
      <c r="P21" s="271"/>
      <c r="Q21" s="274"/>
      <c r="R21" s="27">
        <v>44713</v>
      </c>
      <c r="S21" s="294"/>
      <c r="U21" s="36"/>
    </row>
    <row r="22" spans="2:21" ht="21.75" customHeight="1" thickBot="1" x14ac:dyDescent="0.35">
      <c r="B22" s="54" t="s">
        <v>64</v>
      </c>
      <c r="C22" s="55" t="s">
        <v>112</v>
      </c>
      <c r="D22" s="56">
        <v>6.85</v>
      </c>
      <c r="E22" s="56">
        <v>1</v>
      </c>
      <c r="F22" s="57">
        <f t="shared" si="0"/>
        <v>7.85</v>
      </c>
      <c r="G22" s="276">
        <f t="shared" si="1"/>
        <v>28.103000000000002</v>
      </c>
      <c r="H22" s="277" t="e">
        <f>IF((ABS((#REF!-#REF!)*E22/100))&gt;0.1, (#REF!-#REF!)*E22/100, 0)</f>
        <v>#REF!</v>
      </c>
      <c r="I22" s="118"/>
      <c r="J22" s="43" t="s">
        <v>52</v>
      </c>
      <c r="K22" s="44">
        <v>44743</v>
      </c>
      <c r="L22" s="5"/>
      <c r="M22" s="45" t="s">
        <v>54</v>
      </c>
      <c r="N22" s="126">
        <v>574</v>
      </c>
      <c r="P22" s="269">
        <v>44682</v>
      </c>
      <c r="Q22" s="272">
        <v>370.11200000000002</v>
      </c>
      <c r="R22" s="99">
        <v>44743</v>
      </c>
      <c r="S22" s="294"/>
      <c r="U22" s="36"/>
    </row>
    <row r="23" spans="2:21" ht="21.75" customHeight="1" thickBot="1" x14ac:dyDescent="0.35">
      <c r="B23" s="54" t="s">
        <v>66</v>
      </c>
      <c r="C23" s="55" t="s">
        <v>113</v>
      </c>
      <c r="D23" s="56">
        <v>6.85</v>
      </c>
      <c r="E23" s="56">
        <v>1</v>
      </c>
      <c r="F23" s="57">
        <f t="shared" si="0"/>
        <v>7.85</v>
      </c>
      <c r="G23" s="276">
        <f t="shared" si="1"/>
        <v>28.103000000000002</v>
      </c>
      <c r="H23" s="277" t="e">
        <f>IF((ABS((#REF!-#REF!)*E23/100))&gt;0.1, (#REF!-#REF!)*E23/100, 0)</f>
        <v>#REF!</v>
      </c>
      <c r="I23" s="118"/>
      <c r="K23" s="5"/>
      <c r="L23" s="5"/>
      <c r="M23" s="16"/>
      <c r="N23" s="125">
        <v>2022</v>
      </c>
      <c r="P23" s="270"/>
      <c r="Q23" s="273"/>
      <c r="R23" s="27">
        <v>44774</v>
      </c>
      <c r="S23" s="294"/>
      <c r="U23" s="36"/>
    </row>
    <row r="24" spans="2:21" ht="21.75" customHeight="1" thickBot="1" x14ac:dyDescent="0.35">
      <c r="B24" s="54" t="s">
        <v>68</v>
      </c>
      <c r="C24" s="55" t="s">
        <v>114</v>
      </c>
      <c r="D24" s="56">
        <v>6.85</v>
      </c>
      <c r="E24" s="56">
        <v>1</v>
      </c>
      <c r="F24" s="57">
        <f t="shared" si="0"/>
        <v>7.85</v>
      </c>
      <c r="G24" s="276">
        <f t="shared" si="1"/>
        <v>28.103000000000002</v>
      </c>
      <c r="H24" s="277" t="e">
        <f>IF((ABS((#REF!-#REF!)*E24/100))&gt;0.1, (#REF!-#REF!)*E24/100, 0)</f>
        <v>#REF!</v>
      </c>
      <c r="I24" s="118"/>
      <c r="J24" s="5"/>
      <c r="K24" s="5"/>
      <c r="L24" s="5"/>
      <c r="M24" s="21" t="s">
        <v>19</v>
      </c>
      <c r="N24" s="17" t="s">
        <v>20</v>
      </c>
      <c r="P24" s="271"/>
      <c r="Q24" s="274"/>
      <c r="R24" s="27">
        <v>44805</v>
      </c>
      <c r="S24" s="294"/>
      <c r="U24" s="36"/>
    </row>
    <row r="25" spans="2:21" ht="21.75" customHeight="1" thickBot="1" x14ac:dyDescent="0.35">
      <c r="B25" s="54" t="s">
        <v>125</v>
      </c>
      <c r="C25" s="55" t="s">
        <v>115</v>
      </c>
      <c r="D25" s="56">
        <v>8.25</v>
      </c>
      <c r="E25" s="56">
        <v>1</v>
      </c>
      <c r="F25" s="58">
        <f t="shared" si="0"/>
        <v>9.25</v>
      </c>
      <c r="G25" s="276">
        <f t="shared" si="1"/>
        <v>33.115000000000002</v>
      </c>
      <c r="H25" s="277" t="e">
        <f>IF((ABS((#REF!-#REF!)*E25/100))&gt;0.1, (#REF!-#REF!)*E25/100, 0)</f>
        <v>#REF!</v>
      </c>
      <c r="I25" s="118"/>
      <c r="J25" s="5"/>
      <c r="K25" s="5"/>
      <c r="L25" s="5"/>
      <c r="M25" s="21" t="s">
        <v>23</v>
      </c>
      <c r="N25" s="26">
        <v>580</v>
      </c>
      <c r="P25" s="269">
        <v>44774</v>
      </c>
      <c r="Q25" s="272" t="s">
        <v>88</v>
      </c>
      <c r="R25" s="99">
        <v>44835</v>
      </c>
      <c r="S25" s="294"/>
      <c r="U25" s="36"/>
    </row>
    <row r="26" spans="2:21" ht="21.75" customHeight="1" thickBot="1" x14ac:dyDescent="0.35">
      <c r="B26" s="54" t="s">
        <v>126</v>
      </c>
      <c r="C26" s="55" t="s">
        <v>71</v>
      </c>
      <c r="D26" s="56">
        <v>6.2</v>
      </c>
      <c r="E26" s="56">
        <v>1</v>
      </c>
      <c r="F26" s="58">
        <f t="shared" si="0"/>
        <v>7.2</v>
      </c>
      <c r="G26" s="276">
        <f t="shared" si="1"/>
        <v>25.776</v>
      </c>
      <c r="H26" s="277" t="e">
        <f>IF((ABS((#REF!-#REF!)*E26/100))&gt;0.1, (#REF!-#REF!)*E26/100, 0)</f>
        <v>#REF!</v>
      </c>
      <c r="I26" s="118"/>
      <c r="J26" s="5"/>
      <c r="K26" s="5"/>
      <c r="L26" s="5"/>
      <c r="M26" s="21" t="s">
        <v>26</v>
      </c>
      <c r="N26" s="26">
        <v>605</v>
      </c>
      <c r="P26" s="270"/>
      <c r="Q26" s="273"/>
      <c r="R26" s="27">
        <v>44866</v>
      </c>
      <c r="S26" s="294"/>
    </row>
    <row r="27" spans="2:21" ht="21.75" customHeight="1" thickBot="1" x14ac:dyDescent="0.35">
      <c r="B27" s="54" t="s">
        <v>127</v>
      </c>
      <c r="C27" s="55" t="s">
        <v>72</v>
      </c>
      <c r="D27" s="56">
        <v>5.5</v>
      </c>
      <c r="E27" s="56">
        <v>1</v>
      </c>
      <c r="F27" s="57">
        <f t="shared" si="0"/>
        <v>6.5</v>
      </c>
      <c r="G27" s="276">
        <f t="shared" si="1"/>
        <v>23.27</v>
      </c>
      <c r="H27" s="277" t="e">
        <f>IF((ABS((#REF!-#REF!)*E27/100))&gt;0.1, (#REF!-#REF!)*E27/100, 0)</f>
        <v>#REF!</v>
      </c>
      <c r="I27" s="118"/>
      <c r="J27" s="5"/>
      <c r="K27" s="5"/>
      <c r="L27" s="5"/>
      <c r="M27" s="21" t="s">
        <v>29</v>
      </c>
      <c r="N27" s="26">
        <v>624</v>
      </c>
      <c r="P27" s="271"/>
      <c r="Q27" s="274"/>
      <c r="R27" s="27">
        <v>44896</v>
      </c>
      <c r="S27" s="294"/>
    </row>
    <row r="28" spans="2:21" ht="21.75" customHeight="1" thickBot="1" x14ac:dyDescent="0.35">
      <c r="B28" s="54" t="s">
        <v>128</v>
      </c>
      <c r="C28" s="55" t="s">
        <v>73</v>
      </c>
      <c r="D28" s="56">
        <v>4.9000000000000004</v>
      </c>
      <c r="E28" s="56">
        <v>1</v>
      </c>
      <c r="F28" s="57">
        <f t="shared" si="0"/>
        <v>5.9</v>
      </c>
      <c r="G28" s="276">
        <f t="shared" si="1"/>
        <v>21.122</v>
      </c>
      <c r="H28" s="277" t="e">
        <f>IF((ABS((#REF!-#REF!)*E28/100))&gt;0.1, (#REF!-#REF!)*E28/100, 0)</f>
        <v>#REF!</v>
      </c>
      <c r="I28" s="118"/>
      <c r="J28" s="5"/>
      <c r="K28" s="5"/>
      <c r="L28" s="5"/>
      <c r="M28" s="21" t="s">
        <v>33</v>
      </c>
      <c r="N28" s="26">
        <v>655</v>
      </c>
      <c r="P28" s="269">
        <v>44866</v>
      </c>
      <c r="Q28" s="272" t="s">
        <v>88</v>
      </c>
      <c r="R28" s="99">
        <v>44927</v>
      </c>
      <c r="S28" s="294"/>
    </row>
    <row r="29" spans="2:21" ht="21.75" customHeight="1" thickBot="1" x14ac:dyDescent="0.35">
      <c r="B29" s="54" t="s">
        <v>129</v>
      </c>
      <c r="C29" s="55" t="s">
        <v>74</v>
      </c>
      <c r="D29" s="56">
        <v>4.5</v>
      </c>
      <c r="E29" s="60">
        <v>1</v>
      </c>
      <c r="F29" s="57">
        <f t="shared" si="0"/>
        <v>5.5</v>
      </c>
      <c r="G29" s="276">
        <f t="shared" si="1"/>
        <v>19.690000000000001</v>
      </c>
      <c r="H29" s="277" t="e">
        <f>IF((ABS((#REF!-#REF!)*E29/100))&gt;0.1, (#REF!-#REF!)*E29/100, 0)</f>
        <v>#REF!</v>
      </c>
      <c r="I29" s="118"/>
      <c r="J29" s="5"/>
      <c r="K29" s="5"/>
      <c r="L29" s="5"/>
      <c r="M29" s="21" t="s">
        <v>36</v>
      </c>
      <c r="N29" s="26">
        <v>719</v>
      </c>
      <c r="P29" s="270"/>
      <c r="Q29" s="273"/>
      <c r="R29" s="27">
        <v>44958</v>
      </c>
      <c r="S29" s="294"/>
    </row>
    <row r="30" spans="2:21" ht="21.75" customHeight="1" thickBot="1" x14ac:dyDescent="0.35">
      <c r="B30" s="61" t="s">
        <v>130</v>
      </c>
      <c r="C30" s="62" t="s">
        <v>75</v>
      </c>
      <c r="D30" s="63">
        <v>6.7</v>
      </c>
      <c r="E30" s="64">
        <v>1</v>
      </c>
      <c r="F30" s="65">
        <f t="shared" si="0"/>
        <v>7.7</v>
      </c>
      <c r="G30" s="278">
        <f t="shared" si="1"/>
        <v>27.565999999999999</v>
      </c>
      <c r="H30" s="279" t="e">
        <f>IF((ABS((#REF!-#REF!)*E30/100))&gt;0.1, (#REF!-#REF!)*E30/100, 0)</f>
        <v>#REF!</v>
      </c>
      <c r="I30" s="118"/>
      <c r="J30" s="5"/>
      <c r="K30" s="5"/>
      <c r="L30" s="5"/>
      <c r="M30" s="21" t="s">
        <v>18</v>
      </c>
      <c r="N30" s="26">
        <v>779</v>
      </c>
      <c r="P30" s="271"/>
      <c r="Q30" s="274"/>
      <c r="R30" s="27">
        <v>44986</v>
      </c>
      <c r="S30" s="295"/>
    </row>
    <row r="31" spans="2:21" ht="21.75" customHeight="1" thickBot="1" x14ac:dyDescent="0.35">
      <c r="B31" s="66"/>
      <c r="C31" s="67"/>
      <c r="D31" s="68"/>
      <c r="E31" s="69"/>
      <c r="F31" s="70"/>
      <c r="G31" s="132"/>
      <c r="H31" s="132"/>
      <c r="I31" s="118"/>
      <c r="J31" s="5"/>
      <c r="K31" s="5"/>
      <c r="L31" s="5"/>
      <c r="M31" s="21" t="s">
        <v>41</v>
      </c>
      <c r="N31" s="26">
        <v>824</v>
      </c>
      <c r="P31" s="269">
        <v>44978</v>
      </c>
      <c r="Q31" s="272" t="s">
        <v>88</v>
      </c>
      <c r="R31" s="99">
        <v>45017</v>
      </c>
      <c r="S31" s="5"/>
    </row>
    <row r="32" spans="2:21" ht="21.75" customHeight="1" thickBot="1" x14ac:dyDescent="0.35">
      <c r="B32" s="275" t="s">
        <v>140</v>
      </c>
      <c r="C32" s="275"/>
      <c r="D32" s="275"/>
      <c r="E32" s="275"/>
      <c r="F32" s="275"/>
      <c r="G32" s="275"/>
      <c r="H32" s="275"/>
      <c r="I32" s="118"/>
      <c r="J32" s="5"/>
      <c r="K32" s="5"/>
      <c r="M32" s="21" t="s">
        <v>44</v>
      </c>
      <c r="N32" s="26">
        <v>829</v>
      </c>
      <c r="P32" s="270"/>
      <c r="Q32" s="273"/>
      <c r="R32" s="27">
        <v>45047</v>
      </c>
    </row>
    <row r="33" spans="2:18" ht="21.75" customHeight="1" thickBot="1" x14ac:dyDescent="0.35">
      <c r="B33" s="257" t="s">
        <v>77</v>
      </c>
      <c r="C33" s="257"/>
      <c r="D33" s="257"/>
      <c r="E33" s="257"/>
      <c r="F33" s="257"/>
      <c r="G33" s="257"/>
      <c r="H33" s="257"/>
      <c r="I33" s="118"/>
      <c r="M33" s="21" t="s">
        <v>47</v>
      </c>
      <c r="N33" s="26"/>
      <c r="P33" s="271"/>
      <c r="Q33" s="274"/>
      <c r="R33" s="27">
        <v>45078</v>
      </c>
    </row>
    <row r="34" spans="2:18" ht="21.75" customHeight="1" x14ac:dyDescent="0.3">
      <c r="B34" s="257" t="s">
        <v>78</v>
      </c>
      <c r="C34" s="257"/>
      <c r="D34" s="257"/>
      <c r="E34" s="257"/>
      <c r="F34" s="257"/>
      <c r="G34" s="257"/>
      <c r="H34" s="257"/>
      <c r="I34" s="118"/>
      <c r="M34" s="21" t="s">
        <v>50</v>
      </c>
      <c r="N34" s="26"/>
      <c r="P34" s="5" t="s">
        <v>40</v>
      </c>
      <c r="Q34" s="59">
        <v>326.3</v>
      </c>
      <c r="R34" s="5" t="s">
        <v>40</v>
      </c>
    </row>
    <row r="35" spans="2:18" ht="21.75" customHeight="1" x14ac:dyDescent="0.3">
      <c r="B35" s="257" t="s">
        <v>79</v>
      </c>
      <c r="C35" s="257"/>
      <c r="D35" s="257"/>
      <c r="E35" s="257"/>
      <c r="F35" s="257"/>
      <c r="G35" s="257"/>
      <c r="H35" s="257"/>
      <c r="I35" s="118"/>
      <c r="M35" s="21" t="s">
        <v>53</v>
      </c>
      <c r="N35" s="26"/>
    </row>
    <row r="36" spans="2:18" ht="21.75" customHeight="1" thickBot="1" x14ac:dyDescent="0.35">
      <c r="B36" s="257" t="s">
        <v>80</v>
      </c>
      <c r="C36" s="257"/>
      <c r="D36" s="257"/>
      <c r="E36" s="257"/>
      <c r="F36" s="257"/>
      <c r="G36" s="257"/>
      <c r="H36" s="257"/>
      <c r="I36" s="118"/>
      <c r="M36" s="45" t="s">
        <v>54</v>
      </c>
      <c r="N36" s="126"/>
    </row>
    <row r="37" spans="2:18" ht="21.75" customHeight="1" x14ac:dyDescent="0.3">
      <c r="B37" s="71" t="s">
        <v>81</v>
      </c>
      <c r="C37" s="72" t="str">
        <f>K20</f>
        <v>September 2020</v>
      </c>
      <c r="D37" s="258" t="s">
        <v>82</v>
      </c>
      <c r="E37" s="258"/>
      <c r="F37" s="73">
        <f>K21</f>
        <v>326.3</v>
      </c>
      <c r="G37" s="71"/>
      <c r="H37" s="71"/>
      <c r="I37" s="118"/>
      <c r="M37" s="16"/>
      <c r="N37" s="125">
        <v>2023</v>
      </c>
    </row>
    <row r="38" spans="2:18" ht="21.75" customHeight="1" x14ac:dyDescent="0.3">
      <c r="B38" s="71"/>
      <c r="C38" s="72"/>
      <c r="D38" s="209"/>
      <c r="E38" s="209"/>
      <c r="F38" s="73"/>
      <c r="G38" s="71"/>
      <c r="H38" s="71"/>
      <c r="I38" s="118"/>
      <c r="M38" s="21" t="s">
        <v>19</v>
      </c>
      <c r="N38" s="17" t="s">
        <v>20</v>
      </c>
    </row>
    <row r="39" spans="2:18" ht="21.75" customHeight="1" x14ac:dyDescent="0.3">
      <c r="B39" s="259" t="s">
        <v>83</v>
      </c>
      <c r="C39" s="259"/>
      <c r="D39" s="259"/>
      <c r="E39" s="124">
        <f>K18</f>
        <v>44682</v>
      </c>
      <c r="F39" s="74" t="s">
        <v>84</v>
      </c>
      <c r="G39" s="104">
        <f>K19</f>
        <v>370.11200000000002</v>
      </c>
      <c r="H39" s="71"/>
      <c r="I39" s="118"/>
      <c r="M39" s="21" t="s">
        <v>23</v>
      </c>
      <c r="N39" s="26"/>
    </row>
    <row r="40" spans="2:18" ht="21.75" customHeight="1" thickBot="1" x14ac:dyDescent="0.35">
      <c r="B40" s="71"/>
      <c r="C40" s="71"/>
      <c r="D40" s="71"/>
      <c r="E40" s="71"/>
      <c r="F40" s="71"/>
      <c r="G40" s="71"/>
      <c r="H40" s="71"/>
      <c r="I40" s="118"/>
      <c r="M40" s="21" t="s">
        <v>26</v>
      </c>
      <c r="N40" s="26"/>
    </row>
    <row r="41" spans="2:18" ht="40.5" customHeight="1" thickBot="1" x14ac:dyDescent="0.3">
      <c r="B41" s="260" t="s">
        <v>139</v>
      </c>
      <c r="C41" s="261"/>
      <c r="D41" s="261"/>
      <c r="E41" s="261"/>
      <c r="F41" s="261"/>
      <c r="G41" s="261"/>
      <c r="H41" s="262"/>
      <c r="I41" s="108"/>
      <c r="M41" s="21" t="s">
        <v>29</v>
      </c>
      <c r="N41" s="26"/>
    </row>
    <row r="42" spans="2:18" ht="62.5" thickBot="1" x14ac:dyDescent="0.3">
      <c r="B42" s="156" t="s">
        <v>55</v>
      </c>
      <c r="C42" s="157" t="s">
        <v>56</v>
      </c>
      <c r="D42" s="158" t="s">
        <v>57</v>
      </c>
      <c r="E42" s="158" t="s">
        <v>85</v>
      </c>
      <c r="F42" s="158" t="s">
        <v>59</v>
      </c>
      <c r="G42" s="159" t="s">
        <v>86</v>
      </c>
      <c r="H42" s="155" t="s">
        <v>87</v>
      </c>
      <c r="I42" s="117"/>
      <c r="M42" s="21" t="s">
        <v>33</v>
      </c>
      <c r="N42" s="26"/>
    </row>
    <row r="43" spans="2:18" ht="21.75" customHeight="1" thickBot="1" x14ac:dyDescent="0.35">
      <c r="B43" s="160">
        <v>302.01</v>
      </c>
      <c r="C43" s="161" t="s">
        <v>61</v>
      </c>
      <c r="D43" s="162">
        <v>3.75</v>
      </c>
      <c r="E43" s="163">
        <v>0</v>
      </c>
      <c r="F43" s="164">
        <f>D43+E43</f>
        <v>3.75</v>
      </c>
      <c r="G43" s="196">
        <v>0.96250000000000002</v>
      </c>
      <c r="H43" s="197" t="str">
        <f t="shared" ref="H43:H53" si="2">(IF((($K$19-$K$21)/$K$21)&gt;0.05, "5.00%",($K$19-$K$21)/$K$21))</f>
        <v>5.00%</v>
      </c>
      <c r="I43" s="119"/>
      <c r="M43" s="45" t="s">
        <v>36</v>
      </c>
      <c r="N43" s="126"/>
    </row>
    <row r="44" spans="2:18" ht="21.75" customHeight="1" x14ac:dyDescent="0.3">
      <c r="B44" s="54" t="s">
        <v>62</v>
      </c>
      <c r="C44" s="79" t="s">
        <v>63</v>
      </c>
      <c r="D44" s="56">
        <v>6.85</v>
      </c>
      <c r="E44" s="56">
        <v>1</v>
      </c>
      <c r="F44" s="57">
        <f t="shared" ref="F44:F53" si="3">D44+E44</f>
        <v>7.85</v>
      </c>
      <c r="G44" s="198">
        <v>0.92149999999999999</v>
      </c>
      <c r="H44" s="199" t="str">
        <f t="shared" si="2"/>
        <v>5.00%</v>
      </c>
      <c r="I44" s="119"/>
    </row>
    <row r="45" spans="2:18" ht="21.75" customHeight="1" x14ac:dyDescent="0.3">
      <c r="B45" s="54" t="s">
        <v>64</v>
      </c>
      <c r="C45" s="79" t="s">
        <v>65</v>
      </c>
      <c r="D45" s="56">
        <v>6.85</v>
      </c>
      <c r="E45" s="56">
        <v>1</v>
      </c>
      <c r="F45" s="57">
        <f t="shared" si="3"/>
        <v>7.85</v>
      </c>
      <c r="G45" s="198">
        <v>0.92149999999999999</v>
      </c>
      <c r="H45" s="199" t="str">
        <f t="shared" si="2"/>
        <v>5.00%</v>
      </c>
      <c r="I45" s="119"/>
    </row>
    <row r="46" spans="2:18" ht="21.75" customHeight="1" x14ac:dyDescent="0.3">
      <c r="B46" s="54" t="s">
        <v>66</v>
      </c>
      <c r="C46" s="79" t="s">
        <v>67</v>
      </c>
      <c r="D46" s="56">
        <v>6.85</v>
      </c>
      <c r="E46" s="56">
        <v>1</v>
      </c>
      <c r="F46" s="57">
        <f t="shared" si="3"/>
        <v>7.85</v>
      </c>
      <c r="G46" s="198">
        <v>0.92149999999999999</v>
      </c>
      <c r="H46" s="199" t="str">
        <f t="shared" si="2"/>
        <v>5.00%</v>
      </c>
      <c r="I46" s="119"/>
    </row>
    <row r="47" spans="2:18" ht="21.75" customHeight="1" x14ac:dyDescent="0.3">
      <c r="B47" s="54" t="s">
        <v>68</v>
      </c>
      <c r="C47" s="79" t="s">
        <v>69</v>
      </c>
      <c r="D47" s="56">
        <v>6.85</v>
      </c>
      <c r="E47" s="56">
        <v>1</v>
      </c>
      <c r="F47" s="57">
        <f t="shared" si="3"/>
        <v>7.85</v>
      </c>
      <c r="G47" s="198">
        <v>0.92149999999999999</v>
      </c>
      <c r="H47" s="199" t="str">
        <f t="shared" si="2"/>
        <v>5.00%</v>
      </c>
      <c r="I47" s="119"/>
    </row>
    <row r="48" spans="2:18" ht="21.75" customHeight="1" x14ac:dyDescent="0.3">
      <c r="B48" s="54" t="s">
        <v>125</v>
      </c>
      <c r="C48" s="79" t="s">
        <v>70</v>
      </c>
      <c r="D48" s="56">
        <v>8.25</v>
      </c>
      <c r="E48" s="56">
        <v>1</v>
      </c>
      <c r="F48" s="58">
        <f t="shared" si="3"/>
        <v>9.25</v>
      </c>
      <c r="G48" s="198">
        <v>0.90749999999999997</v>
      </c>
      <c r="H48" s="199" t="str">
        <f t="shared" si="2"/>
        <v>5.00%</v>
      </c>
      <c r="I48" s="119"/>
    </row>
    <row r="49" spans="2:26" ht="21.75" customHeight="1" x14ac:dyDescent="0.3">
      <c r="B49" s="54" t="s">
        <v>126</v>
      </c>
      <c r="C49" s="79" t="s">
        <v>71</v>
      </c>
      <c r="D49" s="56">
        <v>6.2</v>
      </c>
      <c r="E49" s="56">
        <v>1</v>
      </c>
      <c r="F49" s="58">
        <f t="shared" si="3"/>
        <v>7.2</v>
      </c>
      <c r="G49" s="198">
        <v>0.92800000000000005</v>
      </c>
      <c r="H49" s="199" t="str">
        <f t="shared" si="2"/>
        <v>5.00%</v>
      </c>
      <c r="I49" s="119"/>
    </row>
    <row r="50" spans="2:26" ht="21.75" customHeight="1" x14ac:dyDescent="0.3">
      <c r="B50" s="54" t="s">
        <v>127</v>
      </c>
      <c r="C50" s="79" t="s">
        <v>72</v>
      </c>
      <c r="D50" s="56">
        <v>5.5</v>
      </c>
      <c r="E50" s="56">
        <v>1</v>
      </c>
      <c r="F50" s="57">
        <f t="shared" si="3"/>
        <v>6.5</v>
      </c>
      <c r="G50" s="198">
        <v>0.93500000000000005</v>
      </c>
      <c r="H50" s="199" t="str">
        <f t="shared" si="2"/>
        <v>5.00%</v>
      </c>
      <c r="I50" s="119"/>
    </row>
    <row r="51" spans="2:26" ht="21.75" customHeight="1" x14ac:dyDescent="0.3">
      <c r="B51" s="54" t="s">
        <v>128</v>
      </c>
      <c r="C51" s="79" t="s">
        <v>73</v>
      </c>
      <c r="D51" s="56">
        <v>4.9000000000000004</v>
      </c>
      <c r="E51" s="56">
        <v>1</v>
      </c>
      <c r="F51" s="57">
        <f t="shared" si="3"/>
        <v>5.9</v>
      </c>
      <c r="G51" s="198">
        <v>0.94099999999999995</v>
      </c>
      <c r="H51" s="199" t="str">
        <f t="shared" si="2"/>
        <v>5.00%</v>
      </c>
      <c r="I51" s="119"/>
    </row>
    <row r="52" spans="2:26" ht="21.75" customHeight="1" x14ac:dyDescent="0.3">
      <c r="B52" s="54" t="s">
        <v>129</v>
      </c>
      <c r="C52" s="79" t="s">
        <v>74</v>
      </c>
      <c r="D52" s="56">
        <v>4.5</v>
      </c>
      <c r="E52" s="60">
        <v>1</v>
      </c>
      <c r="F52" s="57">
        <f t="shared" si="3"/>
        <v>5.5</v>
      </c>
      <c r="G52" s="198">
        <v>0.94499999999999995</v>
      </c>
      <c r="H52" s="199" t="str">
        <f t="shared" si="2"/>
        <v>5.00%</v>
      </c>
      <c r="I52" s="119"/>
    </row>
    <row r="53" spans="2:26" ht="21.75" customHeight="1" thickBot="1" x14ac:dyDescent="0.35">
      <c r="B53" s="61" t="s">
        <v>130</v>
      </c>
      <c r="C53" s="82" t="s">
        <v>75</v>
      </c>
      <c r="D53" s="63">
        <v>6.7</v>
      </c>
      <c r="E53" s="64">
        <v>1</v>
      </c>
      <c r="F53" s="65">
        <f t="shared" si="3"/>
        <v>7.7</v>
      </c>
      <c r="G53" s="200">
        <v>0.92300000000000004</v>
      </c>
      <c r="H53" s="201" t="str">
        <f t="shared" si="2"/>
        <v>5.00%</v>
      </c>
      <c r="I53" s="119"/>
    </row>
    <row r="54" spans="2:26" x14ac:dyDescent="0.25">
      <c r="B54" s="87"/>
      <c r="C54" s="86"/>
      <c r="D54" s="86"/>
      <c r="E54" s="86"/>
      <c r="F54" s="86"/>
      <c r="G54" s="86"/>
      <c r="H54" s="86"/>
      <c r="I54" s="120"/>
    </row>
    <row r="55" spans="2:26" ht="21" customHeight="1" thickBot="1" x14ac:dyDescent="0.3">
      <c r="B55" s="87"/>
      <c r="C55" s="86"/>
      <c r="D55" s="86"/>
      <c r="E55" s="86"/>
      <c r="F55" s="86"/>
      <c r="G55" s="86"/>
      <c r="H55" s="86"/>
      <c r="I55" s="120"/>
    </row>
    <row r="56" spans="2:26" ht="41.25" customHeight="1" thickBot="1" x14ac:dyDescent="0.3">
      <c r="B56" s="263" t="s">
        <v>131</v>
      </c>
      <c r="C56" s="264"/>
      <c r="D56" s="264"/>
      <c r="E56" s="264"/>
      <c r="F56" s="264"/>
      <c r="G56" s="264"/>
      <c r="H56" s="265"/>
      <c r="I56" s="121"/>
    </row>
    <row r="57" spans="2:26" ht="40.5" customHeight="1" thickBot="1" x14ac:dyDescent="0.3">
      <c r="B57" s="266" t="s">
        <v>134</v>
      </c>
      <c r="C57" s="267"/>
      <c r="D57" s="267"/>
      <c r="E57" s="267"/>
      <c r="F57" s="267"/>
      <c r="G57" s="267"/>
      <c r="H57" s="268"/>
      <c r="I57" s="108"/>
    </row>
    <row r="58" spans="2:26" ht="47" thickBot="1" x14ac:dyDescent="0.3">
      <c r="B58" s="46" t="s">
        <v>55</v>
      </c>
      <c r="C58" s="47" t="s">
        <v>56</v>
      </c>
      <c r="D58" s="48" t="s">
        <v>57</v>
      </c>
      <c r="E58" s="48" t="s">
        <v>85</v>
      </c>
      <c r="F58" s="48" t="s">
        <v>59</v>
      </c>
      <c r="G58" s="249" t="s">
        <v>60</v>
      </c>
      <c r="H58" s="250"/>
      <c r="I58" s="117"/>
    </row>
    <row r="59" spans="2:26" ht="21.75" customHeight="1" x14ac:dyDescent="0.3">
      <c r="B59" s="49" t="s">
        <v>89</v>
      </c>
      <c r="C59" s="89" t="s">
        <v>90</v>
      </c>
      <c r="D59" s="51">
        <v>6</v>
      </c>
      <c r="E59" s="51">
        <v>1</v>
      </c>
      <c r="F59" s="51">
        <f>D59+E59</f>
        <v>7</v>
      </c>
      <c r="G59" s="251">
        <f>IF((ABS(($K$15-$K$14)*F59/100))&gt;0.1, ($K$15-$K$14)*F59/100, 0)</f>
        <v>25.06</v>
      </c>
      <c r="H59" s="252" t="e">
        <f>IF((ABS((#REF!-#REF!)*E59/100))&gt;0.1, (#REF!-#REF!)*E59/100, 0)</f>
        <v>#REF!</v>
      </c>
      <c r="I59" s="118"/>
    </row>
    <row r="60" spans="2:26" ht="21.75" customHeight="1" x14ac:dyDescent="0.3">
      <c r="B60" s="54" t="s">
        <v>91</v>
      </c>
      <c r="C60" s="90" t="s">
        <v>92</v>
      </c>
      <c r="D60" s="56">
        <v>6</v>
      </c>
      <c r="E60" s="56">
        <v>1</v>
      </c>
      <c r="F60" s="56">
        <f>D60+E60</f>
        <v>7</v>
      </c>
      <c r="G60" s="253">
        <f>IF((ABS(($K$15-$K$14)*F60/100))&gt;0.1, ($K$15-$K$14)*F60/100, 0)</f>
        <v>25.06</v>
      </c>
      <c r="H60" s="254" t="e">
        <f>IF((ABS((#REF!-#REF!)*E60/100))&gt;0.1, (#REF!-#REF!)*E60/100, 0)</f>
        <v>#REF!</v>
      </c>
      <c r="I60" s="118"/>
    </row>
    <row r="61" spans="2:26" ht="21" customHeight="1" thickBot="1" x14ac:dyDescent="0.35">
      <c r="B61" s="61" t="s">
        <v>93</v>
      </c>
      <c r="C61" s="91" t="s">
        <v>94</v>
      </c>
      <c r="D61" s="63">
        <v>6</v>
      </c>
      <c r="E61" s="63">
        <v>1</v>
      </c>
      <c r="F61" s="63">
        <f>D61+E61</f>
        <v>7</v>
      </c>
      <c r="G61" s="255">
        <f>IF((ABS(($K$15-$K$14)*F61/100))&gt;0.1, ($K$15-$K$14)*F61/100, 0)</f>
        <v>25.06</v>
      </c>
      <c r="H61" s="256" t="e">
        <f>IF((ABS((#REF!-#REF!)*E61/100))&gt;0.1, (#REF!-#REF!)*E61/100, 0)</f>
        <v>#REF!</v>
      </c>
      <c r="I61" s="118"/>
    </row>
    <row r="62" spans="2:26" ht="61.5" customHeight="1" thickBot="1" x14ac:dyDescent="0.3">
      <c r="I62" s="121"/>
    </row>
    <row r="63" spans="2:26" ht="43.5" customHeight="1" thickBot="1" x14ac:dyDescent="0.3">
      <c r="B63" s="245" t="s">
        <v>95</v>
      </c>
      <c r="C63" s="246"/>
      <c r="D63" s="246"/>
      <c r="E63" s="246"/>
      <c r="F63" s="246"/>
      <c r="G63" s="246"/>
      <c r="H63" s="247"/>
      <c r="I63" s="121"/>
    </row>
    <row r="64" spans="2:26" s="4" customFormat="1" ht="15" customHeight="1" x14ac:dyDescent="0.25">
      <c r="B64" s="243"/>
      <c r="C64" s="243"/>
      <c r="D64" s="243"/>
      <c r="E64" s="243"/>
      <c r="F64" s="243"/>
      <c r="G64" s="243"/>
      <c r="H64" s="243"/>
      <c r="I64" s="121"/>
      <c r="M64" s="5"/>
      <c r="N64" s="5"/>
      <c r="O64" s="5"/>
      <c r="P64" s="6"/>
      <c r="Q64" s="6"/>
      <c r="R64" s="6"/>
      <c r="S64" s="6"/>
      <c r="T64" s="5"/>
      <c r="U64" s="5"/>
      <c r="V64" s="5"/>
      <c r="W64" s="5"/>
      <c r="X64" s="5"/>
      <c r="Y64" s="5"/>
      <c r="Z64" s="5"/>
    </row>
    <row r="65" spans="2:26" s="4" customFormat="1" ht="21.75" customHeight="1" x14ac:dyDescent="0.25">
      <c r="B65" s="248" t="s">
        <v>96</v>
      </c>
      <c r="C65" s="248"/>
      <c r="D65" s="248"/>
      <c r="E65" s="248"/>
      <c r="F65" s="248"/>
      <c r="G65" s="248"/>
      <c r="H65" s="248"/>
      <c r="I65" s="121"/>
      <c r="M65" s="5"/>
      <c r="N65" s="5"/>
      <c r="O65" s="5"/>
      <c r="P65" s="6"/>
      <c r="Q65" s="6"/>
      <c r="R65" s="6"/>
      <c r="S65" s="6"/>
      <c r="T65" s="5"/>
      <c r="U65" s="5"/>
      <c r="V65" s="5"/>
      <c r="W65" s="5"/>
      <c r="X65" s="5"/>
      <c r="Y65" s="5"/>
      <c r="Z65" s="5"/>
    </row>
    <row r="66" spans="2:26" s="4" customFormat="1" ht="14.25" customHeight="1" thickBot="1" x14ac:dyDescent="0.3">
      <c r="B66" s="243"/>
      <c r="C66" s="243"/>
      <c r="D66" s="243"/>
      <c r="E66" s="243"/>
      <c r="F66" s="243"/>
      <c r="G66" s="243"/>
      <c r="H66" s="243"/>
      <c r="I66" s="121"/>
      <c r="M66" s="5"/>
      <c r="N66" s="5"/>
      <c r="O66" s="5"/>
      <c r="P66" s="6"/>
      <c r="Q66" s="6"/>
      <c r="R66" s="6"/>
      <c r="S66" s="6"/>
      <c r="T66" s="5"/>
      <c r="U66" s="5"/>
      <c r="V66" s="5"/>
      <c r="W66" s="5"/>
      <c r="X66" s="5"/>
      <c r="Y66" s="5"/>
      <c r="Z66" s="5"/>
    </row>
    <row r="67" spans="2:26" s="4" customFormat="1" ht="46.5" customHeight="1" x14ac:dyDescent="0.25">
      <c r="B67" s="235" t="s">
        <v>97</v>
      </c>
      <c r="C67" s="237" t="s">
        <v>98</v>
      </c>
      <c r="D67" s="239" t="s">
        <v>99</v>
      </c>
      <c r="E67" s="237" t="s">
        <v>100</v>
      </c>
      <c r="F67" s="237"/>
      <c r="G67" s="237" t="s">
        <v>101</v>
      </c>
      <c r="H67" s="241"/>
      <c r="I67" s="121"/>
      <c r="M67" s="5"/>
      <c r="N67" s="5"/>
      <c r="O67" s="5"/>
      <c r="P67" s="6"/>
      <c r="Q67" s="6"/>
      <c r="R67" s="6"/>
      <c r="S67" s="6"/>
      <c r="T67" s="5"/>
      <c r="U67" s="5"/>
      <c r="V67" s="5"/>
      <c r="W67" s="5"/>
      <c r="X67" s="5"/>
      <c r="Y67" s="5"/>
      <c r="Z67" s="5"/>
    </row>
    <row r="68" spans="2:26" s="4" customFormat="1" ht="46.5" customHeight="1" thickBot="1" x14ac:dyDescent="0.3">
      <c r="B68" s="236"/>
      <c r="C68" s="238"/>
      <c r="D68" s="240"/>
      <c r="E68" s="238"/>
      <c r="F68" s="238"/>
      <c r="G68" s="238"/>
      <c r="H68" s="242"/>
      <c r="I68" s="121"/>
      <c r="M68" s="5"/>
      <c r="N68" s="5"/>
      <c r="O68" s="5"/>
      <c r="P68" s="6"/>
      <c r="Q68" s="6"/>
      <c r="R68" s="6"/>
      <c r="S68" s="6"/>
      <c r="T68" s="5"/>
      <c r="U68" s="5"/>
      <c r="V68" s="5"/>
      <c r="W68" s="5"/>
      <c r="X68" s="5"/>
      <c r="Y68" s="5"/>
      <c r="Z68" s="5"/>
    </row>
    <row r="69" spans="2:26" s="4" customFormat="1" ht="18.75" customHeight="1" x14ac:dyDescent="0.25">
      <c r="B69" s="243"/>
      <c r="C69" s="243"/>
      <c r="D69" s="243"/>
      <c r="E69" s="243"/>
      <c r="F69" s="243"/>
      <c r="G69" s="243"/>
      <c r="H69" s="243"/>
      <c r="I69" s="121"/>
      <c r="M69" s="5"/>
      <c r="N69" s="5"/>
      <c r="O69" s="5"/>
      <c r="P69" s="6"/>
      <c r="Q69" s="6"/>
      <c r="R69" s="6"/>
      <c r="S69" s="6"/>
      <c r="T69" s="5"/>
      <c r="U69" s="5"/>
      <c r="V69" s="5"/>
      <c r="W69" s="5"/>
      <c r="X69" s="5"/>
      <c r="Y69" s="5"/>
      <c r="Z69" s="5"/>
    </row>
    <row r="70" spans="2:26" s="4" customFormat="1" ht="21.75" customHeight="1" x14ac:dyDescent="0.25">
      <c r="B70" s="248" t="s">
        <v>102</v>
      </c>
      <c r="C70" s="248"/>
      <c r="D70" s="248"/>
      <c r="E70" s="248"/>
      <c r="F70" s="248"/>
      <c r="G70" s="248"/>
      <c r="H70" s="248"/>
      <c r="I70" s="121"/>
      <c r="M70" s="5"/>
      <c r="N70" s="5"/>
      <c r="O70" s="5"/>
      <c r="P70" s="6"/>
      <c r="Q70" s="6"/>
      <c r="R70" s="6"/>
      <c r="S70" s="6"/>
      <c r="T70" s="5"/>
      <c r="U70" s="5"/>
      <c r="V70" s="5"/>
      <c r="W70" s="5"/>
      <c r="X70" s="5"/>
      <c r="Y70" s="5"/>
      <c r="Z70" s="5"/>
    </row>
    <row r="71" spans="2:26" s="4" customFormat="1" ht="15.75" customHeight="1" x14ac:dyDescent="0.25">
      <c r="B71" s="243"/>
      <c r="C71" s="243"/>
      <c r="D71" s="243"/>
      <c r="E71" s="243"/>
      <c r="F71" s="243"/>
      <c r="G71" s="243"/>
      <c r="H71" s="243"/>
      <c r="I71" s="121"/>
      <c r="M71" s="5"/>
      <c r="N71" s="5"/>
      <c r="O71" s="5"/>
      <c r="P71" s="6"/>
      <c r="Q71" s="6"/>
      <c r="R71" s="6"/>
      <c r="S71" s="6"/>
      <c r="T71" s="5"/>
      <c r="U71" s="5"/>
      <c r="V71" s="5"/>
      <c r="W71" s="5"/>
      <c r="X71" s="5"/>
      <c r="Y71" s="5"/>
      <c r="Z71" s="5"/>
    </row>
    <row r="72" spans="2:26" s="4" customFormat="1" ht="33" customHeight="1" x14ac:dyDescent="0.25">
      <c r="B72" s="232" t="s">
        <v>103</v>
      </c>
      <c r="C72" s="232"/>
      <c r="D72" s="232"/>
      <c r="E72" s="232"/>
      <c r="F72" s="232"/>
      <c r="G72" s="232"/>
      <c r="H72" s="232"/>
      <c r="I72" s="121"/>
      <c r="M72" s="5"/>
      <c r="N72" s="5"/>
      <c r="O72" s="5"/>
      <c r="P72" s="6"/>
      <c r="Q72" s="6"/>
      <c r="R72" s="6"/>
      <c r="S72" s="6"/>
      <c r="T72" s="5"/>
      <c r="U72" s="5"/>
      <c r="V72" s="5"/>
      <c r="W72" s="5"/>
      <c r="X72" s="5"/>
      <c r="Y72" s="5"/>
      <c r="Z72" s="5"/>
    </row>
    <row r="73" spans="2:26" s="93" customFormat="1" ht="33" customHeight="1" x14ac:dyDescent="0.35">
      <c r="B73" s="233" t="s">
        <v>104</v>
      </c>
      <c r="C73" s="233"/>
      <c r="E73" s="94"/>
      <c r="F73" s="94"/>
      <c r="G73" s="94"/>
      <c r="H73" s="94"/>
      <c r="I73" s="122"/>
      <c r="J73" s="4"/>
      <c r="K73" s="4"/>
      <c r="L73" s="4"/>
      <c r="M73" s="5"/>
      <c r="N73" s="5"/>
      <c r="O73" s="5"/>
      <c r="P73" s="6"/>
      <c r="Q73" s="6"/>
      <c r="R73" s="6"/>
      <c r="S73" s="6"/>
      <c r="T73" s="5"/>
      <c r="U73" s="5"/>
      <c r="V73" s="5"/>
      <c r="W73" s="5"/>
      <c r="X73" s="5"/>
      <c r="Y73" s="5"/>
      <c r="Z73" s="5"/>
    </row>
    <row r="74" spans="2:26" s="93" customFormat="1" ht="33" customHeight="1" x14ac:dyDescent="0.35">
      <c r="C74" s="100" t="str">
        <f>CONCATENATE(" $45.000"," + ($",G20,") =")</f>
        <v xml:space="preserve"> $45.000 + ($13.425) =</v>
      </c>
      <c r="D74" s="95">
        <f>(45+G20)</f>
        <v>58.424999999999997</v>
      </c>
      <c r="E74" s="29"/>
      <c r="F74" s="29"/>
      <c r="G74" s="29"/>
      <c r="H74" s="29"/>
      <c r="I74" s="122"/>
      <c r="J74" s="4"/>
      <c r="K74" s="4"/>
      <c r="L74" s="4"/>
      <c r="M74" s="5"/>
      <c r="N74" s="5"/>
      <c r="O74" s="5"/>
      <c r="P74" s="6"/>
      <c r="Q74" s="6"/>
      <c r="R74" s="6"/>
      <c r="S74" s="6"/>
      <c r="T74" s="5"/>
      <c r="U74" s="5"/>
      <c r="V74" s="5"/>
      <c r="W74" s="5"/>
      <c r="X74" s="5"/>
      <c r="Y74" s="5"/>
      <c r="Z74" s="5"/>
    </row>
    <row r="75" spans="2:26" s="93" customFormat="1" ht="33" customHeight="1" x14ac:dyDescent="0.35">
      <c r="B75" s="233" t="s">
        <v>105</v>
      </c>
      <c r="C75" s="233"/>
      <c r="D75" s="96"/>
      <c r="E75" s="29"/>
      <c r="F75" s="29"/>
      <c r="G75" s="29"/>
      <c r="H75" s="29"/>
      <c r="I75" s="122"/>
      <c r="J75" s="4"/>
      <c r="K75" s="4"/>
      <c r="L75" s="4"/>
      <c r="M75" s="5"/>
      <c r="N75" s="5"/>
      <c r="O75" s="5"/>
      <c r="P75" s="6"/>
      <c r="Q75" s="6"/>
      <c r="R75" s="6"/>
      <c r="S75" s="6"/>
      <c r="T75" s="5"/>
      <c r="U75" s="5"/>
      <c r="V75" s="5"/>
      <c r="W75" s="5"/>
      <c r="X75" s="5"/>
      <c r="Y75" s="5"/>
      <c r="Z75" s="5"/>
    </row>
    <row r="76" spans="2:26" s="93" customFormat="1" ht="33" customHeight="1" x14ac:dyDescent="0.35">
      <c r="C76" s="105" t="str">
        <f>CONCATENATE(" $45.000"," x ",H43, " =")</f>
        <v xml:space="preserve"> $45.000 x 5.00% =</v>
      </c>
      <c r="D76" s="106">
        <f>(45*H43)</f>
        <v>2.25</v>
      </c>
      <c r="E76" s="29"/>
      <c r="F76" s="29"/>
      <c r="G76" s="29"/>
      <c r="H76" s="29"/>
      <c r="I76" s="122"/>
      <c r="J76" s="4"/>
      <c r="K76" s="4"/>
      <c r="L76" s="4"/>
      <c r="M76" s="5"/>
      <c r="N76" s="5"/>
      <c r="O76" s="5"/>
      <c r="P76" s="6"/>
      <c r="Q76" s="6"/>
      <c r="R76" s="6"/>
      <c r="S76" s="6"/>
      <c r="T76" s="5"/>
      <c r="U76" s="5"/>
      <c r="V76" s="5"/>
      <c r="W76" s="5"/>
      <c r="X76" s="5"/>
      <c r="Y76" s="5"/>
      <c r="Z76" s="5"/>
    </row>
    <row r="77" spans="2:26" s="93" customFormat="1" ht="33" customHeight="1" x14ac:dyDescent="0.35">
      <c r="C77" s="244" t="str">
        <f>CONCATENATE("$",D76," x 96.25% (Difference of 100% Material Minus Total % Asphalt + Fuel Allowance) =")</f>
        <v>$2.25 x 96.25% (Difference of 100% Material Minus Total % Asphalt + Fuel Allowance) =</v>
      </c>
      <c r="D77" s="244"/>
      <c r="E77" s="244"/>
      <c r="F77" s="244"/>
      <c r="G77" s="244"/>
      <c r="H77" s="95">
        <f>D76*96.25/100</f>
        <v>2.1659999999999999</v>
      </c>
      <c r="I77" s="122"/>
      <c r="J77" s="4"/>
      <c r="K77" s="4"/>
      <c r="L77" s="4"/>
      <c r="M77" s="5"/>
      <c r="N77" s="5"/>
      <c r="O77" s="5"/>
      <c r="P77" s="6"/>
      <c r="Q77" s="6"/>
      <c r="R77" s="6"/>
      <c r="S77" s="6"/>
      <c r="T77" s="5"/>
      <c r="U77" s="5"/>
      <c r="V77" s="5"/>
      <c r="W77" s="5"/>
      <c r="X77" s="5"/>
      <c r="Y77" s="5"/>
      <c r="Z77" s="5"/>
    </row>
    <row r="78" spans="2:26" s="93" customFormat="1" ht="33" customHeight="1" x14ac:dyDescent="0.35">
      <c r="B78" s="233" t="s">
        <v>106</v>
      </c>
      <c r="C78" s="233"/>
      <c r="D78" s="233"/>
      <c r="E78" s="233"/>
      <c r="F78" s="233"/>
      <c r="G78" s="29"/>
      <c r="H78" s="29"/>
      <c r="I78" s="122"/>
      <c r="J78" s="4"/>
      <c r="K78" s="4"/>
      <c r="L78" s="4"/>
      <c r="M78" s="5"/>
      <c r="N78" s="5"/>
      <c r="O78" s="5"/>
      <c r="P78" s="6"/>
      <c r="Q78" s="6"/>
      <c r="R78" s="6"/>
      <c r="S78" s="6"/>
      <c r="T78" s="5"/>
      <c r="U78" s="5"/>
      <c r="V78" s="5"/>
      <c r="W78" s="5"/>
      <c r="X78" s="5"/>
      <c r="Y78" s="5"/>
      <c r="Z78" s="5"/>
    </row>
    <row r="79" spans="2:26" s="93" customFormat="1" ht="33" customHeight="1" x14ac:dyDescent="0.35">
      <c r="C79" s="208" t="str">
        <f>CONCATENATE("$",D74," + $",H77, "  =")</f>
        <v>$58.425 + $2.166  =</v>
      </c>
      <c r="D79" s="97">
        <f>D74+H77</f>
        <v>60.591000000000001</v>
      </c>
      <c r="E79" s="29"/>
      <c r="F79" s="29"/>
      <c r="G79" s="29"/>
      <c r="H79" s="29"/>
      <c r="I79" s="122"/>
      <c r="J79" s="4"/>
      <c r="K79" s="4"/>
      <c r="L79" s="4"/>
      <c r="M79" s="5"/>
      <c r="N79" s="5"/>
      <c r="O79" s="5"/>
      <c r="P79" s="6"/>
      <c r="Q79" s="6"/>
      <c r="R79" s="6"/>
      <c r="S79" s="6"/>
      <c r="T79" s="5"/>
      <c r="U79" s="5"/>
      <c r="V79" s="5"/>
      <c r="W79" s="5"/>
      <c r="X79" s="5"/>
      <c r="Y79" s="5"/>
      <c r="Z79" s="5"/>
    </row>
    <row r="80" spans="2:26" ht="29.25" customHeight="1" thickBot="1" x14ac:dyDescent="0.3">
      <c r="I80" s="121"/>
    </row>
    <row r="81" spans="2:26" ht="43.5" customHeight="1" thickBot="1" x14ac:dyDescent="0.3">
      <c r="B81" s="245" t="s">
        <v>107</v>
      </c>
      <c r="C81" s="246"/>
      <c r="D81" s="246"/>
      <c r="E81" s="246"/>
      <c r="F81" s="246"/>
      <c r="G81" s="246"/>
      <c r="H81" s="247"/>
      <c r="I81" s="121"/>
    </row>
    <row r="82" spans="2:26" ht="21.75" customHeight="1" x14ac:dyDescent="0.25">
      <c r="B82" s="243"/>
      <c r="C82" s="243"/>
      <c r="D82" s="243"/>
      <c r="E82" s="243"/>
      <c r="F82" s="243"/>
      <c r="G82" s="243"/>
      <c r="H82" s="243"/>
      <c r="I82" s="121"/>
    </row>
    <row r="83" spans="2:26" ht="21.75" customHeight="1" x14ac:dyDescent="0.25">
      <c r="B83" s="248" t="s">
        <v>108</v>
      </c>
      <c r="C83" s="248"/>
      <c r="D83" s="248"/>
      <c r="E83" s="248"/>
      <c r="F83" s="248"/>
      <c r="G83" s="248"/>
      <c r="H83" s="248"/>
      <c r="I83" s="121"/>
    </row>
    <row r="84" spans="2:26" ht="14.25" customHeight="1" thickBot="1" x14ac:dyDescent="0.3">
      <c r="B84" s="243"/>
      <c r="C84" s="243"/>
      <c r="D84" s="243"/>
      <c r="E84" s="243"/>
      <c r="F84" s="243"/>
      <c r="G84" s="243"/>
      <c r="H84" s="243"/>
      <c r="I84" s="121"/>
    </row>
    <row r="85" spans="2:26" ht="46.5" customHeight="1" x14ac:dyDescent="0.25">
      <c r="B85" s="235" t="s">
        <v>97</v>
      </c>
      <c r="C85" s="237" t="s">
        <v>98</v>
      </c>
      <c r="D85" s="239" t="s">
        <v>99</v>
      </c>
      <c r="E85" s="237" t="s">
        <v>100</v>
      </c>
      <c r="F85" s="237"/>
      <c r="G85" s="237" t="s">
        <v>101</v>
      </c>
      <c r="H85" s="241"/>
      <c r="I85" s="121"/>
    </row>
    <row r="86" spans="2:26" ht="46.5" customHeight="1" thickBot="1" x14ac:dyDescent="0.3">
      <c r="B86" s="236"/>
      <c r="C86" s="238"/>
      <c r="D86" s="240"/>
      <c r="E86" s="238"/>
      <c r="F86" s="238"/>
      <c r="G86" s="238"/>
      <c r="H86" s="242"/>
      <c r="I86" s="121"/>
    </row>
    <row r="87" spans="2:26" ht="18.75" customHeight="1" x14ac:dyDescent="0.25">
      <c r="B87" s="243"/>
      <c r="C87" s="243"/>
      <c r="D87" s="243"/>
      <c r="E87" s="243"/>
      <c r="F87" s="243"/>
      <c r="G87" s="243"/>
      <c r="H87" s="243"/>
      <c r="I87" s="121"/>
    </row>
    <row r="88" spans="2:26" ht="33" customHeight="1" x14ac:dyDescent="0.25">
      <c r="B88" s="232" t="s">
        <v>109</v>
      </c>
      <c r="C88" s="232"/>
      <c r="D88" s="232"/>
      <c r="E88" s="232"/>
      <c r="F88" s="232"/>
      <c r="G88" s="232"/>
      <c r="H88" s="232"/>
      <c r="I88" s="121"/>
    </row>
    <row r="89" spans="2:26" s="93" customFormat="1" ht="33" customHeight="1" x14ac:dyDescent="0.35">
      <c r="B89" s="233" t="s">
        <v>104</v>
      </c>
      <c r="C89" s="233"/>
      <c r="E89" s="94"/>
      <c r="F89" s="94"/>
      <c r="G89" s="94"/>
      <c r="H89" s="94"/>
      <c r="I89" s="122"/>
      <c r="J89" s="4"/>
      <c r="K89" s="4"/>
      <c r="L89" s="4"/>
      <c r="M89" s="5"/>
      <c r="N89" s="5"/>
      <c r="O89" s="5"/>
      <c r="P89" s="6"/>
      <c r="Q89" s="6"/>
      <c r="R89" s="6"/>
      <c r="S89" s="6"/>
      <c r="T89" s="5"/>
      <c r="U89" s="5"/>
      <c r="V89" s="5"/>
      <c r="W89" s="5"/>
      <c r="X89" s="5"/>
      <c r="Y89" s="5"/>
      <c r="Z89" s="5"/>
    </row>
    <row r="90" spans="2:26" s="93" customFormat="1" ht="33" customHeight="1" x14ac:dyDescent="0.35">
      <c r="C90" s="100" t="str">
        <f>CONCATENATE(" $45.000"," + ($",G59,") =")</f>
        <v xml:space="preserve"> $45.000 + ($25.06) =</v>
      </c>
      <c r="D90" s="95">
        <f>(45+G59)</f>
        <v>70.06</v>
      </c>
      <c r="E90" s="29"/>
      <c r="F90" s="29"/>
      <c r="G90" s="29"/>
      <c r="H90" s="29"/>
      <c r="I90" s="122"/>
      <c r="J90" s="4"/>
      <c r="K90" s="4"/>
      <c r="L90" s="4"/>
      <c r="M90" s="5"/>
      <c r="N90" s="5"/>
      <c r="O90" s="5"/>
      <c r="P90" s="6"/>
      <c r="Q90" s="6"/>
      <c r="R90" s="6"/>
      <c r="S90" s="6"/>
      <c r="T90" s="5"/>
      <c r="U90" s="5"/>
      <c r="V90" s="5"/>
      <c r="W90" s="5"/>
      <c r="X90" s="5"/>
      <c r="Y90" s="5"/>
      <c r="Z90" s="5"/>
    </row>
    <row r="91" spans="2:26" s="93" customFormat="1" ht="40.5" customHeight="1" x14ac:dyDescent="0.4">
      <c r="B91" s="234" t="s">
        <v>110</v>
      </c>
      <c r="C91" s="234"/>
      <c r="D91" s="98">
        <f>D90</f>
        <v>70.06</v>
      </c>
      <c r="E91" s="29"/>
      <c r="F91" s="29"/>
      <c r="G91" s="29"/>
      <c r="H91" s="29"/>
      <c r="I91" s="122"/>
      <c r="J91" s="4"/>
      <c r="K91" s="4"/>
      <c r="L91" s="4"/>
      <c r="M91" s="5"/>
      <c r="N91" s="5"/>
      <c r="O91" s="5"/>
      <c r="P91" s="6"/>
      <c r="Q91" s="6"/>
      <c r="R91" s="6"/>
      <c r="S91" s="6"/>
      <c r="T91" s="5"/>
      <c r="U91" s="5"/>
      <c r="V91" s="5"/>
      <c r="W91" s="5"/>
      <c r="X91" s="5"/>
      <c r="Y91" s="5"/>
      <c r="Z91" s="5"/>
    </row>
    <row r="92" spans="2:26" s="93" customFormat="1" ht="33" customHeight="1" x14ac:dyDescent="0.35">
      <c r="D92" s="95"/>
      <c r="E92" s="29"/>
      <c r="F92" s="29"/>
      <c r="G92" s="29"/>
      <c r="H92" s="29"/>
      <c r="J92" s="4"/>
      <c r="K92" s="4"/>
      <c r="L92" s="4"/>
      <c r="M92" s="5"/>
      <c r="N92" s="5"/>
      <c r="O92" s="5"/>
      <c r="P92" s="6"/>
      <c r="Q92" s="6"/>
      <c r="R92" s="6"/>
      <c r="S92" s="6"/>
      <c r="T92" s="5"/>
      <c r="U92" s="5"/>
      <c r="V92" s="5"/>
      <c r="W92" s="5"/>
      <c r="X92" s="5"/>
      <c r="Y92" s="5"/>
      <c r="Z92" s="5"/>
    </row>
    <row r="95" spans="2:26" ht="50.25" customHeight="1" x14ac:dyDescent="0.25"/>
    <row r="96" spans="2:26" ht="56.25" customHeight="1" x14ac:dyDescent="0.25"/>
    <row r="97" ht="18" customHeight="1" x14ac:dyDescent="0.25"/>
    <row r="98" ht="18" customHeight="1" x14ac:dyDescent="0.25"/>
    <row r="99" ht="18" customHeight="1" x14ac:dyDescent="0.25"/>
    <row r="100" ht="18" customHeight="1" x14ac:dyDescent="0.25"/>
    <row r="101" ht="18" customHeight="1" x14ac:dyDescent="0.25"/>
    <row r="102" ht="18" customHeight="1" x14ac:dyDescent="0.25"/>
    <row r="103" ht="18" customHeight="1" x14ac:dyDescent="0.25"/>
    <row r="104" ht="18" customHeight="1" x14ac:dyDescent="0.25"/>
    <row r="105" ht="18" customHeight="1" x14ac:dyDescent="0.25"/>
    <row r="106" ht="18" customHeight="1" x14ac:dyDescent="0.25"/>
    <row r="107" ht="18" customHeight="1" x14ac:dyDescent="0.25"/>
    <row r="108" ht="18" customHeight="1" x14ac:dyDescent="0.25"/>
    <row r="109" ht="18" customHeight="1" x14ac:dyDescent="0.25"/>
    <row r="110" ht="18" customHeight="1" x14ac:dyDescent="0.25"/>
    <row r="111" ht="18" customHeight="1" x14ac:dyDescent="0.25"/>
    <row r="112" ht="18" customHeight="1" x14ac:dyDescent="0.25"/>
    <row r="113" ht="18" customHeight="1" x14ac:dyDescent="0.25"/>
    <row r="114" ht="18" customHeight="1" x14ac:dyDescent="0.25"/>
    <row r="115" ht="18" customHeight="1" x14ac:dyDescent="0.25"/>
    <row r="116" ht="18" customHeight="1" x14ac:dyDescent="0.25"/>
    <row r="117" ht="18" customHeight="1" x14ac:dyDescent="0.25"/>
    <row r="118" ht="18" customHeight="1" x14ac:dyDescent="0.25"/>
  </sheetData>
  <sheetProtection algorithmName="SHA-512" hashValue="KbzJclrn6DwvaUCPVvmLiiDyofXUBDZfXU4nnlJaUYHrBRl+drNeZIm07ym9X9wpcIXNHcB0uEELIiBjB7AcKQ==" saltValue="Eu80tUaAZSOcDL/SoHgdzg==" spinCount="100000" sheet="1" formatColumns="0" formatRows="0"/>
  <mergeCells count="99">
    <mergeCell ref="B11:H11"/>
    <mergeCell ref="B1:D1"/>
    <mergeCell ref="C3:E3"/>
    <mergeCell ref="G3:H3"/>
    <mergeCell ref="C4:E4"/>
    <mergeCell ref="G4:H4"/>
    <mergeCell ref="B6:E6"/>
    <mergeCell ref="F6:G6"/>
    <mergeCell ref="B7:E7"/>
    <mergeCell ref="B8:H8"/>
    <mergeCell ref="B9:H9"/>
    <mergeCell ref="B10:C10"/>
    <mergeCell ref="D10:F10"/>
    <mergeCell ref="G23:H23"/>
    <mergeCell ref="B12:E12"/>
    <mergeCell ref="B13:H13"/>
    <mergeCell ref="B14:H14"/>
    <mergeCell ref="B15:H15"/>
    <mergeCell ref="B16:H16"/>
    <mergeCell ref="B17:H17"/>
    <mergeCell ref="B18:H18"/>
    <mergeCell ref="G19:H19"/>
    <mergeCell ref="G20:H20"/>
    <mergeCell ref="G21:H21"/>
    <mergeCell ref="G22:H22"/>
    <mergeCell ref="B36:H36"/>
    <mergeCell ref="G24:H24"/>
    <mergeCell ref="G25:H25"/>
    <mergeCell ref="G26:H26"/>
    <mergeCell ref="G27:H27"/>
    <mergeCell ref="G28:H28"/>
    <mergeCell ref="G29:H29"/>
    <mergeCell ref="G30:H30"/>
    <mergeCell ref="B32:H32"/>
    <mergeCell ref="B33:H33"/>
    <mergeCell ref="B34:H34"/>
    <mergeCell ref="B35:H35"/>
    <mergeCell ref="B65:H65"/>
    <mergeCell ref="D37:E37"/>
    <mergeCell ref="B39:D39"/>
    <mergeCell ref="B41:H41"/>
    <mergeCell ref="B56:H56"/>
    <mergeCell ref="B57:H57"/>
    <mergeCell ref="G58:H58"/>
    <mergeCell ref="G59:H59"/>
    <mergeCell ref="G60:H60"/>
    <mergeCell ref="G61:H61"/>
    <mergeCell ref="B63:H63"/>
    <mergeCell ref="B64:H64"/>
    <mergeCell ref="B75:C75"/>
    <mergeCell ref="B66:H66"/>
    <mergeCell ref="B67:B68"/>
    <mergeCell ref="C67:C68"/>
    <mergeCell ref="D67:D68"/>
    <mergeCell ref="E67:F68"/>
    <mergeCell ref="G67:H68"/>
    <mergeCell ref="B69:H69"/>
    <mergeCell ref="B70:H70"/>
    <mergeCell ref="B71:H71"/>
    <mergeCell ref="B72:H72"/>
    <mergeCell ref="B73:C73"/>
    <mergeCell ref="B87:H87"/>
    <mergeCell ref="C77:G77"/>
    <mergeCell ref="B78:F78"/>
    <mergeCell ref="B81:H81"/>
    <mergeCell ref="B82:H82"/>
    <mergeCell ref="B83:H83"/>
    <mergeCell ref="B84:H84"/>
    <mergeCell ref="B85:B86"/>
    <mergeCell ref="C85:C86"/>
    <mergeCell ref="D85:D86"/>
    <mergeCell ref="E85:F86"/>
    <mergeCell ref="G85:H86"/>
    <mergeCell ref="B88:H88"/>
    <mergeCell ref="B89:C89"/>
    <mergeCell ref="B91:C91"/>
    <mergeCell ref="M6:N8"/>
    <mergeCell ref="P6:S7"/>
    <mergeCell ref="P8:S8"/>
    <mergeCell ref="J9:K9"/>
    <mergeCell ref="P10:P12"/>
    <mergeCell ref="Q10:Q12"/>
    <mergeCell ref="S10:S30"/>
    <mergeCell ref="J13:K13"/>
    <mergeCell ref="P13:P15"/>
    <mergeCell ref="Q13:Q15"/>
    <mergeCell ref="P16:P18"/>
    <mergeCell ref="Q16:Q18"/>
    <mergeCell ref="J17:K17"/>
    <mergeCell ref="P28:P30"/>
    <mergeCell ref="Q28:Q30"/>
    <mergeCell ref="P31:P33"/>
    <mergeCell ref="Q31:Q33"/>
    <mergeCell ref="P19:P21"/>
    <mergeCell ref="Q19:Q21"/>
    <mergeCell ref="P22:P24"/>
    <mergeCell ref="Q22:Q24"/>
    <mergeCell ref="P25:P27"/>
    <mergeCell ref="Q25:Q27"/>
  </mergeCells>
  <dataValidations count="8">
    <dataValidation type="list" allowBlank="1" showInputMessage="1" showErrorMessage="1" sqref="K22 JE16 TA16 ACW16 AMS16 AWO16 BGK16 BQG16 CAC16 CJY16 CTU16 DDQ16 DNM16 DXI16 EHE16 ERA16 FAW16 FKS16 FUO16 GEK16 GOG16 GYC16 HHY16 HRU16 IBQ16 ILM16 IVI16 JFE16 JPA16 JYW16 KIS16 KSO16 LCK16 LMG16 LWC16 MFY16 MPU16 MZQ16 NJM16 NTI16 ODE16 ONA16 OWW16 PGS16 PQO16 QAK16 QKG16 QUC16 RDY16 RNU16 RXQ16 SHM16 SRI16 TBE16 TLA16 TUW16 UES16 UOO16 UYK16 VIG16 VSC16 WBY16 WLU16 WVQ16 K65383 JE65469 TA65469 ACW65469 AMS65469 AWO65469 BGK65469 BQG65469 CAC65469 CJY65469 CTU65469 DDQ65469 DNM65469 DXI65469 EHE65469 ERA65469 FAW65469 FKS65469 FUO65469 GEK65469 GOG65469 GYC65469 HHY65469 HRU65469 IBQ65469 ILM65469 IVI65469 JFE65469 JPA65469 JYW65469 KIS65469 KSO65469 LCK65469 LMG65469 LWC65469 MFY65469 MPU65469 MZQ65469 NJM65469 NTI65469 ODE65469 ONA65469 OWW65469 PGS65469 PQO65469 QAK65469 QKG65469 QUC65469 RDY65469 RNU65469 RXQ65469 SHM65469 SRI65469 TBE65469 TLA65469 TUW65469 UES65469 UOO65469 UYK65469 VIG65469 VSC65469 WBY65469 WLU65469 WVQ65469 K130919 JE131005 TA131005 ACW131005 AMS131005 AWO131005 BGK131005 BQG131005 CAC131005 CJY131005 CTU131005 DDQ131005 DNM131005 DXI131005 EHE131005 ERA131005 FAW131005 FKS131005 FUO131005 GEK131005 GOG131005 GYC131005 HHY131005 HRU131005 IBQ131005 ILM131005 IVI131005 JFE131005 JPA131005 JYW131005 KIS131005 KSO131005 LCK131005 LMG131005 LWC131005 MFY131005 MPU131005 MZQ131005 NJM131005 NTI131005 ODE131005 ONA131005 OWW131005 PGS131005 PQO131005 QAK131005 QKG131005 QUC131005 RDY131005 RNU131005 RXQ131005 SHM131005 SRI131005 TBE131005 TLA131005 TUW131005 UES131005 UOO131005 UYK131005 VIG131005 VSC131005 WBY131005 WLU131005 WVQ131005 K196455 JE196541 TA196541 ACW196541 AMS196541 AWO196541 BGK196541 BQG196541 CAC196541 CJY196541 CTU196541 DDQ196541 DNM196541 DXI196541 EHE196541 ERA196541 FAW196541 FKS196541 FUO196541 GEK196541 GOG196541 GYC196541 HHY196541 HRU196541 IBQ196541 ILM196541 IVI196541 JFE196541 JPA196541 JYW196541 KIS196541 KSO196541 LCK196541 LMG196541 LWC196541 MFY196541 MPU196541 MZQ196541 NJM196541 NTI196541 ODE196541 ONA196541 OWW196541 PGS196541 PQO196541 QAK196541 QKG196541 QUC196541 RDY196541 RNU196541 RXQ196541 SHM196541 SRI196541 TBE196541 TLA196541 TUW196541 UES196541 UOO196541 UYK196541 VIG196541 VSC196541 WBY196541 WLU196541 WVQ196541 K261991 JE262077 TA262077 ACW262077 AMS262077 AWO262077 BGK262077 BQG262077 CAC262077 CJY262077 CTU262077 DDQ262077 DNM262077 DXI262077 EHE262077 ERA262077 FAW262077 FKS262077 FUO262077 GEK262077 GOG262077 GYC262077 HHY262077 HRU262077 IBQ262077 ILM262077 IVI262077 JFE262077 JPA262077 JYW262077 KIS262077 KSO262077 LCK262077 LMG262077 LWC262077 MFY262077 MPU262077 MZQ262077 NJM262077 NTI262077 ODE262077 ONA262077 OWW262077 PGS262077 PQO262077 QAK262077 QKG262077 QUC262077 RDY262077 RNU262077 RXQ262077 SHM262077 SRI262077 TBE262077 TLA262077 TUW262077 UES262077 UOO262077 UYK262077 VIG262077 VSC262077 WBY262077 WLU262077 WVQ262077 K327527 JE327613 TA327613 ACW327613 AMS327613 AWO327613 BGK327613 BQG327613 CAC327613 CJY327613 CTU327613 DDQ327613 DNM327613 DXI327613 EHE327613 ERA327613 FAW327613 FKS327613 FUO327613 GEK327613 GOG327613 GYC327613 HHY327613 HRU327613 IBQ327613 ILM327613 IVI327613 JFE327613 JPA327613 JYW327613 KIS327613 KSO327613 LCK327613 LMG327613 LWC327613 MFY327613 MPU327613 MZQ327613 NJM327613 NTI327613 ODE327613 ONA327613 OWW327613 PGS327613 PQO327613 QAK327613 QKG327613 QUC327613 RDY327613 RNU327613 RXQ327613 SHM327613 SRI327613 TBE327613 TLA327613 TUW327613 UES327613 UOO327613 UYK327613 VIG327613 VSC327613 WBY327613 WLU327613 WVQ327613 K393063 JE393149 TA393149 ACW393149 AMS393149 AWO393149 BGK393149 BQG393149 CAC393149 CJY393149 CTU393149 DDQ393149 DNM393149 DXI393149 EHE393149 ERA393149 FAW393149 FKS393149 FUO393149 GEK393149 GOG393149 GYC393149 HHY393149 HRU393149 IBQ393149 ILM393149 IVI393149 JFE393149 JPA393149 JYW393149 KIS393149 KSO393149 LCK393149 LMG393149 LWC393149 MFY393149 MPU393149 MZQ393149 NJM393149 NTI393149 ODE393149 ONA393149 OWW393149 PGS393149 PQO393149 QAK393149 QKG393149 QUC393149 RDY393149 RNU393149 RXQ393149 SHM393149 SRI393149 TBE393149 TLA393149 TUW393149 UES393149 UOO393149 UYK393149 VIG393149 VSC393149 WBY393149 WLU393149 WVQ393149 K458599 JE458685 TA458685 ACW458685 AMS458685 AWO458685 BGK458685 BQG458685 CAC458685 CJY458685 CTU458685 DDQ458685 DNM458685 DXI458685 EHE458685 ERA458685 FAW458685 FKS458685 FUO458685 GEK458685 GOG458685 GYC458685 HHY458685 HRU458685 IBQ458685 ILM458685 IVI458685 JFE458685 JPA458685 JYW458685 KIS458685 KSO458685 LCK458685 LMG458685 LWC458685 MFY458685 MPU458685 MZQ458685 NJM458685 NTI458685 ODE458685 ONA458685 OWW458685 PGS458685 PQO458685 QAK458685 QKG458685 QUC458685 RDY458685 RNU458685 RXQ458685 SHM458685 SRI458685 TBE458685 TLA458685 TUW458685 UES458685 UOO458685 UYK458685 VIG458685 VSC458685 WBY458685 WLU458685 WVQ458685 K524135 JE524221 TA524221 ACW524221 AMS524221 AWO524221 BGK524221 BQG524221 CAC524221 CJY524221 CTU524221 DDQ524221 DNM524221 DXI524221 EHE524221 ERA524221 FAW524221 FKS524221 FUO524221 GEK524221 GOG524221 GYC524221 HHY524221 HRU524221 IBQ524221 ILM524221 IVI524221 JFE524221 JPA524221 JYW524221 KIS524221 KSO524221 LCK524221 LMG524221 LWC524221 MFY524221 MPU524221 MZQ524221 NJM524221 NTI524221 ODE524221 ONA524221 OWW524221 PGS524221 PQO524221 QAK524221 QKG524221 QUC524221 RDY524221 RNU524221 RXQ524221 SHM524221 SRI524221 TBE524221 TLA524221 TUW524221 UES524221 UOO524221 UYK524221 VIG524221 VSC524221 WBY524221 WLU524221 WVQ524221 K589671 JE589757 TA589757 ACW589757 AMS589757 AWO589757 BGK589757 BQG589757 CAC589757 CJY589757 CTU589757 DDQ589757 DNM589757 DXI589757 EHE589757 ERA589757 FAW589757 FKS589757 FUO589757 GEK589757 GOG589757 GYC589757 HHY589757 HRU589757 IBQ589757 ILM589757 IVI589757 JFE589757 JPA589757 JYW589757 KIS589757 KSO589757 LCK589757 LMG589757 LWC589757 MFY589757 MPU589757 MZQ589757 NJM589757 NTI589757 ODE589757 ONA589757 OWW589757 PGS589757 PQO589757 QAK589757 QKG589757 QUC589757 RDY589757 RNU589757 RXQ589757 SHM589757 SRI589757 TBE589757 TLA589757 TUW589757 UES589757 UOO589757 UYK589757 VIG589757 VSC589757 WBY589757 WLU589757 WVQ589757 K655207 JE655293 TA655293 ACW655293 AMS655293 AWO655293 BGK655293 BQG655293 CAC655293 CJY655293 CTU655293 DDQ655293 DNM655293 DXI655293 EHE655293 ERA655293 FAW655293 FKS655293 FUO655293 GEK655293 GOG655293 GYC655293 HHY655293 HRU655293 IBQ655293 ILM655293 IVI655293 JFE655293 JPA655293 JYW655293 KIS655293 KSO655293 LCK655293 LMG655293 LWC655293 MFY655293 MPU655293 MZQ655293 NJM655293 NTI655293 ODE655293 ONA655293 OWW655293 PGS655293 PQO655293 QAK655293 QKG655293 QUC655293 RDY655293 RNU655293 RXQ655293 SHM655293 SRI655293 TBE655293 TLA655293 TUW655293 UES655293 UOO655293 UYK655293 VIG655293 VSC655293 WBY655293 WLU655293 WVQ655293 K720743 JE720829 TA720829 ACW720829 AMS720829 AWO720829 BGK720829 BQG720829 CAC720829 CJY720829 CTU720829 DDQ720829 DNM720829 DXI720829 EHE720829 ERA720829 FAW720829 FKS720829 FUO720829 GEK720829 GOG720829 GYC720829 HHY720829 HRU720829 IBQ720829 ILM720829 IVI720829 JFE720829 JPA720829 JYW720829 KIS720829 KSO720829 LCK720829 LMG720829 LWC720829 MFY720829 MPU720829 MZQ720829 NJM720829 NTI720829 ODE720829 ONA720829 OWW720829 PGS720829 PQO720829 QAK720829 QKG720829 QUC720829 RDY720829 RNU720829 RXQ720829 SHM720829 SRI720829 TBE720829 TLA720829 TUW720829 UES720829 UOO720829 UYK720829 VIG720829 VSC720829 WBY720829 WLU720829 WVQ720829 K786279 JE786365 TA786365 ACW786365 AMS786365 AWO786365 BGK786365 BQG786365 CAC786365 CJY786365 CTU786365 DDQ786365 DNM786365 DXI786365 EHE786365 ERA786365 FAW786365 FKS786365 FUO786365 GEK786365 GOG786365 GYC786365 HHY786365 HRU786365 IBQ786365 ILM786365 IVI786365 JFE786365 JPA786365 JYW786365 KIS786365 KSO786365 LCK786365 LMG786365 LWC786365 MFY786365 MPU786365 MZQ786365 NJM786365 NTI786365 ODE786365 ONA786365 OWW786365 PGS786365 PQO786365 QAK786365 QKG786365 QUC786365 RDY786365 RNU786365 RXQ786365 SHM786365 SRI786365 TBE786365 TLA786365 TUW786365 UES786365 UOO786365 UYK786365 VIG786365 VSC786365 WBY786365 WLU786365 WVQ786365 K851815 JE851901 TA851901 ACW851901 AMS851901 AWO851901 BGK851901 BQG851901 CAC851901 CJY851901 CTU851901 DDQ851901 DNM851901 DXI851901 EHE851901 ERA851901 FAW851901 FKS851901 FUO851901 GEK851901 GOG851901 GYC851901 HHY851901 HRU851901 IBQ851901 ILM851901 IVI851901 JFE851901 JPA851901 JYW851901 KIS851901 KSO851901 LCK851901 LMG851901 LWC851901 MFY851901 MPU851901 MZQ851901 NJM851901 NTI851901 ODE851901 ONA851901 OWW851901 PGS851901 PQO851901 QAK851901 QKG851901 QUC851901 RDY851901 RNU851901 RXQ851901 SHM851901 SRI851901 TBE851901 TLA851901 TUW851901 UES851901 UOO851901 UYK851901 VIG851901 VSC851901 WBY851901 WLU851901 WVQ851901 K917351 JE917437 TA917437 ACW917437 AMS917437 AWO917437 BGK917437 BQG917437 CAC917437 CJY917437 CTU917437 DDQ917437 DNM917437 DXI917437 EHE917437 ERA917437 FAW917437 FKS917437 FUO917437 GEK917437 GOG917437 GYC917437 HHY917437 HRU917437 IBQ917437 ILM917437 IVI917437 JFE917437 JPA917437 JYW917437 KIS917437 KSO917437 LCK917437 LMG917437 LWC917437 MFY917437 MPU917437 MZQ917437 NJM917437 NTI917437 ODE917437 ONA917437 OWW917437 PGS917437 PQO917437 QAK917437 QKG917437 QUC917437 RDY917437 RNU917437 RXQ917437 SHM917437 SRI917437 TBE917437 TLA917437 TUW917437 UES917437 UOO917437 UYK917437 VIG917437 VSC917437 WBY917437 WLU917437 WVQ917437 K982887 JE982973 TA982973 ACW982973 AMS982973 AWO982973 BGK982973 BQG982973 CAC982973 CJY982973 CTU982973 DDQ982973 DNM982973 DXI982973 EHE982973 ERA982973 FAW982973 FKS982973 FUO982973 GEK982973 GOG982973 GYC982973 HHY982973 HRU982973 IBQ982973 ILM982973 IVI982973 JFE982973 JPA982973 JYW982973 KIS982973 KSO982973 LCK982973 LMG982973 LWC982973 MFY982973 MPU982973 MZQ982973 NJM982973 NTI982973 ODE982973 ONA982973 OWW982973 PGS982973 PQO982973 QAK982973 QKG982973 QUC982973 RDY982973 RNU982973 RXQ982973 SHM982973 SRI982973 TBE982973 TLA982973 TUW982973 UES982973 UOO982973 UYK982973 VIG982973 VSC982973 WBY982973 WLU982973 WVQ982973" xr:uid="{98A49DFF-67B5-41D8-921E-49CFE0E7FA35}">
      <formula1>$R$10:$R$34</formula1>
    </dataValidation>
    <dataValidation type="list" allowBlank="1" showInputMessage="1" showErrorMessage="1" sqref="K18 JE12 TA12 ACW12 AMS12 AWO12 BGK12 BQG12 CAC12 CJY12 CTU12 DDQ12 DNM12 DXI12 EHE12 ERA12 FAW12 FKS12 FUO12 GEK12 GOG12 GYC12 HHY12 HRU12 IBQ12 ILM12 IVI12 JFE12 JPA12 JYW12 KIS12 KSO12 LCK12 LMG12 LWC12 MFY12 MPU12 MZQ12 NJM12 NTI12 ODE12 ONA12 OWW12 PGS12 PQO12 QAK12 QKG12 QUC12 RDY12 RNU12 RXQ12 SHM12 SRI12 TBE12 TLA12 TUW12 UES12 UOO12 UYK12 VIG12 VSC12 WBY12 WLU12 WVQ12 K65379 JE65465 TA65465 ACW65465 AMS65465 AWO65465 BGK65465 BQG65465 CAC65465 CJY65465 CTU65465 DDQ65465 DNM65465 DXI65465 EHE65465 ERA65465 FAW65465 FKS65465 FUO65465 GEK65465 GOG65465 GYC65465 HHY65465 HRU65465 IBQ65465 ILM65465 IVI65465 JFE65465 JPA65465 JYW65465 KIS65465 KSO65465 LCK65465 LMG65465 LWC65465 MFY65465 MPU65465 MZQ65465 NJM65465 NTI65465 ODE65465 ONA65465 OWW65465 PGS65465 PQO65465 QAK65465 QKG65465 QUC65465 RDY65465 RNU65465 RXQ65465 SHM65465 SRI65465 TBE65465 TLA65465 TUW65465 UES65465 UOO65465 UYK65465 VIG65465 VSC65465 WBY65465 WLU65465 WVQ65465 K130915 JE131001 TA131001 ACW131001 AMS131001 AWO131001 BGK131001 BQG131001 CAC131001 CJY131001 CTU131001 DDQ131001 DNM131001 DXI131001 EHE131001 ERA131001 FAW131001 FKS131001 FUO131001 GEK131001 GOG131001 GYC131001 HHY131001 HRU131001 IBQ131001 ILM131001 IVI131001 JFE131001 JPA131001 JYW131001 KIS131001 KSO131001 LCK131001 LMG131001 LWC131001 MFY131001 MPU131001 MZQ131001 NJM131001 NTI131001 ODE131001 ONA131001 OWW131001 PGS131001 PQO131001 QAK131001 QKG131001 QUC131001 RDY131001 RNU131001 RXQ131001 SHM131001 SRI131001 TBE131001 TLA131001 TUW131001 UES131001 UOO131001 UYK131001 VIG131001 VSC131001 WBY131001 WLU131001 WVQ131001 K196451 JE196537 TA196537 ACW196537 AMS196537 AWO196537 BGK196537 BQG196537 CAC196537 CJY196537 CTU196537 DDQ196537 DNM196537 DXI196537 EHE196537 ERA196537 FAW196537 FKS196537 FUO196537 GEK196537 GOG196537 GYC196537 HHY196537 HRU196537 IBQ196537 ILM196537 IVI196537 JFE196537 JPA196537 JYW196537 KIS196537 KSO196537 LCK196537 LMG196537 LWC196537 MFY196537 MPU196537 MZQ196537 NJM196537 NTI196537 ODE196537 ONA196537 OWW196537 PGS196537 PQO196537 QAK196537 QKG196537 QUC196537 RDY196537 RNU196537 RXQ196537 SHM196537 SRI196537 TBE196537 TLA196537 TUW196537 UES196537 UOO196537 UYK196537 VIG196537 VSC196537 WBY196537 WLU196537 WVQ196537 K261987 JE262073 TA262073 ACW262073 AMS262073 AWO262073 BGK262073 BQG262073 CAC262073 CJY262073 CTU262073 DDQ262073 DNM262073 DXI262073 EHE262073 ERA262073 FAW262073 FKS262073 FUO262073 GEK262073 GOG262073 GYC262073 HHY262073 HRU262073 IBQ262073 ILM262073 IVI262073 JFE262073 JPA262073 JYW262073 KIS262073 KSO262073 LCK262073 LMG262073 LWC262073 MFY262073 MPU262073 MZQ262073 NJM262073 NTI262073 ODE262073 ONA262073 OWW262073 PGS262073 PQO262073 QAK262073 QKG262073 QUC262073 RDY262073 RNU262073 RXQ262073 SHM262073 SRI262073 TBE262073 TLA262073 TUW262073 UES262073 UOO262073 UYK262073 VIG262073 VSC262073 WBY262073 WLU262073 WVQ262073 K327523 JE327609 TA327609 ACW327609 AMS327609 AWO327609 BGK327609 BQG327609 CAC327609 CJY327609 CTU327609 DDQ327609 DNM327609 DXI327609 EHE327609 ERA327609 FAW327609 FKS327609 FUO327609 GEK327609 GOG327609 GYC327609 HHY327609 HRU327609 IBQ327609 ILM327609 IVI327609 JFE327609 JPA327609 JYW327609 KIS327609 KSO327609 LCK327609 LMG327609 LWC327609 MFY327609 MPU327609 MZQ327609 NJM327609 NTI327609 ODE327609 ONA327609 OWW327609 PGS327609 PQO327609 QAK327609 QKG327609 QUC327609 RDY327609 RNU327609 RXQ327609 SHM327609 SRI327609 TBE327609 TLA327609 TUW327609 UES327609 UOO327609 UYK327609 VIG327609 VSC327609 WBY327609 WLU327609 WVQ327609 K393059 JE393145 TA393145 ACW393145 AMS393145 AWO393145 BGK393145 BQG393145 CAC393145 CJY393145 CTU393145 DDQ393145 DNM393145 DXI393145 EHE393145 ERA393145 FAW393145 FKS393145 FUO393145 GEK393145 GOG393145 GYC393145 HHY393145 HRU393145 IBQ393145 ILM393145 IVI393145 JFE393145 JPA393145 JYW393145 KIS393145 KSO393145 LCK393145 LMG393145 LWC393145 MFY393145 MPU393145 MZQ393145 NJM393145 NTI393145 ODE393145 ONA393145 OWW393145 PGS393145 PQO393145 QAK393145 QKG393145 QUC393145 RDY393145 RNU393145 RXQ393145 SHM393145 SRI393145 TBE393145 TLA393145 TUW393145 UES393145 UOO393145 UYK393145 VIG393145 VSC393145 WBY393145 WLU393145 WVQ393145 K458595 JE458681 TA458681 ACW458681 AMS458681 AWO458681 BGK458681 BQG458681 CAC458681 CJY458681 CTU458681 DDQ458681 DNM458681 DXI458681 EHE458681 ERA458681 FAW458681 FKS458681 FUO458681 GEK458681 GOG458681 GYC458681 HHY458681 HRU458681 IBQ458681 ILM458681 IVI458681 JFE458681 JPA458681 JYW458681 KIS458681 KSO458681 LCK458681 LMG458681 LWC458681 MFY458681 MPU458681 MZQ458681 NJM458681 NTI458681 ODE458681 ONA458681 OWW458681 PGS458681 PQO458681 QAK458681 QKG458681 QUC458681 RDY458681 RNU458681 RXQ458681 SHM458681 SRI458681 TBE458681 TLA458681 TUW458681 UES458681 UOO458681 UYK458681 VIG458681 VSC458681 WBY458681 WLU458681 WVQ458681 K524131 JE524217 TA524217 ACW524217 AMS524217 AWO524217 BGK524217 BQG524217 CAC524217 CJY524217 CTU524217 DDQ524217 DNM524217 DXI524217 EHE524217 ERA524217 FAW524217 FKS524217 FUO524217 GEK524217 GOG524217 GYC524217 HHY524217 HRU524217 IBQ524217 ILM524217 IVI524217 JFE524217 JPA524217 JYW524217 KIS524217 KSO524217 LCK524217 LMG524217 LWC524217 MFY524217 MPU524217 MZQ524217 NJM524217 NTI524217 ODE524217 ONA524217 OWW524217 PGS524217 PQO524217 QAK524217 QKG524217 QUC524217 RDY524217 RNU524217 RXQ524217 SHM524217 SRI524217 TBE524217 TLA524217 TUW524217 UES524217 UOO524217 UYK524217 VIG524217 VSC524217 WBY524217 WLU524217 WVQ524217 K589667 JE589753 TA589753 ACW589753 AMS589753 AWO589753 BGK589753 BQG589753 CAC589753 CJY589753 CTU589753 DDQ589753 DNM589753 DXI589753 EHE589753 ERA589753 FAW589753 FKS589753 FUO589753 GEK589753 GOG589753 GYC589753 HHY589753 HRU589753 IBQ589753 ILM589753 IVI589753 JFE589753 JPA589753 JYW589753 KIS589753 KSO589753 LCK589753 LMG589753 LWC589753 MFY589753 MPU589753 MZQ589753 NJM589753 NTI589753 ODE589753 ONA589753 OWW589753 PGS589753 PQO589753 QAK589753 QKG589753 QUC589753 RDY589753 RNU589753 RXQ589753 SHM589753 SRI589753 TBE589753 TLA589753 TUW589753 UES589753 UOO589753 UYK589753 VIG589753 VSC589753 WBY589753 WLU589753 WVQ589753 K655203 JE655289 TA655289 ACW655289 AMS655289 AWO655289 BGK655289 BQG655289 CAC655289 CJY655289 CTU655289 DDQ655289 DNM655289 DXI655289 EHE655289 ERA655289 FAW655289 FKS655289 FUO655289 GEK655289 GOG655289 GYC655289 HHY655289 HRU655289 IBQ655289 ILM655289 IVI655289 JFE655289 JPA655289 JYW655289 KIS655289 KSO655289 LCK655289 LMG655289 LWC655289 MFY655289 MPU655289 MZQ655289 NJM655289 NTI655289 ODE655289 ONA655289 OWW655289 PGS655289 PQO655289 QAK655289 QKG655289 QUC655289 RDY655289 RNU655289 RXQ655289 SHM655289 SRI655289 TBE655289 TLA655289 TUW655289 UES655289 UOO655289 UYK655289 VIG655289 VSC655289 WBY655289 WLU655289 WVQ655289 K720739 JE720825 TA720825 ACW720825 AMS720825 AWO720825 BGK720825 BQG720825 CAC720825 CJY720825 CTU720825 DDQ720825 DNM720825 DXI720825 EHE720825 ERA720825 FAW720825 FKS720825 FUO720825 GEK720825 GOG720825 GYC720825 HHY720825 HRU720825 IBQ720825 ILM720825 IVI720825 JFE720825 JPA720825 JYW720825 KIS720825 KSO720825 LCK720825 LMG720825 LWC720825 MFY720825 MPU720825 MZQ720825 NJM720825 NTI720825 ODE720825 ONA720825 OWW720825 PGS720825 PQO720825 QAK720825 QKG720825 QUC720825 RDY720825 RNU720825 RXQ720825 SHM720825 SRI720825 TBE720825 TLA720825 TUW720825 UES720825 UOO720825 UYK720825 VIG720825 VSC720825 WBY720825 WLU720825 WVQ720825 K786275 JE786361 TA786361 ACW786361 AMS786361 AWO786361 BGK786361 BQG786361 CAC786361 CJY786361 CTU786361 DDQ786361 DNM786361 DXI786361 EHE786361 ERA786361 FAW786361 FKS786361 FUO786361 GEK786361 GOG786361 GYC786361 HHY786361 HRU786361 IBQ786361 ILM786361 IVI786361 JFE786361 JPA786361 JYW786361 KIS786361 KSO786361 LCK786361 LMG786361 LWC786361 MFY786361 MPU786361 MZQ786361 NJM786361 NTI786361 ODE786361 ONA786361 OWW786361 PGS786361 PQO786361 QAK786361 QKG786361 QUC786361 RDY786361 RNU786361 RXQ786361 SHM786361 SRI786361 TBE786361 TLA786361 TUW786361 UES786361 UOO786361 UYK786361 VIG786361 VSC786361 WBY786361 WLU786361 WVQ786361 K851811 JE851897 TA851897 ACW851897 AMS851897 AWO851897 BGK851897 BQG851897 CAC851897 CJY851897 CTU851897 DDQ851897 DNM851897 DXI851897 EHE851897 ERA851897 FAW851897 FKS851897 FUO851897 GEK851897 GOG851897 GYC851897 HHY851897 HRU851897 IBQ851897 ILM851897 IVI851897 JFE851897 JPA851897 JYW851897 KIS851897 KSO851897 LCK851897 LMG851897 LWC851897 MFY851897 MPU851897 MZQ851897 NJM851897 NTI851897 ODE851897 ONA851897 OWW851897 PGS851897 PQO851897 QAK851897 QKG851897 QUC851897 RDY851897 RNU851897 RXQ851897 SHM851897 SRI851897 TBE851897 TLA851897 TUW851897 UES851897 UOO851897 UYK851897 VIG851897 VSC851897 WBY851897 WLU851897 WVQ851897 K917347 JE917433 TA917433 ACW917433 AMS917433 AWO917433 BGK917433 BQG917433 CAC917433 CJY917433 CTU917433 DDQ917433 DNM917433 DXI917433 EHE917433 ERA917433 FAW917433 FKS917433 FUO917433 GEK917433 GOG917433 GYC917433 HHY917433 HRU917433 IBQ917433 ILM917433 IVI917433 JFE917433 JPA917433 JYW917433 KIS917433 KSO917433 LCK917433 LMG917433 LWC917433 MFY917433 MPU917433 MZQ917433 NJM917433 NTI917433 ODE917433 ONA917433 OWW917433 PGS917433 PQO917433 QAK917433 QKG917433 QUC917433 RDY917433 RNU917433 RXQ917433 SHM917433 SRI917433 TBE917433 TLA917433 TUW917433 UES917433 UOO917433 UYK917433 VIG917433 VSC917433 WBY917433 WLU917433 WVQ917433 K982883 JE982969 TA982969 ACW982969 AMS982969 AWO982969 BGK982969 BQG982969 CAC982969 CJY982969 CTU982969 DDQ982969 DNM982969 DXI982969 EHE982969 ERA982969 FAW982969 FKS982969 FUO982969 GEK982969 GOG982969 GYC982969 HHY982969 HRU982969 IBQ982969 ILM982969 IVI982969 JFE982969 JPA982969 JYW982969 KIS982969 KSO982969 LCK982969 LMG982969 LWC982969 MFY982969 MPU982969 MZQ982969 NJM982969 NTI982969 ODE982969 ONA982969 OWW982969 PGS982969 PQO982969 QAK982969 QKG982969 QUC982969 RDY982969 RNU982969 RXQ982969 SHM982969 SRI982969 TBE982969 TLA982969 TUW982969 UES982969 UOO982969 UYK982969 VIG982969 VSC982969 WBY982969 WLU982969 WVQ982969" xr:uid="{1C321D37-140F-48FD-AFFC-4BE01BA8FF55}">
      <formula1>$P$10:$P$34</formula1>
    </dataValidation>
    <dataValidation type="list" allowBlank="1" showInputMessage="1" showErrorMessage="1" sqref="K19 JE13 TA13 ACW13 AMS13 AWO13 BGK13 BQG13 CAC13 CJY13 CTU13 DDQ13 DNM13 DXI13 EHE13 ERA13 FAW13 FKS13 FUO13 GEK13 GOG13 GYC13 HHY13 HRU13 IBQ13 ILM13 IVI13 JFE13 JPA13 JYW13 KIS13 KSO13 LCK13 LMG13 LWC13 MFY13 MPU13 MZQ13 NJM13 NTI13 ODE13 ONA13 OWW13 PGS13 PQO13 QAK13 QKG13 QUC13 RDY13 RNU13 RXQ13 SHM13 SRI13 TBE13 TLA13 TUW13 UES13 UOO13 UYK13 VIG13 VSC13 WBY13 WLU13 WVQ13 K65380 JE65466 TA65466 ACW65466 AMS65466 AWO65466 BGK65466 BQG65466 CAC65466 CJY65466 CTU65466 DDQ65466 DNM65466 DXI65466 EHE65466 ERA65466 FAW65466 FKS65466 FUO65466 GEK65466 GOG65466 GYC65466 HHY65466 HRU65466 IBQ65466 ILM65466 IVI65466 JFE65466 JPA65466 JYW65466 KIS65466 KSO65466 LCK65466 LMG65466 LWC65466 MFY65466 MPU65466 MZQ65466 NJM65466 NTI65466 ODE65466 ONA65466 OWW65466 PGS65466 PQO65466 QAK65466 QKG65466 QUC65466 RDY65466 RNU65466 RXQ65466 SHM65466 SRI65466 TBE65466 TLA65466 TUW65466 UES65466 UOO65466 UYK65466 VIG65466 VSC65466 WBY65466 WLU65466 WVQ65466 K130916 JE131002 TA131002 ACW131002 AMS131002 AWO131002 BGK131002 BQG131002 CAC131002 CJY131002 CTU131002 DDQ131002 DNM131002 DXI131002 EHE131002 ERA131002 FAW131002 FKS131002 FUO131002 GEK131002 GOG131002 GYC131002 HHY131002 HRU131002 IBQ131002 ILM131002 IVI131002 JFE131002 JPA131002 JYW131002 KIS131002 KSO131002 LCK131002 LMG131002 LWC131002 MFY131002 MPU131002 MZQ131002 NJM131002 NTI131002 ODE131002 ONA131002 OWW131002 PGS131002 PQO131002 QAK131002 QKG131002 QUC131002 RDY131002 RNU131002 RXQ131002 SHM131002 SRI131002 TBE131002 TLA131002 TUW131002 UES131002 UOO131002 UYK131002 VIG131002 VSC131002 WBY131002 WLU131002 WVQ131002 K196452 JE196538 TA196538 ACW196538 AMS196538 AWO196538 BGK196538 BQG196538 CAC196538 CJY196538 CTU196538 DDQ196538 DNM196538 DXI196538 EHE196538 ERA196538 FAW196538 FKS196538 FUO196538 GEK196538 GOG196538 GYC196538 HHY196538 HRU196538 IBQ196538 ILM196538 IVI196538 JFE196538 JPA196538 JYW196538 KIS196538 KSO196538 LCK196538 LMG196538 LWC196538 MFY196538 MPU196538 MZQ196538 NJM196538 NTI196538 ODE196538 ONA196538 OWW196538 PGS196538 PQO196538 QAK196538 QKG196538 QUC196538 RDY196538 RNU196538 RXQ196538 SHM196538 SRI196538 TBE196538 TLA196538 TUW196538 UES196538 UOO196538 UYK196538 VIG196538 VSC196538 WBY196538 WLU196538 WVQ196538 K261988 JE262074 TA262074 ACW262074 AMS262074 AWO262074 BGK262074 BQG262074 CAC262074 CJY262074 CTU262074 DDQ262074 DNM262074 DXI262074 EHE262074 ERA262074 FAW262074 FKS262074 FUO262074 GEK262074 GOG262074 GYC262074 HHY262074 HRU262074 IBQ262074 ILM262074 IVI262074 JFE262074 JPA262074 JYW262074 KIS262074 KSO262074 LCK262074 LMG262074 LWC262074 MFY262074 MPU262074 MZQ262074 NJM262074 NTI262074 ODE262074 ONA262074 OWW262074 PGS262074 PQO262074 QAK262074 QKG262074 QUC262074 RDY262074 RNU262074 RXQ262074 SHM262074 SRI262074 TBE262074 TLA262074 TUW262074 UES262074 UOO262074 UYK262074 VIG262074 VSC262074 WBY262074 WLU262074 WVQ262074 K327524 JE327610 TA327610 ACW327610 AMS327610 AWO327610 BGK327610 BQG327610 CAC327610 CJY327610 CTU327610 DDQ327610 DNM327610 DXI327610 EHE327610 ERA327610 FAW327610 FKS327610 FUO327610 GEK327610 GOG327610 GYC327610 HHY327610 HRU327610 IBQ327610 ILM327610 IVI327610 JFE327610 JPA327610 JYW327610 KIS327610 KSO327610 LCK327610 LMG327610 LWC327610 MFY327610 MPU327610 MZQ327610 NJM327610 NTI327610 ODE327610 ONA327610 OWW327610 PGS327610 PQO327610 QAK327610 QKG327610 QUC327610 RDY327610 RNU327610 RXQ327610 SHM327610 SRI327610 TBE327610 TLA327610 TUW327610 UES327610 UOO327610 UYK327610 VIG327610 VSC327610 WBY327610 WLU327610 WVQ327610 K393060 JE393146 TA393146 ACW393146 AMS393146 AWO393146 BGK393146 BQG393146 CAC393146 CJY393146 CTU393146 DDQ393146 DNM393146 DXI393146 EHE393146 ERA393146 FAW393146 FKS393146 FUO393146 GEK393146 GOG393146 GYC393146 HHY393146 HRU393146 IBQ393146 ILM393146 IVI393146 JFE393146 JPA393146 JYW393146 KIS393146 KSO393146 LCK393146 LMG393146 LWC393146 MFY393146 MPU393146 MZQ393146 NJM393146 NTI393146 ODE393146 ONA393146 OWW393146 PGS393146 PQO393146 QAK393146 QKG393146 QUC393146 RDY393146 RNU393146 RXQ393146 SHM393146 SRI393146 TBE393146 TLA393146 TUW393146 UES393146 UOO393146 UYK393146 VIG393146 VSC393146 WBY393146 WLU393146 WVQ393146 K458596 JE458682 TA458682 ACW458682 AMS458682 AWO458682 BGK458682 BQG458682 CAC458682 CJY458682 CTU458682 DDQ458682 DNM458682 DXI458682 EHE458682 ERA458682 FAW458682 FKS458682 FUO458682 GEK458682 GOG458682 GYC458682 HHY458682 HRU458682 IBQ458682 ILM458682 IVI458682 JFE458682 JPA458682 JYW458682 KIS458682 KSO458682 LCK458682 LMG458682 LWC458682 MFY458682 MPU458682 MZQ458682 NJM458682 NTI458682 ODE458682 ONA458682 OWW458682 PGS458682 PQO458682 QAK458682 QKG458682 QUC458682 RDY458682 RNU458682 RXQ458682 SHM458682 SRI458682 TBE458682 TLA458682 TUW458682 UES458682 UOO458682 UYK458682 VIG458682 VSC458682 WBY458682 WLU458682 WVQ458682 K524132 JE524218 TA524218 ACW524218 AMS524218 AWO524218 BGK524218 BQG524218 CAC524218 CJY524218 CTU524218 DDQ524218 DNM524218 DXI524218 EHE524218 ERA524218 FAW524218 FKS524218 FUO524218 GEK524218 GOG524218 GYC524218 HHY524218 HRU524218 IBQ524218 ILM524218 IVI524218 JFE524218 JPA524218 JYW524218 KIS524218 KSO524218 LCK524218 LMG524218 LWC524218 MFY524218 MPU524218 MZQ524218 NJM524218 NTI524218 ODE524218 ONA524218 OWW524218 PGS524218 PQO524218 QAK524218 QKG524218 QUC524218 RDY524218 RNU524218 RXQ524218 SHM524218 SRI524218 TBE524218 TLA524218 TUW524218 UES524218 UOO524218 UYK524218 VIG524218 VSC524218 WBY524218 WLU524218 WVQ524218 K589668 JE589754 TA589754 ACW589754 AMS589754 AWO589754 BGK589754 BQG589754 CAC589754 CJY589754 CTU589754 DDQ589754 DNM589754 DXI589754 EHE589754 ERA589754 FAW589754 FKS589754 FUO589754 GEK589754 GOG589754 GYC589754 HHY589754 HRU589754 IBQ589754 ILM589754 IVI589754 JFE589754 JPA589754 JYW589754 KIS589754 KSO589754 LCK589754 LMG589754 LWC589754 MFY589754 MPU589754 MZQ589754 NJM589754 NTI589754 ODE589754 ONA589754 OWW589754 PGS589754 PQO589754 QAK589754 QKG589754 QUC589754 RDY589754 RNU589754 RXQ589754 SHM589754 SRI589754 TBE589754 TLA589754 TUW589754 UES589754 UOO589754 UYK589754 VIG589754 VSC589754 WBY589754 WLU589754 WVQ589754 K655204 JE655290 TA655290 ACW655290 AMS655290 AWO655290 BGK655290 BQG655290 CAC655290 CJY655290 CTU655290 DDQ655290 DNM655290 DXI655290 EHE655290 ERA655290 FAW655290 FKS655290 FUO655290 GEK655290 GOG655290 GYC655290 HHY655290 HRU655290 IBQ655290 ILM655290 IVI655290 JFE655290 JPA655290 JYW655290 KIS655290 KSO655290 LCK655290 LMG655290 LWC655290 MFY655290 MPU655290 MZQ655290 NJM655290 NTI655290 ODE655290 ONA655290 OWW655290 PGS655290 PQO655290 QAK655290 QKG655290 QUC655290 RDY655290 RNU655290 RXQ655290 SHM655290 SRI655290 TBE655290 TLA655290 TUW655290 UES655290 UOO655290 UYK655290 VIG655290 VSC655290 WBY655290 WLU655290 WVQ655290 K720740 JE720826 TA720826 ACW720826 AMS720826 AWO720826 BGK720826 BQG720826 CAC720826 CJY720826 CTU720826 DDQ720826 DNM720826 DXI720826 EHE720826 ERA720826 FAW720826 FKS720826 FUO720826 GEK720826 GOG720826 GYC720826 HHY720826 HRU720826 IBQ720826 ILM720826 IVI720826 JFE720826 JPA720826 JYW720826 KIS720826 KSO720826 LCK720826 LMG720826 LWC720826 MFY720826 MPU720826 MZQ720826 NJM720826 NTI720826 ODE720826 ONA720826 OWW720826 PGS720826 PQO720826 QAK720826 QKG720826 QUC720826 RDY720826 RNU720826 RXQ720826 SHM720826 SRI720826 TBE720826 TLA720826 TUW720826 UES720826 UOO720826 UYK720826 VIG720826 VSC720826 WBY720826 WLU720826 WVQ720826 K786276 JE786362 TA786362 ACW786362 AMS786362 AWO786362 BGK786362 BQG786362 CAC786362 CJY786362 CTU786362 DDQ786362 DNM786362 DXI786362 EHE786362 ERA786362 FAW786362 FKS786362 FUO786362 GEK786362 GOG786362 GYC786362 HHY786362 HRU786362 IBQ786362 ILM786362 IVI786362 JFE786362 JPA786362 JYW786362 KIS786362 KSO786362 LCK786362 LMG786362 LWC786362 MFY786362 MPU786362 MZQ786362 NJM786362 NTI786362 ODE786362 ONA786362 OWW786362 PGS786362 PQO786362 QAK786362 QKG786362 QUC786362 RDY786362 RNU786362 RXQ786362 SHM786362 SRI786362 TBE786362 TLA786362 TUW786362 UES786362 UOO786362 UYK786362 VIG786362 VSC786362 WBY786362 WLU786362 WVQ786362 K851812 JE851898 TA851898 ACW851898 AMS851898 AWO851898 BGK851898 BQG851898 CAC851898 CJY851898 CTU851898 DDQ851898 DNM851898 DXI851898 EHE851898 ERA851898 FAW851898 FKS851898 FUO851898 GEK851898 GOG851898 GYC851898 HHY851898 HRU851898 IBQ851898 ILM851898 IVI851898 JFE851898 JPA851898 JYW851898 KIS851898 KSO851898 LCK851898 LMG851898 LWC851898 MFY851898 MPU851898 MZQ851898 NJM851898 NTI851898 ODE851898 ONA851898 OWW851898 PGS851898 PQO851898 QAK851898 QKG851898 QUC851898 RDY851898 RNU851898 RXQ851898 SHM851898 SRI851898 TBE851898 TLA851898 TUW851898 UES851898 UOO851898 UYK851898 VIG851898 VSC851898 WBY851898 WLU851898 WVQ851898 K917348 JE917434 TA917434 ACW917434 AMS917434 AWO917434 BGK917434 BQG917434 CAC917434 CJY917434 CTU917434 DDQ917434 DNM917434 DXI917434 EHE917434 ERA917434 FAW917434 FKS917434 FUO917434 GEK917434 GOG917434 GYC917434 HHY917434 HRU917434 IBQ917434 ILM917434 IVI917434 JFE917434 JPA917434 JYW917434 KIS917434 KSO917434 LCK917434 LMG917434 LWC917434 MFY917434 MPU917434 MZQ917434 NJM917434 NTI917434 ODE917434 ONA917434 OWW917434 PGS917434 PQO917434 QAK917434 QKG917434 QUC917434 RDY917434 RNU917434 RXQ917434 SHM917434 SRI917434 TBE917434 TLA917434 TUW917434 UES917434 UOO917434 UYK917434 VIG917434 VSC917434 WBY917434 WLU917434 WVQ917434 K982884 JE982970 TA982970 ACW982970 AMS982970 AWO982970 BGK982970 BQG982970 CAC982970 CJY982970 CTU982970 DDQ982970 DNM982970 DXI982970 EHE982970 ERA982970 FAW982970 FKS982970 FUO982970 GEK982970 GOG982970 GYC982970 HHY982970 HRU982970 IBQ982970 ILM982970 IVI982970 JFE982970 JPA982970 JYW982970 KIS982970 KSO982970 LCK982970 LMG982970 LWC982970 MFY982970 MPU982970 MZQ982970 NJM982970 NTI982970 ODE982970 ONA982970 OWW982970 PGS982970 PQO982970 QAK982970 QKG982970 QUC982970 RDY982970 RNU982970 RXQ982970 SHM982970 SRI982970 TBE982970 TLA982970 TUW982970 UES982970 UOO982970 UYK982970 VIG982970 VSC982970 WBY982970 WLU982970 WVQ982970" xr:uid="{ABF649BE-41EC-4A30-83B1-CA51AA64E904}">
      <formula1>$Q$10:$Q$34</formula1>
    </dataValidation>
    <dataValidation type="list" allowBlank="1" showInputMessage="1" showErrorMessage="1" sqref="K15" xr:uid="{9D10927D-3A8C-43A2-B2ED-6C8D5BF632A7}">
      <formula1>$N$9:$N$43</formula1>
    </dataValidation>
    <dataValidation type="list" allowBlank="1" showInputMessage="1" showErrorMessage="1" sqref="WVQ982961 WLU982961 WBY982961 VSC982961 VIG982961 UYK982961 UOO982961 UES982961 TUW982961 TLA982961 TBE982961 SRI982961 SHM982961 RXQ982961 RNU982961 RDY982961 QUC982961 QKG982961 QAK982961 PQO982961 PGS982961 OWW982961 ONA982961 ODE982961 NTI982961 NJM982961 MZQ982961 MPU982961 MFY982961 LWC982961 LMG982961 LCK982961 KSO982961 KIS982961 JYW982961 JPA982961 JFE982961 IVI982961 ILM982961 IBQ982961 HRU982961 HHY982961 GYC982961 GOG982961 GEK982961 FUO982961 FKS982961 FAW982961 ERA982961 EHE982961 DXI982961 DNM982961 DDQ982961 CTU982961 CJY982961 CAC982961 BQG982961 BGK982961 AWO982961 AMS982961 ACW982961 TA982961 JE982961 K982875 WVQ917425 WLU917425 WBY917425 VSC917425 VIG917425 UYK917425 UOO917425 UES917425 TUW917425 TLA917425 TBE917425 SRI917425 SHM917425 RXQ917425 RNU917425 RDY917425 QUC917425 QKG917425 QAK917425 PQO917425 PGS917425 OWW917425 ONA917425 ODE917425 NTI917425 NJM917425 MZQ917425 MPU917425 MFY917425 LWC917425 LMG917425 LCK917425 KSO917425 KIS917425 JYW917425 JPA917425 JFE917425 IVI917425 ILM917425 IBQ917425 HRU917425 HHY917425 GYC917425 GOG917425 GEK917425 FUO917425 FKS917425 FAW917425 ERA917425 EHE917425 DXI917425 DNM917425 DDQ917425 CTU917425 CJY917425 CAC917425 BQG917425 BGK917425 AWO917425 AMS917425 ACW917425 TA917425 JE917425 K917339 WVQ851889 WLU851889 WBY851889 VSC851889 VIG851889 UYK851889 UOO851889 UES851889 TUW851889 TLA851889 TBE851889 SRI851889 SHM851889 RXQ851889 RNU851889 RDY851889 QUC851889 QKG851889 QAK851889 PQO851889 PGS851889 OWW851889 ONA851889 ODE851889 NTI851889 NJM851889 MZQ851889 MPU851889 MFY851889 LWC851889 LMG851889 LCK851889 KSO851889 KIS851889 JYW851889 JPA851889 JFE851889 IVI851889 ILM851889 IBQ851889 HRU851889 HHY851889 GYC851889 GOG851889 GEK851889 FUO851889 FKS851889 FAW851889 ERA851889 EHE851889 DXI851889 DNM851889 DDQ851889 CTU851889 CJY851889 CAC851889 BQG851889 BGK851889 AWO851889 AMS851889 ACW851889 TA851889 JE851889 K851803 WVQ786353 WLU786353 WBY786353 VSC786353 VIG786353 UYK786353 UOO786353 UES786353 TUW786353 TLA786353 TBE786353 SRI786353 SHM786353 RXQ786353 RNU786353 RDY786353 QUC786353 QKG786353 QAK786353 PQO786353 PGS786353 OWW786353 ONA786353 ODE786353 NTI786353 NJM786353 MZQ786353 MPU786353 MFY786353 LWC786353 LMG786353 LCK786353 KSO786353 KIS786353 JYW786353 JPA786353 JFE786353 IVI786353 ILM786353 IBQ786353 HRU786353 HHY786353 GYC786353 GOG786353 GEK786353 FUO786353 FKS786353 FAW786353 ERA786353 EHE786353 DXI786353 DNM786353 DDQ786353 CTU786353 CJY786353 CAC786353 BQG786353 BGK786353 AWO786353 AMS786353 ACW786353 TA786353 JE786353 K786267 WVQ720817 WLU720817 WBY720817 VSC720817 VIG720817 UYK720817 UOO720817 UES720817 TUW720817 TLA720817 TBE720817 SRI720817 SHM720817 RXQ720817 RNU720817 RDY720817 QUC720817 QKG720817 QAK720817 PQO720817 PGS720817 OWW720817 ONA720817 ODE720817 NTI720817 NJM720817 MZQ720817 MPU720817 MFY720817 LWC720817 LMG720817 LCK720817 KSO720817 KIS720817 JYW720817 JPA720817 JFE720817 IVI720817 ILM720817 IBQ720817 HRU720817 HHY720817 GYC720817 GOG720817 GEK720817 FUO720817 FKS720817 FAW720817 ERA720817 EHE720817 DXI720817 DNM720817 DDQ720817 CTU720817 CJY720817 CAC720817 BQG720817 BGK720817 AWO720817 AMS720817 ACW720817 TA720817 JE720817 K720731 WVQ655281 WLU655281 WBY655281 VSC655281 VIG655281 UYK655281 UOO655281 UES655281 TUW655281 TLA655281 TBE655281 SRI655281 SHM655281 RXQ655281 RNU655281 RDY655281 QUC655281 QKG655281 QAK655281 PQO655281 PGS655281 OWW655281 ONA655281 ODE655281 NTI655281 NJM655281 MZQ655281 MPU655281 MFY655281 LWC655281 LMG655281 LCK655281 KSO655281 KIS655281 JYW655281 JPA655281 JFE655281 IVI655281 ILM655281 IBQ655281 HRU655281 HHY655281 GYC655281 GOG655281 GEK655281 FUO655281 FKS655281 FAW655281 ERA655281 EHE655281 DXI655281 DNM655281 DDQ655281 CTU655281 CJY655281 CAC655281 BQG655281 BGK655281 AWO655281 AMS655281 ACW655281 TA655281 JE655281 K655195 WVQ589745 WLU589745 WBY589745 VSC589745 VIG589745 UYK589745 UOO589745 UES589745 TUW589745 TLA589745 TBE589745 SRI589745 SHM589745 RXQ589745 RNU589745 RDY589745 QUC589745 QKG589745 QAK589745 PQO589745 PGS589745 OWW589745 ONA589745 ODE589745 NTI589745 NJM589745 MZQ589745 MPU589745 MFY589745 LWC589745 LMG589745 LCK589745 KSO589745 KIS589745 JYW589745 JPA589745 JFE589745 IVI589745 ILM589745 IBQ589745 HRU589745 HHY589745 GYC589745 GOG589745 GEK589745 FUO589745 FKS589745 FAW589745 ERA589745 EHE589745 DXI589745 DNM589745 DDQ589745 CTU589745 CJY589745 CAC589745 BQG589745 BGK589745 AWO589745 AMS589745 ACW589745 TA589745 JE589745 K589659 WVQ524209 WLU524209 WBY524209 VSC524209 VIG524209 UYK524209 UOO524209 UES524209 TUW524209 TLA524209 TBE524209 SRI524209 SHM524209 RXQ524209 RNU524209 RDY524209 QUC524209 QKG524209 QAK524209 PQO524209 PGS524209 OWW524209 ONA524209 ODE524209 NTI524209 NJM524209 MZQ524209 MPU524209 MFY524209 LWC524209 LMG524209 LCK524209 KSO524209 KIS524209 JYW524209 JPA524209 JFE524209 IVI524209 ILM524209 IBQ524209 HRU524209 HHY524209 GYC524209 GOG524209 GEK524209 FUO524209 FKS524209 FAW524209 ERA524209 EHE524209 DXI524209 DNM524209 DDQ524209 CTU524209 CJY524209 CAC524209 BQG524209 BGK524209 AWO524209 AMS524209 ACW524209 TA524209 JE524209 K524123 WVQ458673 WLU458673 WBY458673 VSC458673 VIG458673 UYK458673 UOO458673 UES458673 TUW458673 TLA458673 TBE458673 SRI458673 SHM458673 RXQ458673 RNU458673 RDY458673 QUC458673 QKG458673 QAK458673 PQO458673 PGS458673 OWW458673 ONA458673 ODE458673 NTI458673 NJM458673 MZQ458673 MPU458673 MFY458673 LWC458673 LMG458673 LCK458673 KSO458673 KIS458673 JYW458673 JPA458673 JFE458673 IVI458673 ILM458673 IBQ458673 HRU458673 HHY458673 GYC458673 GOG458673 GEK458673 FUO458673 FKS458673 FAW458673 ERA458673 EHE458673 DXI458673 DNM458673 DDQ458673 CTU458673 CJY458673 CAC458673 BQG458673 BGK458673 AWO458673 AMS458673 ACW458673 TA458673 JE458673 K458587 WVQ393137 WLU393137 WBY393137 VSC393137 VIG393137 UYK393137 UOO393137 UES393137 TUW393137 TLA393137 TBE393137 SRI393137 SHM393137 RXQ393137 RNU393137 RDY393137 QUC393137 QKG393137 QAK393137 PQO393137 PGS393137 OWW393137 ONA393137 ODE393137 NTI393137 NJM393137 MZQ393137 MPU393137 MFY393137 LWC393137 LMG393137 LCK393137 KSO393137 KIS393137 JYW393137 JPA393137 JFE393137 IVI393137 ILM393137 IBQ393137 HRU393137 HHY393137 GYC393137 GOG393137 GEK393137 FUO393137 FKS393137 FAW393137 ERA393137 EHE393137 DXI393137 DNM393137 DDQ393137 CTU393137 CJY393137 CAC393137 BQG393137 BGK393137 AWO393137 AMS393137 ACW393137 TA393137 JE393137 K393051 WVQ327601 WLU327601 WBY327601 VSC327601 VIG327601 UYK327601 UOO327601 UES327601 TUW327601 TLA327601 TBE327601 SRI327601 SHM327601 RXQ327601 RNU327601 RDY327601 QUC327601 QKG327601 QAK327601 PQO327601 PGS327601 OWW327601 ONA327601 ODE327601 NTI327601 NJM327601 MZQ327601 MPU327601 MFY327601 LWC327601 LMG327601 LCK327601 KSO327601 KIS327601 JYW327601 JPA327601 JFE327601 IVI327601 ILM327601 IBQ327601 HRU327601 HHY327601 GYC327601 GOG327601 GEK327601 FUO327601 FKS327601 FAW327601 ERA327601 EHE327601 DXI327601 DNM327601 DDQ327601 CTU327601 CJY327601 CAC327601 BQG327601 BGK327601 AWO327601 AMS327601 ACW327601 TA327601 JE327601 K327515 WVQ262065 WLU262065 WBY262065 VSC262065 VIG262065 UYK262065 UOO262065 UES262065 TUW262065 TLA262065 TBE262065 SRI262065 SHM262065 RXQ262065 RNU262065 RDY262065 QUC262065 QKG262065 QAK262065 PQO262065 PGS262065 OWW262065 ONA262065 ODE262065 NTI262065 NJM262065 MZQ262065 MPU262065 MFY262065 LWC262065 LMG262065 LCK262065 KSO262065 KIS262065 JYW262065 JPA262065 JFE262065 IVI262065 ILM262065 IBQ262065 HRU262065 HHY262065 GYC262065 GOG262065 GEK262065 FUO262065 FKS262065 FAW262065 ERA262065 EHE262065 DXI262065 DNM262065 DDQ262065 CTU262065 CJY262065 CAC262065 BQG262065 BGK262065 AWO262065 AMS262065 ACW262065 TA262065 JE262065 K261979 WVQ196529 WLU196529 WBY196529 VSC196529 VIG196529 UYK196529 UOO196529 UES196529 TUW196529 TLA196529 TBE196529 SRI196529 SHM196529 RXQ196529 RNU196529 RDY196529 QUC196529 QKG196529 QAK196529 PQO196529 PGS196529 OWW196529 ONA196529 ODE196529 NTI196529 NJM196529 MZQ196529 MPU196529 MFY196529 LWC196529 LMG196529 LCK196529 KSO196529 KIS196529 JYW196529 JPA196529 JFE196529 IVI196529 ILM196529 IBQ196529 HRU196529 HHY196529 GYC196529 GOG196529 GEK196529 FUO196529 FKS196529 FAW196529 ERA196529 EHE196529 DXI196529 DNM196529 DDQ196529 CTU196529 CJY196529 CAC196529 BQG196529 BGK196529 AWO196529 AMS196529 ACW196529 TA196529 JE196529 K196443 WVQ130993 WLU130993 WBY130993 VSC130993 VIG130993 UYK130993 UOO130993 UES130993 TUW130993 TLA130993 TBE130993 SRI130993 SHM130993 RXQ130993 RNU130993 RDY130993 QUC130993 QKG130993 QAK130993 PQO130993 PGS130993 OWW130993 ONA130993 ODE130993 NTI130993 NJM130993 MZQ130993 MPU130993 MFY130993 LWC130993 LMG130993 LCK130993 KSO130993 KIS130993 JYW130993 JPA130993 JFE130993 IVI130993 ILM130993 IBQ130993 HRU130993 HHY130993 GYC130993 GOG130993 GEK130993 FUO130993 FKS130993 FAW130993 ERA130993 EHE130993 DXI130993 DNM130993 DDQ130993 CTU130993 CJY130993 CAC130993 BQG130993 BGK130993 AWO130993 AMS130993 ACW130993 TA130993 JE130993 K130907 WVQ65457 WLU65457 WBY65457 VSC65457 VIG65457 UYK65457 UOO65457 UES65457 TUW65457 TLA65457 TBE65457 SRI65457 SHM65457 RXQ65457 RNU65457 RDY65457 QUC65457 QKG65457 QAK65457 PQO65457 PGS65457 OWW65457 ONA65457 ODE65457 NTI65457 NJM65457 MZQ65457 MPU65457 MFY65457 LWC65457 LMG65457 LCK65457 KSO65457 KIS65457 JYW65457 JPA65457 JFE65457 IVI65457 ILM65457 IBQ65457 HRU65457 HHY65457 GYC65457 GOG65457 GEK65457 FUO65457 FKS65457 FAW65457 ERA65457 EHE65457 DXI65457 DNM65457 DDQ65457 CTU65457 CJY65457 CAC65457 BQG65457 BGK65457 AWO65457 AMS65457 ACW65457 TA65457 JE65457 K65371" xr:uid="{FE6FE427-78DB-4F30-A532-6E354097C014}">
      <formula1>$N$9:$N$9</formula1>
    </dataValidation>
    <dataValidation type="list" allowBlank="1" showInputMessage="1" showErrorMessage="1" sqref="JE9 TA9 ACW9 AMS9 AWO9 BGK9 BQG9 CAC9 CJY9 CTU9 DDQ9 DNM9 DXI9 EHE9 ERA9 FAW9 FKS9 FUO9 GEK9 GOG9 GYC9 HHY9 HRU9 IBQ9 ILM9 IVI9 JFE9 JPA9 JYW9 KIS9 KSO9 LCK9 LMG9 LWC9 MFY9 MPU9 MZQ9 NJM9 NTI9 ODE9 ONA9 OWW9 PGS9 PQO9 QAK9 QKG9 QUC9 RDY9 RNU9 RXQ9 SHM9 SRI9 TBE9 TLA9 TUW9 UES9 UOO9 UYK9 VIG9 VSC9 WBY9 WLU9 WVQ9 K65376 JE65462 TA65462 ACW65462 AMS65462 AWO65462 BGK65462 BQG65462 CAC65462 CJY65462 CTU65462 DDQ65462 DNM65462 DXI65462 EHE65462 ERA65462 FAW65462 FKS65462 FUO65462 GEK65462 GOG65462 GYC65462 HHY65462 HRU65462 IBQ65462 ILM65462 IVI65462 JFE65462 JPA65462 JYW65462 KIS65462 KSO65462 LCK65462 LMG65462 LWC65462 MFY65462 MPU65462 MZQ65462 NJM65462 NTI65462 ODE65462 ONA65462 OWW65462 PGS65462 PQO65462 QAK65462 QKG65462 QUC65462 RDY65462 RNU65462 RXQ65462 SHM65462 SRI65462 TBE65462 TLA65462 TUW65462 UES65462 UOO65462 UYK65462 VIG65462 VSC65462 WBY65462 WLU65462 WVQ65462 K130912 JE130998 TA130998 ACW130998 AMS130998 AWO130998 BGK130998 BQG130998 CAC130998 CJY130998 CTU130998 DDQ130998 DNM130998 DXI130998 EHE130998 ERA130998 FAW130998 FKS130998 FUO130998 GEK130998 GOG130998 GYC130998 HHY130998 HRU130998 IBQ130998 ILM130998 IVI130998 JFE130998 JPA130998 JYW130998 KIS130998 KSO130998 LCK130998 LMG130998 LWC130998 MFY130998 MPU130998 MZQ130998 NJM130998 NTI130998 ODE130998 ONA130998 OWW130998 PGS130998 PQO130998 QAK130998 QKG130998 QUC130998 RDY130998 RNU130998 RXQ130998 SHM130998 SRI130998 TBE130998 TLA130998 TUW130998 UES130998 UOO130998 UYK130998 VIG130998 VSC130998 WBY130998 WLU130998 WVQ130998 K196448 JE196534 TA196534 ACW196534 AMS196534 AWO196534 BGK196534 BQG196534 CAC196534 CJY196534 CTU196534 DDQ196534 DNM196534 DXI196534 EHE196534 ERA196534 FAW196534 FKS196534 FUO196534 GEK196534 GOG196534 GYC196534 HHY196534 HRU196534 IBQ196534 ILM196534 IVI196534 JFE196534 JPA196534 JYW196534 KIS196534 KSO196534 LCK196534 LMG196534 LWC196534 MFY196534 MPU196534 MZQ196534 NJM196534 NTI196534 ODE196534 ONA196534 OWW196534 PGS196534 PQO196534 QAK196534 QKG196534 QUC196534 RDY196534 RNU196534 RXQ196534 SHM196534 SRI196534 TBE196534 TLA196534 TUW196534 UES196534 UOO196534 UYK196534 VIG196534 VSC196534 WBY196534 WLU196534 WVQ196534 K261984 JE262070 TA262070 ACW262070 AMS262070 AWO262070 BGK262070 BQG262070 CAC262070 CJY262070 CTU262070 DDQ262070 DNM262070 DXI262070 EHE262070 ERA262070 FAW262070 FKS262070 FUO262070 GEK262070 GOG262070 GYC262070 HHY262070 HRU262070 IBQ262070 ILM262070 IVI262070 JFE262070 JPA262070 JYW262070 KIS262070 KSO262070 LCK262070 LMG262070 LWC262070 MFY262070 MPU262070 MZQ262070 NJM262070 NTI262070 ODE262070 ONA262070 OWW262070 PGS262070 PQO262070 QAK262070 QKG262070 QUC262070 RDY262070 RNU262070 RXQ262070 SHM262070 SRI262070 TBE262070 TLA262070 TUW262070 UES262070 UOO262070 UYK262070 VIG262070 VSC262070 WBY262070 WLU262070 WVQ262070 K327520 JE327606 TA327606 ACW327606 AMS327606 AWO327606 BGK327606 BQG327606 CAC327606 CJY327606 CTU327606 DDQ327606 DNM327606 DXI327606 EHE327606 ERA327606 FAW327606 FKS327606 FUO327606 GEK327606 GOG327606 GYC327606 HHY327606 HRU327606 IBQ327606 ILM327606 IVI327606 JFE327606 JPA327606 JYW327606 KIS327606 KSO327606 LCK327606 LMG327606 LWC327606 MFY327606 MPU327606 MZQ327606 NJM327606 NTI327606 ODE327606 ONA327606 OWW327606 PGS327606 PQO327606 QAK327606 QKG327606 QUC327606 RDY327606 RNU327606 RXQ327606 SHM327606 SRI327606 TBE327606 TLA327606 TUW327606 UES327606 UOO327606 UYK327606 VIG327606 VSC327606 WBY327606 WLU327606 WVQ327606 K393056 JE393142 TA393142 ACW393142 AMS393142 AWO393142 BGK393142 BQG393142 CAC393142 CJY393142 CTU393142 DDQ393142 DNM393142 DXI393142 EHE393142 ERA393142 FAW393142 FKS393142 FUO393142 GEK393142 GOG393142 GYC393142 HHY393142 HRU393142 IBQ393142 ILM393142 IVI393142 JFE393142 JPA393142 JYW393142 KIS393142 KSO393142 LCK393142 LMG393142 LWC393142 MFY393142 MPU393142 MZQ393142 NJM393142 NTI393142 ODE393142 ONA393142 OWW393142 PGS393142 PQO393142 QAK393142 QKG393142 QUC393142 RDY393142 RNU393142 RXQ393142 SHM393142 SRI393142 TBE393142 TLA393142 TUW393142 UES393142 UOO393142 UYK393142 VIG393142 VSC393142 WBY393142 WLU393142 WVQ393142 K458592 JE458678 TA458678 ACW458678 AMS458678 AWO458678 BGK458678 BQG458678 CAC458678 CJY458678 CTU458678 DDQ458678 DNM458678 DXI458678 EHE458678 ERA458678 FAW458678 FKS458678 FUO458678 GEK458678 GOG458678 GYC458678 HHY458678 HRU458678 IBQ458678 ILM458678 IVI458678 JFE458678 JPA458678 JYW458678 KIS458678 KSO458678 LCK458678 LMG458678 LWC458678 MFY458678 MPU458678 MZQ458678 NJM458678 NTI458678 ODE458678 ONA458678 OWW458678 PGS458678 PQO458678 QAK458678 QKG458678 QUC458678 RDY458678 RNU458678 RXQ458678 SHM458678 SRI458678 TBE458678 TLA458678 TUW458678 UES458678 UOO458678 UYK458678 VIG458678 VSC458678 WBY458678 WLU458678 WVQ458678 K524128 JE524214 TA524214 ACW524214 AMS524214 AWO524214 BGK524214 BQG524214 CAC524214 CJY524214 CTU524214 DDQ524214 DNM524214 DXI524214 EHE524214 ERA524214 FAW524214 FKS524214 FUO524214 GEK524214 GOG524214 GYC524214 HHY524214 HRU524214 IBQ524214 ILM524214 IVI524214 JFE524214 JPA524214 JYW524214 KIS524214 KSO524214 LCK524214 LMG524214 LWC524214 MFY524214 MPU524214 MZQ524214 NJM524214 NTI524214 ODE524214 ONA524214 OWW524214 PGS524214 PQO524214 QAK524214 QKG524214 QUC524214 RDY524214 RNU524214 RXQ524214 SHM524214 SRI524214 TBE524214 TLA524214 TUW524214 UES524214 UOO524214 UYK524214 VIG524214 VSC524214 WBY524214 WLU524214 WVQ524214 K589664 JE589750 TA589750 ACW589750 AMS589750 AWO589750 BGK589750 BQG589750 CAC589750 CJY589750 CTU589750 DDQ589750 DNM589750 DXI589750 EHE589750 ERA589750 FAW589750 FKS589750 FUO589750 GEK589750 GOG589750 GYC589750 HHY589750 HRU589750 IBQ589750 ILM589750 IVI589750 JFE589750 JPA589750 JYW589750 KIS589750 KSO589750 LCK589750 LMG589750 LWC589750 MFY589750 MPU589750 MZQ589750 NJM589750 NTI589750 ODE589750 ONA589750 OWW589750 PGS589750 PQO589750 QAK589750 QKG589750 QUC589750 RDY589750 RNU589750 RXQ589750 SHM589750 SRI589750 TBE589750 TLA589750 TUW589750 UES589750 UOO589750 UYK589750 VIG589750 VSC589750 WBY589750 WLU589750 WVQ589750 K655200 JE655286 TA655286 ACW655286 AMS655286 AWO655286 BGK655286 BQG655286 CAC655286 CJY655286 CTU655286 DDQ655286 DNM655286 DXI655286 EHE655286 ERA655286 FAW655286 FKS655286 FUO655286 GEK655286 GOG655286 GYC655286 HHY655286 HRU655286 IBQ655286 ILM655286 IVI655286 JFE655286 JPA655286 JYW655286 KIS655286 KSO655286 LCK655286 LMG655286 LWC655286 MFY655286 MPU655286 MZQ655286 NJM655286 NTI655286 ODE655286 ONA655286 OWW655286 PGS655286 PQO655286 QAK655286 QKG655286 QUC655286 RDY655286 RNU655286 RXQ655286 SHM655286 SRI655286 TBE655286 TLA655286 TUW655286 UES655286 UOO655286 UYK655286 VIG655286 VSC655286 WBY655286 WLU655286 WVQ655286 K720736 JE720822 TA720822 ACW720822 AMS720822 AWO720822 BGK720822 BQG720822 CAC720822 CJY720822 CTU720822 DDQ720822 DNM720822 DXI720822 EHE720822 ERA720822 FAW720822 FKS720822 FUO720822 GEK720822 GOG720822 GYC720822 HHY720822 HRU720822 IBQ720822 ILM720822 IVI720822 JFE720822 JPA720822 JYW720822 KIS720822 KSO720822 LCK720822 LMG720822 LWC720822 MFY720822 MPU720822 MZQ720822 NJM720822 NTI720822 ODE720822 ONA720822 OWW720822 PGS720822 PQO720822 QAK720822 QKG720822 QUC720822 RDY720822 RNU720822 RXQ720822 SHM720822 SRI720822 TBE720822 TLA720822 TUW720822 UES720822 UOO720822 UYK720822 VIG720822 VSC720822 WBY720822 WLU720822 WVQ720822 K786272 JE786358 TA786358 ACW786358 AMS786358 AWO786358 BGK786358 BQG786358 CAC786358 CJY786358 CTU786358 DDQ786358 DNM786358 DXI786358 EHE786358 ERA786358 FAW786358 FKS786358 FUO786358 GEK786358 GOG786358 GYC786358 HHY786358 HRU786358 IBQ786358 ILM786358 IVI786358 JFE786358 JPA786358 JYW786358 KIS786358 KSO786358 LCK786358 LMG786358 LWC786358 MFY786358 MPU786358 MZQ786358 NJM786358 NTI786358 ODE786358 ONA786358 OWW786358 PGS786358 PQO786358 QAK786358 QKG786358 QUC786358 RDY786358 RNU786358 RXQ786358 SHM786358 SRI786358 TBE786358 TLA786358 TUW786358 UES786358 UOO786358 UYK786358 VIG786358 VSC786358 WBY786358 WLU786358 WVQ786358 K851808 JE851894 TA851894 ACW851894 AMS851894 AWO851894 BGK851894 BQG851894 CAC851894 CJY851894 CTU851894 DDQ851894 DNM851894 DXI851894 EHE851894 ERA851894 FAW851894 FKS851894 FUO851894 GEK851894 GOG851894 GYC851894 HHY851894 HRU851894 IBQ851894 ILM851894 IVI851894 JFE851894 JPA851894 JYW851894 KIS851894 KSO851894 LCK851894 LMG851894 LWC851894 MFY851894 MPU851894 MZQ851894 NJM851894 NTI851894 ODE851894 ONA851894 OWW851894 PGS851894 PQO851894 QAK851894 QKG851894 QUC851894 RDY851894 RNU851894 RXQ851894 SHM851894 SRI851894 TBE851894 TLA851894 TUW851894 UES851894 UOO851894 UYK851894 VIG851894 VSC851894 WBY851894 WLU851894 WVQ851894 K917344 JE917430 TA917430 ACW917430 AMS917430 AWO917430 BGK917430 BQG917430 CAC917430 CJY917430 CTU917430 DDQ917430 DNM917430 DXI917430 EHE917430 ERA917430 FAW917430 FKS917430 FUO917430 GEK917430 GOG917430 GYC917430 HHY917430 HRU917430 IBQ917430 ILM917430 IVI917430 JFE917430 JPA917430 JYW917430 KIS917430 KSO917430 LCK917430 LMG917430 LWC917430 MFY917430 MPU917430 MZQ917430 NJM917430 NTI917430 ODE917430 ONA917430 OWW917430 PGS917430 PQO917430 QAK917430 QKG917430 QUC917430 RDY917430 RNU917430 RXQ917430 SHM917430 SRI917430 TBE917430 TLA917430 TUW917430 UES917430 UOO917430 UYK917430 VIG917430 VSC917430 WBY917430 WLU917430 WVQ917430 K982880 JE982966 TA982966 ACW982966 AMS982966 AWO982966 BGK982966 BQG982966 CAC982966 CJY982966 CTU982966 DDQ982966 DNM982966 DXI982966 EHE982966 ERA982966 FAW982966 FKS982966 FUO982966 GEK982966 GOG982966 GYC982966 HHY982966 HRU982966 IBQ982966 ILM982966 IVI982966 JFE982966 JPA982966 JYW982966 KIS982966 KSO982966 LCK982966 LMG982966 LWC982966 MFY982966 MPU982966 MZQ982966 NJM982966 NTI982966 ODE982966 ONA982966 OWW982966 PGS982966 PQO982966 QAK982966 QKG982966 QUC982966 RDY982966 RNU982966 RXQ982966 SHM982966 SRI982966 TBE982966 TLA982966 TUW982966 UES982966 UOO982966 UYK982966 VIG982966 VSC982966 WBY982966 WLU982966 WVQ982966" xr:uid="{D66CEA90-E804-448B-A05F-4D2E691ACD1F}">
      <formula1>$N$11:$N$22</formula1>
    </dataValidation>
    <dataValidation type="list" allowBlank="1" showInputMessage="1" showErrorMessage="1" sqref="K11 JE5 TA5 ACW5 AMS5 AWO5 BGK5 BQG5 CAC5 CJY5 CTU5 DDQ5 DNM5 DXI5 EHE5 ERA5 FAW5 FKS5 FUO5 GEK5 GOG5 GYC5 HHY5 HRU5 IBQ5 ILM5 IVI5 JFE5 JPA5 JYW5 KIS5 KSO5 LCK5 LMG5 LWC5 MFY5 MPU5 MZQ5 NJM5 NTI5 ODE5 ONA5 OWW5 PGS5 PQO5 QAK5 QKG5 QUC5 RDY5 RNU5 RXQ5 SHM5 SRI5 TBE5 TLA5 TUW5 UES5 UOO5 UYK5 VIG5 VSC5 WBY5 WLU5 WVQ5 K65372 JE65458 TA65458 ACW65458 AMS65458 AWO65458 BGK65458 BQG65458 CAC65458 CJY65458 CTU65458 DDQ65458 DNM65458 DXI65458 EHE65458 ERA65458 FAW65458 FKS65458 FUO65458 GEK65458 GOG65458 GYC65458 HHY65458 HRU65458 IBQ65458 ILM65458 IVI65458 JFE65458 JPA65458 JYW65458 KIS65458 KSO65458 LCK65458 LMG65458 LWC65458 MFY65458 MPU65458 MZQ65458 NJM65458 NTI65458 ODE65458 ONA65458 OWW65458 PGS65458 PQO65458 QAK65458 QKG65458 QUC65458 RDY65458 RNU65458 RXQ65458 SHM65458 SRI65458 TBE65458 TLA65458 TUW65458 UES65458 UOO65458 UYK65458 VIG65458 VSC65458 WBY65458 WLU65458 WVQ65458 K130908 JE130994 TA130994 ACW130994 AMS130994 AWO130994 BGK130994 BQG130994 CAC130994 CJY130994 CTU130994 DDQ130994 DNM130994 DXI130994 EHE130994 ERA130994 FAW130994 FKS130994 FUO130994 GEK130994 GOG130994 GYC130994 HHY130994 HRU130994 IBQ130994 ILM130994 IVI130994 JFE130994 JPA130994 JYW130994 KIS130994 KSO130994 LCK130994 LMG130994 LWC130994 MFY130994 MPU130994 MZQ130994 NJM130994 NTI130994 ODE130994 ONA130994 OWW130994 PGS130994 PQO130994 QAK130994 QKG130994 QUC130994 RDY130994 RNU130994 RXQ130994 SHM130994 SRI130994 TBE130994 TLA130994 TUW130994 UES130994 UOO130994 UYK130994 VIG130994 VSC130994 WBY130994 WLU130994 WVQ130994 K196444 JE196530 TA196530 ACW196530 AMS196530 AWO196530 BGK196530 BQG196530 CAC196530 CJY196530 CTU196530 DDQ196530 DNM196530 DXI196530 EHE196530 ERA196530 FAW196530 FKS196530 FUO196530 GEK196530 GOG196530 GYC196530 HHY196530 HRU196530 IBQ196530 ILM196530 IVI196530 JFE196530 JPA196530 JYW196530 KIS196530 KSO196530 LCK196530 LMG196530 LWC196530 MFY196530 MPU196530 MZQ196530 NJM196530 NTI196530 ODE196530 ONA196530 OWW196530 PGS196530 PQO196530 QAK196530 QKG196530 QUC196530 RDY196530 RNU196530 RXQ196530 SHM196530 SRI196530 TBE196530 TLA196530 TUW196530 UES196530 UOO196530 UYK196530 VIG196530 VSC196530 WBY196530 WLU196530 WVQ196530 K261980 JE262066 TA262066 ACW262066 AMS262066 AWO262066 BGK262066 BQG262066 CAC262066 CJY262066 CTU262066 DDQ262066 DNM262066 DXI262066 EHE262066 ERA262066 FAW262066 FKS262066 FUO262066 GEK262066 GOG262066 GYC262066 HHY262066 HRU262066 IBQ262066 ILM262066 IVI262066 JFE262066 JPA262066 JYW262066 KIS262066 KSO262066 LCK262066 LMG262066 LWC262066 MFY262066 MPU262066 MZQ262066 NJM262066 NTI262066 ODE262066 ONA262066 OWW262066 PGS262066 PQO262066 QAK262066 QKG262066 QUC262066 RDY262066 RNU262066 RXQ262066 SHM262066 SRI262066 TBE262066 TLA262066 TUW262066 UES262066 UOO262066 UYK262066 VIG262066 VSC262066 WBY262066 WLU262066 WVQ262066 K327516 JE327602 TA327602 ACW327602 AMS327602 AWO327602 BGK327602 BQG327602 CAC327602 CJY327602 CTU327602 DDQ327602 DNM327602 DXI327602 EHE327602 ERA327602 FAW327602 FKS327602 FUO327602 GEK327602 GOG327602 GYC327602 HHY327602 HRU327602 IBQ327602 ILM327602 IVI327602 JFE327602 JPA327602 JYW327602 KIS327602 KSO327602 LCK327602 LMG327602 LWC327602 MFY327602 MPU327602 MZQ327602 NJM327602 NTI327602 ODE327602 ONA327602 OWW327602 PGS327602 PQO327602 QAK327602 QKG327602 QUC327602 RDY327602 RNU327602 RXQ327602 SHM327602 SRI327602 TBE327602 TLA327602 TUW327602 UES327602 UOO327602 UYK327602 VIG327602 VSC327602 WBY327602 WLU327602 WVQ327602 K393052 JE393138 TA393138 ACW393138 AMS393138 AWO393138 BGK393138 BQG393138 CAC393138 CJY393138 CTU393138 DDQ393138 DNM393138 DXI393138 EHE393138 ERA393138 FAW393138 FKS393138 FUO393138 GEK393138 GOG393138 GYC393138 HHY393138 HRU393138 IBQ393138 ILM393138 IVI393138 JFE393138 JPA393138 JYW393138 KIS393138 KSO393138 LCK393138 LMG393138 LWC393138 MFY393138 MPU393138 MZQ393138 NJM393138 NTI393138 ODE393138 ONA393138 OWW393138 PGS393138 PQO393138 QAK393138 QKG393138 QUC393138 RDY393138 RNU393138 RXQ393138 SHM393138 SRI393138 TBE393138 TLA393138 TUW393138 UES393138 UOO393138 UYK393138 VIG393138 VSC393138 WBY393138 WLU393138 WVQ393138 K458588 JE458674 TA458674 ACW458674 AMS458674 AWO458674 BGK458674 BQG458674 CAC458674 CJY458674 CTU458674 DDQ458674 DNM458674 DXI458674 EHE458674 ERA458674 FAW458674 FKS458674 FUO458674 GEK458674 GOG458674 GYC458674 HHY458674 HRU458674 IBQ458674 ILM458674 IVI458674 JFE458674 JPA458674 JYW458674 KIS458674 KSO458674 LCK458674 LMG458674 LWC458674 MFY458674 MPU458674 MZQ458674 NJM458674 NTI458674 ODE458674 ONA458674 OWW458674 PGS458674 PQO458674 QAK458674 QKG458674 QUC458674 RDY458674 RNU458674 RXQ458674 SHM458674 SRI458674 TBE458674 TLA458674 TUW458674 UES458674 UOO458674 UYK458674 VIG458674 VSC458674 WBY458674 WLU458674 WVQ458674 K524124 JE524210 TA524210 ACW524210 AMS524210 AWO524210 BGK524210 BQG524210 CAC524210 CJY524210 CTU524210 DDQ524210 DNM524210 DXI524210 EHE524210 ERA524210 FAW524210 FKS524210 FUO524210 GEK524210 GOG524210 GYC524210 HHY524210 HRU524210 IBQ524210 ILM524210 IVI524210 JFE524210 JPA524210 JYW524210 KIS524210 KSO524210 LCK524210 LMG524210 LWC524210 MFY524210 MPU524210 MZQ524210 NJM524210 NTI524210 ODE524210 ONA524210 OWW524210 PGS524210 PQO524210 QAK524210 QKG524210 QUC524210 RDY524210 RNU524210 RXQ524210 SHM524210 SRI524210 TBE524210 TLA524210 TUW524210 UES524210 UOO524210 UYK524210 VIG524210 VSC524210 WBY524210 WLU524210 WVQ524210 K589660 JE589746 TA589746 ACW589746 AMS589746 AWO589746 BGK589746 BQG589746 CAC589746 CJY589746 CTU589746 DDQ589746 DNM589746 DXI589746 EHE589746 ERA589746 FAW589746 FKS589746 FUO589746 GEK589746 GOG589746 GYC589746 HHY589746 HRU589746 IBQ589746 ILM589746 IVI589746 JFE589746 JPA589746 JYW589746 KIS589746 KSO589746 LCK589746 LMG589746 LWC589746 MFY589746 MPU589746 MZQ589746 NJM589746 NTI589746 ODE589746 ONA589746 OWW589746 PGS589746 PQO589746 QAK589746 QKG589746 QUC589746 RDY589746 RNU589746 RXQ589746 SHM589746 SRI589746 TBE589746 TLA589746 TUW589746 UES589746 UOO589746 UYK589746 VIG589746 VSC589746 WBY589746 WLU589746 WVQ589746 K655196 JE655282 TA655282 ACW655282 AMS655282 AWO655282 BGK655282 BQG655282 CAC655282 CJY655282 CTU655282 DDQ655282 DNM655282 DXI655282 EHE655282 ERA655282 FAW655282 FKS655282 FUO655282 GEK655282 GOG655282 GYC655282 HHY655282 HRU655282 IBQ655282 ILM655282 IVI655282 JFE655282 JPA655282 JYW655282 KIS655282 KSO655282 LCK655282 LMG655282 LWC655282 MFY655282 MPU655282 MZQ655282 NJM655282 NTI655282 ODE655282 ONA655282 OWW655282 PGS655282 PQO655282 QAK655282 QKG655282 QUC655282 RDY655282 RNU655282 RXQ655282 SHM655282 SRI655282 TBE655282 TLA655282 TUW655282 UES655282 UOO655282 UYK655282 VIG655282 VSC655282 WBY655282 WLU655282 WVQ655282 K720732 JE720818 TA720818 ACW720818 AMS720818 AWO720818 BGK720818 BQG720818 CAC720818 CJY720818 CTU720818 DDQ720818 DNM720818 DXI720818 EHE720818 ERA720818 FAW720818 FKS720818 FUO720818 GEK720818 GOG720818 GYC720818 HHY720818 HRU720818 IBQ720818 ILM720818 IVI720818 JFE720818 JPA720818 JYW720818 KIS720818 KSO720818 LCK720818 LMG720818 LWC720818 MFY720818 MPU720818 MZQ720818 NJM720818 NTI720818 ODE720818 ONA720818 OWW720818 PGS720818 PQO720818 QAK720818 QKG720818 QUC720818 RDY720818 RNU720818 RXQ720818 SHM720818 SRI720818 TBE720818 TLA720818 TUW720818 UES720818 UOO720818 UYK720818 VIG720818 VSC720818 WBY720818 WLU720818 WVQ720818 K786268 JE786354 TA786354 ACW786354 AMS786354 AWO786354 BGK786354 BQG786354 CAC786354 CJY786354 CTU786354 DDQ786354 DNM786354 DXI786354 EHE786354 ERA786354 FAW786354 FKS786354 FUO786354 GEK786354 GOG786354 GYC786354 HHY786354 HRU786354 IBQ786354 ILM786354 IVI786354 JFE786354 JPA786354 JYW786354 KIS786354 KSO786354 LCK786354 LMG786354 LWC786354 MFY786354 MPU786354 MZQ786354 NJM786354 NTI786354 ODE786354 ONA786354 OWW786354 PGS786354 PQO786354 QAK786354 QKG786354 QUC786354 RDY786354 RNU786354 RXQ786354 SHM786354 SRI786354 TBE786354 TLA786354 TUW786354 UES786354 UOO786354 UYK786354 VIG786354 VSC786354 WBY786354 WLU786354 WVQ786354 K851804 JE851890 TA851890 ACW851890 AMS851890 AWO851890 BGK851890 BQG851890 CAC851890 CJY851890 CTU851890 DDQ851890 DNM851890 DXI851890 EHE851890 ERA851890 FAW851890 FKS851890 FUO851890 GEK851890 GOG851890 GYC851890 HHY851890 HRU851890 IBQ851890 ILM851890 IVI851890 JFE851890 JPA851890 JYW851890 KIS851890 KSO851890 LCK851890 LMG851890 LWC851890 MFY851890 MPU851890 MZQ851890 NJM851890 NTI851890 ODE851890 ONA851890 OWW851890 PGS851890 PQO851890 QAK851890 QKG851890 QUC851890 RDY851890 RNU851890 RXQ851890 SHM851890 SRI851890 TBE851890 TLA851890 TUW851890 UES851890 UOO851890 UYK851890 VIG851890 VSC851890 WBY851890 WLU851890 WVQ851890 K917340 JE917426 TA917426 ACW917426 AMS917426 AWO917426 BGK917426 BQG917426 CAC917426 CJY917426 CTU917426 DDQ917426 DNM917426 DXI917426 EHE917426 ERA917426 FAW917426 FKS917426 FUO917426 GEK917426 GOG917426 GYC917426 HHY917426 HRU917426 IBQ917426 ILM917426 IVI917426 JFE917426 JPA917426 JYW917426 KIS917426 KSO917426 LCK917426 LMG917426 LWC917426 MFY917426 MPU917426 MZQ917426 NJM917426 NTI917426 ODE917426 ONA917426 OWW917426 PGS917426 PQO917426 QAK917426 QKG917426 QUC917426 RDY917426 RNU917426 RXQ917426 SHM917426 SRI917426 TBE917426 TLA917426 TUW917426 UES917426 UOO917426 UYK917426 VIG917426 VSC917426 WBY917426 WLU917426 WVQ917426 K982876 JE982962 TA982962 ACW982962 AMS982962 AWO982962 BGK982962 BQG982962 CAC982962 CJY982962 CTU982962 DDQ982962 DNM982962 DXI982962 EHE982962 ERA982962 FAW982962 FKS982962 FUO982962 GEK982962 GOG982962 GYC982962 HHY982962 HRU982962 IBQ982962 ILM982962 IVI982962 JFE982962 JPA982962 JYW982962 KIS982962 KSO982962 LCK982962 LMG982962 LWC982962 MFY982962 MPU982962 MZQ982962 NJM982962 NTI982962 ODE982962 ONA982962 OWW982962 PGS982962 PQO982962 QAK982962 QKG982962 QUC982962 RDY982962 RNU982962 RXQ982962 SHM982962 SRI982962 TBE982962 TLA982962 TUW982962 UES982962 UOO982962 UYK982962 VIG982962 VSC982962 WBY982962 WLU982962 WVQ982962" xr:uid="{9A96E416-8B1F-469F-98A4-43E800B0D351}">
      <formula1>$M$11:$M$22</formula1>
    </dataValidation>
    <dataValidation type="list" allowBlank="1" showInputMessage="1" showErrorMessage="1" sqref="K10" xr:uid="{FBD31AAA-CB3B-4C5C-82F1-A9965B2174AA}">
      <formula1>"2019, 2020, 2021, 2022"</formula1>
    </dataValidation>
  </dataValidations>
  <printOptions horizontalCentered="1"/>
  <pageMargins left="0.25" right="0.25" top="0.75" bottom="0.75" header="0.3" footer="0.3"/>
  <pageSetup scale="60" orientation="landscape" horizontalDpi="4294967295" r:id="rId1"/>
  <rowBreaks count="3" manualBreakCount="3">
    <brk id="30" min="1" max="7" man="1"/>
    <brk id="79" min="1" max="7" man="1"/>
    <brk id="91" min="1" max="7" man="1"/>
  </rowBreaks>
  <ignoredErrors>
    <ignoredError sqref="B4:F4 B21:B25 B44:B48 B59:B61"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F2B173-A655-4EFD-97EA-23F667F52977}">
  <dimension ref="B1:W130"/>
  <sheetViews>
    <sheetView showGridLines="0" showRowColHeaders="0" zoomScale="80" zoomScaleNormal="80" workbookViewId="0">
      <selection activeCell="F6" sqref="F6:G6"/>
    </sheetView>
  </sheetViews>
  <sheetFormatPr defaultRowHeight="12.5" x14ac:dyDescent="0.25"/>
  <cols>
    <col min="1" max="1" width="8.7265625" style="5"/>
    <col min="2" max="2" width="25.453125" style="5" customWidth="1"/>
    <col min="3" max="3" width="32.90625" style="5" customWidth="1"/>
    <col min="4" max="4" width="17.36328125" style="5" customWidth="1"/>
    <col min="5" max="5" width="17.08984375" style="5" customWidth="1"/>
    <col min="6" max="6" width="23.90625" style="5" customWidth="1"/>
    <col min="7" max="7" width="25.36328125" style="5" customWidth="1"/>
    <col min="8" max="8" width="19" style="5" customWidth="1"/>
    <col min="9" max="9" width="6.54296875" style="88" customWidth="1"/>
    <col min="10" max="10" width="33.6328125" style="4" hidden="1" customWidth="1"/>
    <col min="11" max="11" width="20.36328125" style="4" hidden="1" customWidth="1"/>
    <col min="12" max="12" width="4.08984375" style="4" hidden="1" customWidth="1"/>
    <col min="13" max="13" width="22" style="5" hidden="1" customWidth="1"/>
    <col min="14" max="14" width="22.08984375" style="5" hidden="1" customWidth="1"/>
    <col min="15" max="15" width="4.08984375" style="5" hidden="1" customWidth="1"/>
    <col min="16" max="17" width="18.90625" style="6" hidden="1" customWidth="1"/>
    <col min="18" max="18" width="20.453125" style="6" hidden="1" customWidth="1"/>
    <col min="19" max="19" width="17.36328125" style="6" hidden="1" customWidth="1"/>
    <col min="20" max="20" width="4.08984375" style="5" hidden="1" customWidth="1"/>
    <col min="21" max="21" width="4" style="5" hidden="1" customWidth="1"/>
    <col min="22" max="22" width="13.90625" style="5" customWidth="1"/>
    <col min="23" max="51" width="9.08984375" style="5" customWidth="1"/>
    <col min="52" max="255" width="8.7265625" style="5"/>
    <col min="256" max="256" width="25.453125" style="5" customWidth="1"/>
    <col min="257" max="257" width="32.90625" style="5" customWidth="1"/>
    <col min="258" max="258" width="17.36328125" style="5" customWidth="1"/>
    <col min="259" max="259" width="17.08984375" style="5" customWidth="1"/>
    <col min="260" max="260" width="23.90625" style="5" customWidth="1"/>
    <col min="261" max="261" width="25.36328125" style="5" customWidth="1"/>
    <col min="262" max="262" width="19" style="5" customWidth="1"/>
    <col min="263" max="263" width="6.54296875" style="5" customWidth="1"/>
    <col min="264" max="279" width="0" style="5" hidden="1" customWidth="1"/>
    <col min="280" max="511" width="8.7265625" style="5"/>
    <col min="512" max="512" width="25.453125" style="5" customWidth="1"/>
    <col min="513" max="513" width="32.90625" style="5" customWidth="1"/>
    <col min="514" max="514" width="17.36328125" style="5" customWidth="1"/>
    <col min="515" max="515" width="17.08984375" style="5" customWidth="1"/>
    <col min="516" max="516" width="23.90625" style="5" customWidth="1"/>
    <col min="517" max="517" width="25.36328125" style="5" customWidth="1"/>
    <col min="518" max="518" width="19" style="5" customWidth="1"/>
    <col min="519" max="519" width="6.54296875" style="5" customWidth="1"/>
    <col min="520" max="535" width="0" style="5" hidden="1" customWidth="1"/>
    <col min="536" max="767" width="8.7265625" style="5"/>
    <col min="768" max="768" width="25.453125" style="5" customWidth="1"/>
    <col min="769" max="769" width="32.90625" style="5" customWidth="1"/>
    <col min="770" max="770" width="17.36328125" style="5" customWidth="1"/>
    <col min="771" max="771" width="17.08984375" style="5" customWidth="1"/>
    <col min="772" max="772" width="23.90625" style="5" customWidth="1"/>
    <col min="773" max="773" width="25.36328125" style="5" customWidth="1"/>
    <col min="774" max="774" width="19" style="5" customWidth="1"/>
    <col min="775" max="775" width="6.54296875" style="5" customWidth="1"/>
    <col min="776" max="791" width="0" style="5" hidden="1" customWidth="1"/>
    <col min="792" max="1023" width="8.7265625" style="5"/>
    <col min="1024" max="1024" width="25.453125" style="5" customWidth="1"/>
    <col min="1025" max="1025" width="32.90625" style="5" customWidth="1"/>
    <col min="1026" max="1026" width="17.36328125" style="5" customWidth="1"/>
    <col min="1027" max="1027" width="17.08984375" style="5" customWidth="1"/>
    <col min="1028" max="1028" width="23.90625" style="5" customWidth="1"/>
    <col min="1029" max="1029" width="25.36328125" style="5" customWidth="1"/>
    <col min="1030" max="1030" width="19" style="5" customWidth="1"/>
    <col min="1031" max="1031" width="6.54296875" style="5" customWidth="1"/>
    <col min="1032" max="1047" width="0" style="5" hidden="1" customWidth="1"/>
    <col min="1048" max="1279" width="8.7265625" style="5"/>
    <col min="1280" max="1280" width="25.453125" style="5" customWidth="1"/>
    <col min="1281" max="1281" width="32.90625" style="5" customWidth="1"/>
    <col min="1282" max="1282" width="17.36328125" style="5" customWidth="1"/>
    <col min="1283" max="1283" width="17.08984375" style="5" customWidth="1"/>
    <col min="1284" max="1284" width="23.90625" style="5" customWidth="1"/>
    <col min="1285" max="1285" width="25.36328125" style="5" customWidth="1"/>
    <col min="1286" max="1286" width="19" style="5" customWidth="1"/>
    <col min="1287" max="1287" width="6.54296875" style="5" customWidth="1"/>
    <col min="1288" max="1303" width="0" style="5" hidden="1" customWidth="1"/>
    <col min="1304" max="1535" width="8.7265625" style="5"/>
    <col min="1536" max="1536" width="25.453125" style="5" customWidth="1"/>
    <col min="1537" max="1537" width="32.90625" style="5" customWidth="1"/>
    <col min="1538" max="1538" width="17.36328125" style="5" customWidth="1"/>
    <col min="1539" max="1539" width="17.08984375" style="5" customWidth="1"/>
    <col min="1540" max="1540" width="23.90625" style="5" customWidth="1"/>
    <col min="1541" max="1541" width="25.36328125" style="5" customWidth="1"/>
    <col min="1542" max="1542" width="19" style="5" customWidth="1"/>
    <col min="1543" max="1543" width="6.54296875" style="5" customWidth="1"/>
    <col min="1544" max="1559" width="0" style="5" hidden="1" customWidth="1"/>
    <col min="1560" max="1791" width="8.7265625" style="5"/>
    <col min="1792" max="1792" width="25.453125" style="5" customWidth="1"/>
    <col min="1793" max="1793" width="32.90625" style="5" customWidth="1"/>
    <col min="1794" max="1794" width="17.36328125" style="5" customWidth="1"/>
    <col min="1795" max="1795" width="17.08984375" style="5" customWidth="1"/>
    <col min="1796" max="1796" width="23.90625" style="5" customWidth="1"/>
    <col min="1797" max="1797" width="25.36328125" style="5" customWidth="1"/>
    <col min="1798" max="1798" width="19" style="5" customWidth="1"/>
    <col min="1799" max="1799" width="6.54296875" style="5" customWidth="1"/>
    <col min="1800" max="1815" width="0" style="5" hidden="1" customWidth="1"/>
    <col min="1816" max="2047" width="8.7265625" style="5"/>
    <col min="2048" max="2048" width="25.453125" style="5" customWidth="1"/>
    <col min="2049" max="2049" width="32.90625" style="5" customWidth="1"/>
    <col min="2050" max="2050" width="17.36328125" style="5" customWidth="1"/>
    <col min="2051" max="2051" width="17.08984375" style="5" customWidth="1"/>
    <col min="2052" max="2052" width="23.90625" style="5" customWidth="1"/>
    <col min="2053" max="2053" width="25.36328125" style="5" customWidth="1"/>
    <col min="2054" max="2054" width="19" style="5" customWidth="1"/>
    <col min="2055" max="2055" width="6.54296875" style="5" customWidth="1"/>
    <col min="2056" max="2071" width="0" style="5" hidden="1" customWidth="1"/>
    <col min="2072" max="2303" width="8.7265625" style="5"/>
    <col min="2304" max="2304" width="25.453125" style="5" customWidth="1"/>
    <col min="2305" max="2305" width="32.90625" style="5" customWidth="1"/>
    <col min="2306" max="2306" width="17.36328125" style="5" customWidth="1"/>
    <col min="2307" max="2307" width="17.08984375" style="5" customWidth="1"/>
    <col min="2308" max="2308" width="23.90625" style="5" customWidth="1"/>
    <col min="2309" max="2309" width="25.36328125" style="5" customWidth="1"/>
    <col min="2310" max="2310" width="19" style="5" customWidth="1"/>
    <col min="2311" max="2311" width="6.54296875" style="5" customWidth="1"/>
    <col min="2312" max="2327" width="0" style="5" hidden="1" customWidth="1"/>
    <col min="2328" max="2559" width="8.7265625" style="5"/>
    <col min="2560" max="2560" width="25.453125" style="5" customWidth="1"/>
    <col min="2561" max="2561" width="32.90625" style="5" customWidth="1"/>
    <col min="2562" max="2562" width="17.36328125" style="5" customWidth="1"/>
    <col min="2563" max="2563" width="17.08984375" style="5" customWidth="1"/>
    <col min="2564" max="2564" width="23.90625" style="5" customWidth="1"/>
    <col min="2565" max="2565" width="25.36328125" style="5" customWidth="1"/>
    <col min="2566" max="2566" width="19" style="5" customWidth="1"/>
    <col min="2567" max="2567" width="6.54296875" style="5" customWidth="1"/>
    <col min="2568" max="2583" width="0" style="5" hidden="1" customWidth="1"/>
    <col min="2584" max="2815" width="8.7265625" style="5"/>
    <col min="2816" max="2816" width="25.453125" style="5" customWidth="1"/>
    <col min="2817" max="2817" width="32.90625" style="5" customWidth="1"/>
    <col min="2818" max="2818" width="17.36328125" style="5" customWidth="1"/>
    <col min="2819" max="2819" width="17.08984375" style="5" customWidth="1"/>
    <col min="2820" max="2820" width="23.90625" style="5" customWidth="1"/>
    <col min="2821" max="2821" width="25.36328125" style="5" customWidth="1"/>
    <col min="2822" max="2822" width="19" style="5" customWidth="1"/>
    <col min="2823" max="2823" width="6.54296875" style="5" customWidth="1"/>
    <col min="2824" max="2839" width="0" style="5" hidden="1" customWidth="1"/>
    <col min="2840" max="3071" width="8.7265625" style="5"/>
    <col min="3072" max="3072" width="25.453125" style="5" customWidth="1"/>
    <col min="3073" max="3073" width="32.90625" style="5" customWidth="1"/>
    <col min="3074" max="3074" width="17.36328125" style="5" customWidth="1"/>
    <col min="3075" max="3075" width="17.08984375" style="5" customWidth="1"/>
    <col min="3076" max="3076" width="23.90625" style="5" customWidth="1"/>
    <col min="3077" max="3077" width="25.36328125" style="5" customWidth="1"/>
    <col min="3078" max="3078" width="19" style="5" customWidth="1"/>
    <col min="3079" max="3079" width="6.54296875" style="5" customWidth="1"/>
    <col min="3080" max="3095" width="0" style="5" hidden="1" customWidth="1"/>
    <col min="3096" max="3327" width="8.7265625" style="5"/>
    <col min="3328" max="3328" width="25.453125" style="5" customWidth="1"/>
    <col min="3329" max="3329" width="32.90625" style="5" customWidth="1"/>
    <col min="3330" max="3330" width="17.36328125" style="5" customWidth="1"/>
    <col min="3331" max="3331" width="17.08984375" style="5" customWidth="1"/>
    <col min="3332" max="3332" width="23.90625" style="5" customWidth="1"/>
    <col min="3333" max="3333" width="25.36328125" style="5" customWidth="1"/>
    <col min="3334" max="3334" width="19" style="5" customWidth="1"/>
    <col min="3335" max="3335" width="6.54296875" style="5" customWidth="1"/>
    <col min="3336" max="3351" width="0" style="5" hidden="1" customWidth="1"/>
    <col min="3352" max="3583" width="8.7265625" style="5"/>
    <col min="3584" max="3584" width="25.453125" style="5" customWidth="1"/>
    <col min="3585" max="3585" width="32.90625" style="5" customWidth="1"/>
    <col min="3586" max="3586" width="17.36328125" style="5" customWidth="1"/>
    <col min="3587" max="3587" width="17.08984375" style="5" customWidth="1"/>
    <col min="3588" max="3588" width="23.90625" style="5" customWidth="1"/>
    <col min="3589" max="3589" width="25.36328125" style="5" customWidth="1"/>
    <col min="3590" max="3590" width="19" style="5" customWidth="1"/>
    <col min="3591" max="3591" width="6.54296875" style="5" customWidth="1"/>
    <col min="3592" max="3607" width="0" style="5" hidden="1" customWidth="1"/>
    <col min="3608" max="3839" width="8.7265625" style="5"/>
    <col min="3840" max="3840" width="25.453125" style="5" customWidth="1"/>
    <col min="3841" max="3841" width="32.90625" style="5" customWidth="1"/>
    <col min="3842" max="3842" width="17.36328125" style="5" customWidth="1"/>
    <col min="3843" max="3843" width="17.08984375" style="5" customWidth="1"/>
    <col min="3844" max="3844" width="23.90625" style="5" customWidth="1"/>
    <col min="3845" max="3845" width="25.36328125" style="5" customWidth="1"/>
    <col min="3846" max="3846" width="19" style="5" customWidth="1"/>
    <col min="3847" max="3847" width="6.54296875" style="5" customWidth="1"/>
    <col min="3848" max="3863" width="0" style="5" hidden="1" customWidth="1"/>
    <col min="3864" max="4095" width="8.7265625" style="5"/>
    <col min="4096" max="4096" width="25.453125" style="5" customWidth="1"/>
    <col min="4097" max="4097" width="32.90625" style="5" customWidth="1"/>
    <col min="4098" max="4098" width="17.36328125" style="5" customWidth="1"/>
    <col min="4099" max="4099" width="17.08984375" style="5" customWidth="1"/>
    <col min="4100" max="4100" width="23.90625" style="5" customWidth="1"/>
    <col min="4101" max="4101" width="25.36328125" style="5" customWidth="1"/>
    <col min="4102" max="4102" width="19" style="5" customWidth="1"/>
    <col min="4103" max="4103" width="6.54296875" style="5" customWidth="1"/>
    <col min="4104" max="4119" width="0" style="5" hidden="1" customWidth="1"/>
    <col min="4120" max="4351" width="8.7265625" style="5"/>
    <col min="4352" max="4352" width="25.453125" style="5" customWidth="1"/>
    <col min="4353" max="4353" width="32.90625" style="5" customWidth="1"/>
    <col min="4354" max="4354" width="17.36328125" style="5" customWidth="1"/>
    <col min="4355" max="4355" width="17.08984375" style="5" customWidth="1"/>
    <col min="4356" max="4356" width="23.90625" style="5" customWidth="1"/>
    <col min="4357" max="4357" width="25.36328125" style="5" customWidth="1"/>
    <col min="4358" max="4358" width="19" style="5" customWidth="1"/>
    <col min="4359" max="4359" width="6.54296875" style="5" customWidth="1"/>
    <col min="4360" max="4375" width="0" style="5" hidden="1" customWidth="1"/>
    <col min="4376" max="4607" width="8.7265625" style="5"/>
    <col min="4608" max="4608" width="25.453125" style="5" customWidth="1"/>
    <col min="4609" max="4609" width="32.90625" style="5" customWidth="1"/>
    <col min="4610" max="4610" width="17.36328125" style="5" customWidth="1"/>
    <col min="4611" max="4611" width="17.08984375" style="5" customWidth="1"/>
    <col min="4612" max="4612" width="23.90625" style="5" customWidth="1"/>
    <col min="4613" max="4613" width="25.36328125" style="5" customWidth="1"/>
    <col min="4614" max="4614" width="19" style="5" customWidth="1"/>
    <col min="4615" max="4615" width="6.54296875" style="5" customWidth="1"/>
    <col min="4616" max="4631" width="0" style="5" hidden="1" customWidth="1"/>
    <col min="4632" max="4863" width="8.7265625" style="5"/>
    <col min="4864" max="4864" width="25.453125" style="5" customWidth="1"/>
    <col min="4865" max="4865" width="32.90625" style="5" customWidth="1"/>
    <col min="4866" max="4866" width="17.36328125" style="5" customWidth="1"/>
    <col min="4867" max="4867" width="17.08984375" style="5" customWidth="1"/>
    <col min="4868" max="4868" width="23.90625" style="5" customWidth="1"/>
    <col min="4869" max="4869" width="25.36328125" style="5" customWidth="1"/>
    <col min="4870" max="4870" width="19" style="5" customWidth="1"/>
    <col min="4871" max="4871" width="6.54296875" style="5" customWidth="1"/>
    <col min="4872" max="4887" width="0" style="5" hidden="1" customWidth="1"/>
    <col min="4888" max="5119" width="8.7265625" style="5"/>
    <col min="5120" max="5120" width="25.453125" style="5" customWidth="1"/>
    <col min="5121" max="5121" width="32.90625" style="5" customWidth="1"/>
    <col min="5122" max="5122" width="17.36328125" style="5" customWidth="1"/>
    <col min="5123" max="5123" width="17.08984375" style="5" customWidth="1"/>
    <col min="5124" max="5124" width="23.90625" style="5" customWidth="1"/>
    <col min="5125" max="5125" width="25.36328125" style="5" customWidth="1"/>
    <col min="5126" max="5126" width="19" style="5" customWidth="1"/>
    <col min="5127" max="5127" width="6.54296875" style="5" customWidth="1"/>
    <col min="5128" max="5143" width="0" style="5" hidden="1" customWidth="1"/>
    <col min="5144" max="5375" width="8.7265625" style="5"/>
    <col min="5376" max="5376" width="25.453125" style="5" customWidth="1"/>
    <col min="5377" max="5377" width="32.90625" style="5" customWidth="1"/>
    <col min="5378" max="5378" width="17.36328125" style="5" customWidth="1"/>
    <col min="5379" max="5379" width="17.08984375" style="5" customWidth="1"/>
    <col min="5380" max="5380" width="23.90625" style="5" customWidth="1"/>
    <col min="5381" max="5381" width="25.36328125" style="5" customWidth="1"/>
    <col min="5382" max="5382" width="19" style="5" customWidth="1"/>
    <col min="5383" max="5383" width="6.54296875" style="5" customWidth="1"/>
    <col min="5384" max="5399" width="0" style="5" hidden="1" customWidth="1"/>
    <col min="5400" max="5631" width="8.7265625" style="5"/>
    <col min="5632" max="5632" width="25.453125" style="5" customWidth="1"/>
    <col min="5633" max="5633" width="32.90625" style="5" customWidth="1"/>
    <col min="5634" max="5634" width="17.36328125" style="5" customWidth="1"/>
    <col min="5635" max="5635" width="17.08984375" style="5" customWidth="1"/>
    <col min="5636" max="5636" width="23.90625" style="5" customWidth="1"/>
    <col min="5637" max="5637" width="25.36328125" style="5" customWidth="1"/>
    <col min="5638" max="5638" width="19" style="5" customWidth="1"/>
    <col min="5639" max="5639" width="6.54296875" style="5" customWidth="1"/>
    <col min="5640" max="5655" width="0" style="5" hidden="1" customWidth="1"/>
    <col min="5656" max="5887" width="8.7265625" style="5"/>
    <col min="5888" max="5888" width="25.453125" style="5" customWidth="1"/>
    <col min="5889" max="5889" width="32.90625" style="5" customWidth="1"/>
    <col min="5890" max="5890" width="17.36328125" style="5" customWidth="1"/>
    <col min="5891" max="5891" width="17.08984375" style="5" customWidth="1"/>
    <col min="5892" max="5892" width="23.90625" style="5" customWidth="1"/>
    <col min="5893" max="5893" width="25.36328125" style="5" customWidth="1"/>
    <col min="5894" max="5894" width="19" style="5" customWidth="1"/>
    <col min="5895" max="5895" width="6.54296875" style="5" customWidth="1"/>
    <col min="5896" max="5911" width="0" style="5" hidden="1" customWidth="1"/>
    <col min="5912" max="6143" width="8.7265625" style="5"/>
    <col min="6144" max="6144" width="25.453125" style="5" customWidth="1"/>
    <col min="6145" max="6145" width="32.90625" style="5" customWidth="1"/>
    <col min="6146" max="6146" width="17.36328125" style="5" customWidth="1"/>
    <col min="6147" max="6147" width="17.08984375" style="5" customWidth="1"/>
    <col min="6148" max="6148" width="23.90625" style="5" customWidth="1"/>
    <col min="6149" max="6149" width="25.36328125" style="5" customWidth="1"/>
    <col min="6150" max="6150" width="19" style="5" customWidth="1"/>
    <col min="6151" max="6151" width="6.54296875" style="5" customWidth="1"/>
    <col min="6152" max="6167" width="0" style="5" hidden="1" customWidth="1"/>
    <col min="6168" max="6399" width="8.7265625" style="5"/>
    <col min="6400" max="6400" width="25.453125" style="5" customWidth="1"/>
    <col min="6401" max="6401" width="32.90625" style="5" customWidth="1"/>
    <col min="6402" max="6402" width="17.36328125" style="5" customWidth="1"/>
    <col min="6403" max="6403" width="17.08984375" style="5" customWidth="1"/>
    <col min="6404" max="6404" width="23.90625" style="5" customWidth="1"/>
    <col min="6405" max="6405" width="25.36328125" style="5" customWidth="1"/>
    <col min="6406" max="6406" width="19" style="5" customWidth="1"/>
    <col min="6407" max="6407" width="6.54296875" style="5" customWidth="1"/>
    <col min="6408" max="6423" width="0" style="5" hidden="1" customWidth="1"/>
    <col min="6424" max="6655" width="8.7265625" style="5"/>
    <col min="6656" max="6656" width="25.453125" style="5" customWidth="1"/>
    <col min="6657" max="6657" width="32.90625" style="5" customWidth="1"/>
    <col min="6658" max="6658" width="17.36328125" style="5" customWidth="1"/>
    <col min="6659" max="6659" width="17.08984375" style="5" customWidth="1"/>
    <col min="6660" max="6660" width="23.90625" style="5" customWidth="1"/>
    <col min="6661" max="6661" width="25.36328125" style="5" customWidth="1"/>
    <col min="6662" max="6662" width="19" style="5" customWidth="1"/>
    <col min="6663" max="6663" width="6.54296875" style="5" customWidth="1"/>
    <col min="6664" max="6679" width="0" style="5" hidden="1" customWidth="1"/>
    <col min="6680" max="6911" width="8.7265625" style="5"/>
    <col min="6912" max="6912" width="25.453125" style="5" customWidth="1"/>
    <col min="6913" max="6913" width="32.90625" style="5" customWidth="1"/>
    <col min="6914" max="6914" width="17.36328125" style="5" customWidth="1"/>
    <col min="6915" max="6915" width="17.08984375" style="5" customWidth="1"/>
    <col min="6916" max="6916" width="23.90625" style="5" customWidth="1"/>
    <col min="6917" max="6917" width="25.36328125" style="5" customWidth="1"/>
    <col min="6918" max="6918" width="19" style="5" customWidth="1"/>
    <col min="6919" max="6919" width="6.54296875" style="5" customWidth="1"/>
    <col min="6920" max="6935" width="0" style="5" hidden="1" customWidth="1"/>
    <col min="6936" max="7167" width="8.7265625" style="5"/>
    <col min="7168" max="7168" width="25.453125" style="5" customWidth="1"/>
    <col min="7169" max="7169" width="32.90625" style="5" customWidth="1"/>
    <col min="7170" max="7170" width="17.36328125" style="5" customWidth="1"/>
    <col min="7171" max="7171" width="17.08984375" style="5" customWidth="1"/>
    <col min="7172" max="7172" width="23.90625" style="5" customWidth="1"/>
    <col min="7173" max="7173" width="25.36328125" style="5" customWidth="1"/>
    <col min="7174" max="7174" width="19" style="5" customWidth="1"/>
    <col min="7175" max="7175" width="6.54296875" style="5" customWidth="1"/>
    <col min="7176" max="7191" width="0" style="5" hidden="1" customWidth="1"/>
    <col min="7192" max="7423" width="8.7265625" style="5"/>
    <col min="7424" max="7424" width="25.453125" style="5" customWidth="1"/>
    <col min="7425" max="7425" width="32.90625" style="5" customWidth="1"/>
    <col min="7426" max="7426" width="17.36328125" style="5" customWidth="1"/>
    <col min="7427" max="7427" width="17.08984375" style="5" customWidth="1"/>
    <col min="7428" max="7428" width="23.90625" style="5" customWidth="1"/>
    <col min="7429" max="7429" width="25.36328125" style="5" customWidth="1"/>
    <col min="7430" max="7430" width="19" style="5" customWidth="1"/>
    <col min="7431" max="7431" width="6.54296875" style="5" customWidth="1"/>
    <col min="7432" max="7447" width="0" style="5" hidden="1" customWidth="1"/>
    <col min="7448" max="7679" width="8.7265625" style="5"/>
    <col min="7680" max="7680" width="25.453125" style="5" customWidth="1"/>
    <col min="7681" max="7681" width="32.90625" style="5" customWidth="1"/>
    <col min="7682" max="7682" width="17.36328125" style="5" customWidth="1"/>
    <col min="7683" max="7683" width="17.08984375" style="5" customWidth="1"/>
    <col min="7684" max="7684" width="23.90625" style="5" customWidth="1"/>
    <col min="7685" max="7685" width="25.36328125" style="5" customWidth="1"/>
    <col min="7686" max="7686" width="19" style="5" customWidth="1"/>
    <col min="7687" max="7687" width="6.54296875" style="5" customWidth="1"/>
    <col min="7688" max="7703" width="0" style="5" hidden="1" customWidth="1"/>
    <col min="7704" max="7935" width="8.7265625" style="5"/>
    <col min="7936" max="7936" width="25.453125" style="5" customWidth="1"/>
    <col min="7937" max="7937" width="32.90625" style="5" customWidth="1"/>
    <col min="7938" max="7938" width="17.36328125" style="5" customWidth="1"/>
    <col min="7939" max="7939" width="17.08984375" style="5" customWidth="1"/>
    <col min="7940" max="7940" width="23.90625" style="5" customWidth="1"/>
    <col min="7941" max="7941" width="25.36328125" style="5" customWidth="1"/>
    <col min="7942" max="7942" width="19" style="5" customWidth="1"/>
    <col min="7943" max="7943" width="6.54296875" style="5" customWidth="1"/>
    <col min="7944" max="7959" width="0" style="5" hidden="1" customWidth="1"/>
    <col min="7960" max="8191" width="8.7265625" style="5"/>
    <col min="8192" max="8192" width="25.453125" style="5" customWidth="1"/>
    <col min="8193" max="8193" width="32.90625" style="5" customWidth="1"/>
    <col min="8194" max="8194" width="17.36328125" style="5" customWidth="1"/>
    <col min="8195" max="8195" width="17.08984375" style="5" customWidth="1"/>
    <col min="8196" max="8196" width="23.90625" style="5" customWidth="1"/>
    <col min="8197" max="8197" width="25.36328125" style="5" customWidth="1"/>
    <col min="8198" max="8198" width="19" style="5" customWidth="1"/>
    <col min="8199" max="8199" width="6.54296875" style="5" customWidth="1"/>
    <col min="8200" max="8215" width="0" style="5" hidden="1" customWidth="1"/>
    <col min="8216" max="8447" width="8.7265625" style="5"/>
    <col min="8448" max="8448" width="25.453125" style="5" customWidth="1"/>
    <col min="8449" max="8449" width="32.90625" style="5" customWidth="1"/>
    <col min="8450" max="8450" width="17.36328125" style="5" customWidth="1"/>
    <col min="8451" max="8451" width="17.08984375" style="5" customWidth="1"/>
    <col min="8452" max="8452" width="23.90625" style="5" customWidth="1"/>
    <col min="8453" max="8453" width="25.36328125" style="5" customWidth="1"/>
    <col min="8454" max="8454" width="19" style="5" customWidth="1"/>
    <col min="8455" max="8455" width="6.54296875" style="5" customWidth="1"/>
    <col min="8456" max="8471" width="0" style="5" hidden="1" customWidth="1"/>
    <col min="8472" max="8703" width="8.7265625" style="5"/>
    <col min="8704" max="8704" width="25.453125" style="5" customWidth="1"/>
    <col min="8705" max="8705" width="32.90625" style="5" customWidth="1"/>
    <col min="8706" max="8706" width="17.36328125" style="5" customWidth="1"/>
    <col min="8707" max="8707" width="17.08984375" style="5" customWidth="1"/>
    <col min="8708" max="8708" width="23.90625" style="5" customWidth="1"/>
    <col min="8709" max="8709" width="25.36328125" style="5" customWidth="1"/>
    <col min="8710" max="8710" width="19" style="5" customWidth="1"/>
    <col min="8711" max="8711" width="6.54296875" style="5" customWidth="1"/>
    <col min="8712" max="8727" width="0" style="5" hidden="1" customWidth="1"/>
    <col min="8728" max="8959" width="8.7265625" style="5"/>
    <col min="8960" max="8960" width="25.453125" style="5" customWidth="1"/>
    <col min="8961" max="8961" width="32.90625" style="5" customWidth="1"/>
    <col min="8962" max="8962" width="17.36328125" style="5" customWidth="1"/>
    <col min="8963" max="8963" width="17.08984375" style="5" customWidth="1"/>
    <col min="8964" max="8964" width="23.90625" style="5" customWidth="1"/>
    <col min="8965" max="8965" width="25.36328125" style="5" customWidth="1"/>
    <col min="8966" max="8966" width="19" style="5" customWidth="1"/>
    <col min="8967" max="8967" width="6.54296875" style="5" customWidth="1"/>
    <col min="8968" max="8983" width="0" style="5" hidden="1" customWidth="1"/>
    <col min="8984" max="9215" width="8.7265625" style="5"/>
    <col min="9216" max="9216" width="25.453125" style="5" customWidth="1"/>
    <col min="9217" max="9217" width="32.90625" style="5" customWidth="1"/>
    <col min="9218" max="9218" width="17.36328125" style="5" customWidth="1"/>
    <col min="9219" max="9219" width="17.08984375" style="5" customWidth="1"/>
    <col min="9220" max="9220" width="23.90625" style="5" customWidth="1"/>
    <col min="9221" max="9221" width="25.36328125" style="5" customWidth="1"/>
    <col min="9222" max="9222" width="19" style="5" customWidth="1"/>
    <col min="9223" max="9223" width="6.54296875" style="5" customWidth="1"/>
    <col min="9224" max="9239" width="0" style="5" hidden="1" customWidth="1"/>
    <col min="9240" max="9471" width="8.7265625" style="5"/>
    <col min="9472" max="9472" width="25.453125" style="5" customWidth="1"/>
    <col min="9473" max="9473" width="32.90625" style="5" customWidth="1"/>
    <col min="9474" max="9474" width="17.36328125" style="5" customWidth="1"/>
    <col min="9475" max="9475" width="17.08984375" style="5" customWidth="1"/>
    <col min="9476" max="9476" width="23.90625" style="5" customWidth="1"/>
    <col min="9477" max="9477" width="25.36328125" style="5" customWidth="1"/>
    <col min="9478" max="9478" width="19" style="5" customWidth="1"/>
    <col min="9479" max="9479" width="6.54296875" style="5" customWidth="1"/>
    <col min="9480" max="9495" width="0" style="5" hidden="1" customWidth="1"/>
    <col min="9496" max="9727" width="8.7265625" style="5"/>
    <col min="9728" max="9728" width="25.453125" style="5" customWidth="1"/>
    <col min="9729" max="9729" width="32.90625" style="5" customWidth="1"/>
    <col min="9730" max="9730" width="17.36328125" style="5" customWidth="1"/>
    <col min="9731" max="9731" width="17.08984375" style="5" customWidth="1"/>
    <col min="9732" max="9732" width="23.90625" style="5" customWidth="1"/>
    <col min="9733" max="9733" width="25.36328125" style="5" customWidth="1"/>
    <col min="9734" max="9734" width="19" style="5" customWidth="1"/>
    <col min="9735" max="9735" width="6.54296875" style="5" customWidth="1"/>
    <col min="9736" max="9751" width="0" style="5" hidden="1" customWidth="1"/>
    <col min="9752" max="9983" width="8.7265625" style="5"/>
    <col min="9984" max="9984" width="25.453125" style="5" customWidth="1"/>
    <col min="9985" max="9985" width="32.90625" style="5" customWidth="1"/>
    <col min="9986" max="9986" width="17.36328125" style="5" customWidth="1"/>
    <col min="9987" max="9987" width="17.08984375" style="5" customWidth="1"/>
    <col min="9988" max="9988" width="23.90625" style="5" customWidth="1"/>
    <col min="9989" max="9989" width="25.36328125" style="5" customWidth="1"/>
    <col min="9990" max="9990" width="19" style="5" customWidth="1"/>
    <col min="9991" max="9991" width="6.54296875" style="5" customWidth="1"/>
    <col min="9992" max="10007" width="0" style="5" hidden="1" customWidth="1"/>
    <col min="10008" max="10239" width="8.7265625" style="5"/>
    <col min="10240" max="10240" width="25.453125" style="5" customWidth="1"/>
    <col min="10241" max="10241" width="32.90625" style="5" customWidth="1"/>
    <col min="10242" max="10242" width="17.36328125" style="5" customWidth="1"/>
    <col min="10243" max="10243" width="17.08984375" style="5" customWidth="1"/>
    <col min="10244" max="10244" width="23.90625" style="5" customWidth="1"/>
    <col min="10245" max="10245" width="25.36328125" style="5" customWidth="1"/>
    <col min="10246" max="10246" width="19" style="5" customWidth="1"/>
    <col min="10247" max="10247" width="6.54296875" style="5" customWidth="1"/>
    <col min="10248" max="10263" width="0" style="5" hidden="1" customWidth="1"/>
    <col min="10264" max="10495" width="8.7265625" style="5"/>
    <col min="10496" max="10496" width="25.453125" style="5" customWidth="1"/>
    <col min="10497" max="10497" width="32.90625" style="5" customWidth="1"/>
    <col min="10498" max="10498" width="17.36328125" style="5" customWidth="1"/>
    <col min="10499" max="10499" width="17.08984375" style="5" customWidth="1"/>
    <col min="10500" max="10500" width="23.90625" style="5" customWidth="1"/>
    <col min="10501" max="10501" width="25.36328125" style="5" customWidth="1"/>
    <col min="10502" max="10502" width="19" style="5" customWidth="1"/>
    <col min="10503" max="10503" width="6.54296875" style="5" customWidth="1"/>
    <col min="10504" max="10519" width="0" style="5" hidden="1" customWidth="1"/>
    <col min="10520" max="10751" width="8.7265625" style="5"/>
    <col min="10752" max="10752" width="25.453125" style="5" customWidth="1"/>
    <col min="10753" max="10753" width="32.90625" style="5" customWidth="1"/>
    <col min="10754" max="10754" width="17.36328125" style="5" customWidth="1"/>
    <col min="10755" max="10755" width="17.08984375" style="5" customWidth="1"/>
    <col min="10756" max="10756" width="23.90625" style="5" customWidth="1"/>
    <col min="10757" max="10757" width="25.36328125" style="5" customWidth="1"/>
    <col min="10758" max="10758" width="19" style="5" customWidth="1"/>
    <col min="10759" max="10759" width="6.54296875" style="5" customWidth="1"/>
    <col min="10760" max="10775" width="0" style="5" hidden="1" customWidth="1"/>
    <col min="10776" max="11007" width="8.7265625" style="5"/>
    <col min="11008" max="11008" width="25.453125" style="5" customWidth="1"/>
    <col min="11009" max="11009" width="32.90625" style="5" customWidth="1"/>
    <col min="11010" max="11010" width="17.36328125" style="5" customWidth="1"/>
    <col min="11011" max="11011" width="17.08984375" style="5" customWidth="1"/>
    <col min="11012" max="11012" width="23.90625" style="5" customWidth="1"/>
    <col min="11013" max="11013" width="25.36328125" style="5" customWidth="1"/>
    <col min="11014" max="11014" width="19" style="5" customWidth="1"/>
    <col min="11015" max="11015" width="6.54296875" style="5" customWidth="1"/>
    <col min="11016" max="11031" width="0" style="5" hidden="1" customWidth="1"/>
    <col min="11032" max="11263" width="8.7265625" style="5"/>
    <col min="11264" max="11264" width="25.453125" style="5" customWidth="1"/>
    <col min="11265" max="11265" width="32.90625" style="5" customWidth="1"/>
    <col min="11266" max="11266" width="17.36328125" style="5" customWidth="1"/>
    <col min="11267" max="11267" width="17.08984375" style="5" customWidth="1"/>
    <col min="11268" max="11268" width="23.90625" style="5" customWidth="1"/>
    <col min="11269" max="11269" width="25.36328125" style="5" customWidth="1"/>
    <col min="11270" max="11270" width="19" style="5" customWidth="1"/>
    <col min="11271" max="11271" width="6.54296875" style="5" customWidth="1"/>
    <col min="11272" max="11287" width="0" style="5" hidden="1" customWidth="1"/>
    <col min="11288" max="11519" width="8.7265625" style="5"/>
    <col min="11520" max="11520" width="25.453125" style="5" customWidth="1"/>
    <col min="11521" max="11521" width="32.90625" style="5" customWidth="1"/>
    <col min="11522" max="11522" width="17.36328125" style="5" customWidth="1"/>
    <col min="11523" max="11523" width="17.08984375" style="5" customWidth="1"/>
    <col min="11524" max="11524" width="23.90625" style="5" customWidth="1"/>
    <col min="11525" max="11525" width="25.36328125" style="5" customWidth="1"/>
    <col min="11526" max="11526" width="19" style="5" customWidth="1"/>
    <col min="11527" max="11527" width="6.54296875" style="5" customWidth="1"/>
    <col min="11528" max="11543" width="0" style="5" hidden="1" customWidth="1"/>
    <col min="11544" max="11775" width="8.7265625" style="5"/>
    <col min="11776" max="11776" width="25.453125" style="5" customWidth="1"/>
    <col min="11777" max="11777" width="32.90625" style="5" customWidth="1"/>
    <col min="11778" max="11778" width="17.36328125" style="5" customWidth="1"/>
    <col min="11779" max="11779" width="17.08984375" style="5" customWidth="1"/>
    <col min="11780" max="11780" width="23.90625" style="5" customWidth="1"/>
    <col min="11781" max="11781" width="25.36328125" style="5" customWidth="1"/>
    <col min="11782" max="11782" width="19" style="5" customWidth="1"/>
    <col min="11783" max="11783" width="6.54296875" style="5" customWidth="1"/>
    <col min="11784" max="11799" width="0" style="5" hidden="1" customWidth="1"/>
    <col min="11800" max="12031" width="8.7265625" style="5"/>
    <col min="12032" max="12032" width="25.453125" style="5" customWidth="1"/>
    <col min="12033" max="12033" width="32.90625" style="5" customWidth="1"/>
    <col min="12034" max="12034" width="17.36328125" style="5" customWidth="1"/>
    <col min="12035" max="12035" width="17.08984375" style="5" customWidth="1"/>
    <col min="12036" max="12036" width="23.90625" style="5" customWidth="1"/>
    <col min="12037" max="12037" width="25.36328125" style="5" customWidth="1"/>
    <col min="12038" max="12038" width="19" style="5" customWidth="1"/>
    <col min="12039" max="12039" width="6.54296875" style="5" customWidth="1"/>
    <col min="12040" max="12055" width="0" style="5" hidden="1" customWidth="1"/>
    <col min="12056" max="12287" width="8.7265625" style="5"/>
    <col min="12288" max="12288" width="25.453125" style="5" customWidth="1"/>
    <col min="12289" max="12289" width="32.90625" style="5" customWidth="1"/>
    <col min="12290" max="12290" width="17.36328125" style="5" customWidth="1"/>
    <col min="12291" max="12291" width="17.08984375" style="5" customWidth="1"/>
    <col min="12292" max="12292" width="23.90625" style="5" customWidth="1"/>
    <col min="12293" max="12293" width="25.36328125" style="5" customWidth="1"/>
    <col min="12294" max="12294" width="19" style="5" customWidth="1"/>
    <col min="12295" max="12295" width="6.54296875" style="5" customWidth="1"/>
    <col min="12296" max="12311" width="0" style="5" hidden="1" customWidth="1"/>
    <col min="12312" max="12543" width="8.7265625" style="5"/>
    <col min="12544" max="12544" width="25.453125" style="5" customWidth="1"/>
    <col min="12545" max="12545" width="32.90625" style="5" customWidth="1"/>
    <col min="12546" max="12546" width="17.36328125" style="5" customWidth="1"/>
    <col min="12547" max="12547" width="17.08984375" style="5" customWidth="1"/>
    <col min="12548" max="12548" width="23.90625" style="5" customWidth="1"/>
    <col min="12549" max="12549" width="25.36328125" style="5" customWidth="1"/>
    <col min="12550" max="12550" width="19" style="5" customWidth="1"/>
    <col min="12551" max="12551" width="6.54296875" style="5" customWidth="1"/>
    <col min="12552" max="12567" width="0" style="5" hidden="1" customWidth="1"/>
    <col min="12568" max="12799" width="8.7265625" style="5"/>
    <col min="12800" max="12800" width="25.453125" style="5" customWidth="1"/>
    <col min="12801" max="12801" width="32.90625" style="5" customWidth="1"/>
    <col min="12802" max="12802" width="17.36328125" style="5" customWidth="1"/>
    <col min="12803" max="12803" width="17.08984375" style="5" customWidth="1"/>
    <col min="12804" max="12804" width="23.90625" style="5" customWidth="1"/>
    <col min="12805" max="12805" width="25.36328125" style="5" customWidth="1"/>
    <col min="12806" max="12806" width="19" style="5" customWidth="1"/>
    <col min="12807" max="12807" width="6.54296875" style="5" customWidth="1"/>
    <col min="12808" max="12823" width="0" style="5" hidden="1" customWidth="1"/>
    <col min="12824" max="13055" width="8.7265625" style="5"/>
    <col min="13056" max="13056" width="25.453125" style="5" customWidth="1"/>
    <col min="13057" max="13057" width="32.90625" style="5" customWidth="1"/>
    <col min="13058" max="13058" width="17.36328125" style="5" customWidth="1"/>
    <col min="13059" max="13059" width="17.08984375" style="5" customWidth="1"/>
    <col min="13060" max="13060" width="23.90625" style="5" customWidth="1"/>
    <col min="13061" max="13061" width="25.36328125" style="5" customWidth="1"/>
    <col min="13062" max="13062" width="19" style="5" customWidth="1"/>
    <col min="13063" max="13063" width="6.54296875" style="5" customWidth="1"/>
    <col min="13064" max="13079" width="0" style="5" hidden="1" customWidth="1"/>
    <col min="13080" max="13311" width="8.7265625" style="5"/>
    <col min="13312" max="13312" width="25.453125" style="5" customWidth="1"/>
    <col min="13313" max="13313" width="32.90625" style="5" customWidth="1"/>
    <col min="13314" max="13314" width="17.36328125" style="5" customWidth="1"/>
    <col min="13315" max="13315" width="17.08984375" style="5" customWidth="1"/>
    <col min="13316" max="13316" width="23.90625" style="5" customWidth="1"/>
    <col min="13317" max="13317" width="25.36328125" style="5" customWidth="1"/>
    <col min="13318" max="13318" width="19" style="5" customWidth="1"/>
    <col min="13319" max="13319" width="6.54296875" style="5" customWidth="1"/>
    <col min="13320" max="13335" width="0" style="5" hidden="1" customWidth="1"/>
    <col min="13336" max="13567" width="8.7265625" style="5"/>
    <col min="13568" max="13568" width="25.453125" style="5" customWidth="1"/>
    <col min="13569" max="13569" width="32.90625" style="5" customWidth="1"/>
    <col min="13570" max="13570" width="17.36328125" style="5" customWidth="1"/>
    <col min="13571" max="13571" width="17.08984375" style="5" customWidth="1"/>
    <col min="13572" max="13572" width="23.90625" style="5" customWidth="1"/>
    <col min="13573" max="13573" width="25.36328125" style="5" customWidth="1"/>
    <col min="13574" max="13574" width="19" style="5" customWidth="1"/>
    <col min="13575" max="13575" width="6.54296875" style="5" customWidth="1"/>
    <col min="13576" max="13591" width="0" style="5" hidden="1" customWidth="1"/>
    <col min="13592" max="13823" width="8.7265625" style="5"/>
    <col min="13824" max="13824" width="25.453125" style="5" customWidth="1"/>
    <col min="13825" max="13825" width="32.90625" style="5" customWidth="1"/>
    <col min="13826" max="13826" width="17.36328125" style="5" customWidth="1"/>
    <col min="13827" max="13827" width="17.08984375" style="5" customWidth="1"/>
    <col min="13828" max="13828" width="23.90625" style="5" customWidth="1"/>
    <col min="13829" max="13829" width="25.36328125" style="5" customWidth="1"/>
    <col min="13830" max="13830" width="19" style="5" customWidth="1"/>
    <col min="13831" max="13831" width="6.54296875" style="5" customWidth="1"/>
    <col min="13832" max="13847" width="0" style="5" hidden="1" customWidth="1"/>
    <col min="13848" max="14079" width="8.7265625" style="5"/>
    <col min="14080" max="14080" width="25.453125" style="5" customWidth="1"/>
    <col min="14081" max="14081" width="32.90625" style="5" customWidth="1"/>
    <col min="14082" max="14082" width="17.36328125" style="5" customWidth="1"/>
    <col min="14083" max="14083" width="17.08984375" style="5" customWidth="1"/>
    <col min="14084" max="14084" width="23.90625" style="5" customWidth="1"/>
    <col min="14085" max="14085" width="25.36328125" style="5" customWidth="1"/>
    <col min="14086" max="14086" width="19" style="5" customWidth="1"/>
    <col min="14087" max="14087" width="6.54296875" style="5" customWidth="1"/>
    <col min="14088" max="14103" width="0" style="5" hidden="1" customWidth="1"/>
    <col min="14104" max="14335" width="8.7265625" style="5"/>
    <col min="14336" max="14336" width="25.453125" style="5" customWidth="1"/>
    <col min="14337" max="14337" width="32.90625" style="5" customWidth="1"/>
    <col min="14338" max="14338" width="17.36328125" style="5" customWidth="1"/>
    <col min="14339" max="14339" width="17.08984375" style="5" customWidth="1"/>
    <col min="14340" max="14340" width="23.90625" style="5" customWidth="1"/>
    <col min="14341" max="14341" width="25.36328125" style="5" customWidth="1"/>
    <col min="14342" max="14342" width="19" style="5" customWidth="1"/>
    <col min="14343" max="14343" width="6.54296875" style="5" customWidth="1"/>
    <col min="14344" max="14359" width="0" style="5" hidden="1" customWidth="1"/>
    <col min="14360" max="14591" width="8.7265625" style="5"/>
    <col min="14592" max="14592" width="25.453125" style="5" customWidth="1"/>
    <col min="14593" max="14593" width="32.90625" style="5" customWidth="1"/>
    <col min="14594" max="14594" width="17.36328125" style="5" customWidth="1"/>
    <col min="14595" max="14595" width="17.08984375" style="5" customWidth="1"/>
    <col min="14596" max="14596" width="23.90625" style="5" customWidth="1"/>
    <col min="14597" max="14597" width="25.36328125" style="5" customWidth="1"/>
    <col min="14598" max="14598" width="19" style="5" customWidth="1"/>
    <col min="14599" max="14599" width="6.54296875" style="5" customWidth="1"/>
    <col min="14600" max="14615" width="0" style="5" hidden="1" customWidth="1"/>
    <col min="14616" max="14847" width="8.7265625" style="5"/>
    <col min="14848" max="14848" width="25.453125" style="5" customWidth="1"/>
    <col min="14849" max="14849" width="32.90625" style="5" customWidth="1"/>
    <col min="14850" max="14850" width="17.36328125" style="5" customWidth="1"/>
    <col min="14851" max="14851" width="17.08984375" style="5" customWidth="1"/>
    <col min="14852" max="14852" width="23.90625" style="5" customWidth="1"/>
    <col min="14853" max="14853" width="25.36328125" style="5" customWidth="1"/>
    <col min="14854" max="14854" width="19" style="5" customWidth="1"/>
    <col min="14855" max="14855" width="6.54296875" style="5" customWidth="1"/>
    <col min="14856" max="14871" width="0" style="5" hidden="1" customWidth="1"/>
    <col min="14872" max="15103" width="8.7265625" style="5"/>
    <col min="15104" max="15104" width="25.453125" style="5" customWidth="1"/>
    <col min="15105" max="15105" width="32.90625" style="5" customWidth="1"/>
    <col min="15106" max="15106" width="17.36328125" style="5" customWidth="1"/>
    <col min="15107" max="15107" width="17.08984375" style="5" customWidth="1"/>
    <col min="15108" max="15108" width="23.90625" style="5" customWidth="1"/>
    <col min="15109" max="15109" width="25.36328125" style="5" customWidth="1"/>
    <col min="15110" max="15110" width="19" style="5" customWidth="1"/>
    <col min="15111" max="15111" width="6.54296875" style="5" customWidth="1"/>
    <col min="15112" max="15127" width="0" style="5" hidden="1" customWidth="1"/>
    <col min="15128" max="15359" width="8.7265625" style="5"/>
    <col min="15360" max="15360" width="25.453125" style="5" customWidth="1"/>
    <col min="15361" max="15361" width="32.90625" style="5" customWidth="1"/>
    <col min="15362" max="15362" width="17.36328125" style="5" customWidth="1"/>
    <col min="15363" max="15363" width="17.08984375" style="5" customWidth="1"/>
    <col min="15364" max="15364" width="23.90625" style="5" customWidth="1"/>
    <col min="15365" max="15365" width="25.36328125" style="5" customWidth="1"/>
    <col min="15366" max="15366" width="19" style="5" customWidth="1"/>
    <col min="15367" max="15367" width="6.54296875" style="5" customWidth="1"/>
    <col min="15368" max="15383" width="0" style="5" hidden="1" customWidth="1"/>
    <col min="15384" max="15615" width="8.7265625" style="5"/>
    <col min="15616" max="15616" width="25.453125" style="5" customWidth="1"/>
    <col min="15617" max="15617" width="32.90625" style="5" customWidth="1"/>
    <col min="15618" max="15618" width="17.36328125" style="5" customWidth="1"/>
    <col min="15619" max="15619" width="17.08984375" style="5" customWidth="1"/>
    <col min="15620" max="15620" width="23.90625" style="5" customWidth="1"/>
    <col min="15621" max="15621" width="25.36328125" style="5" customWidth="1"/>
    <col min="15622" max="15622" width="19" style="5" customWidth="1"/>
    <col min="15623" max="15623" width="6.54296875" style="5" customWidth="1"/>
    <col min="15624" max="15639" width="0" style="5" hidden="1" customWidth="1"/>
    <col min="15640" max="15871" width="8.7265625" style="5"/>
    <col min="15872" max="15872" width="25.453125" style="5" customWidth="1"/>
    <col min="15873" max="15873" width="32.90625" style="5" customWidth="1"/>
    <col min="15874" max="15874" width="17.36328125" style="5" customWidth="1"/>
    <col min="15875" max="15875" width="17.08984375" style="5" customWidth="1"/>
    <col min="15876" max="15876" width="23.90625" style="5" customWidth="1"/>
    <col min="15877" max="15877" width="25.36328125" style="5" customWidth="1"/>
    <col min="15878" max="15878" width="19" style="5" customWidth="1"/>
    <col min="15879" max="15879" width="6.54296875" style="5" customWidth="1"/>
    <col min="15880" max="15895" width="0" style="5" hidden="1" customWidth="1"/>
    <col min="15896" max="16127" width="8.7265625" style="5"/>
    <col min="16128" max="16128" width="25.453125" style="5" customWidth="1"/>
    <col min="16129" max="16129" width="32.90625" style="5" customWidth="1"/>
    <col min="16130" max="16130" width="17.36328125" style="5" customWidth="1"/>
    <col min="16131" max="16131" width="17.08984375" style="5" customWidth="1"/>
    <col min="16132" max="16132" width="23.90625" style="5" customWidth="1"/>
    <col min="16133" max="16133" width="25.36328125" style="5" customWidth="1"/>
    <col min="16134" max="16134" width="19" style="5" customWidth="1"/>
    <col min="16135" max="16135" width="6.54296875" style="5" customWidth="1"/>
    <col min="16136" max="16151" width="0" style="5" hidden="1" customWidth="1"/>
    <col min="16152" max="16384" width="8.7265625" style="5"/>
  </cols>
  <sheetData>
    <row r="1" spans="2:23" ht="42.75" customHeight="1" thickBot="1" x14ac:dyDescent="0.3">
      <c r="B1" s="314" t="s">
        <v>0</v>
      </c>
      <c r="C1" s="315"/>
      <c r="D1" s="315"/>
      <c r="E1" s="1" t="s">
        <v>1</v>
      </c>
      <c r="F1" s="2" t="str">
        <f>K98</f>
        <v>July</v>
      </c>
      <c r="G1" s="2">
        <f>K97</f>
        <v>2022</v>
      </c>
      <c r="H1" s="3"/>
      <c r="I1" s="107"/>
      <c r="J1" s="101" t="s">
        <v>117</v>
      </c>
      <c r="K1" s="101"/>
      <c r="L1" s="101"/>
      <c r="M1" s="102"/>
      <c r="N1" s="102"/>
      <c r="O1" s="102"/>
      <c r="P1" s="103"/>
      <c r="Q1" s="103"/>
      <c r="R1" s="103"/>
      <c r="S1" s="103"/>
      <c r="T1" s="102"/>
      <c r="U1" s="102"/>
    </row>
    <row r="2" spans="2:23" ht="8.25" customHeight="1" thickBot="1" x14ac:dyDescent="0.3">
      <c r="B2" s="7"/>
      <c r="C2" s="8"/>
      <c r="D2" s="8"/>
      <c r="E2" s="8"/>
      <c r="F2" s="8"/>
      <c r="G2" s="8"/>
      <c r="H2" s="8"/>
      <c r="I2" s="108"/>
    </row>
    <row r="3" spans="2:23" ht="20.25" customHeight="1" x14ac:dyDescent="0.25">
      <c r="B3" s="9" t="s">
        <v>2</v>
      </c>
      <c r="C3" s="316" t="s">
        <v>3</v>
      </c>
      <c r="D3" s="316"/>
      <c r="E3" s="316"/>
      <c r="F3" s="10" t="s">
        <v>4</v>
      </c>
      <c r="G3" s="316" t="s">
        <v>5</v>
      </c>
      <c r="H3" s="317"/>
      <c r="I3" s="108"/>
    </row>
    <row r="4" spans="2:23" ht="62.25" customHeight="1" thickBot="1" x14ac:dyDescent="0.3">
      <c r="B4" s="11" t="s">
        <v>7</v>
      </c>
      <c r="C4" s="318" t="s">
        <v>118</v>
      </c>
      <c r="D4" s="319"/>
      <c r="E4" s="319"/>
      <c r="F4" s="207" t="s">
        <v>119</v>
      </c>
      <c r="G4" s="319" t="s">
        <v>120</v>
      </c>
      <c r="H4" s="320"/>
      <c r="I4" s="109"/>
    </row>
    <row r="5" spans="2:23" ht="20.25" customHeight="1" x14ac:dyDescent="0.25">
      <c r="B5" s="8"/>
      <c r="C5" s="8"/>
      <c r="D5" s="8"/>
      <c r="E5" s="8"/>
      <c r="F5" s="8"/>
      <c r="G5" s="8"/>
      <c r="H5" s="8"/>
      <c r="I5" s="108"/>
    </row>
    <row r="6" spans="2:23" ht="24" customHeight="1" x14ac:dyDescent="0.25">
      <c r="B6" s="321" t="s">
        <v>22</v>
      </c>
      <c r="C6" s="321"/>
      <c r="D6" s="321"/>
      <c r="E6" s="321"/>
      <c r="F6" s="322" t="str">
        <f>CONCATENATE(F1," 1, ",G1)</f>
        <v>July 1, 2022</v>
      </c>
      <c r="G6" s="322" t="e">
        <f>CONCATENATE(#REF!," 1, ",#REF!)</f>
        <v>#REF!</v>
      </c>
      <c r="H6" s="23"/>
      <c r="I6" s="108"/>
    </row>
    <row r="7" spans="2:23" ht="24" customHeight="1" x14ac:dyDescent="0.25">
      <c r="B7" s="308" t="s">
        <v>121</v>
      </c>
      <c r="C7" s="308"/>
      <c r="D7" s="308"/>
      <c r="E7" s="308"/>
      <c r="F7" s="28">
        <f>K101</f>
        <v>471</v>
      </c>
      <c r="G7" s="29" t="s">
        <v>25</v>
      </c>
      <c r="H7" s="29"/>
      <c r="I7" s="110"/>
    </row>
    <row r="8" spans="2:23" ht="24" customHeight="1" x14ac:dyDescent="0.25">
      <c r="B8" s="257" t="s">
        <v>122</v>
      </c>
      <c r="C8" s="257"/>
      <c r="D8" s="257"/>
      <c r="E8" s="257"/>
      <c r="F8" s="257"/>
      <c r="G8" s="257"/>
      <c r="H8" s="257"/>
      <c r="I8" s="111"/>
    </row>
    <row r="9" spans="2:23" ht="24" customHeight="1" x14ac:dyDescent="0.25">
      <c r="B9" s="257" t="s">
        <v>31</v>
      </c>
      <c r="C9" s="257"/>
      <c r="D9" s="257"/>
      <c r="E9" s="257"/>
      <c r="F9" s="257"/>
      <c r="G9" s="257"/>
      <c r="H9" s="257"/>
      <c r="I9" s="111"/>
    </row>
    <row r="10" spans="2:23" ht="24" customHeight="1" x14ac:dyDescent="0.25">
      <c r="B10" s="275" t="s">
        <v>34</v>
      </c>
      <c r="C10" s="275"/>
      <c r="D10" s="292" t="str">
        <f>CONCATENATE("The ",F1," ",G1," Average is")</f>
        <v>The July 2022 Average is</v>
      </c>
      <c r="E10" s="292"/>
      <c r="F10" s="292"/>
      <c r="G10" s="34">
        <f>K102</f>
        <v>824</v>
      </c>
      <c r="H10" s="35" t="s">
        <v>35</v>
      </c>
      <c r="I10" s="112"/>
    </row>
    <row r="11" spans="2:23" ht="24" customHeight="1" x14ac:dyDescent="0.25">
      <c r="B11" s="296" t="s">
        <v>37</v>
      </c>
      <c r="C11" s="296"/>
      <c r="D11" s="296"/>
      <c r="E11" s="296"/>
      <c r="F11" s="296"/>
      <c r="G11" s="296"/>
      <c r="H11" s="296"/>
      <c r="I11" s="113"/>
      <c r="V11" s="36"/>
      <c r="W11" s="36"/>
    </row>
    <row r="12" spans="2:23" ht="24" customHeight="1" x14ac:dyDescent="0.25">
      <c r="B12" s="257" t="s">
        <v>124</v>
      </c>
      <c r="C12" s="257"/>
      <c r="D12" s="257"/>
      <c r="E12" s="257"/>
      <c r="F12" s="28">
        <f>K101</f>
        <v>471</v>
      </c>
      <c r="G12" s="29" t="s">
        <v>25</v>
      </c>
      <c r="I12" s="110"/>
      <c r="V12" s="36"/>
      <c r="W12" s="36"/>
    </row>
    <row r="13" spans="2:23" ht="24" customHeight="1" x14ac:dyDescent="0.25">
      <c r="B13" s="257" t="s">
        <v>42</v>
      </c>
      <c r="C13" s="257"/>
      <c r="D13" s="257"/>
      <c r="E13" s="257"/>
      <c r="F13" s="257"/>
      <c r="G13" s="257"/>
      <c r="H13" s="257"/>
      <c r="I13" s="111"/>
      <c r="V13" s="36"/>
      <c r="W13" s="36"/>
    </row>
    <row r="14" spans="2:23" ht="24" customHeight="1" x14ac:dyDescent="0.25">
      <c r="B14" s="257" t="s">
        <v>45</v>
      </c>
      <c r="C14" s="257"/>
      <c r="D14" s="257"/>
      <c r="E14" s="257"/>
      <c r="F14" s="257"/>
      <c r="G14" s="257"/>
      <c r="H14" s="257"/>
      <c r="I14" s="111"/>
      <c r="V14" s="36"/>
      <c r="W14" s="36"/>
    </row>
    <row r="15" spans="2:23" ht="24" customHeight="1" x14ac:dyDescent="0.25">
      <c r="B15" s="284" t="s">
        <v>48</v>
      </c>
      <c r="C15" s="285"/>
      <c r="D15" s="285"/>
      <c r="E15" s="285"/>
      <c r="F15" s="285"/>
      <c r="G15" s="285"/>
      <c r="H15" s="285"/>
      <c r="I15" s="114"/>
      <c r="V15" s="36"/>
      <c r="W15" s="36"/>
    </row>
    <row r="16" spans="2:23" ht="24" customHeight="1" thickBot="1" x14ac:dyDescent="0.3">
      <c r="B16" s="286" t="s">
        <v>51</v>
      </c>
      <c r="C16" s="285"/>
      <c r="D16" s="285"/>
      <c r="E16" s="285"/>
      <c r="F16" s="285"/>
      <c r="G16" s="285"/>
      <c r="H16" s="285"/>
      <c r="I16" s="115"/>
      <c r="V16" s="36"/>
      <c r="W16" s="36"/>
    </row>
    <row r="17" spans="2:23" ht="43.5" customHeight="1" thickBot="1" x14ac:dyDescent="0.3">
      <c r="B17" s="287" t="s">
        <v>131</v>
      </c>
      <c r="C17" s="288"/>
      <c r="D17" s="288"/>
      <c r="E17" s="288"/>
      <c r="F17" s="288"/>
      <c r="G17" s="288"/>
      <c r="H17" s="289"/>
      <c r="I17" s="116"/>
      <c r="V17" s="36"/>
      <c r="W17" s="36"/>
    </row>
    <row r="18" spans="2:23" ht="40.5" customHeight="1" thickBot="1" x14ac:dyDescent="0.3">
      <c r="B18" s="266" t="s">
        <v>133</v>
      </c>
      <c r="C18" s="267"/>
      <c r="D18" s="267"/>
      <c r="E18" s="267"/>
      <c r="F18" s="267"/>
      <c r="G18" s="267"/>
      <c r="H18" s="268"/>
      <c r="I18" s="108"/>
      <c r="V18" s="36"/>
      <c r="W18" s="36"/>
    </row>
    <row r="19" spans="2:23" ht="56.25" customHeight="1" thickBot="1" x14ac:dyDescent="0.3">
      <c r="B19" s="46" t="s">
        <v>55</v>
      </c>
      <c r="C19" s="47" t="s">
        <v>56</v>
      </c>
      <c r="D19" s="48" t="s">
        <v>57</v>
      </c>
      <c r="E19" s="48" t="s">
        <v>58</v>
      </c>
      <c r="F19" s="48" t="s">
        <v>59</v>
      </c>
      <c r="G19" s="280" t="s">
        <v>60</v>
      </c>
      <c r="H19" s="281"/>
      <c r="I19" s="117"/>
      <c r="V19" s="36"/>
      <c r="W19" s="36"/>
    </row>
    <row r="20" spans="2:23" ht="21.75" customHeight="1" x14ac:dyDescent="0.3">
      <c r="B20" s="49">
        <v>302.01</v>
      </c>
      <c r="C20" s="50" t="s">
        <v>61</v>
      </c>
      <c r="D20" s="51">
        <v>3.75</v>
      </c>
      <c r="E20" s="52">
        <v>0</v>
      </c>
      <c r="F20" s="53">
        <f t="shared" ref="F20:F30" si="0">D20+E20</f>
        <v>3.75</v>
      </c>
      <c r="G20" s="282">
        <f t="shared" ref="G20:G30" si="1">IF((ABS(($K$102-$K$101)*F20/100))&gt;0.1, ($K$102-$K$101)*F20/100, 0)</f>
        <v>13.238</v>
      </c>
      <c r="H20" s="283" t="e">
        <f>IF((ABS((J102-J101)*E20/100))&gt;0.1, (J102-J101)*E20/100, 0)</f>
        <v>#VALUE!</v>
      </c>
      <c r="I20" s="118"/>
      <c r="V20" s="36"/>
      <c r="W20" s="36"/>
    </row>
    <row r="21" spans="2:23" ht="21.75" customHeight="1" x14ac:dyDescent="0.3">
      <c r="B21" s="54" t="s">
        <v>62</v>
      </c>
      <c r="C21" s="55" t="s">
        <v>111</v>
      </c>
      <c r="D21" s="56">
        <v>6.85</v>
      </c>
      <c r="E21" s="56">
        <v>1</v>
      </c>
      <c r="F21" s="57">
        <f t="shared" si="0"/>
        <v>7.85</v>
      </c>
      <c r="G21" s="276">
        <f t="shared" si="1"/>
        <v>27.710999999999999</v>
      </c>
      <c r="H21" s="277" t="e">
        <f>IF((ABS((#REF!-J102)*E21/100))&gt;0.1, (#REF!-J102)*E21/100, 0)</f>
        <v>#REF!</v>
      </c>
      <c r="I21" s="118"/>
    </row>
    <row r="22" spans="2:23" ht="21.75" customHeight="1" x14ac:dyDescent="0.3">
      <c r="B22" s="54" t="s">
        <v>64</v>
      </c>
      <c r="C22" s="55" t="s">
        <v>112</v>
      </c>
      <c r="D22" s="56">
        <v>6.85</v>
      </c>
      <c r="E22" s="56">
        <v>1</v>
      </c>
      <c r="F22" s="57">
        <f t="shared" si="0"/>
        <v>7.85</v>
      </c>
      <c r="G22" s="276">
        <f t="shared" si="1"/>
        <v>27.710999999999999</v>
      </c>
      <c r="H22" s="277" t="e">
        <f>IF((ABS((#REF!-#REF!)*E22/100))&gt;0.1, (#REF!-#REF!)*E22/100, 0)</f>
        <v>#REF!</v>
      </c>
      <c r="I22" s="118"/>
    </row>
    <row r="23" spans="2:23" ht="21.75" customHeight="1" x14ac:dyDescent="0.3">
      <c r="B23" s="54" t="s">
        <v>66</v>
      </c>
      <c r="C23" s="55" t="s">
        <v>113</v>
      </c>
      <c r="D23" s="56">
        <v>6.85</v>
      </c>
      <c r="E23" s="56">
        <v>1</v>
      </c>
      <c r="F23" s="57">
        <f t="shared" si="0"/>
        <v>7.85</v>
      </c>
      <c r="G23" s="276">
        <f t="shared" si="1"/>
        <v>27.710999999999999</v>
      </c>
      <c r="H23" s="277" t="e">
        <f>IF((ABS((#REF!-#REF!)*E23/100))&gt;0.1, (#REF!-#REF!)*E23/100, 0)</f>
        <v>#REF!</v>
      </c>
      <c r="I23" s="118"/>
    </row>
    <row r="24" spans="2:23" ht="21.75" customHeight="1" x14ac:dyDescent="0.3">
      <c r="B24" s="54" t="s">
        <v>68</v>
      </c>
      <c r="C24" s="55" t="s">
        <v>114</v>
      </c>
      <c r="D24" s="56">
        <v>6.85</v>
      </c>
      <c r="E24" s="56">
        <v>1</v>
      </c>
      <c r="F24" s="57">
        <f t="shared" si="0"/>
        <v>7.85</v>
      </c>
      <c r="G24" s="276">
        <f t="shared" si="1"/>
        <v>27.710999999999999</v>
      </c>
      <c r="H24" s="277" t="e">
        <f>IF((ABS((#REF!-#REF!)*E24/100))&gt;0.1, (#REF!-#REF!)*E24/100, 0)</f>
        <v>#REF!</v>
      </c>
      <c r="I24" s="118"/>
    </row>
    <row r="25" spans="2:23" ht="21.75" customHeight="1" x14ac:dyDescent="0.3">
      <c r="B25" s="54" t="s">
        <v>125</v>
      </c>
      <c r="C25" s="55" t="s">
        <v>115</v>
      </c>
      <c r="D25" s="56">
        <v>8.25</v>
      </c>
      <c r="E25" s="56">
        <v>1</v>
      </c>
      <c r="F25" s="58">
        <f t="shared" si="0"/>
        <v>9.25</v>
      </c>
      <c r="G25" s="276">
        <f t="shared" si="1"/>
        <v>32.652999999999999</v>
      </c>
      <c r="H25" s="277" t="e">
        <f>IF((ABS((#REF!-#REF!)*E25/100))&gt;0.1, (#REF!-#REF!)*E25/100, 0)</f>
        <v>#REF!</v>
      </c>
      <c r="I25" s="118"/>
    </row>
    <row r="26" spans="2:23" ht="21.75" customHeight="1" x14ac:dyDescent="0.3">
      <c r="B26" s="54" t="s">
        <v>126</v>
      </c>
      <c r="C26" s="55" t="s">
        <v>71</v>
      </c>
      <c r="D26" s="56">
        <v>6.2</v>
      </c>
      <c r="E26" s="56">
        <v>1</v>
      </c>
      <c r="F26" s="58">
        <f t="shared" si="0"/>
        <v>7.2</v>
      </c>
      <c r="G26" s="276">
        <f t="shared" si="1"/>
        <v>25.416</v>
      </c>
      <c r="H26" s="277" t="e">
        <f>IF((ABS((#REF!-#REF!)*E26/100))&gt;0.1, (#REF!-#REF!)*E26/100, 0)</f>
        <v>#REF!</v>
      </c>
      <c r="I26" s="118"/>
    </row>
    <row r="27" spans="2:23" ht="21.75" customHeight="1" x14ac:dyDescent="0.3">
      <c r="B27" s="54" t="s">
        <v>127</v>
      </c>
      <c r="C27" s="55" t="s">
        <v>72</v>
      </c>
      <c r="D27" s="56">
        <v>5.5</v>
      </c>
      <c r="E27" s="56">
        <v>1</v>
      </c>
      <c r="F27" s="57">
        <f t="shared" si="0"/>
        <v>6.5</v>
      </c>
      <c r="G27" s="276">
        <f t="shared" si="1"/>
        <v>22.945</v>
      </c>
      <c r="H27" s="277" t="e">
        <f>IF((ABS((#REF!-#REF!)*E27/100))&gt;0.1, (#REF!-#REF!)*E27/100, 0)</f>
        <v>#REF!</v>
      </c>
      <c r="I27" s="118"/>
      <c r="J27" s="5"/>
      <c r="K27" s="5"/>
      <c r="L27" s="5"/>
      <c r="P27" s="5"/>
      <c r="Q27" s="5"/>
      <c r="R27" s="5"/>
      <c r="S27" s="5"/>
    </row>
    <row r="28" spans="2:23" ht="21.75" customHeight="1" x14ac:dyDescent="0.3">
      <c r="B28" s="54" t="s">
        <v>128</v>
      </c>
      <c r="C28" s="55" t="s">
        <v>73</v>
      </c>
      <c r="D28" s="56">
        <v>4.9000000000000004</v>
      </c>
      <c r="E28" s="56">
        <v>1</v>
      </c>
      <c r="F28" s="57">
        <f t="shared" si="0"/>
        <v>5.9</v>
      </c>
      <c r="G28" s="276">
        <f t="shared" si="1"/>
        <v>20.827000000000002</v>
      </c>
      <c r="H28" s="277" t="e">
        <f>IF((ABS((#REF!-#REF!)*E28/100))&gt;0.1, (#REF!-#REF!)*E28/100, 0)</f>
        <v>#REF!</v>
      </c>
      <c r="I28" s="118"/>
      <c r="J28" s="5"/>
      <c r="K28" s="5"/>
      <c r="L28" s="5"/>
      <c r="P28" s="5"/>
      <c r="Q28" s="5"/>
      <c r="R28" s="5"/>
      <c r="S28" s="5"/>
    </row>
    <row r="29" spans="2:23" ht="21.75" customHeight="1" x14ac:dyDescent="0.3">
      <c r="B29" s="54" t="s">
        <v>129</v>
      </c>
      <c r="C29" s="55" t="s">
        <v>74</v>
      </c>
      <c r="D29" s="56">
        <v>4.5</v>
      </c>
      <c r="E29" s="60">
        <v>1</v>
      </c>
      <c r="F29" s="57">
        <f t="shared" si="0"/>
        <v>5.5</v>
      </c>
      <c r="G29" s="276">
        <f t="shared" si="1"/>
        <v>19.414999999999999</v>
      </c>
      <c r="H29" s="277" t="e">
        <f>IF((ABS((#REF!-#REF!)*E29/100))&gt;0.1, (#REF!-#REF!)*E29/100, 0)</f>
        <v>#REF!</v>
      </c>
      <c r="I29" s="118"/>
      <c r="J29" s="5"/>
      <c r="K29" s="5"/>
      <c r="L29" s="5"/>
      <c r="P29" s="5"/>
      <c r="Q29" s="5"/>
      <c r="R29" s="5"/>
      <c r="S29" s="5"/>
    </row>
    <row r="30" spans="2:23" ht="21.75" customHeight="1" thickBot="1" x14ac:dyDescent="0.35">
      <c r="B30" s="61" t="s">
        <v>130</v>
      </c>
      <c r="C30" s="62" t="s">
        <v>75</v>
      </c>
      <c r="D30" s="63">
        <v>6.7</v>
      </c>
      <c r="E30" s="64">
        <v>1</v>
      </c>
      <c r="F30" s="65">
        <f t="shared" si="0"/>
        <v>7.7</v>
      </c>
      <c r="G30" s="278">
        <f t="shared" si="1"/>
        <v>27.181000000000001</v>
      </c>
      <c r="H30" s="279" t="e">
        <f>IF((ABS((#REF!-#REF!)*E30/100))&gt;0.1, (#REF!-#REF!)*E30/100, 0)</f>
        <v>#REF!</v>
      </c>
      <c r="I30" s="118"/>
      <c r="J30" s="5"/>
      <c r="K30" s="5"/>
      <c r="L30" s="5"/>
      <c r="P30" s="5"/>
      <c r="Q30" s="5"/>
      <c r="R30" s="5"/>
      <c r="S30" s="5"/>
    </row>
    <row r="31" spans="2:23" ht="21.75" customHeight="1" x14ac:dyDescent="0.3">
      <c r="B31" s="66"/>
      <c r="C31" s="67"/>
      <c r="D31" s="68"/>
      <c r="E31" s="69"/>
      <c r="F31" s="70"/>
      <c r="G31" s="132"/>
      <c r="H31" s="132"/>
      <c r="I31" s="118"/>
      <c r="J31" s="5"/>
      <c r="K31" s="5"/>
      <c r="L31" s="5"/>
      <c r="P31" s="5"/>
      <c r="Q31" s="5"/>
      <c r="R31" s="5"/>
      <c r="S31" s="5"/>
    </row>
    <row r="32" spans="2:23" ht="21.75" customHeight="1" x14ac:dyDescent="0.3">
      <c r="B32" s="275" t="s">
        <v>140</v>
      </c>
      <c r="C32" s="275"/>
      <c r="D32" s="275"/>
      <c r="E32" s="275"/>
      <c r="F32" s="275"/>
      <c r="G32" s="275"/>
      <c r="H32" s="275"/>
      <c r="I32" s="118"/>
      <c r="J32" s="5"/>
      <c r="K32" s="5"/>
      <c r="L32" s="5"/>
      <c r="P32" s="5"/>
      <c r="Q32" s="5"/>
      <c r="R32" s="5"/>
      <c r="S32" s="5"/>
    </row>
    <row r="33" spans="2:22" ht="21.75" customHeight="1" x14ac:dyDescent="0.3">
      <c r="B33" s="257" t="s">
        <v>77</v>
      </c>
      <c r="C33" s="257"/>
      <c r="D33" s="257"/>
      <c r="E33" s="257"/>
      <c r="F33" s="257"/>
      <c r="G33" s="257"/>
      <c r="H33" s="257"/>
      <c r="I33" s="118"/>
      <c r="J33" s="5"/>
      <c r="K33" s="5"/>
      <c r="L33" s="5"/>
      <c r="P33" s="5"/>
      <c r="Q33" s="5"/>
      <c r="R33" s="5"/>
      <c r="S33" s="5"/>
    </row>
    <row r="34" spans="2:22" ht="21.75" customHeight="1" x14ac:dyDescent="0.3">
      <c r="B34" s="257" t="s">
        <v>78</v>
      </c>
      <c r="C34" s="257"/>
      <c r="D34" s="257"/>
      <c r="E34" s="257"/>
      <c r="F34" s="257"/>
      <c r="G34" s="257"/>
      <c r="H34" s="257"/>
      <c r="I34" s="118"/>
      <c r="J34" s="5"/>
      <c r="K34" s="5"/>
      <c r="L34" s="5"/>
      <c r="P34" s="5"/>
      <c r="Q34" s="5"/>
      <c r="R34" s="5"/>
      <c r="S34" s="5"/>
    </row>
    <row r="35" spans="2:22" ht="21.75" customHeight="1" x14ac:dyDescent="0.3">
      <c r="B35" s="257" t="s">
        <v>79</v>
      </c>
      <c r="C35" s="257"/>
      <c r="D35" s="257"/>
      <c r="E35" s="257"/>
      <c r="F35" s="257"/>
      <c r="G35" s="257"/>
      <c r="H35" s="257"/>
      <c r="I35" s="118"/>
      <c r="J35" s="5"/>
      <c r="K35" s="5"/>
      <c r="L35" s="5"/>
      <c r="P35" s="5"/>
      <c r="Q35" s="5"/>
      <c r="R35" s="5"/>
      <c r="S35" s="5"/>
    </row>
    <row r="36" spans="2:22" ht="21.75" customHeight="1" x14ac:dyDescent="0.3">
      <c r="B36" s="257" t="s">
        <v>80</v>
      </c>
      <c r="C36" s="257"/>
      <c r="D36" s="257"/>
      <c r="E36" s="257"/>
      <c r="F36" s="257"/>
      <c r="G36" s="257"/>
      <c r="H36" s="257"/>
      <c r="I36" s="118"/>
      <c r="J36" s="5"/>
      <c r="K36" s="5"/>
      <c r="L36" s="5"/>
      <c r="P36" s="5"/>
      <c r="Q36" s="5"/>
      <c r="R36" s="5"/>
      <c r="S36" s="5"/>
    </row>
    <row r="37" spans="2:22" ht="21.75" customHeight="1" x14ac:dyDescent="0.3">
      <c r="B37" s="71" t="s">
        <v>81</v>
      </c>
      <c r="C37" s="72" t="str">
        <f>K107</f>
        <v>September 2020</v>
      </c>
      <c r="D37" s="258" t="s">
        <v>82</v>
      </c>
      <c r="E37" s="258"/>
      <c r="F37" s="73">
        <f>K108</f>
        <v>326.3</v>
      </c>
      <c r="G37" s="71"/>
      <c r="H37" s="71"/>
      <c r="I37" s="118"/>
      <c r="J37" s="5"/>
      <c r="K37" s="5"/>
      <c r="L37" s="5"/>
      <c r="P37" s="5"/>
      <c r="Q37" s="5"/>
      <c r="R37" s="5"/>
      <c r="S37" s="5"/>
    </row>
    <row r="38" spans="2:22" ht="21.75" customHeight="1" x14ac:dyDescent="0.3">
      <c r="B38" s="71"/>
      <c r="C38" s="72"/>
      <c r="D38" s="206"/>
      <c r="E38" s="206"/>
      <c r="F38" s="73"/>
      <c r="G38" s="71"/>
      <c r="H38" s="71"/>
      <c r="I38" s="118"/>
      <c r="J38" s="5"/>
      <c r="K38" s="5"/>
      <c r="L38" s="5"/>
      <c r="P38" s="5"/>
      <c r="Q38" s="5"/>
      <c r="R38" s="5"/>
      <c r="S38" s="5"/>
    </row>
    <row r="39" spans="2:22" ht="21.75" customHeight="1" x14ac:dyDescent="0.3">
      <c r="B39" s="259" t="s">
        <v>83</v>
      </c>
      <c r="C39" s="259"/>
      <c r="D39" s="259"/>
      <c r="E39" s="124">
        <f>K105</f>
        <v>44682</v>
      </c>
      <c r="F39" s="74" t="s">
        <v>84</v>
      </c>
      <c r="G39" s="104">
        <f>K106</f>
        <v>370.11200000000002</v>
      </c>
      <c r="H39" s="71"/>
      <c r="I39" s="118"/>
      <c r="J39" s="5"/>
      <c r="K39" s="5"/>
      <c r="L39" s="5"/>
      <c r="P39" s="5"/>
      <c r="Q39" s="5"/>
      <c r="R39" s="5"/>
      <c r="S39" s="5"/>
    </row>
    <row r="40" spans="2:22" ht="21.75" customHeight="1" thickBot="1" x14ac:dyDescent="0.35">
      <c r="B40" s="71"/>
      <c r="C40" s="71"/>
      <c r="D40" s="71"/>
      <c r="E40" s="71"/>
      <c r="F40" s="71"/>
      <c r="G40" s="71"/>
      <c r="H40" s="71"/>
      <c r="I40" s="118"/>
      <c r="J40" s="5"/>
      <c r="K40" s="5"/>
      <c r="L40" s="5"/>
      <c r="P40" s="5"/>
      <c r="Q40" s="5"/>
      <c r="R40" s="5"/>
      <c r="S40" s="5"/>
    </row>
    <row r="41" spans="2:22" ht="40.5" customHeight="1" thickBot="1" x14ac:dyDescent="0.3">
      <c r="B41" s="260" t="s">
        <v>139</v>
      </c>
      <c r="C41" s="261"/>
      <c r="D41" s="261"/>
      <c r="E41" s="261"/>
      <c r="F41" s="261"/>
      <c r="G41" s="261"/>
      <c r="H41" s="262"/>
      <c r="I41" s="108"/>
      <c r="J41" s="5"/>
      <c r="K41" s="5"/>
      <c r="L41" s="5"/>
      <c r="P41" s="5"/>
      <c r="Q41" s="5"/>
      <c r="R41" s="5"/>
      <c r="S41" s="5"/>
    </row>
    <row r="42" spans="2:22" ht="62.5" thickBot="1" x14ac:dyDescent="0.3">
      <c r="B42" s="156" t="s">
        <v>55</v>
      </c>
      <c r="C42" s="157" t="s">
        <v>56</v>
      </c>
      <c r="D42" s="158" t="s">
        <v>57</v>
      </c>
      <c r="E42" s="158" t="s">
        <v>85</v>
      </c>
      <c r="F42" s="158" t="s">
        <v>59</v>
      </c>
      <c r="G42" s="159" t="s">
        <v>86</v>
      </c>
      <c r="H42" s="155" t="s">
        <v>87</v>
      </c>
      <c r="I42" s="117"/>
      <c r="J42" s="5"/>
      <c r="K42" s="5"/>
      <c r="L42" s="5"/>
      <c r="P42" s="5"/>
      <c r="Q42" s="5"/>
      <c r="R42" s="5"/>
      <c r="S42" s="5"/>
    </row>
    <row r="43" spans="2:22" ht="21.75" customHeight="1" x14ac:dyDescent="0.3">
      <c r="B43" s="160">
        <v>302.01</v>
      </c>
      <c r="C43" s="161" t="s">
        <v>61</v>
      </c>
      <c r="D43" s="162">
        <v>3.75</v>
      </c>
      <c r="E43" s="163">
        <v>0</v>
      </c>
      <c r="F43" s="164">
        <f>D43+E43</f>
        <v>3.75</v>
      </c>
      <c r="G43" s="196">
        <v>0.96250000000000002</v>
      </c>
      <c r="H43" s="197" t="str">
        <f>(IF((($K$106-$K$108)/$K$108)&gt;0.05, "5.00%",($K$106-$K$108)/$K$108))</f>
        <v>5.00%</v>
      </c>
      <c r="I43" s="119"/>
      <c r="J43" s="78"/>
      <c r="K43" s="5"/>
      <c r="L43" s="5"/>
      <c r="P43" s="5"/>
      <c r="Q43" s="5"/>
      <c r="R43" s="5"/>
      <c r="S43" s="5"/>
    </row>
    <row r="44" spans="2:22" ht="21.75" customHeight="1" x14ac:dyDescent="0.3">
      <c r="B44" s="54" t="s">
        <v>62</v>
      </c>
      <c r="C44" s="79" t="s">
        <v>63</v>
      </c>
      <c r="D44" s="56">
        <v>6.85</v>
      </c>
      <c r="E44" s="56">
        <v>1</v>
      </c>
      <c r="F44" s="57">
        <f t="shared" ref="F44:F53" si="2">D44+E44</f>
        <v>7.85</v>
      </c>
      <c r="G44" s="198">
        <v>0.92149999999999999</v>
      </c>
      <c r="H44" s="199" t="str">
        <f>(IF((($K$106-$K$108)/$K$108)&gt;0.05, "5.00%",($K$106-$K$108)/$K$108))</f>
        <v>5.00%</v>
      </c>
      <c r="I44" s="119"/>
      <c r="J44" s="5"/>
      <c r="K44" s="5"/>
      <c r="L44" s="5"/>
      <c r="P44" s="5"/>
      <c r="Q44" s="5"/>
      <c r="R44" s="5"/>
      <c r="S44" s="5"/>
      <c r="U44" s="81"/>
      <c r="V44" s="81"/>
    </row>
    <row r="45" spans="2:22" ht="21.75" customHeight="1" x14ac:dyDescent="0.3">
      <c r="B45" s="54" t="s">
        <v>64</v>
      </c>
      <c r="C45" s="79" t="s">
        <v>65</v>
      </c>
      <c r="D45" s="56">
        <v>6.85</v>
      </c>
      <c r="E45" s="56">
        <v>1</v>
      </c>
      <c r="F45" s="57">
        <f t="shared" si="2"/>
        <v>7.85</v>
      </c>
      <c r="G45" s="198">
        <v>0.92149999999999999</v>
      </c>
      <c r="H45" s="199" t="str">
        <f t="shared" ref="H45:H53" si="3">(IF((($K$106-$K$108)/$K$108)&gt;0.05, "5.00%",($K$106-$K$108)/$K$108))</f>
        <v>5.00%</v>
      </c>
      <c r="I45" s="119"/>
      <c r="J45" s="5"/>
      <c r="K45" s="5"/>
      <c r="L45" s="5"/>
      <c r="P45" s="5"/>
      <c r="Q45" s="5"/>
      <c r="R45" s="5"/>
      <c r="S45" s="5"/>
    </row>
    <row r="46" spans="2:22" ht="21.75" customHeight="1" x14ac:dyDescent="0.3">
      <c r="B46" s="54" t="s">
        <v>66</v>
      </c>
      <c r="C46" s="79" t="s">
        <v>67</v>
      </c>
      <c r="D46" s="56">
        <v>6.85</v>
      </c>
      <c r="E46" s="56">
        <v>1</v>
      </c>
      <c r="F46" s="57">
        <f t="shared" si="2"/>
        <v>7.85</v>
      </c>
      <c r="G46" s="198">
        <v>0.92149999999999999</v>
      </c>
      <c r="H46" s="199" t="str">
        <f t="shared" si="3"/>
        <v>5.00%</v>
      </c>
      <c r="I46" s="119"/>
      <c r="J46" s="5"/>
      <c r="K46" s="5"/>
      <c r="L46" s="5"/>
      <c r="P46" s="5"/>
      <c r="Q46" s="5"/>
      <c r="R46" s="5"/>
      <c r="S46" s="5"/>
    </row>
    <row r="47" spans="2:22" ht="21.75" customHeight="1" x14ac:dyDescent="0.3">
      <c r="B47" s="54" t="s">
        <v>68</v>
      </c>
      <c r="C47" s="79" t="s">
        <v>69</v>
      </c>
      <c r="D47" s="56">
        <v>6.85</v>
      </c>
      <c r="E47" s="56">
        <v>1</v>
      </c>
      <c r="F47" s="57">
        <f t="shared" si="2"/>
        <v>7.85</v>
      </c>
      <c r="G47" s="198">
        <v>0.92149999999999999</v>
      </c>
      <c r="H47" s="199" t="str">
        <f t="shared" si="3"/>
        <v>5.00%</v>
      </c>
      <c r="I47" s="119"/>
      <c r="J47" s="5"/>
      <c r="K47" s="5"/>
      <c r="L47" s="5"/>
      <c r="P47" s="5"/>
      <c r="Q47" s="5"/>
      <c r="R47" s="5"/>
      <c r="S47" s="5"/>
    </row>
    <row r="48" spans="2:22" ht="21.75" customHeight="1" x14ac:dyDescent="0.3">
      <c r="B48" s="54" t="s">
        <v>125</v>
      </c>
      <c r="C48" s="79" t="s">
        <v>70</v>
      </c>
      <c r="D48" s="56">
        <v>8.25</v>
      </c>
      <c r="E48" s="56">
        <v>1</v>
      </c>
      <c r="F48" s="58">
        <f t="shared" si="2"/>
        <v>9.25</v>
      </c>
      <c r="G48" s="198">
        <v>0.90749999999999997</v>
      </c>
      <c r="H48" s="199" t="str">
        <f t="shared" si="3"/>
        <v>5.00%</v>
      </c>
      <c r="I48" s="119"/>
      <c r="J48" s="5" t="s">
        <v>88</v>
      </c>
      <c r="K48" s="5"/>
      <c r="L48" s="5"/>
      <c r="P48" s="5"/>
      <c r="Q48" s="5"/>
      <c r="R48" s="5"/>
      <c r="S48" s="5"/>
    </row>
    <row r="49" spans="2:23" ht="21.75" customHeight="1" x14ac:dyDescent="0.3">
      <c r="B49" s="54" t="s">
        <v>126</v>
      </c>
      <c r="C49" s="79" t="s">
        <v>71</v>
      </c>
      <c r="D49" s="56">
        <v>6.2</v>
      </c>
      <c r="E49" s="56">
        <v>1</v>
      </c>
      <c r="F49" s="58">
        <f t="shared" si="2"/>
        <v>7.2</v>
      </c>
      <c r="G49" s="198">
        <v>0.92800000000000005</v>
      </c>
      <c r="H49" s="199" t="str">
        <f t="shared" si="3"/>
        <v>5.00%</v>
      </c>
      <c r="I49" s="119"/>
      <c r="J49" s="5"/>
      <c r="K49" s="5"/>
      <c r="L49" s="5"/>
      <c r="P49" s="5"/>
      <c r="Q49" s="5"/>
      <c r="R49" s="5"/>
      <c r="S49" s="5"/>
    </row>
    <row r="50" spans="2:23" ht="21.75" customHeight="1" x14ac:dyDescent="0.3">
      <c r="B50" s="54" t="s">
        <v>127</v>
      </c>
      <c r="C50" s="79" t="s">
        <v>72</v>
      </c>
      <c r="D50" s="56">
        <v>5.5</v>
      </c>
      <c r="E50" s="56">
        <v>1</v>
      </c>
      <c r="F50" s="57">
        <f t="shared" si="2"/>
        <v>6.5</v>
      </c>
      <c r="G50" s="198">
        <v>0.93500000000000005</v>
      </c>
      <c r="H50" s="199" t="str">
        <f t="shared" si="3"/>
        <v>5.00%</v>
      </c>
      <c r="I50" s="119"/>
      <c r="J50" s="5"/>
      <c r="K50" s="5"/>
      <c r="L50" s="5"/>
      <c r="P50" s="5"/>
      <c r="Q50" s="5"/>
      <c r="R50" s="5"/>
      <c r="S50" s="5"/>
    </row>
    <row r="51" spans="2:23" ht="21.75" customHeight="1" x14ac:dyDescent="0.3">
      <c r="B51" s="54" t="s">
        <v>128</v>
      </c>
      <c r="C51" s="79" t="s">
        <v>73</v>
      </c>
      <c r="D51" s="56">
        <v>4.9000000000000004</v>
      </c>
      <c r="E51" s="56">
        <v>1</v>
      </c>
      <c r="F51" s="57">
        <f t="shared" si="2"/>
        <v>5.9</v>
      </c>
      <c r="G51" s="198">
        <v>0.94099999999999995</v>
      </c>
      <c r="H51" s="199" t="str">
        <f t="shared" si="3"/>
        <v>5.00%</v>
      </c>
      <c r="I51" s="119"/>
      <c r="J51" s="5"/>
      <c r="K51" s="5"/>
      <c r="L51" s="5"/>
      <c r="P51" s="5"/>
      <c r="Q51" s="5"/>
      <c r="R51" s="5"/>
      <c r="S51" s="5"/>
      <c r="U51" s="36"/>
      <c r="V51" s="36"/>
    </row>
    <row r="52" spans="2:23" ht="21.75" customHeight="1" x14ac:dyDescent="0.3">
      <c r="B52" s="54" t="s">
        <v>129</v>
      </c>
      <c r="C52" s="79" t="s">
        <v>74</v>
      </c>
      <c r="D52" s="56">
        <v>4.5</v>
      </c>
      <c r="E52" s="60">
        <v>1</v>
      </c>
      <c r="F52" s="57">
        <f t="shared" si="2"/>
        <v>5.5</v>
      </c>
      <c r="G52" s="198">
        <v>0.94499999999999995</v>
      </c>
      <c r="H52" s="199" t="str">
        <f t="shared" si="3"/>
        <v>5.00%</v>
      </c>
      <c r="I52" s="119"/>
      <c r="J52" s="5"/>
      <c r="K52" s="5"/>
      <c r="L52" s="5"/>
      <c r="P52" s="5"/>
      <c r="Q52" s="5"/>
      <c r="R52" s="5"/>
      <c r="S52" s="5"/>
      <c r="U52" s="36"/>
      <c r="V52" s="36"/>
    </row>
    <row r="53" spans="2:23" ht="21.75" customHeight="1" thickBot="1" x14ac:dyDescent="0.35">
      <c r="B53" s="61" t="s">
        <v>130</v>
      </c>
      <c r="C53" s="82" t="s">
        <v>75</v>
      </c>
      <c r="D53" s="63">
        <v>6.7</v>
      </c>
      <c r="E53" s="64">
        <v>1</v>
      </c>
      <c r="F53" s="65">
        <f t="shared" si="2"/>
        <v>7.7</v>
      </c>
      <c r="G53" s="200">
        <v>0.92300000000000004</v>
      </c>
      <c r="H53" s="201" t="str">
        <f t="shared" si="3"/>
        <v>5.00%</v>
      </c>
      <c r="I53" s="119"/>
      <c r="J53" s="5"/>
      <c r="K53" s="5"/>
      <c r="L53" s="5"/>
      <c r="P53" s="5"/>
      <c r="Q53" s="5"/>
      <c r="R53" s="5"/>
      <c r="S53" s="5"/>
      <c r="U53" s="36"/>
      <c r="V53" s="36"/>
    </row>
    <row r="54" spans="2:23" x14ac:dyDescent="0.25">
      <c r="B54" s="87"/>
      <c r="C54" s="86"/>
      <c r="D54" s="86"/>
      <c r="E54" s="86"/>
      <c r="F54" s="86"/>
      <c r="G54" s="86"/>
      <c r="H54" s="86"/>
      <c r="I54" s="120"/>
      <c r="J54" s="5"/>
      <c r="K54" s="5"/>
      <c r="L54" s="5"/>
      <c r="P54" s="5"/>
      <c r="Q54" s="5"/>
      <c r="R54" s="5"/>
      <c r="S54" s="5"/>
      <c r="U54" s="36"/>
      <c r="V54" s="36"/>
    </row>
    <row r="55" spans="2:23" ht="21" customHeight="1" thickBot="1" x14ac:dyDescent="0.3">
      <c r="B55" s="87"/>
      <c r="C55" s="86"/>
      <c r="D55" s="86"/>
      <c r="E55" s="86"/>
      <c r="F55" s="86"/>
      <c r="G55" s="86"/>
      <c r="H55" s="86"/>
      <c r="I55" s="120"/>
      <c r="J55" s="5"/>
      <c r="K55" s="5"/>
      <c r="L55" s="5"/>
      <c r="P55" s="5"/>
      <c r="Q55" s="5"/>
      <c r="R55" s="5"/>
      <c r="S55" s="5"/>
      <c r="U55" s="36"/>
      <c r="V55" s="36"/>
    </row>
    <row r="56" spans="2:23" ht="41.25" customHeight="1" thickBot="1" x14ac:dyDescent="0.3">
      <c r="B56" s="263" t="s">
        <v>131</v>
      </c>
      <c r="C56" s="264"/>
      <c r="D56" s="264"/>
      <c r="E56" s="264"/>
      <c r="F56" s="264"/>
      <c r="G56" s="264"/>
      <c r="H56" s="265"/>
      <c r="I56" s="121"/>
      <c r="V56" s="36"/>
    </row>
    <row r="57" spans="2:23" ht="40.5" customHeight="1" thickBot="1" x14ac:dyDescent="0.3">
      <c r="B57" s="266" t="s">
        <v>134</v>
      </c>
      <c r="C57" s="267"/>
      <c r="D57" s="267"/>
      <c r="E57" s="267"/>
      <c r="F57" s="267"/>
      <c r="G57" s="267"/>
      <c r="H57" s="268"/>
      <c r="I57" s="108"/>
      <c r="V57" s="81"/>
    </row>
    <row r="58" spans="2:23" ht="47" thickBot="1" x14ac:dyDescent="0.3">
      <c r="B58" s="46" t="s">
        <v>55</v>
      </c>
      <c r="C58" s="47" t="s">
        <v>56</v>
      </c>
      <c r="D58" s="48" t="s">
        <v>57</v>
      </c>
      <c r="E58" s="48" t="s">
        <v>85</v>
      </c>
      <c r="F58" s="48" t="s">
        <v>59</v>
      </c>
      <c r="G58" s="249" t="s">
        <v>60</v>
      </c>
      <c r="H58" s="250"/>
      <c r="I58" s="117"/>
      <c r="V58" s="81"/>
    </row>
    <row r="59" spans="2:23" ht="21.75" customHeight="1" x14ac:dyDescent="0.3">
      <c r="B59" s="49" t="s">
        <v>89</v>
      </c>
      <c r="C59" s="89" t="s">
        <v>90</v>
      </c>
      <c r="D59" s="51">
        <v>6</v>
      </c>
      <c r="E59" s="51">
        <v>1</v>
      </c>
      <c r="F59" s="51">
        <f>D59+E59</f>
        <v>7</v>
      </c>
      <c r="G59" s="251">
        <f>IF((ABS(($K$102-$K$101)*F59/100))&gt;0.1, ($K$102-$K$101)*F59/100, 0)</f>
        <v>24.71</v>
      </c>
      <c r="H59" s="252" t="e">
        <f>IF((ABS((#REF!-#REF!)*E59/100))&gt;0.1, (#REF!-#REF!)*E59/100, 0)</f>
        <v>#REF!</v>
      </c>
      <c r="I59" s="118"/>
      <c r="V59" s="81"/>
    </row>
    <row r="60" spans="2:23" ht="21.75" customHeight="1" x14ac:dyDescent="0.3">
      <c r="B60" s="54" t="s">
        <v>91</v>
      </c>
      <c r="C60" s="90" t="s">
        <v>92</v>
      </c>
      <c r="D60" s="56">
        <v>6</v>
      </c>
      <c r="E60" s="56">
        <v>1</v>
      </c>
      <c r="F60" s="56">
        <f>D60+E60</f>
        <v>7</v>
      </c>
      <c r="G60" s="253">
        <f>IF((ABS(($K$102-$K$101)*F60/100))&gt;0.1, ($K$102-$K$101)*F60/100, 0)</f>
        <v>24.71</v>
      </c>
      <c r="H60" s="254" t="e">
        <f>IF((ABS((#REF!-#REF!)*E60/100))&gt;0.1, (#REF!-#REF!)*E60/100, 0)</f>
        <v>#REF!</v>
      </c>
      <c r="I60" s="118"/>
    </row>
    <row r="61" spans="2:23" ht="21" customHeight="1" thickBot="1" x14ac:dyDescent="0.35">
      <c r="B61" s="61" t="s">
        <v>93</v>
      </c>
      <c r="C61" s="91" t="s">
        <v>94</v>
      </c>
      <c r="D61" s="63">
        <v>6</v>
      </c>
      <c r="E61" s="63">
        <v>1</v>
      </c>
      <c r="F61" s="63">
        <f>D61+E61</f>
        <v>7</v>
      </c>
      <c r="G61" s="255">
        <f>IF((ABS(($K$102-$K$101)*F61/100))&gt;0.1, ($K$102-$K$101)*F61/100, 0)</f>
        <v>24.71</v>
      </c>
      <c r="H61" s="256" t="e">
        <f>IF((ABS((#REF!-#REF!)*E61/100))&gt;0.1, (#REF!-#REF!)*E61/100, 0)</f>
        <v>#REF!</v>
      </c>
      <c r="I61" s="118"/>
    </row>
    <row r="62" spans="2:23" ht="61.5" customHeight="1" thickBot="1" x14ac:dyDescent="0.3">
      <c r="I62" s="121"/>
      <c r="V62" s="92"/>
    </row>
    <row r="63" spans="2:23" ht="43.5" customHeight="1" thickBot="1" x14ac:dyDescent="0.3">
      <c r="B63" s="245" t="s">
        <v>95</v>
      </c>
      <c r="C63" s="246"/>
      <c r="D63" s="246"/>
      <c r="E63" s="246"/>
      <c r="F63" s="246"/>
      <c r="G63" s="246"/>
      <c r="H63" s="247"/>
      <c r="I63" s="121"/>
    </row>
    <row r="64" spans="2:23" s="4" customFormat="1" ht="15" customHeight="1" x14ac:dyDescent="0.25">
      <c r="B64" s="243"/>
      <c r="C64" s="243"/>
      <c r="D64" s="243"/>
      <c r="E64" s="243"/>
      <c r="F64" s="243"/>
      <c r="G64" s="243"/>
      <c r="H64" s="243"/>
      <c r="I64" s="121"/>
      <c r="M64" s="5"/>
      <c r="N64" s="5"/>
      <c r="O64" s="5"/>
      <c r="P64" s="6"/>
      <c r="Q64" s="6"/>
      <c r="R64" s="6"/>
      <c r="S64" s="6"/>
      <c r="T64" s="5"/>
      <c r="U64" s="5"/>
      <c r="V64" s="5"/>
      <c r="W64" s="5"/>
    </row>
    <row r="65" spans="2:23" s="4" customFormat="1" ht="21.75" customHeight="1" x14ac:dyDescent="0.25">
      <c r="B65" s="248" t="s">
        <v>96</v>
      </c>
      <c r="C65" s="248"/>
      <c r="D65" s="248"/>
      <c r="E65" s="248"/>
      <c r="F65" s="248"/>
      <c r="G65" s="248"/>
      <c r="H65" s="248"/>
      <c r="I65" s="121"/>
      <c r="M65" s="5"/>
      <c r="N65" s="5"/>
      <c r="O65" s="5"/>
      <c r="P65" s="6"/>
      <c r="Q65" s="6"/>
      <c r="R65" s="6"/>
      <c r="S65" s="6"/>
      <c r="T65" s="5"/>
      <c r="U65" s="5"/>
      <c r="V65" s="5"/>
      <c r="W65" s="5"/>
    </row>
    <row r="66" spans="2:23" s="4" customFormat="1" ht="14.25" customHeight="1" thickBot="1" x14ac:dyDescent="0.3">
      <c r="B66" s="243"/>
      <c r="C66" s="243"/>
      <c r="D66" s="243"/>
      <c r="E66" s="243"/>
      <c r="F66" s="243"/>
      <c r="G66" s="243"/>
      <c r="H66" s="243"/>
      <c r="I66" s="121"/>
      <c r="M66" s="5"/>
      <c r="N66" s="5"/>
      <c r="O66" s="5"/>
      <c r="P66" s="6"/>
      <c r="Q66" s="6"/>
      <c r="R66" s="6"/>
      <c r="S66" s="6"/>
      <c r="T66" s="5"/>
      <c r="U66" s="5"/>
      <c r="V66" s="5"/>
      <c r="W66" s="5"/>
    </row>
    <row r="67" spans="2:23" s="4" customFormat="1" ht="46.5" customHeight="1" x14ac:dyDescent="0.25">
      <c r="B67" s="235" t="s">
        <v>97</v>
      </c>
      <c r="C67" s="237" t="s">
        <v>98</v>
      </c>
      <c r="D67" s="239" t="s">
        <v>99</v>
      </c>
      <c r="E67" s="237" t="s">
        <v>100</v>
      </c>
      <c r="F67" s="237"/>
      <c r="G67" s="237" t="s">
        <v>101</v>
      </c>
      <c r="H67" s="241"/>
      <c r="I67" s="121"/>
      <c r="M67" s="5"/>
      <c r="N67" s="5"/>
      <c r="O67" s="5"/>
      <c r="P67" s="6"/>
      <c r="Q67" s="6"/>
      <c r="R67" s="6"/>
      <c r="S67" s="6"/>
      <c r="T67" s="5"/>
      <c r="U67" s="5"/>
      <c r="V67" s="5"/>
      <c r="W67" s="5"/>
    </row>
    <row r="68" spans="2:23" s="4" customFormat="1" ht="46.5" customHeight="1" thickBot="1" x14ac:dyDescent="0.3">
      <c r="B68" s="236"/>
      <c r="C68" s="238"/>
      <c r="D68" s="240"/>
      <c r="E68" s="238"/>
      <c r="F68" s="238"/>
      <c r="G68" s="238"/>
      <c r="H68" s="242"/>
      <c r="I68" s="121"/>
      <c r="M68" s="5"/>
      <c r="N68" s="5"/>
      <c r="O68" s="5"/>
      <c r="P68" s="6"/>
      <c r="Q68" s="6"/>
      <c r="R68" s="6"/>
      <c r="S68" s="6"/>
      <c r="T68" s="5"/>
      <c r="U68" s="5"/>
      <c r="V68" s="5"/>
      <c r="W68" s="5"/>
    </row>
    <row r="69" spans="2:23" s="4" customFormat="1" ht="18.75" customHeight="1" x14ac:dyDescent="0.25">
      <c r="B69" s="243"/>
      <c r="C69" s="243"/>
      <c r="D69" s="243"/>
      <c r="E69" s="243"/>
      <c r="F69" s="243"/>
      <c r="G69" s="243"/>
      <c r="H69" s="243"/>
      <c r="I69" s="121"/>
      <c r="M69" s="5"/>
      <c r="N69" s="5"/>
      <c r="O69" s="5"/>
      <c r="P69" s="6"/>
      <c r="Q69" s="6"/>
      <c r="R69" s="6"/>
      <c r="S69" s="6"/>
      <c r="T69" s="5"/>
      <c r="U69" s="5"/>
      <c r="V69" s="5"/>
      <c r="W69" s="5"/>
    </row>
    <row r="70" spans="2:23" s="4" customFormat="1" ht="21.75" customHeight="1" x14ac:dyDescent="0.25">
      <c r="B70" s="248" t="s">
        <v>102</v>
      </c>
      <c r="C70" s="248"/>
      <c r="D70" s="248"/>
      <c r="E70" s="248"/>
      <c r="F70" s="248"/>
      <c r="G70" s="248"/>
      <c r="H70" s="248"/>
      <c r="I70" s="121"/>
      <c r="M70" s="5"/>
      <c r="N70" s="5"/>
      <c r="O70" s="5"/>
      <c r="P70" s="6"/>
      <c r="Q70" s="6"/>
      <c r="R70" s="6"/>
      <c r="S70" s="6"/>
      <c r="T70" s="5"/>
      <c r="U70" s="5"/>
      <c r="V70" s="5"/>
      <c r="W70" s="5"/>
    </row>
    <row r="71" spans="2:23" s="4" customFormat="1" ht="15.75" customHeight="1" x14ac:dyDescent="0.25">
      <c r="B71" s="243"/>
      <c r="C71" s="243"/>
      <c r="D71" s="243"/>
      <c r="E71" s="243"/>
      <c r="F71" s="243"/>
      <c r="G71" s="243"/>
      <c r="H71" s="243"/>
      <c r="I71" s="121"/>
      <c r="M71" s="5"/>
      <c r="N71" s="5"/>
      <c r="O71" s="5"/>
      <c r="P71" s="6"/>
      <c r="Q71" s="6"/>
      <c r="R71" s="6"/>
      <c r="S71" s="6"/>
      <c r="T71" s="5"/>
      <c r="U71" s="5"/>
      <c r="V71" s="5"/>
      <c r="W71" s="5"/>
    </row>
    <row r="72" spans="2:23" s="4" customFormat="1" ht="33" customHeight="1" x14ac:dyDescent="0.25">
      <c r="B72" s="232" t="s">
        <v>103</v>
      </c>
      <c r="C72" s="232"/>
      <c r="D72" s="232"/>
      <c r="E72" s="232"/>
      <c r="F72" s="232"/>
      <c r="G72" s="232"/>
      <c r="H72" s="232"/>
      <c r="I72" s="121"/>
      <c r="M72" s="5"/>
      <c r="N72" s="5"/>
      <c r="O72" s="5"/>
      <c r="P72" s="6"/>
      <c r="Q72" s="6"/>
      <c r="R72" s="6"/>
      <c r="S72" s="6"/>
      <c r="T72" s="5"/>
      <c r="U72" s="5"/>
      <c r="V72" s="5"/>
      <c r="W72" s="5"/>
    </row>
    <row r="73" spans="2:23" s="93" customFormat="1" ht="33" customHeight="1" x14ac:dyDescent="0.35">
      <c r="B73" s="233" t="s">
        <v>104</v>
      </c>
      <c r="C73" s="233"/>
      <c r="E73" s="94"/>
      <c r="F73" s="94"/>
      <c r="G73" s="94"/>
      <c r="H73" s="94"/>
      <c r="I73" s="122"/>
    </row>
    <row r="74" spans="2:23" s="93" customFormat="1" ht="33" customHeight="1" x14ac:dyDescent="0.35">
      <c r="C74" s="100" t="str">
        <f>CONCATENATE(" $45.000"," + ($",G20,") =")</f>
        <v xml:space="preserve"> $45.000 + ($13.238) =</v>
      </c>
      <c r="D74" s="95">
        <f>(45+G20)</f>
        <v>58.238</v>
      </c>
      <c r="E74" s="29"/>
      <c r="F74" s="29"/>
      <c r="G74" s="29"/>
      <c r="H74" s="29"/>
      <c r="I74" s="122"/>
    </row>
    <row r="75" spans="2:23" s="93" customFormat="1" ht="33" customHeight="1" x14ac:dyDescent="0.35">
      <c r="B75" s="233" t="s">
        <v>105</v>
      </c>
      <c r="C75" s="233"/>
      <c r="D75" s="96"/>
      <c r="E75" s="29"/>
      <c r="F75" s="29"/>
      <c r="G75" s="29"/>
      <c r="H75" s="29"/>
      <c r="I75" s="122"/>
    </row>
    <row r="76" spans="2:23" s="93" customFormat="1" ht="33" customHeight="1" x14ac:dyDescent="0.35">
      <c r="C76" s="105" t="str">
        <f>CONCATENATE(" $45.000"," x ",H43, " =")</f>
        <v xml:space="preserve"> $45.000 x 5.00% =</v>
      </c>
      <c r="D76" s="106">
        <f>(45*H43)</f>
        <v>2.25</v>
      </c>
      <c r="E76" s="29"/>
      <c r="F76" s="29"/>
      <c r="G76" s="29"/>
      <c r="H76" s="29"/>
      <c r="I76" s="122"/>
    </row>
    <row r="77" spans="2:23" s="93" customFormat="1" ht="33" customHeight="1" x14ac:dyDescent="0.35">
      <c r="C77" s="244" t="str">
        <f>CONCATENATE("$",D76," x 96.25% (Difference of 100% Material Minus Total % Asphalt + Fuel Allowance) =")</f>
        <v>$2.25 x 96.25% (Difference of 100% Material Minus Total % Asphalt + Fuel Allowance) =</v>
      </c>
      <c r="D77" s="244"/>
      <c r="E77" s="244"/>
      <c r="F77" s="244"/>
      <c r="G77" s="244"/>
      <c r="H77" s="95">
        <f>D76*96.25/100</f>
        <v>2.1659999999999999</v>
      </c>
      <c r="I77" s="122"/>
    </row>
    <row r="78" spans="2:23" s="93" customFormat="1" ht="33" customHeight="1" x14ac:dyDescent="0.35">
      <c r="B78" s="233" t="s">
        <v>106</v>
      </c>
      <c r="C78" s="233"/>
      <c r="D78" s="233"/>
      <c r="E78" s="233"/>
      <c r="F78" s="233"/>
      <c r="G78" s="29"/>
      <c r="H78" s="29"/>
      <c r="I78" s="122"/>
    </row>
    <row r="79" spans="2:23" s="93" customFormat="1" ht="33" customHeight="1" x14ac:dyDescent="0.35">
      <c r="C79" s="205" t="str">
        <f>CONCATENATE("$",D74," + $",H77, "  =")</f>
        <v>$58.238 + $2.166  =</v>
      </c>
      <c r="D79" s="97">
        <f>D74+H77</f>
        <v>60.404000000000003</v>
      </c>
      <c r="E79" s="29"/>
      <c r="F79" s="29"/>
      <c r="G79" s="29"/>
      <c r="H79" s="29"/>
      <c r="I79" s="122"/>
    </row>
    <row r="80" spans="2:23" ht="29.25" customHeight="1" thickBot="1" x14ac:dyDescent="0.3">
      <c r="I80" s="121"/>
    </row>
    <row r="81" spans="2:22" ht="43.5" customHeight="1" thickBot="1" x14ac:dyDescent="0.3">
      <c r="B81" s="245" t="s">
        <v>107</v>
      </c>
      <c r="C81" s="246"/>
      <c r="D81" s="246"/>
      <c r="E81" s="246"/>
      <c r="F81" s="246"/>
      <c r="G81" s="246"/>
      <c r="H81" s="247"/>
      <c r="I81" s="121"/>
    </row>
    <row r="82" spans="2:22" ht="21.75" customHeight="1" x14ac:dyDescent="0.25">
      <c r="B82" s="243"/>
      <c r="C82" s="243"/>
      <c r="D82" s="243"/>
      <c r="E82" s="243"/>
      <c r="F82" s="243"/>
      <c r="G82" s="243"/>
      <c r="H82" s="243"/>
      <c r="I82" s="121"/>
    </row>
    <row r="83" spans="2:22" ht="21.75" customHeight="1" x14ac:dyDescent="0.25">
      <c r="B83" s="248" t="s">
        <v>108</v>
      </c>
      <c r="C83" s="248"/>
      <c r="D83" s="248"/>
      <c r="E83" s="248"/>
      <c r="F83" s="248"/>
      <c r="G83" s="248"/>
      <c r="H83" s="248"/>
      <c r="I83" s="121"/>
    </row>
    <row r="84" spans="2:22" ht="14.25" customHeight="1" thickBot="1" x14ac:dyDescent="0.3">
      <c r="B84" s="243"/>
      <c r="C84" s="243"/>
      <c r="D84" s="243"/>
      <c r="E84" s="243"/>
      <c r="F84" s="243"/>
      <c r="G84" s="243"/>
      <c r="H84" s="243"/>
      <c r="I84" s="121"/>
    </row>
    <row r="85" spans="2:22" ht="46.5" customHeight="1" x14ac:dyDescent="0.25">
      <c r="B85" s="235" t="s">
        <v>97</v>
      </c>
      <c r="C85" s="237" t="s">
        <v>98</v>
      </c>
      <c r="D85" s="239" t="s">
        <v>99</v>
      </c>
      <c r="E85" s="237" t="s">
        <v>100</v>
      </c>
      <c r="F85" s="237"/>
      <c r="G85" s="237" t="s">
        <v>101</v>
      </c>
      <c r="H85" s="241"/>
      <c r="I85" s="121"/>
    </row>
    <row r="86" spans="2:22" ht="46.5" customHeight="1" thickBot="1" x14ac:dyDescent="0.3">
      <c r="B86" s="236"/>
      <c r="C86" s="238"/>
      <c r="D86" s="240"/>
      <c r="E86" s="238"/>
      <c r="F86" s="238"/>
      <c r="G86" s="238"/>
      <c r="H86" s="242"/>
      <c r="I86" s="121"/>
    </row>
    <row r="87" spans="2:22" ht="18.75" customHeight="1" x14ac:dyDescent="0.25">
      <c r="B87" s="243"/>
      <c r="C87" s="243"/>
      <c r="D87" s="243"/>
      <c r="E87" s="243"/>
      <c r="F87" s="243"/>
      <c r="G87" s="243"/>
      <c r="H87" s="243"/>
      <c r="I87" s="121"/>
    </row>
    <row r="88" spans="2:22" ht="33" customHeight="1" x14ac:dyDescent="0.25">
      <c r="B88" s="232" t="s">
        <v>109</v>
      </c>
      <c r="C88" s="232"/>
      <c r="D88" s="232"/>
      <c r="E88" s="232"/>
      <c r="F88" s="232"/>
      <c r="G88" s="232"/>
      <c r="H88" s="232"/>
      <c r="I88" s="121"/>
    </row>
    <row r="89" spans="2:22" s="93" customFormat="1" ht="33" customHeight="1" x14ac:dyDescent="0.35">
      <c r="B89" s="233" t="s">
        <v>104</v>
      </c>
      <c r="C89" s="233"/>
      <c r="E89" s="94"/>
      <c r="F89" s="94"/>
      <c r="G89" s="94"/>
      <c r="H89" s="94"/>
      <c r="I89" s="122"/>
    </row>
    <row r="90" spans="2:22" s="93" customFormat="1" ht="33" customHeight="1" x14ac:dyDescent="0.35">
      <c r="C90" s="100" t="str">
        <f>CONCATENATE(" $45.000"," + ($",G59,") =")</f>
        <v xml:space="preserve"> $45.000 + ($24.71) =</v>
      </c>
      <c r="D90" s="95">
        <f>(45+G59)</f>
        <v>69.709999999999994</v>
      </c>
      <c r="E90" s="29"/>
      <c r="F90" s="29"/>
      <c r="G90" s="29"/>
      <c r="H90" s="29"/>
      <c r="I90" s="122"/>
    </row>
    <row r="91" spans="2:22" s="93" customFormat="1" ht="40.5" customHeight="1" x14ac:dyDescent="0.4">
      <c r="B91" s="234" t="s">
        <v>110</v>
      </c>
      <c r="C91" s="234"/>
      <c r="D91" s="98">
        <f>D90</f>
        <v>69.709999999999994</v>
      </c>
      <c r="E91" s="29"/>
      <c r="F91" s="29"/>
      <c r="G91" s="29"/>
      <c r="H91" s="29"/>
      <c r="I91" s="122"/>
    </row>
    <row r="92" spans="2:22" s="93" customFormat="1" ht="33" customHeight="1" thickBot="1" x14ac:dyDescent="0.4">
      <c r="D92" s="95"/>
      <c r="E92" s="29"/>
      <c r="F92" s="29"/>
      <c r="G92" s="29"/>
      <c r="H92" s="29"/>
    </row>
    <row r="93" spans="2:22" ht="15.5" x14ac:dyDescent="0.35">
      <c r="M93" s="297" t="s">
        <v>116</v>
      </c>
      <c r="N93" s="241"/>
      <c r="P93" s="302" t="s">
        <v>6</v>
      </c>
      <c r="Q93" s="303"/>
      <c r="R93" s="303"/>
      <c r="S93" s="304"/>
      <c r="V93" s="93"/>
    </row>
    <row r="94" spans="2:22" ht="13" thickBot="1" x14ac:dyDescent="0.3">
      <c r="M94" s="298"/>
      <c r="N94" s="299"/>
      <c r="P94" s="305"/>
      <c r="Q94" s="306"/>
      <c r="R94" s="306"/>
      <c r="S94" s="307"/>
    </row>
    <row r="95" spans="2:22" ht="50.25" customHeight="1" thickBot="1" x14ac:dyDescent="0.3">
      <c r="M95" s="300"/>
      <c r="N95" s="301"/>
      <c r="P95" s="309" t="s">
        <v>9</v>
      </c>
      <c r="Q95" s="310"/>
      <c r="R95" s="310"/>
      <c r="S95" s="311"/>
      <c r="U95" s="12" t="s">
        <v>10</v>
      </c>
    </row>
    <row r="96" spans="2:22" ht="56.25" customHeight="1" thickBot="1" x14ac:dyDescent="0.3">
      <c r="J96" s="312" t="s">
        <v>8</v>
      </c>
      <c r="K96" s="313"/>
      <c r="L96" s="15"/>
      <c r="M96" s="16" t="s">
        <v>9</v>
      </c>
      <c r="N96" s="17">
        <v>2021</v>
      </c>
      <c r="P96" s="18" t="s">
        <v>12</v>
      </c>
      <c r="Q96" s="19" t="s">
        <v>13</v>
      </c>
      <c r="R96" s="19" t="s">
        <v>14</v>
      </c>
      <c r="S96" s="19" t="s">
        <v>15</v>
      </c>
      <c r="U96" s="20" t="s">
        <v>16</v>
      </c>
    </row>
    <row r="97" spans="10:21" ht="18" customHeight="1" thickBot="1" x14ac:dyDescent="0.3">
      <c r="J97" s="13" t="s">
        <v>11</v>
      </c>
      <c r="K97" s="14">
        <v>2022</v>
      </c>
      <c r="M97" s="21" t="s">
        <v>19</v>
      </c>
      <c r="N97" s="17" t="s">
        <v>20</v>
      </c>
      <c r="P97" s="269">
        <v>44317</v>
      </c>
      <c r="Q97" s="272">
        <v>338.9</v>
      </c>
      <c r="R97" s="99">
        <v>44378</v>
      </c>
      <c r="S97" s="293">
        <v>44075</v>
      </c>
      <c r="U97" s="22" t="s">
        <v>21</v>
      </c>
    </row>
    <row r="98" spans="10:21" ht="18" customHeight="1" thickBot="1" x14ac:dyDescent="0.3">
      <c r="J98" s="13" t="s">
        <v>17</v>
      </c>
      <c r="K98" s="14" t="s">
        <v>41</v>
      </c>
      <c r="M98" s="21" t="s">
        <v>23</v>
      </c>
      <c r="N98" s="26" t="s">
        <v>99</v>
      </c>
      <c r="P98" s="270"/>
      <c r="Q98" s="273"/>
      <c r="R98" s="27">
        <v>44409</v>
      </c>
      <c r="S98" s="294"/>
      <c r="U98" s="22" t="s">
        <v>24</v>
      </c>
    </row>
    <row r="99" spans="10:21" ht="18" customHeight="1" thickBot="1" x14ac:dyDescent="0.3">
      <c r="J99" s="24"/>
      <c r="K99" s="25"/>
      <c r="M99" s="21" t="s">
        <v>26</v>
      </c>
      <c r="N99" s="26" t="s">
        <v>99</v>
      </c>
      <c r="P99" s="271"/>
      <c r="Q99" s="274"/>
      <c r="R99" s="27">
        <v>44440</v>
      </c>
      <c r="S99" s="294"/>
      <c r="U99" s="22" t="s">
        <v>27</v>
      </c>
    </row>
    <row r="100" spans="10:21" ht="18" customHeight="1" thickBot="1" x14ac:dyDescent="0.3">
      <c r="J100" s="290" t="s">
        <v>0</v>
      </c>
      <c r="K100" s="291"/>
      <c r="M100" s="21" t="s">
        <v>29</v>
      </c>
      <c r="N100" s="26" t="s">
        <v>99</v>
      </c>
      <c r="P100" s="269">
        <v>44409</v>
      </c>
      <c r="Q100" s="272">
        <v>340.3</v>
      </c>
      <c r="R100" s="99">
        <v>44470</v>
      </c>
      <c r="S100" s="294"/>
      <c r="U100" s="31" t="s">
        <v>30</v>
      </c>
    </row>
    <row r="101" spans="10:21" ht="18" customHeight="1" thickBot="1" x14ac:dyDescent="0.3">
      <c r="J101" s="13" t="s">
        <v>28</v>
      </c>
      <c r="K101" s="30">
        <v>471</v>
      </c>
      <c r="M101" s="21" t="s">
        <v>33</v>
      </c>
      <c r="N101" s="26">
        <v>518</v>
      </c>
      <c r="P101" s="270"/>
      <c r="Q101" s="273"/>
      <c r="R101" s="27">
        <v>44501</v>
      </c>
      <c r="S101" s="294"/>
    </row>
    <row r="102" spans="10:21" ht="18" customHeight="1" thickBot="1" x14ac:dyDescent="0.3">
      <c r="J102" s="32" t="s">
        <v>32</v>
      </c>
      <c r="K102" s="33">
        <v>824</v>
      </c>
      <c r="M102" s="21" t="s">
        <v>36</v>
      </c>
      <c r="N102" s="26">
        <v>546</v>
      </c>
      <c r="P102" s="271"/>
      <c r="Q102" s="274"/>
      <c r="R102" s="27">
        <v>44531</v>
      </c>
      <c r="S102" s="294"/>
    </row>
    <row r="103" spans="10:21" ht="18" customHeight="1" thickBot="1" x14ac:dyDescent="0.3">
      <c r="J103" s="24"/>
      <c r="K103" s="25"/>
      <c r="M103" s="21" t="s">
        <v>18</v>
      </c>
      <c r="N103" s="26">
        <v>552</v>
      </c>
      <c r="P103" s="269">
        <v>44501</v>
      </c>
      <c r="Q103" s="272">
        <v>341.02199999999999</v>
      </c>
      <c r="R103" s="99">
        <v>44562</v>
      </c>
      <c r="S103" s="294"/>
      <c r="U103" s="36"/>
    </row>
    <row r="104" spans="10:21" ht="18" customHeight="1" thickBot="1" x14ac:dyDescent="0.3">
      <c r="J104" s="290" t="s">
        <v>38</v>
      </c>
      <c r="K104" s="291"/>
      <c r="M104" s="21" t="s">
        <v>41</v>
      </c>
      <c r="N104" s="26">
        <v>568</v>
      </c>
      <c r="P104" s="270"/>
      <c r="Q104" s="273"/>
      <c r="R104" s="27">
        <v>44593</v>
      </c>
      <c r="S104" s="294"/>
      <c r="U104" s="36"/>
    </row>
    <row r="105" spans="10:21" ht="18" customHeight="1" thickBot="1" x14ac:dyDescent="0.3">
      <c r="J105" s="37" t="s">
        <v>39</v>
      </c>
      <c r="K105" s="123">
        <v>44682</v>
      </c>
      <c r="M105" s="21" t="s">
        <v>44</v>
      </c>
      <c r="N105" s="26">
        <v>573</v>
      </c>
      <c r="P105" s="271"/>
      <c r="Q105" s="274"/>
      <c r="R105" s="27">
        <v>44621</v>
      </c>
      <c r="S105" s="294"/>
      <c r="U105" s="36"/>
    </row>
    <row r="106" spans="10:21" ht="18" customHeight="1" thickBot="1" x14ac:dyDescent="0.3">
      <c r="J106" s="38" t="s">
        <v>43</v>
      </c>
      <c r="K106" s="39">
        <v>370.11200000000002</v>
      </c>
      <c r="M106" s="21" t="s">
        <v>47</v>
      </c>
      <c r="N106" s="26">
        <v>575</v>
      </c>
      <c r="P106" s="269">
        <v>44593</v>
      </c>
      <c r="Q106" s="272">
        <v>366.12799999999999</v>
      </c>
      <c r="R106" s="99">
        <v>44652</v>
      </c>
      <c r="S106" s="294"/>
      <c r="U106" s="36"/>
    </row>
    <row r="107" spans="10:21" ht="18" customHeight="1" thickBot="1" x14ac:dyDescent="0.3">
      <c r="J107" s="40" t="s">
        <v>46</v>
      </c>
      <c r="K107" s="41" t="s">
        <v>123</v>
      </c>
      <c r="M107" s="21" t="s">
        <v>50</v>
      </c>
      <c r="N107" s="26">
        <v>572</v>
      </c>
      <c r="P107" s="270"/>
      <c r="Q107" s="273"/>
      <c r="R107" s="27">
        <v>44682</v>
      </c>
      <c r="S107" s="294"/>
      <c r="U107" s="36"/>
    </row>
    <row r="108" spans="10:21" ht="18" customHeight="1" thickBot="1" x14ac:dyDescent="0.3">
      <c r="J108" s="40" t="s">
        <v>49</v>
      </c>
      <c r="K108" s="42">
        <v>326.3</v>
      </c>
      <c r="M108" s="21" t="s">
        <v>53</v>
      </c>
      <c r="N108" s="26">
        <v>570</v>
      </c>
      <c r="P108" s="271"/>
      <c r="Q108" s="274"/>
      <c r="R108" s="27">
        <v>44713</v>
      </c>
      <c r="S108" s="294"/>
      <c r="U108" s="36"/>
    </row>
    <row r="109" spans="10:21" ht="18" customHeight="1" thickBot="1" x14ac:dyDescent="0.3">
      <c r="J109" s="43" t="s">
        <v>52</v>
      </c>
      <c r="K109" s="44">
        <v>44743</v>
      </c>
      <c r="L109" s="5"/>
      <c r="M109" s="45" t="s">
        <v>54</v>
      </c>
      <c r="N109" s="126">
        <v>574</v>
      </c>
      <c r="P109" s="269">
        <v>44682</v>
      </c>
      <c r="Q109" s="272">
        <v>370.11200000000002</v>
      </c>
      <c r="R109" s="99">
        <v>44743</v>
      </c>
      <c r="S109" s="294"/>
      <c r="U109" s="36"/>
    </row>
    <row r="110" spans="10:21" ht="18" customHeight="1" thickBot="1" x14ac:dyDescent="0.3">
      <c r="K110" s="5"/>
      <c r="L110" s="5"/>
      <c r="M110" s="16"/>
      <c r="N110" s="125">
        <v>2022</v>
      </c>
      <c r="P110" s="270"/>
      <c r="Q110" s="273"/>
      <c r="R110" s="27">
        <v>44774</v>
      </c>
      <c r="S110" s="294"/>
      <c r="U110" s="36"/>
    </row>
    <row r="111" spans="10:21" ht="18" customHeight="1" thickBot="1" x14ac:dyDescent="0.3">
      <c r="J111" s="5"/>
      <c r="K111" s="5"/>
      <c r="L111" s="5"/>
      <c r="M111" s="21" t="s">
        <v>19</v>
      </c>
      <c r="N111" s="17" t="s">
        <v>20</v>
      </c>
      <c r="P111" s="271"/>
      <c r="Q111" s="274"/>
      <c r="R111" s="27">
        <v>44805</v>
      </c>
      <c r="S111" s="294"/>
      <c r="U111" s="36"/>
    </row>
    <row r="112" spans="10:21" ht="18" customHeight="1" thickBot="1" x14ac:dyDescent="0.3">
      <c r="J112" s="5"/>
      <c r="K112" s="5"/>
      <c r="L112" s="5"/>
      <c r="M112" s="21" t="s">
        <v>23</v>
      </c>
      <c r="N112" s="26">
        <v>580</v>
      </c>
      <c r="P112" s="269">
        <v>44774</v>
      </c>
      <c r="Q112" s="272" t="s">
        <v>88</v>
      </c>
      <c r="R112" s="99">
        <v>44835</v>
      </c>
      <c r="S112" s="294"/>
      <c r="U112" s="36"/>
    </row>
    <row r="113" spans="10:19" ht="18" customHeight="1" thickBot="1" x14ac:dyDescent="0.3">
      <c r="J113" s="5"/>
      <c r="K113" s="5"/>
      <c r="L113" s="5"/>
      <c r="M113" s="21" t="s">
        <v>26</v>
      </c>
      <c r="N113" s="26">
        <v>605</v>
      </c>
      <c r="P113" s="270"/>
      <c r="Q113" s="273"/>
      <c r="R113" s="27">
        <v>44866</v>
      </c>
      <c r="S113" s="294"/>
    </row>
    <row r="114" spans="10:19" ht="18" customHeight="1" thickBot="1" x14ac:dyDescent="0.3">
      <c r="J114" s="5"/>
      <c r="K114" s="5"/>
      <c r="L114" s="5"/>
      <c r="M114" s="21" t="s">
        <v>29</v>
      </c>
      <c r="N114" s="26">
        <v>624</v>
      </c>
      <c r="P114" s="271"/>
      <c r="Q114" s="274"/>
      <c r="R114" s="27">
        <v>44896</v>
      </c>
      <c r="S114" s="294"/>
    </row>
    <row r="115" spans="10:19" ht="18" customHeight="1" thickBot="1" x14ac:dyDescent="0.3">
      <c r="J115" s="5"/>
      <c r="K115" s="5"/>
      <c r="L115" s="5"/>
      <c r="M115" s="21" t="s">
        <v>33</v>
      </c>
      <c r="N115" s="26">
        <v>655</v>
      </c>
      <c r="P115" s="269">
        <v>44866</v>
      </c>
      <c r="Q115" s="272" t="s">
        <v>88</v>
      </c>
      <c r="R115" s="99">
        <v>44927</v>
      </c>
      <c r="S115" s="294"/>
    </row>
    <row r="116" spans="10:19" ht="18" customHeight="1" thickBot="1" x14ac:dyDescent="0.3">
      <c r="J116" s="5"/>
      <c r="K116" s="5"/>
      <c r="L116" s="5"/>
      <c r="M116" s="21" t="s">
        <v>36</v>
      </c>
      <c r="N116" s="26">
        <v>719</v>
      </c>
      <c r="P116" s="270"/>
      <c r="Q116" s="273"/>
      <c r="R116" s="27">
        <v>44958</v>
      </c>
      <c r="S116" s="294"/>
    </row>
    <row r="117" spans="10:19" ht="18" customHeight="1" thickBot="1" x14ac:dyDescent="0.3">
      <c r="J117" s="5"/>
      <c r="K117" s="5"/>
      <c r="L117" s="5"/>
      <c r="M117" s="21" t="s">
        <v>18</v>
      </c>
      <c r="N117" s="26">
        <v>779</v>
      </c>
      <c r="P117" s="271"/>
      <c r="Q117" s="274"/>
      <c r="R117" s="27">
        <v>44986</v>
      </c>
      <c r="S117" s="295"/>
    </row>
    <row r="118" spans="10:19" ht="18" customHeight="1" thickBot="1" x14ac:dyDescent="0.3">
      <c r="J118" s="5"/>
      <c r="K118" s="5"/>
      <c r="L118" s="5"/>
      <c r="M118" s="21" t="s">
        <v>41</v>
      </c>
      <c r="N118" s="26">
        <v>824</v>
      </c>
      <c r="P118" s="269">
        <v>44978</v>
      </c>
      <c r="Q118" s="272" t="s">
        <v>88</v>
      </c>
      <c r="R118" s="99">
        <v>45017</v>
      </c>
      <c r="S118" s="5"/>
    </row>
    <row r="119" spans="10:19" ht="16" thickBot="1" x14ac:dyDescent="0.3">
      <c r="J119" s="5"/>
      <c r="K119" s="5"/>
      <c r="M119" s="21" t="s">
        <v>44</v>
      </c>
      <c r="N119" s="26"/>
      <c r="P119" s="270"/>
      <c r="Q119" s="273"/>
      <c r="R119" s="27">
        <v>45047</v>
      </c>
    </row>
    <row r="120" spans="10:19" ht="16" thickBot="1" x14ac:dyDescent="0.3">
      <c r="M120" s="21" t="s">
        <v>47</v>
      </c>
      <c r="N120" s="26"/>
      <c r="P120" s="271"/>
      <c r="Q120" s="274"/>
      <c r="R120" s="27">
        <v>45078</v>
      </c>
    </row>
    <row r="121" spans="10:19" ht="15.5" x14ac:dyDescent="0.25">
      <c r="M121" s="21" t="s">
        <v>50</v>
      </c>
      <c r="N121" s="26"/>
      <c r="P121" s="5" t="s">
        <v>40</v>
      </c>
      <c r="Q121" s="59">
        <v>326.3</v>
      </c>
      <c r="R121" s="5" t="s">
        <v>40</v>
      </c>
    </row>
    <row r="122" spans="10:19" ht="15.5" x14ac:dyDescent="0.25">
      <c r="M122" s="21" t="s">
        <v>53</v>
      </c>
      <c r="N122" s="26"/>
    </row>
    <row r="123" spans="10:19" ht="16" thickBot="1" x14ac:dyDescent="0.3">
      <c r="M123" s="45" t="s">
        <v>54</v>
      </c>
      <c r="N123" s="126"/>
    </row>
    <row r="124" spans="10:19" ht="15.5" x14ac:dyDescent="0.25">
      <c r="M124" s="16"/>
      <c r="N124" s="125">
        <v>2023</v>
      </c>
    </row>
    <row r="125" spans="10:19" ht="15.5" x14ac:dyDescent="0.25">
      <c r="M125" s="21" t="s">
        <v>19</v>
      </c>
      <c r="N125" s="17" t="s">
        <v>20</v>
      </c>
    </row>
    <row r="126" spans="10:19" ht="15.5" x14ac:dyDescent="0.25">
      <c r="M126" s="21" t="s">
        <v>23</v>
      </c>
      <c r="N126" s="26"/>
    </row>
    <row r="127" spans="10:19" ht="15.5" x14ac:dyDescent="0.25">
      <c r="M127" s="21" t="s">
        <v>26</v>
      </c>
      <c r="N127" s="26"/>
    </row>
    <row r="128" spans="10:19" ht="15.5" x14ac:dyDescent="0.25">
      <c r="M128" s="21" t="s">
        <v>29</v>
      </c>
      <c r="N128" s="26"/>
    </row>
    <row r="129" spans="13:14" ht="15.5" x14ac:dyDescent="0.25">
      <c r="M129" s="21" t="s">
        <v>33</v>
      </c>
      <c r="N129" s="26"/>
    </row>
    <row r="130" spans="13:14" ht="16" thickBot="1" x14ac:dyDescent="0.3">
      <c r="M130" s="45" t="s">
        <v>36</v>
      </c>
      <c r="N130" s="126"/>
    </row>
  </sheetData>
  <sheetProtection algorithmName="SHA-512" hashValue="GldNeIT3yWm6iD59ejeaKv8zyy268f6ruB38/qSYt1AEX6UHgbrOY3wU3fnSWdg1lit52mjKgPhgzLFSu2JU8w==" saltValue="NNgoNZw0Gg7Zpboxac5nPQ==" spinCount="100000" sheet="1" formatColumns="0" formatRows="0"/>
  <mergeCells count="99">
    <mergeCell ref="P118:P120"/>
    <mergeCell ref="Q118:Q120"/>
    <mergeCell ref="P106:P108"/>
    <mergeCell ref="Q106:Q108"/>
    <mergeCell ref="P109:P111"/>
    <mergeCell ref="Q109:Q111"/>
    <mergeCell ref="P112:P114"/>
    <mergeCell ref="Q112:Q114"/>
    <mergeCell ref="J96:K96"/>
    <mergeCell ref="P97:P99"/>
    <mergeCell ref="Q97:Q99"/>
    <mergeCell ref="S97:S117"/>
    <mergeCell ref="J100:K100"/>
    <mergeCell ref="P100:P102"/>
    <mergeCell ref="Q100:Q102"/>
    <mergeCell ref="P103:P105"/>
    <mergeCell ref="Q103:Q105"/>
    <mergeCell ref="J104:K104"/>
    <mergeCell ref="P115:P117"/>
    <mergeCell ref="Q115:Q117"/>
    <mergeCell ref="B88:H88"/>
    <mergeCell ref="B89:C89"/>
    <mergeCell ref="B91:C91"/>
    <mergeCell ref="M93:N95"/>
    <mergeCell ref="P93:S94"/>
    <mergeCell ref="P95:S95"/>
    <mergeCell ref="B87:H87"/>
    <mergeCell ref="C77:G77"/>
    <mergeCell ref="B78:F78"/>
    <mergeCell ref="B81:H81"/>
    <mergeCell ref="B82:H82"/>
    <mergeCell ref="B83:H83"/>
    <mergeCell ref="B84:H84"/>
    <mergeCell ref="B85:B86"/>
    <mergeCell ref="C85:C86"/>
    <mergeCell ref="D85:D86"/>
    <mergeCell ref="E85:F86"/>
    <mergeCell ref="G85:H86"/>
    <mergeCell ref="B75:C75"/>
    <mergeCell ref="B66:H66"/>
    <mergeCell ref="B67:B68"/>
    <mergeCell ref="C67:C68"/>
    <mergeCell ref="D67:D68"/>
    <mergeCell ref="E67:F68"/>
    <mergeCell ref="G67:H68"/>
    <mergeCell ref="B69:H69"/>
    <mergeCell ref="B70:H70"/>
    <mergeCell ref="B71:H71"/>
    <mergeCell ref="B72:H72"/>
    <mergeCell ref="B73:C73"/>
    <mergeCell ref="B65:H65"/>
    <mergeCell ref="D37:E37"/>
    <mergeCell ref="B39:D39"/>
    <mergeCell ref="B41:H41"/>
    <mergeCell ref="B56:H56"/>
    <mergeCell ref="B57:H57"/>
    <mergeCell ref="G58:H58"/>
    <mergeCell ref="G59:H59"/>
    <mergeCell ref="G60:H60"/>
    <mergeCell ref="G61:H61"/>
    <mergeCell ref="B63:H63"/>
    <mergeCell ref="B64:H64"/>
    <mergeCell ref="B36:H36"/>
    <mergeCell ref="G24:H24"/>
    <mergeCell ref="G25:H25"/>
    <mergeCell ref="G26:H26"/>
    <mergeCell ref="G27:H27"/>
    <mergeCell ref="G28:H28"/>
    <mergeCell ref="G29:H29"/>
    <mergeCell ref="G30:H30"/>
    <mergeCell ref="B32:H32"/>
    <mergeCell ref="B33:H33"/>
    <mergeCell ref="B34:H34"/>
    <mergeCell ref="B35:H35"/>
    <mergeCell ref="G23:H23"/>
    <mergeCell ref="B12:E12"/>
    <mergeCell ref="B13:H13"/>
    <mergeCell ref="B14:H14"/>
    <mergeCell ref="B15:H15"/>
    <mergeCell ref="B16:H16"/>
    <mergeCell ref="B17:H17"/>
    <mergeCell ref="B18:H18"/>
    <mergeCell ref="G19:H19"/>
    <mergeCell ref="G20:H20"/>
    <mergeCell ref="G21:H21"/>
    <mergeCell ref="G22:H22"/>
    <mergeCell ref="B11:H11"/>
    <mergeCell ref="B1:D1"/>
    <mergeCell ref="C3:E3"/>
    <mergeCell ref="G3:H3"/>
    <mergeCell ref="C4:E4"/>
    <mergeCell ref="G4:H4"/>
    <mergeCell ref="B6:E6"/>
    <mergeCell ref="F6:G6"/>
    <mergeCell ref="B7:E7"/>
    <mergeCell ref="B8:H8"/>
    <mergeCell ref="B9:H9"/>
    <mergeCell ref="B10:C10"/>
    <mergeCell ref="D10:F10"/>
  </mergeCells>
  <dataValidations count="8">
    <dataValidation type="list" allowBlank="1" showInputMessage="1" showErrorMessage="1" sqref="K97" xr:uid="{CB488F05-D12F-4728-A0B2-770AB331A62F}">
      <formula1>"2019, 2020, 2021, 2022"</formula1>
    </dataValidation>
    <dataValidation type="list" allowBlank="1" showInputMessage="1" showErrorMessage="1" sqref="K98 WVQ982962 WLU982962 WBY982962 VSC982962 VIG982962 UYK982962 UOO982962 UES982962 TUW982962 TLA982962 TBE982962 SRI982962 SHM982962 RXQ982962 RNU982962 RDY982962 QUC982962 QKG982962 QAK982962 PQO982962 PGS982962 OWW982962 ONA982962 ODE982962 NTI982962 NJM982962 MZQ982962 MPU982962 MFY982962 LWC982962 LMG982962 LCK982962 KSO982962 KIS982962 JYW982962 JPA982962 JFE982962 IVI982962 ILM982962 IBQ982962 HRU982962 HHY982962 GYC982962 GOG982962 GEK982962 FUO982962 FKS982962 FAW982962 ERA982962 EHE982962 DXI982962 DNM982962 DDQ982962 CTU982962 CJY982962 CAC982962 BQG982962 BGK982962 AWO982962 AMS982962 ACW982962 TA982962 JE982962 K982963 WVQ917426 WLU917426 WBY917426 VSC917426 VIG917426 UYK917426 UOO917426 UES917426 TUW917426 TLA917426 TBE917426 SRI917426 SHM917426 RXQ917426 RNU917426 RDY917426 QUC917426 QKG917426 QAK917426 PQO917426 PGS917426 OWW917426 ONA917426 ODE917426 NTI917426 NJM917426 MZQ917426 MPU917426 MFY917426 LWC917426 LMG917426 LCK917426 KSO917426 KIS917426 JYW917426 JPA917426 JFE917426 IVI917426 ILM917426 IBQ917426 HRU917426 HHY917426 GYC917426 GOG917426 GEK917426 FUO917426 FKS917426 FAW917426 ERA917426 EHE917426 DXI917426 DNM917426 DDQ917426 CTU917426 CJY917426 CAC917426 BQG917426 BGK917426 AWO917426 AMS917426 ACW917426 TA917426 JE917426 K917427 WVQ851890 WLU851890 WBY851890 VSC851890 VIG851890 UYK851890 UOO851890 UES851890 TUW851890 TLA851890 TBE851890 SRI851890 SHM851890 RXQ851890 RNU851890 RDY851890 QUC851890 QKG851890 QAK851890 PQO851890 PGS851890 OWW851890 ONA851890 ODE851890 NTI851890 NJM851890 MZQ851890 MPU851890 MFY851890 LWC851890 LMG851890 LCK851890 KSO851890 KIS851890 JYW851890 JPA851890 JFE851890 IVI851890 ILM851890 IBQ851890 HRU851890 HHY851890 GYC851890 GOG851890 GEK851890 FUO851890 FKS851890 FAW851890 ERA851890 EHE851890 DXI851890 DNM851890 DDQ851890 CTU851890 CJY851890 CAC851890 BQG851890 BGK851890 AWO851890 AMS851890 ACW851890 TA851890 JE851890 K851891 WVQ786354 WLU786354 WBY786354 VSC786354 VIG786354 UYK786354 UOO786354 UES786354 TUW786354 TLA786354 TBE786354 SRI786354 SHM786354 RXQ786354 RNU786354 RDY786354 QUC786354 QKG786354 QAK786354 PQO786354 PGS786354 OWW786354 ONA786354 ODE786354 NTI786354 NJM786354 MZQ786354 MPU786354 MFY786354 LWC786354 LMG786354 LCK786354 KSO786354 KIS786354 JYW786354 JPA786354 JFE786354 IVI786354 ILM786354 IBQ786354 HRU786354 HHY786354 GYC786354 GOG786354 GEK786354 FUO786354 FKS786354 FAW786354 ERA786354 EHE786354 DXI786354 DNM786354 DDQ786354 CTU786354 CJY786354 CAC786354 BQG786354 BGK786354 AWO786354 AMS786354 ACW786354 TA786354 JE786354 K786355 WVQ720818 WLU720818 WBY720818 VSC720818 VIG720818 UYK720818 UOO720818 UES720818 TUW720818 TLA720818 TBE720818 SRI720818 SHM720818 RXQ720818 RNU720818 RDY720818 QUC720818 QKG720818 QAK720818 PQO720818 PGS720818 OWW720818 ONA720818 ODE720818 NTI720818 NJM720818 MZQ720818 MPU720818 MFY720818 LWC720818 LMG720818 LCK720818 KSO720818 KIS720818 JYW720818 JPA720818 JFE720818 IVI720818 ILM720818 IBQ720818 HRU720818 HHY720818 GYC720818 GOG720818 GEK720818 FUO720818 FKS720818 FAW720818 ERA720818 EHE720818 DXI720818 DNM720818 DDQ720818 CTU720818 CJY720818 CAC720818 BQG720818 BGK720818 AWO720818 AMS720818 ACW720818 TA720818 JE720818 K720819 WVQ655282 WLU655282 WBY655282 VSC655282 VIG655282 UYK655282 UOO655282 UES655282 TUW655282 TLA655282 TBE655282 SRI655282 SHM655282 RXQ655282 RNU655282 RDY655282 QUC655282 QKG655282 QAK655282 PQO655282 PGS655282 OWW655282 ONA655282 ODE655282 NTI655282 NJM655282 MZQ655282 MPU655282 MFY655282 LWC655282 LMG655282 LCK655282 KSO655282 KIS655282 JYW655282 JPA655282 JFE655282 IVI655282 ILM655282 IBQ655282 HRU655282 HHY655282 GYC655282 GOG655282 GEK655282 FUO655282 FKS655282 FAW655282 ERA655282 EHE655282 DXI655282 DNM655282 DDQ655282 CTU655282 CJY655282 CAC655282 BQG655282 BGK655282 AWO655282 AMS655282 ACW655282 TA655282 JE655282 K655283 WVQ589746 WLU589746 WBY589746 VSC589746 VIG589746 UYK589746 UOO589746 UES589746 TUW589746 TLA589746 TBE589746 SRI589746 SHM589746 RXQ589746 RNU589746 RDY589746 QUC589746 QKG589746 QAK589746 PQO589746 PGS589746 OWW589746 ONA589746 ODE589746 NTI589746 NJM589746 MZQ589746 MPU589746 MFY589746 LWC589746 LMG589746 LCK589746 KSO589746 KIS589746 JYW589746 JPA589746 JFE589746 IVI589746 ILM589746 IBQ589746 HRU589746 HHY589746 GYC589746 GOG589746 GEK589746 FUO589746 FKS589746 FAW589746 ERA589746 EHE589746 DXI589746 DNM589746 DDQ589746 CTU589746 CJY589746 CAC589746 BQG589746 BGK589746 AWO589746 AMS589746 ACW589746 TA589746 JE589746 K589747 WVQ524210 WLU524210 WBY524210 VSC524210 VIG524210 UYK524210 UOO524210 UES524210 TUW524210 TLA524210 TBE524210 SRI524210 SHM524210 RXQ524210 RNU524210 RDY524210 QUC524210 QKG524210 QAK524210 PQO524210 PGS524210 OWW524210 ONA524210 ODE524210 NTI524210 NJM524210 MZQ524210 MPU524210 MFY524210 LWC524210 LMG524210 LCK524210 KSO524210 KIS524210 JYW524210 JPA524210 JFE524210 IVI524210 ILM524210 IBQ524210 HRU524210 HHY524210 GYC524210 GOG524210 GEK524210 FUO524210 FKS524210 FAW524210 ERA524210 EHE524210 DXI524210 DNM524210 DDQ524210 CTU524210 CJY524210 CAC524210 BQG524210 BGK524210 AWO524210 AMS524210 ACW524210 TA524210 JE524210 K524211 WVQ458674 WLU458674 WBY458674 VSC458674 VIG458674 UYK458674 UOO458674 UES458674 TUW458674 TLA458674 TBE458674 SRI458674 SHM458674 RXQ458674 RNU458674 RDY458674 QUC458674 QKG458674 QAK458674 PQO458674 PGS458674 OWW458674 ONA458674 ODE458674 NTI458674 NJM458674 MZQ458674 MPU458674 MFY458674 LWC458674 LMG458674 LCK458674 KSO458674 KIS458674 JYW458674 JPA458674 JFE458674 IVI458674 ILM458674 IBQ458674 HRU458674 HHY458674 GYC458674 GOG458674 GEK458674 FUO458674 FKS458674 FAW458674 ERA458674 EHE458674 DXI458674 DNM458674 DDQ458674 CTU458674 CJY458674 CAC458674 BQG458674 BGK458674 AWO458674 AMS458674 ACW458674 TA458674 JE458674 K458675 WVQ393138 WLU393138 WBY393138 VSC393138 VIG393138 UYK393138 UOO393138 UES393138 TUW393138 TLA393138 TBE393138 SRI393138 SHM393138 RXQ393138 RNU393138 RDY393138 QUC393138 QKG393138 QAK393138 PQO393138 PGS393138 OWW393138 ONA393138 ODE393138 NTI393138 NJM393138 MZQ393138 MPU393138 MFY393138 LWC393138 LMG393138 LCK393138 KSO393138 KIS393138 JYW393138 JPA393138 JFE393138 IVI393138 ILM393138 IBQ393138 HRU393138 HHY393138 GYC393138 GOG393138 GEK393138 FUO393138 FKS393138 FAW393138 ERA393138 EHE393138 DXI393138 DNM393138 DDQ393138 CTU393138 CJY393138 CAC393138 BQG393138 BGK393138 AWO393138 AMS393138 ACW393138 TA393138 JE393138 K393139 WVQ327602 WLU327602 WBY327602 VSC327602 VIG327602 UYK327602 UOO327602 UES327602 TUW327602 TLA327602 TBE327602 SRI327602 SHM327602 RXQ327602 RNU327602 RDY327602 QUC327602 QKG327602 QAK327602 PQO327602 PGS327602 OWW327602 ONA327602 ODE327602 NTI327602 NJM327602 MZQ327602 MPU327602 MFY327602 LWC327602 LMG327602 LCK327602 KSO327602 KIS327602 JYW327602 JPA327602 JFE327602 IVI327602 ILM327602 IBQ327602 HRU327602 HHY327602 GYC327602 GOG327602 GEK327602 FUO327602 FKS327602 FAW327602 ERA327602 EHE327602 DXI327602 DNM327602 DDQ327602 CTU327602 CJY327602 CAC327602 BQG327602 BGK327602 AWO327602 AMS327602 ACW327602 TA327602 JE327602 K327603 WVQ262066 WLU262066 WBY262066 VSC262066 VIG262066 UYK262066 UOO262066 UES262066 TUW262066 TLA262066 TBE262066 SRI262066 SHM262066 RXQ262066 RNU262066 RDY262066 QUC262066 QKG262066 QAK262066 PQO262066 PGS262066 OWW262066 ONA262066 ODE262066 NTI262066 NJM262066 MZQ262066 MPU262066 MFY262066 LWC262066 LMG262066 LCK262066 KSO262066 KIS262066 JYW262066 JPA262066 JFE262066 IVI262066 ILM262066 IBQ262066 HRU262066 HHY262066 GYC262066 GOG262066 GEK262066 FUO262066 FKS262066 FAW262066 ERA262066 EHE262066 DXI262066 DNM262066 DDQ262066 CTU262066 CJY262066 CAC262066 BQG262066 BGK262066 AWO262066 AMS262066 ACW262066 TA262066 JE262066 K262067 WVQ196530 WLU196530 WBY196530 VSC196530 VIG196530 UYK196530 UOO196530 UES196530 TUW196530 TLA196530 TBE196530 SRI196530 SHM196530 RXQ196530 RNU196530 RDY196530 QUC196530 QKG196530 QAK196530 PQO196530 PGS196530 OWW196530 ONA196530 ODE196530 NTI196530 NJM196530 MZQ196530 MPU196530 MFY196530 LWC196530 LMG196530 LCK196530 KSO196530 KIS196530 JYW196530 JPA196530 JFE196530 IVI196530 ILM196530 IBQ196530 HRU196530 HHY196530 GYC196530 GOG196530 GEK196530 FUO196530 FKS196530 FAW196530 ERA196530 EHE196530 DXI196530 DNM196530 DDQ196530 CTU196530 CJY196530 CAC196530 BQG196530 BGK196530 AWO196530 AMS196530 ACW196530 TA196530 JE196530 K196531 WVQ130994 WLU130994 WBY130994 VSC130994 VIG130994 UYK130994 UOO130994 UES130994 TUW130994 TLA130994 TBE130994 SRI130994 SHM130994 RXQ130994 RNU130994 RDY130994 QUC130994 QKG130994 QAK130994 PQO130994 PGS130994 OWW130994 ONA130994 ODE130994 NTI130994 NJM130994 MZQ130994 MPU130994 MFY130994 LWC130994 LMG130994 LCK130994 KSO130994 KIS130994 JYW130994 JPA130994 JFE130994 IVI130994 ILM130994 IBQ130994 HRU130994 HHY130994 GYC130994 GOG130994 GEK130994 FUO130994 FKS130994 FAW130994 ERA130994 EHE130994 DXI130994 DNM130994 DDQ130994 CTU130994 CJY130994 CAC130994 BQG130994 BGK130994 AWO130994 AMS130994 ACW130994 TA130994 JE130994 K130995 WVQ65458 WLU65458 WBY65458 VSC65458 VIG65458 UYK65458 UOO65458 UES65458 TUW65458 TLA65458 TBE65458 SRI65458 SHM65458 RXQ65458 RNU65458 RDY65458 QUC65458 QKG65458 QAK65458 PQO65458 PGS65458 OWW65458 ONA65458 ODE65458 NTI65458 NJM65458 MZQ65458 MPU65458 MFY65458 LWC65458 LMG65458 LCK65458 KSO65458 KIS65458 JYW65458 JPA65458 JFE65458 IVI65458 ILM65458 IBQ65458 HRU65458 HHY65458 GYC65458 GOG65458 GEK65458 FUO65458 FKS65458 FAW65458 ERA65458 EHE65458 DXI65458 DNM65458 DDQ65458 CTU65458 CJY65458 CAC65458 BQG65458 BGK65458 AWO65458 AMS65458 ACW65458 TA65458 JE65458 K65459 WVQ5 WLU5 WBY5 VSC5 VIG5 UYK5 UOO5 UES5 TUW5 TLA5 TBE5 SRI5 SHM5 RXQ5 RNU5 RDY5 QUC5 QKG5 QAK5 PQO5 PGS5 OWW5 ONA5 ODE5 NTI5 NJM5 MZQ5 MPU5 MFY5 LWC5 LMG5 LCK5 KSO5 KIS5 JYW5 JPA5 JFE5 IVI5 ILM5 IBQ5 HRU5 HHY5 GYC5 GOG5 GEK5 FUO5 FKS5 FAW5 ERA5 EHE5 DXI5 DNM5 DDQ5 CTU5 CJY5 CAC5 BQG5 BGK5 AWO5 AMS5 ACW5 TA5 JE5" xr:uid="{B3D97B93-E598-4090-9EB1-FAA9D9A2467D}">
      <formula1>$M$98:$M$109</formula1>
    </dataValidation>
    <dataValidation type="list" allowBlank="1" showInputMessage="1" showErrorMessage="1" sqref="JE9 WVQ982966 WLU982966 WBY982966 VSC982966 VIG982966 UYK982966 UOO982966 UES982966 TUW982966 TLA982966 TBE982966 SRI982966 SHM982966 RXQ982966 RNU982966 RDY982966 QUC982966 QKG982966 QAK982966 PQO982966 PGS982966 OWW982966 ONA982966 ODE982966 NTI982966 NJM982966 MZQ982966 MPU982966 MFY982966 LWC982966 LMG982966 LCK982966 KSO982966 KIS982966 JYW982966 JPA982966 JFE982966 IVI982966 ILM982966 IBQ982966 HRU982966 HHY982966 GYC982966 GOG982966 GEK982966 FUO982966 FKS982966 FAW982966 ERA982966 EHE982966 DXI982966 DNM982966 DDQ982966 CTU982966 CJY982966 CAC982966 BQG982966 BGK982966 AWO982966 AMS982966 ACW982966 TA982966 JE982966 K982967 WVQ917430 WLU917430 WBY917430 VSC917430 VIG917430 UYK917430 UOO917430 UES917430 TUW917430 TLA917430 TBE917430 SRI917430 SHM917430 RXQ917430 RNU917430 RDY917430 QUC917430 QKG917430 QAK917430 PQO917430 PGS917430 OWW917430 ONA917430 ODE917430 NTI917430 NJM917430 MZQ917430 MPU917430 MFY917430 LWC917430 LMG917430 LCK917430 KSO917430 KIS917430 JYW917430 JPA917430 JFE917430 IVI917430 ILM917430 IBQ917430 HRU917430 HHY917430 GYC917430 GOG917430 GEK917430 FUO917430 FKS917430 FAW917430 ERA917430 EHE917430 DXI917430 DNM917430 DDQ917430 CTU917430 CJY917430 CAC917430 BQG917430 BGK917430 AWO917430 AMS917430 ACW917430 TA917430 JE917430 K917431 WVQ851894 WLU851894 WBY851894 VSC851894 VIG851894 UYK851894 UOO851894 UES851894 TUW851894 TLA851894 TBE851894 SRI851894 SHM851894 RXQ851894 RNU851894 RDY851894 QUC851894 QKG851894 QAK851894 PQO851894 PGS851894 OWW851894 ONA851894 ODE851894 NTI851894 NJM851894 MZQ851894 MPU851894 MFY851894 LWC851894 LMG851894 LCK851894 KSO851894 KIS851894 JYW851894 JPA851894 JFE851894 IVI851894 ILM851894 IBQ851894 HRU851894 HHY851894 GYC851894 GOG851894 GEK851894 FUO851894 FKS851894 FAW851894 ERA851894 EHE851894 DXI851894 DNM851894 DDQ851894 CTU851894 CJY851894 CAC851894 BQG851894 BGK851894 AWO851894 AMS851894 ACW851894 TA851894 JE851894 K851895 WVQ786358 WLU786358 WBY786358 VSC786358 VIG786358 UYK786358 UOO786358 UES786358 TUW786358 TLA786358 TBE786358 SRI786358 SHM786358 RXQ786358 RNU786358 RDY786358 QUC786358 QKG786358 QAK786358 PQO786358 PGS786358 OWW786358 ONA786358 ODE786358 NTI786358 NJM786358 MZQ786358 MPU786358 MFY786358 LWC786358 LMG786358 LCK786358 KSO786358 KIS786358 JYW786358 JPA786358 JFE786358 IVI786358 ILM786358 IBQ786358 HRU786358 HHY786358 GYC786358 GOG786358 GEK786358 FUO786358 FKS786358 FAW786358 ERA786358 EHE786358 DXI786358 DNM786358 DDQ786358 CTU786358 CJY786358 CAC786358 BQG786358 BGK786358 AWO786358 AMS786358 ACW786358 TA786358 JE786358 K786359 WVQ720822 WLU720822 WBY720822 VSC720822 VIG720822 UYK720822 UOO720822 UES720822 TUW720822 TLA720822 TBE720822 SRI720822 SHM720822 RXQ720822 RNU720822 RDY720822 QUC720822 QKG720822 QAK720822 PQO720822 PGS720822 OWW720822 ONA720822 ODE720822 NTI720822 NJM720822 MZQ720822 MPU720822 MFY720822 LWC720822 LMG720822 LCK720822 KSO720822 KIS720822 JYW720822 JPA720822 JFE720822 IVI720822 ILM720822 IBQ720822 HRU720822 HHY720822 GYC720822 GOG720822 GEK720822 FUO720822 FKS720822 FAW720822 ERA720822 EHE720822 DXI720822 DNM720822 DDQ720822 CTU720822 CJY720822 CAC720822 BQG720822 BGK720822 AWO720822 AMS720822 ACW720822 TA720822 JE720822 K720823 WVQ655286 WLU655286 WBY655286 VSC655286 VIG655286 UYK655286 UOO655286 UES655286 TUW655286 TLA655286 TBE655286 SRI655286 SHM655286 RXQ655286 RNU655286 RDY655286 QUC655286 QKG655286 QAK655286 PQO655286 PGS655286 OWW655286 ONA655286 ODE655286 NTI655286 NJM655286 MZQ655286 MPU655286 MFY655286 LWC655286 LMG655286 LCK655286 KSO655286 KIS655286 JYW655286 JPA655286 JFE655286 IVI655286 ILM655286 IBQ655286 HRU655286 HHY655286 GYC655286 GOG655286 GEK655286 FUO655286 FKS655286 FAW655286 ERA655286 EHE655286 DXI655286 DNM655286 DDQ655286 CTU655286 CJY655286 CAC655286 BQG655286 BGK655286 AWO655286 AMS655286 ACW655286 TA655286 JE655286 K655287 WVQ589750 WLU589750 WBY589750 VSC589750 VIG589750 UYK589750 UOO589750 UES589750 TUW589750 TLA589750 TBE589750 SRI589750 SHM589750 RXQ589750 RNU589750 RDY589750 QUC589750 QKG589750 QAK589750 PQO589750 PGS589750 OWW589750 ONA589750 ODE589750 NTI589750 NJM589750 MZQ589750 MPU589750 MFY589750 LWC589750 LMG589750 LCK589750 KSO589750 KIS589750 JYW589750 JPA589750 JFE589750 IVI589750 ILM589750 IBQ589750 HRU589750 HHY589750 GYC589750 GOG589750 GEK589750 FUO589750 FKS589750 FAW589750 ERA589750 EHE589750 DXI589750 DNM589750 DDQ589750 CTU589750 CJY589750 CAC589750 BQG589750 BGK589750 AWO589750 AMS589750 ACW589750 TA589750 JE589750 K589751 WVQ524214 WLU524214 WBY524214 VSC524214 VIG524214 UYK524214 UOO524214 UES524214 TUW524214 TLA524214 TBE524214 SRI524214 SHM524214 RXQ524214 RNU524214 RDY524214 QUC524214 QKG524214 QAK524214 PQO524214 PGS524214 OWW524214 ONA524214 ODE524214 NTI524214 NJM524214 MZQ524214 MPU524214 MFY524214 LWC524214 LMG524214 LCK524214 KSO524214 KIS524214 JYW524214 JPA524214 JFE524214 IVI524214 ILM524214 IBQ524214 HRU524214 HHY524214 GYC524214 GOG524214 GEK524214 FUO524214 FKS524214 FAW524214 ERA524214 EHE524214 DXI524214 DNM524214 DDQ524214 CTU524214 CJY524214 CAC524214 BQG524214 BGK524214 AWO524214 AMS524214 ACW524214 TA524214 JE524214 K524215 WVQ458678 WLU458678 WBY458678 VSC458678 VIG458678 UYK458678 UOO458678 UES458678 TUW458678 TLA458678 TBE458678 SRI458678 SHM458678 RXQ458678 RNU458678 RDY458678 QUC458678 QKG458678 QAK458678 PQO458678 PGS458678 OWW458678 ONA458678 ODE458678 NTI458678 NJM458678 MZQ458678 MPU458678 MFY458678 LWC458678 LMG458678 LCK458678 KSO458678 KIS458678 JYW458678 JPA458678 JFE458678 IVI458678 ILM458678 IBQ458678 HRU458678 HHY458678 GYC458678 GOG458678 GEK458678 FUO458678 FKS458678 FAW458678 ERA458678 EHE458678 DXI458678 DNM458678 DDQ458678 CTU458678 CJY458678 CAC458678 BQG458678 BGK458678 AWO458678 AMS458678 ACW458678 TA458678 JE458678 K458679 WVQ393142 WLU393142 WBY393142 VSC393142 VIG393142 UYK393142 UOO393142 UES393142 TUW393142 TLA393142 TBE393142 SRI393142 SHM393142 RXQ393142 RNU393142 RDY393142 QUC393142 QKG393142 QAK393142 PQO393142 PGS393142 OWW393142 ONA393142 ODE393142 NTI393142 NJM393142 MZQ393142 MPU393142 MFY393142 LWC393142 LMG393142 LCK393142 KSO393142 KIS393142 JYW393142 JPA393142 JFE393142 IVI393142 ILM393142 IBQ393142 HRU393142 HHY393142 GYC393142 GOG393142 GEK393142 FUO393142 FKS393142 FAW393142 ERA393142 EHE393142 DXI393142 DNM393142 DDQ393142 CTU393142 CJY393142 CAC393142 BQG393142 BGK393142 AWO393142 AMS393142 ACW393142 TA393142 JE393142 K393143 WVQ327606 WLU327606 WBY327606 VSC327606 VIG327606 UYK327606 UOO327606 UES327606 TUW327606 TLA327606 TBE327606 SRI327606 SHM327606 RXQ327606 RNU327606 RDY327606 QUC327606 QKG327606 QAK327606 PQO327606 PGS327606 OWW327606 ONA327606 ODE327606 NTI327606 NJM327606 MZQ327606 MPU327606 MFY327606 LWC327606 LMG327606 LCK327606 KSO327606 KIS327606 JYW327606 JPA327606 JFE327606 IVI327606 ILM327606 IBQ327606 HRU327606 HHY327606 GYC327606 GOG327606 GEK327606 FUO327606 FKS327606 FAW327606 ERA327606 EHE327606 DXI327606 DNM327606 DDQ327606 CTU327606 CJY327606 CAC327606 BQG327606 BGK327606 AWO327606 AMS327606 ACW327606 TA327606 JE327606 K327607 WVQ262070 WLU262070 WBY262070 VSC262070 VIG262070 UYK262070 UOO262070 UES262070 TUW262070 TLA262070 TBE262070 SRI262070 SHM262070 RXQ262070 RNU262070 RDY262070 QUC262070 QKG262070 QAK262070 PQO262070 PGS262070 OWW262070 ONA262070 ODE262070 NTI262070 NJM262070 MZQ262070 MPU262070 MFY262070 LWC262070 LMG262070 LCK262070 KSO262070 KIS262070 JYW262070 JPA262070 JFE262070 IVI262070 ILM262070 IBQ262070 HRU262070 HHY262070 GYC262070 GOG262070 GEK262070 FUO262070 FKS262070 FAW262070 ERA262070 EHE262070 DXI262070 DNM262070 DDQ262070 CTU262070 CJY262070 CAC262070 BQG262070 BGK262070 AWO262070 AMS262070 ACW262070 TA262070 JE262070 K262071 WVQ196534 WLU196534 WBY196534 VSC196534 VIG196534 UYK196534 UOO196534 UES196534 TUW196534 TLA196534 TBE196534 SRI196534 SHM196534 RXQ196534 RNU196534 RDY196534 QUC196534 QKG196534 QAK196534 PQO196534 PGS196534 OWW196534 ONA196534 ODE196534 NTI196534 NJM196534 MZQ196534 MPU196534 MFY196534 LWC196534 LMG196534 LCK196534 KSO196534 KIS196534 JYW196534 JPA196534 JFE196534 IVI196534 ILM196534 IBQ196534 HRU196534 HHY196534 GYC196534 GOG196534 GEK196534 FUO196534 FKS196534 FAW196534 ERA196534 EHE196534 DXI196534 DNM196534 DDQ196534 CTU196534 CJY196534 CAC196534 BQG196534 BGK196534 AWO196534 AMS196534 ACW196534 TA196534 JE196534 K196535 WVQ130998 WLU130998 WBY130998 VSC130998 VIG130998 UYK130998 UOO130998 UES130998 TUW130998 TLA130998 TBE130998 SRI130998 SHM130998 RXQ130998 RNU130998 RDY130998 QUC130998 QKG130998 QAK130998 PQO130998 PGS130998 OWW130998 ONA130998 ODE130998 NTI130998 NJM130998 MZQ130998 MPU130998 MFY130998 LWC130998 LMG130998 LCK130998 KSO130998 KIS130998 JYW130998 JPA130998 JFE130998 IVI130998 ILM130998 IBQ130998 HRU130998 HHY130998 GYC130998 GOG130998 GEK130998 FUO130998 FKS130998 FAW130998 ERA130998 EHE130998 DXI130998 DNM130998 DDQ130998 CTU130998 CJY130998 CAC130998 BQG130998 BGK130998 AWO130998 AMS130998 ACW130998 TA130998 JE130998 K130999 WVQ65462 WLU65462 WBY65462 VSC65462 VIG65462 UYK65462 UOO65462 UES65462 TUW65462 TLA65462 TBE65462 SRI65462 SHM65462 RXQ65462 RNU65462 RDY65462 QUC65462 QKG65462 QAK65462 PQO65462 PGS65462 OWW65462 ONA65462 ODE65462 NTI65462 NJM65462 MZQ65462 MPU65462 MFY65462 LWC65462 LMG65462 LCK65462 KSO65462 KIS65462 JYW65462 JPA65462 JFE65462 IVI65462 ILM65462 IBQ65462 HRU65462 HHY65462 GYC65462 GOG65462 GEK65462 FUO65462 FKS65462 FAW65462 ERA65462 EHE65462 DXI65462 DNM65462 DDQ65462 CTU65462 CJY65462 CAC65462 BQG65462 BGK65462 AWO65462 AMS65462 ACW65462 TA65462 JE65462 K65463 WVQ9 WLU9 WBY9 VSC9 VIG9 UYK9 UOO9 UES9 TUW9 TLA9 TBE9 SRI9 SHM9 RXQ9 RNU9 RDY9 QUC9 QKG9 QAK9 PQO9 PGS9 OWW9 ONA9 ODE9 NTI9 NJM9 MZQ9 MPU9 MFY9 LWC9 LMG9 LCK9 KSO9 KIS9 JYW9 JPA9 JFE9 IVI9 ILM9 IBQ9 HRU9 HHY9 GYC9 GOG9 GEK9 FUO9 FKS9 FAW9 ERA9 EHE9 DXI9 DNM9 DDQ9 CTU9 CJY9 CAC9 BQG9 BGK9 AWO9 AMS9 ACW9 TA9" xr:uid="{22B96042-C9E2-413D-9982-CA61B5C86B9E}">
      <formula1>$N$98:$N$109</formula1>
    </dataValidation>
    <dataValidation type="list" allowBlank="1" showInputMessage="1" showErrorMessage="1" sqref="WVQ982961 K65458 JE65457 TA65457 ACW65457 AMS65457 AWO65457 BGK65457 BQG65457 CAC65457 CJY65457 CTU65457 DDQ65457 DNM65457 DXI65457 EHE65457 ERA65457 FAW65457 FKS65457 FUO65457 GEK65457 GOG65457 GYC65457 HHY65457 HRU65457 IBQ65457 ILM65457 IVI65457 JFE65457 JPA65457 JYW65457 KIS65457 KSO65457 LCK65457 LMG65457 LWC65457 MFY65457 MPU65457 MZQ65457 NJM65457 NTI65457 ODE65457 ONA65457 OWW65457 PGS65457 PQO65457 QAK65457 QKG65457 QUC65457 RDY65457 RNU65457 RXQ65457 SHM65457 SRI65457 TBE65457 TLA65457 TUW65457 UES65457 UOO65457 UYK65457 VIG65457 VSC65457 WBY65457 WLU65457 WVQ65457 K130994 JE130993 TA130993 ACW130993 AMS130993 AWO130993 BGK130993 BQG130993 CAC130993 CJY130993 CTU130993 DDQ130993 DNM130993 DXI130993 EHE130993 ERA130993 FAW130993 FKS130993 FUO130993 GEK130993 GOG130993 GYC130993 HHY130993 HRU130993 IBQ130993 ILM130993 IVI130993 JFE130993 JPA130993 JYW130993 KIS130993 KSO130993 LCK130993 LMG130993 LWC130993 MFY130993 MPU130993 MZQ130993 NJM130993 NTI130993 ODE130993 ONA130993 OWW130993 PGS130993 PQO130993 QAK130993 QKG130993 QUC130993 RDY130993 RNU130993 RXQ130993 SHM130993 SRI130993 TBE130993 TLA130993 TUW130993 UES130993 UOO130993 UYK130993 VIG130993 VSC130993 WBY130993 WLU130993 WVQ130993 K196530 JE196529 TA196529 ACW196529 AMS196529 AWO196529 BGK196529 BQG196529 CAC196529 CJY196529 CTU196529 DDQ196529 DNM196529 DXI196529 EHE196529 ERA196529 FAW196529 FKS196529 FUO196529 GEK196529 GOG196529 GYC196529 HHY196529 HRU196529 IBQ196529 ILM196529 IVI196529 JFE196529 JPA196529 JYW196529 KIS196529 KSO196529 LCK196529 LMG196529 LWC196529 MFY196529 MPU196529 MZQ196529 NJM196529 NTI196529 ODE196529 ONA196529 OWW196529 PGS196529 PQO196529 QAK196529 QKG196529 QUC196529 RDY196529 RNU196529 RXQ196529 SHM196529 SRI196529 TBE196529 TLA196529 TUW196529 UES196529 UOO196529 UYK196529 VIG196529 VSC196529 WBY196529 WLU196529 WVQ196529 K262066 JE262065 TA262065 ACW262065 AMS262065 AWO262065 BGK262065 BQG262065 CAC262065 CJY262065 CTU262065 DDQ262065 DNM262065 DXI262065 EHE262065 ERA262065 FAW262065 FKS262065 FUO262065 GEK262065 GOG262065 GYC262065 HHY262065 HRU262065 IBQ262065 ILM262065 IVI262065 JFE262065 JPA262065 JYW262065 KIS262065 KSO262065 LCK262065 LMG262065 LWC262065 MFY262065 MPU262065 MZQ262065 NJM262065 NTI262065 ODE262065 ONA262065 OWW262065 PGS262065 PQO262065 QAK262065 QKG262065 QUC262065 RDY262065 RNU262065 RXQ262065 SHM262065 SRI262065 TBE262065 TLA262065 TUW262065 UES262065 UOO262065 UYK262065 VIG262065 VSC262065 WBY262065 WLU262065 WVQ262065 K327602 JE327601 TA327601 ACW327601 AMS327601 AWO327601 BGK327601 BQG327601 CAC327601 CJY327601 CTU327601 DDQ327601 DNM327601 DXI327601 EHE327601 ERA327601 FAW327601 FKS327601 FUO327601 GEK327601 GOG327601 GYC327601 HHY327601 HRU327601 IBQ327601 ILM327601 IVI327601 JFE327601 JPA327601 JYW327601 KIS327601 KSO327601 LCK327601 LMG327601 LWC327601 MFY327601 MPU327601 MZQ327601 NJM327601 NTI327601 ODE327601 ONA327601 OWW327601 PGS327601 PQO327601 QAK327601 QKG327601 QUC327601 RDY327601 RNU327601 RXQ327601 SHM327601 SRI327601 TBE327601 TLA327601 TUW327601 UES327601 UOO327601 UYK327601 VIG327601 VSC327601 WBY327601 WLU327601 WVQ327601 K393138 JE393137 TA393137 ACW393137 AMS393137 AWO393137 BGK393137 BQG393137 CAC393137 CJY393137 CTU393137 DDQ393137 DNM393137 DXI393137 EHE393137 ERA393137 FAW393137 FKS393137 FUO393137 GEK393137 GOG393137 GYC393137 HHY393137 HRU393137 IBQ393137 ILM393137 IVI393137 JFE393137 JPA393137 JYW393137 KIS393137 KSO393137 LCK393137 LMG393137 LWC393137 MFY393137 MPU393137 MZQ393137 NJM393137 NTI393137 ODE393137 ONA393137 OWW393137 PGS393137 PQO393137 QAK393137 QKG393137 QUC393137 RDY393137 RNU393137 RXQ393137 SHM393137 SRI393137 TBE393137 TLA393137 TUW393137 UES393137 UOO393137 UYK393137 VIG393137 VSC393137 WBY393137 WLU393137 WVQ393137 K458674 JE458673 TA458673 ACW458673 AMS458673 AWO458673 BGK458673 BQG458673 CAC458673 CJY458673 CTU458673 DDQ458673 DNM458673 DXI458673 EHE458673 ERA458673 FAW458673 FKS458673 FUO458673 GEK458673 GOG458673 GYC458673 HHY458673 HRU458673 IBQ458673 ILM458673 IVI458673 JFE458673 JPA458673 JYW458673 KIS458673 KSO458673 LCK458673 LMG458673 LWC458673 MFY458673 MPU458673 MZQ458673 NJM458673 NTI458673 ODE458673 ONA458673 OWW458673 PGS458673 PQO458673 QAK458673 QKG458673 QUC458673 RDY458673 RNU458673 RXQ458673 SHM458673 SRI458673 TBE458673 TLA458673 TUW458673 UES458673 UOO458673 UYK458673 VIG458673 VSC458673 WBY458673 WLU458673 WVQ458673 K524210 JE524209 TA524209 ACW524209 AMS524209 AWO524209 BGK524209 BQG524209 CAC524209 CJY524209 CTU524209 DDQ524209 DNM524209 DXI524209 EHE524209 ERA524209 FAW524209 FKS524209 FUO524209 GEK524209 GOG524209 GYC524209 HHY524209 HRU524209 IBQ524209 ILM524209 IVI524209 JFE524209 JPA524209 JYW524209 KIS524209 KSO524209 LCK524209 LMG524209 LWC524209 MFY524209 MPU524209 MZQ524209 NJM524209 NTI524209 ODE524209 ONA524209 OWW524209 PGS524209 PQO524209 QAK524209 QKG524209 QUC524209 RDY524209 RNU524209 RXQ524209 SHM524209 SRI524209 TBE524209 TLA524209 TUW524209 UES524209 UOO524209 UYK524209 VIG524209 VSC524209 WBY524209 WLU524209 WVQ524209 K589746 JE589745 TA589745 ACW589745 AMS589745 AWO589745 BGK589745 BQG589745 CAC589745 CJY589745 CTU589745 DDQ589745 DNM589745 DXI589745 EHE589745 ERA589745 FAW589745 FKS589745 FUO589745 GEK589745 GOG589745 GYC589745 HHY589745 HRU589745 IBQ589745 ILM589745 IVI589745 JFE589745 JPA589745 JYW589745 KIS589745 KSO589745 LCK589745 LMG589745 LWC589745 MFY589745 MPU589745 MZQ589745 NJM589745 NTI589745 ODE589745 ONA589745 OWW589745 PGS589745 PQO589745 QAK589745 QKG589745 QUC589745 RDY589745 RNU589745 RXQ589745 SHM589745 SRI589745 TBE589745 TLA589745 TUW589745 UES589745 UOO589745 UYK589745 VIG589745 VSC589745 WBY589745 WLU589745 WVQ589745 K655282 JE655281 TA655281 ACW655281 AMS655281 AWO655281 BGK655281 BQG655281 CAC655281 CJY655281 CTU655281 DDQ655281 DNM655281 DXI655281 EHE655281 ERA655281 FAW655281 FKS655281 FUO655281 GEK655281 GOG655281 GYC655281 HHY655281 HRU655281 IBQ655281 ILM655281 IVI655281 JFE655281 JPA655281 JYW655281 KIS655281 KSO655281 LCK655281 LMG655281 LWC655281 MFY655281 MPU655281 MZQ655281 NJM655281 NTI655281 ODE655281 ONA655281 OWW655281 PGS655281 PQO655281 QAK655281 QKG655281 QUC655281 RDY655281 RNU655281 RXQ655281 SHM655281 SRI655281 TBE655281 TLA655281 TUW655281 UES655281 UOO655281 UYK655281 VIG655281 VSC655281 WBY655281 WLU655281 WVQ655281 K720818 JE720817 TA720817 ACW720817 AMS720817 AWO720817 BGK720817 BQG720817 CAC720817 CJY720817 CTU720817 DDQ720817 DNM720817 DXI720817 EHE720817 ERA720817 FAW720817 FKS720817 FUO720817 GEK720817 GOG720817 GYC720817 HHY720817 HRU720817 IBQ720817 ILM720817 IVI720817 JFE720817 JPA720817 JYW720817 KIS720817 KSO720817 LCK720817 LMG720817 LWC720817 MFY720817 MPU720817 MZQ720817 NJM720817 NTI720817 ODE720817 ONA720817 OWW720817 PGS720817 PQO720817 QAK720817 QKG720817 QUC720817 RDY720817 RNU720817 RXQ720817 SHM720817 SRI720817 TBE720817 TLA720817 TUW720817 UES720817 UOO720817 UYK720817 VIG720817 VSC720817 WBY720817 WLU720817 WVQ720817 K786354 JE786353 TA786353 ACW786353 AMS786353 AWO786353 BGK786353 BQG786353 CAC786353 CJY786353 CTU786353 DDQ786353 DNM786353 DXI786353 EHE786353 ERA786353 FAW786353 FKS786353 FUO786353 GEK786353 GOG786353 GYC786353 HHY786353 HRU786353 IBQ786353 ILM786353 IVI786353 JFE786353 JPA786353 JYW786353 KIS786353 KSO786353 LCK786353 LMG786353 LWC786353 MFY786353 MPU786353 MZQ786353 NJM786353 NTI786353 ODE786353 ONA786353 OWW786353 PGS786353 PQO786353 QAK786353 QKG786353 QUC786353 RDY786353 RNU786353 RXQ786353 SHM786353 SRI786353 TBE786353 TLA786353 TUW786353 UES786353 UOO786353 UYK786353 VIG786353 VSC786353 WBY786353 WLU786353 WVQ786353 K851890 JE851889 TA851889 ACW851889 AMS851889 AWO851889 BGK851889 BQG851889 CAC851889 CJY851889 CTU851889 DDQ851889 DNM851889 DXI851889 EHE851889 ERA851889 FAW851889 FKS851889 FUO851889 GEK851889 GOG851889 GYC851889 HHY851889 HRU851889 IBQ851889 ILM851889 IVI851889 JFE851889 JPA851889 JYW851889 KIS851889 KSO851889 LCK851889 LMG851889 LWC851889 MFY851889 MPU851889 MZQ851889 NJM851889 NTI851889 ODE851889 ONA851889 OWW851889 PGS851889 PQO851889 QAK851889 QKG851889 QUC851889 RDY851889 RNU851889 RXQ851889 SHM851889 SRI851889 TBE851889 TLA851889 TUW851889 UES851889 UOO851889 UYK851889 VIG851889 VSC851889 WBY851889 WLU851889 WVQ851889 K917426 JE917425 TA917425 ACW917425 AMS917425 AWO917425 BGK917425 BQG917425 CAC917425 CJY917425 CTU917425 DDQ917425 DNM917425 DXI917425 EHE917425 ERA917425 FAW917425 FKS917425 FUO917425 GEK917425 GOG917425 GYC917425 HHY917425 HRU917425 IBQ917425 ILM917425 IVI917425 JFE917425 JPA917425 JYW917425 KIS917425 KSO917425 LCK917425 LMG917425 LWC917425 MFY917425 MPU917425 MZQ917425 NJM917425 NTI917425 ODE917425 ONA917425 OWW917425 PGS917425 PQO917425 QAK917425 QKG917425 QUC917425 RDY917425 RNU917425 RXQ917425 SHM917425 SRI917425 TBE917425 TLA917425 TUW917425 UES917425 UOO917425 UYK917425 VIG917425 VSC917425 WBY917425 WLU917425 WVQ917425 K982962 JE982961 TA982961 ACW982961 AMS982961 AWO982961 BGK982961 BQG982961 CAC982961 CJY982961 CTU982961 DDQ982961 DNM982961 DXI982961 EHE982961 ERA982961 FAW982961 FKS982961 FUO982961 GEK982961 GOG982961 GYC982961 HHY982961 HRU982961 IBQ982961 ILM982961 IVI982961 JFE982961 JPA982961 JYW982961 KIS982961 KSO982961 LCK982961 LMG982961 LWC982961 MFY982961 MPU982961 MZQ982961 NJM982961 NTI982961 ODE982961 ONA982961 OWW982961 PGS982961 PQO982961 QAK982961 QKG982961 QUC982961 RDY982961 RNU982961 RXQ982961 SHM982961 SRI982961 TBE982961 TLA982961 TUW982961 UES982961 UOO982961 UYK982961 VIG982961 VSC982961 WBY982961 WLU982961" xr:uid="{92098579-209A-4F7E-A9D9-421FFC78FDCE}">
      <formula1>$N$96:$N$96</formula1>
    </dataValidation>
    <dataValidation type="list" allowBlank="1" showInputMessage="1" showErrorMessage="1" sqref="K102" xr:uid="{474B6D03-A394-47DC-AAD9-4272916792A1}">
      <formula1>$N$96:$N$130</formula1>
    </dataValidation>
    <dataValidation type="list" allowBlank="1" showInputMessage="1" showErrorMessage="1" sqref="K106 WVQ982970 WLU982970 WBY982970 VSC982970 VIG982970 UYK982970 UOO982970 UES982970 TUW982970 TLA982970 TBE982970 SRI982970 SHM982970 RXQ982970 RNU982970 RDY982970 QUC982970 QKG982970 QAK982970 PQO982970 PGS982970 OWW982970 ONA982970 ODE982970 NTI982970 NJM982970 MZQ982970 MPU982970 MFY982970 LWC982970 LMG982970 LCK982970 KSO982970 KIS982970 JYW982970 JPA982970 JFE982970 IVI982970 ILM982970 IBQ982970 HRU982970 HHY982970 GYC982970 GOG982970 GEK982970 FUO982970 FKS982970 FAW982970 ERA982970 EHE982970 DXI982970 DNM982970 DDQ982970 CTU982970 CJY982970 CAC982970 BQG982970 BGK982970 AWO982970 AMS982970 ACW982970 TA982970 JE982970 K982971 WVQ917434 WLU917434 WBY917434 VSC917434 VIG917434 UYK917434 UOO917434 UES917434 TUW917434 TLA917434 TBE917434 SRI917434 SHM917434 RXQ917434 RNU917434 RDY917434 QUC917434 QKG917434 QAK917434 PQO917434 PGS917434 OWW917434 ONA917434 ODE917434 NTI917434 NJM917434 MZQ917434 MPU917434 MFY917434 LWC917434 LMG917434 LCK917434 KSO917434 KIS917434 JYW917434 JPA917434 JFE917434 IVI917434 ILM917434 IBQ917434 HRU917434 HHY917434 GYC917434 GOG917434 GEK917434 FUO917434 FKS917434 FAW917434 ERA917434 EHE917434 DXI917434 DNM917434 DDQ917434 CTU917434 CJY917434 CAC917434 BQG917434 BGK917434 AWO917434 AMS917434 ACW917434 TA917434 JE917434 K917435 WVQ851898 WLU851898 WBY851898 VSC851898 VIG851898 UYK851898 UOO851898 UES851898 TUW851898 TLA851898 TBE851898 SRI851898 SHM851898 RXQ851898 RNU851898 RDY851898 QUC851898 QKG851898 QAK851898 PQO851898 PGS851898 OWW851898 ONA851898 ODE851898 NTI851898 NJM851898 MZQ851898 MPU851898 MFY851898 LWC851898 LMG851898 LCK851898 KSO851898 KIS851898 JYW851898 JPA851898 JFE851898 IVI851898 ILM851898 IBQ851898 HRU851898 HHY851898 GYC851898 GOG851898 GEK851898 FUO851898 FKS851898 FAW851898 ERA851898 EHE851898 DXI851898 DNM851898 DDQ851898 CTU851898 CJY851898 CAC851898 BQG851898 BGK851898 AWO851898 AMS851898 ACW851898 TA851898 JE851898 K851899 WVQ786362 WLU786362 WBY786362 VSC786362 VIG786362 UYK786362 UOO786362 UES786362 TUW786362 TLA786362 TBE786362 SRI786362 SHM786362 RXQ786362 RNU786362 RDY786362 QUC786362 QKG786362 QAK786362 PQO786362 PGS786362 OWW786362 ONA786362 ODE786362 NTI786362 NJM786362 MZQ786362 MPU786362 MFY786362 LWC786362 LMG786362 LCK786362 KSO786362 KIS786362 JYW786362 JPA786362 JFE786362 IVI786362 ILM786362 IBQ786362 HRU786362 HHY786362 GYC786362 GOG786362 GEK786362 FUO786362 FKS786362 FAW786362 ERA786362 EHE786362 DXI786362 DNM786362 DDQ786362 CTU786362 CJY786362 CAC786362 BQG786362 BGK786362 AWO786362 AMS786362 ACW786362 TA786362 JE786362 K786363 WVQ720826 WLU720826 WBY720826 VSC720826 VIG720826 UYK720826 UOO720826 UES720826 TUW720826 TLA720826 TBE720826 SRI720826 SHM720826 RXQ720826 RNU720826 RDY720826 QUC720826 QKG720826 QAK720826 PQO720826 PGS720826 OWW720826 ONA720826 ODE720826 NTI720826 NJM720826 MZQ720826 MPU720826 MFY720826 LWC720826 LMG720826 LCK720826 KSO720826 KIS720826 JYW720826 JPA720826 JFE720826 IVI720826 ILM720826 IBQ720826 HRU720826 HHY720826 GYC720826 GOG720826 GEK720826 FUO720826 FKS720826 FAW720826 ERA720826 EHE720826 DXI720826 DNM720826 DDQ720826 CTU720826 CJY720826 CAC720826 BQG720826 BGK720826 AWO720826 AMS720826 ACW720826 TA720826 JE720826 K720827 WVQ655290 WLU655290 WBY655290 VSC655290 VIG655290 UYK655290 UOO655290 UES655290 TUW655290 TLA655290 TBE655290 SRI655290 SHM655290 RXQ655290 RNU655290 RDY655290 QUC655290 QKG655290 QAK655290 PQO655290 PGS655290 OWW655290 ONA655290 ODE655290 NTI655290 NJM655290 MZQ655290 MPU655290 MFY655290 LWC655290 LMG655290 LCK655290 KSO655290 KIS655290 JYW655290 JPA655290 JFE655290 IVI655290 ILM655290 IBQ655290 HRU655290 HHY655290 GYC655290 GOG655290 GEK655290 FUO655290 FKS655290 FAW655290 ERA655290 EHE655290 DXI655290 DNM655290 DDQ655290 CTU655290 CJY655290 CAC655290 BQG655290 BGK655290 AWO655290 AMS655290 ACW655290 TA655290 JE655290 K655291 WVQ589754 WLU589754 WBY589754 VSC589754 VIG589754 UYK589754 UOO589754 UES589754 TUW589754 TLA589754 TBE589754 SRI589754 SHM589754 RXQ589754 RNU589754 RDY589754 QUC589754 QKG589754 QAK589754 PQO589754 PGS589754 OWW589754 ONA589754 ODE589754 NTI589754 NJM589754 MZQ589754 MPU589754 MFY589754 LWC589754 LMG589754 LCK589754 KSO589754 KIS589754 JYW589754 JPA589754 JFE589754 IVI589754 ILM589754 IBQ589754 HRU589754 HHY589754 GYC589754 GOG589754 GEK589754 FUO589754 FKS589754 FAW589754 ERA589754 EHE589754 DXI589754 DNM589754 DDQ589754 CTU589754 CJY589754 CAC589754 BQG589754 BGK589754 AWO589754 AMS589754 ACW589754 TA589754 JE589754 K589755 WVQ524218 WLU524218 WBY524218 VSC524218 VIG524218 UYK524218 UOO524218 UES524218 TUW524218 TLA524218 TBE524218 SRI524218 SHM524218 RXQ524218 RNU524218 RDY524218 QUC524218 QKG524218 QAK524218 PQO524218 PGS524218 OWW524218 ONA524218 ODE524218 NTI524218 NJM524218 MZQ524218 MPU524218 MFY524218 LWC524218 LMG524218 LCK524218 KSO524218 KIS524218 JYW524218 JPA524218 JFE524218 IVI524218 ILM524218 IBQ524218 HRU524218 HHY524218 GYC524218 GOG524218 GEK524218 FUO524218 FKS524218 FAW524218 ERA524218 EHE524218 DXI524218 DNM524218 DDQ524218 CTU524218 CJY524218 CAC524218 BQG524218 BGK524218 AWO524218 AMS524218 ACW524218 TA524218 JE524218 K524219 WVQ458682 WLU458682 WBY458682 VSC458682 VIG458682 UYK458682 UOO458682 UES458682 TUW458682 TLA458682 TBE458682 SRI458682 SHM458682 RXQ458682 RNU458682 RDY458682 QUC458682 QKG458682 QAK458682 PQO458682 PGS458682 OWW458682 ONA458682 ODE458682 NTI458682 NJM458682 MZQ458682 MPU458682 MFY458682 LWC458682 LMG458682 LCK458682 KSO458682 KIS458682 JYW458682 JPA458682 JFE458682 IVI458682 ILM458682 IBQ458682 HRU458682 HHY458682 GYC458682 GOG458682 GEK458682 FUO458682 FKS458682 FAW458682 ERA458682 EHE458682 DXI458682 DNM458682 DDQ458682 CTU458682 CJY458682 CAC458682 BQG458682 BGK458682 AWO458682 AMS458682 ACW458682 TA458682 JE458682 K458683 WVQ393146 WLU393146 WBY393146 VSC393146 VIG393146 UYK393146 UOO393146 UES393146 TUW393146 TLA393146 TBE393146 SRI393146 SHM393146 RXQ393146 RNU393146 RDY393146 QUC393146 QKG393146 QAK393146 PQO393146 PGS393146 OWW393146 ONA393146 ODE393146 NTI393146 NJM393146 MZQ393146 MPU393146 MFY393146 LWC393146 LMG393146 LCK393146 KSO393146 KIS393146 JYW393146 JPA393146 JFE393146 IVI393146 ILM393146 IBQ393146 HRU393146 HHY393146 GYC393146 GOG393146 GEK393146 FUO393146 FKS393146 FAW393146 ERA393146 EHE393146 DXI393146 DNM393146 DDQ393146 CTU393146 CJY393146 CAC393146 BQG393146 BGK393146 AWO393146 AMS393146 ACW393146 TA393146 JE393146 K393147 WVQ327610 WLU327610 WBY327610 VSC327610 VIG327610 UYK327610 UOO327610 UES327610 TUW327610 TLA327610 TBE327610 SRI327610 SHM327610 RXQ327610 RNU327610 RDY327610 QUC327610 QKG327610 QAK327610 PQO327610 PGS327610 OWW327610 ONA327610 ODE327610 NTI327610 NJM327610 MZQ327610 MPU327610 MFY327610 LWC327610 LMG327610 LCK327610 KSO327610 KIS327610 JYW327610 JPA327610 JFE327610 IVI327610 ILM327610 IBQ327610 HRU327610 HHY327610 GYC327610 GOG327610 GEK327610 FUO327610 FKS327610 FAW327610 ERA327610 EHE327610 DXI327610 DNM327610 DDQ327610 CTU327610 CJY327610 CAC327610 BQG327610 BGK327610 AWO327610 AMS327610 ACW327610 TA327610 JE327610 K327611 WVQ262074 WLU262074 WBY262074 VSC262074 VIG262074 UYK262074 UOO262074 UES262074 TUW262074 TLA262074 TBE262074 SRI262074 SHM262074 RXQ262074 RNU262074 RDY262074 QUC262074 QKG262074 QAK262074 PQO262074 PGS262074 OWW262074 ONA262074 ODE262074 NTI262074 NJM262074 MZQ262074 MPU262074 MFY262074 LWC262074 LMG262074 LCK262074 KSO262074 KIS262074 JYW262074 JPA262074 JFE262074 IVI262074 ILM262074 IBQ262074 HRU262074 HHY262074 GYC262074 GOG262074 GEK262074 FUO262074 FKS262074 FAW262074 ERA262074 EHE262074 DXI262074 DNM262074 DDQ262074 CTU262074 CJY262074 CAC262074 BQG262074 BGK262074 AWO262074 AMS262074 ACW262074 TA262074 JE262074 K262075 WVQ196538 WLU196538 WBY196538 VSC196538 VIG196538 UYK196538 UOO196538 UES196538 TUW196538 TLA196538 TBE196538 SRI196538 SHM196538 RXQ196538 RNU196538 RDY196538 QUC196538 QKG196538 QAK196538 PQO196538 PGS196538 OWW196538 ONA196538 ODE196538 NTI196538 NJM196538 MZQ196538 MPU196538 MFY196538 LWC196538 LMG196538 LCK196538 KSO196538 KIS196538 JYW196538 JPA196538 JFE196538 IVI196538 ILM196538 IBQ196538 HRU196538 HHY196538 GYC196538 GOG196538 GEK196538 FUO196538 FKS196538 FAW196538 ERA196538 EHE196538 DXI196538 DNM196538 DDQ196538 CTU196538 CJY196538 CAC196538 BQG196538 BGK196538 AWO196538 AMS196538 ACW196538 TA196538 JE196538 K196539 WVQ131002 WLU131002 WBY131002 VSC131002 VIG131002 UYK131002 UOO131002 UES131002 TUW131002 TLA131002 TBE131002 SRI131002 SHM131002 RXQ131002 RNU131002 RDY131002 QUC131002 QKG131002 QAK131002 PQO131002 PGS131002 OWW131002 ONA131002 ODE131002 NTI131002 NJM131002 MZQ131002 MPU131002 MFY131002 LWC131002 LMG131002 LCK131002 KSO131002 KIS131002 JYW131002 JPA131002 JFE131002 IVI131002 ILM131002 IBQ131002 HRU131002 HHY131002 GYC131002 GOG131002 GEK131002 FUO131002 FKS131002 FAW131002 ERA131002 EHE131002 DXI131002 DNM131002 DDQ131002 CTU131002 CJY131002 CAC131002 BQG131002 BGK131002 AWO131002 AMS131002 ACW131002 TA131002 JE131002 K131003 WVQ65466 WLU65466 WBY65466 VSC65466 VIG65466 UYK65466 UOO65466 UES65466 TUW65466 TLA65466 TBE65466 SRI65466 SHM65466 RXQ65466 RNU65466 RDY65466 QUC65466 QKG65466 QAK65466 PQO65466 PGS65466 OWW65466 ONA65466 ODE65466 NTI65466 NJM65466 MZQ65466 MPU65466 MFY65466 LWC65466 LMG65466 LCK65466 KSO65466 KIS65466 JYW65466 JPA65466 JFE65466 IVI65466 ILM65466 IBQ65466 HRU65466 HHY65466 GYC65466 GOG65466 GEK65466 FUO65466 FKS65466 FAW65466 ERA65466 EHE65466 DXI65466 DNM65466 DDQ65466 CTU65466 CJY65466 CAC65466 BQG65466 BGK65466 AWO65466 AMS65466 ACW65466 TA65466 JE65466 K65467 WVQ13 WLU13 WBY13 VSC13 VIG13 UYK13 UOO13 UES13 TUW13 TLA13 TBE13 SRI13 SHM13 RXQ13 RNU13 RDY13 QUC13 QKG13 QAK13 PQO13 PGS13 OWW13 ONA13 ODE13 NTI13 NJM13 MZQ13 MPU13 MFY13 LWC13 LMG13 LCK13 KSO13 KIS13 JYW13 JPA13 JFE13 IVI13 ILM13 IBQ13 HRU13 HHY13 GYC13 GOG13 GEK13 FUO13 FKS13 FAW13 ERA13 EHE13 DXI13 DNM13 DDQ13 CTU13 CJY13 CAC13 BQG13 BGK13 AWO13 AMS13 ACW13 TA13 JE13" xr:uid="{BB0CF906-9430-4E82-AB64-BD611D16AE25}">
      <formula1>$Q$97:$Q$121</formula1>
    </dataValidation>
    <dataValidation type="list" allowBlank="1" showInputMessage="1" showErrorMessage="1" sqref="K105 WVQ982969 WLU982969 WBY982969 VSC982969 VIG982969 UYK982969 UOO982969 UES982969 TUW982969 TLA982969 TBE982969 SRI982969 SHM982969 RXQ982969 RNU982969 RDY982969 QUC982969 QKG982969 QAK982969 PQO982969 PGS982969 OWW982969 ONA982969 ODE982969 NTI982969 NJM982969 MZQ982969 MPU982969 MFY982969 LWC982969 LMG982969 LCK982969 KSO982969 KIS982969 JYW982969 JPA982969 JFE982969 IVI982969 ILM982969 IBQ982969 HRU982969 HHY982969 GYC982969 GOG982969 GEK982969 FUO982969 FKS982969 FAW982969 ERA982969 EHE982969 DXI982969 DNM982969 DDQ982969 CTU982969 CJY982969 CAC982969 BQG982969 BGK982969 AWO982969 AMS982969 ACW982969 TA982969 JE982969 K982970 WVQ917433 WLU917433 WBY917433 VSC917433 VIG917433 UYK917433 UOO917433 UES917433 TUW917433 TLA917433 TBE917433 SRI917433 SHM917433 RXQ917433 RNU917433 RDY917433 QUC917433 QKG917433 QAK917433 PQO917433 PGS917433 OWW917433 ONA917433 ODE917433 NTI917433 NJM917433 MZQ917433 MPU917433 MFY917433 LWC917433 LMG917433 LCK917433 KSO917433 KIS917433 JYW917433 JPA917433 JFE917433 IVI917433 ILM917433 IBQ917433 HRU917433 HHY917433 GYC917433 GOG917433 GEK917433 FUO917433 FKS917433 FAW917433 ERA917433 EHE917433 DXI917433 DNM917433 DDQ917433 CTU917433 CJY917433 CAC917433 BQG917433 BGK917433 AWO917433 AMS917433 ACW917433 TA917433 JE917433 K917434 WVQ851897 WLU851897 WBY851897 VSC851897 VIG851897 UYK851897 UOO851897 UES851897 TUW851897 TLA851897 TBE851897 SRI851897 SHM851897 RXQ851897 RNU851897 RDY851897 QUC851897 QKG851897 QAK851897 PQO851897 PGS851897 OWW851897 ONA851897 ODE851897 NTI851897 NJM851897 MZQ851897 MPU851897 MFY851897 LWC851897 LMG851897 LCK851897 KSO851897 KIS851897 JYW851897 JPA851897 JFE851897 IVI851897 ILM851897 IBQ851897 HRU851897 HHY851897 GYC851897 GOG851897 GEK851897 FUO851897 FKS851897 FAW851897 ERA851897 EHE851897 DXI851897 DNM851897 DDQ851897 CTU851897 CJY851897 CAC851897 BQG851897 BGK851897 AWO851897 AMS851897 ACW851897 TA851897 JE851897 K851898 WVQ786361 WLU786361 WBY786361 VSC786361 VIG786361 UYK786361 UOO786361 UES786361 TUW786361 TLA786361 TBE786361 SRI786361 SHM786361 RXQ786361 RNU786361 RDY786361 QUC786361 QKG786361 QAK786361 PQO786361 PGS786361 OWW786361 ONA786361 ODE786361 NTI786361 NJM786361 MZQ786361 MPU786361 MFY786361 LWC786361 LMG786361 LCK786361 KSO786361 KIS786361 JYW786361 JPA786361 JFE786361 IVI786361 ILM786361 IBQ786361 HRU786361 HHY786361 GYC786361 GOG786361 GEK786361 FUO786361 FKS786361 FAW786361 ERA786361 EHE786361 DXI786361 DNM786361 DDQ786361 CTU786361 CJY786361 CAC786361 BQG786361 BGK786361 AWO786361 AMS786361 ACW786361 TA786361 JE786361 K786362 WVQ720825 WLU720825 WBY720825 VSC720825 VIG720825 UYK720825 UOO720825 UES720825 TUW720825 TLA720825 TBE720825 SRI720825 SHM720825 RXQ720825 RNU720825 RDY720825 QUC720825 QKG720825 QAK720825 PQO720825 PGS720825 OWW720825 ONA720825 ODE720825 NTI720825 NJM720825 MZQ720825 MPU720825 MFY720825 LWC720825 LMG720825 LCK720825 KSO720825 KIS720825 JYW720825 JPA720825 JFE720825 IVI720825 ILM720825 IBQ720825 HRU720825 HHY720825 GYC720825 GOG720825 GEK720825 FUO720825 FKS720825 FAW720825 ERA720825 EHE720825 DXI720825 DNM720825 DDQ720825 CTU720825 CJY720825 CAC720825 BQG720825 BGK720825 AWO720825 AMS720825 ACW720825 TA720825 JE720825 K720826 WVQ655289 WLU655289 WBY655289 VSC655289 VIG655289 UYK655289 UOO655289 UES655289 TUW655289 TLA655289 TBE655289 SRI655289 SHM655289 RXQ655289 RNU655289 RDY655289 QUC655289 QKG655289 QAK655289 PQO655289 PGS655289 OWW655289 ONA655289 ODE655289 NTI655289 NJM655289 MZQ655289 MPU655289 MFY655289 LWC655289 LMG655289 LCK655289 KSO655289 KIS655289 JYW655289 JPA655289 JFE655289 IVI655289 ILM655289 IBQ655289 HRU655289 HHY655289 GYC655289 GOG655289 GEK655289 FUO655289 FKS655289 FAW655289 ERA655289 EHE655289 DXI655289 DNM655289 DDQ655289 CTU655289 CJY655289 CAC655289 BQG655289 BGK655289 AWO655289 AMS655289 ACW655289 TA655289 JE655289 K655290 WVQ589753 WLU589753 WBY589753 VSC589753 VIG589753 UYK589753 UOO589753 UES589753 TUW589753 TLA589753 TBE589753 SRI589753 SHM589753 RXQ589753 RNU589753 RDY589753 QUC589753 QKG589753 QAK589753 PQO589753 PGS589753 OWW589753 ONA589753 ODE589753 NTI589753 NJM589753 MZQ589753 MPU589753 MFY589753 LWC589753 LMG589753 LCK589753 KSO589753 KIS589753 JYW589753 JPA589753 JFE589753 IVI589753 ILM589753 IBQ589753 HRU589753 HHY589753 GYC589753 GOG589753 GEK589753 FUO589753 FKS589753 FAW589753 ERA589753 EHE589753 DXI589753 DNM589753 DDQ589753 CTU589753 CJY589753 CAC589753 BQG589753 BGK589753 AWO589753 AMS589753 ACW589753 TA589753 JE589753 K589754 WVQ524217 WLU524217 WBY524217 VSC524217 VIG524217 UYK524217 UOO524217 UES524217 TUW524217 TLA524217 TBE524217 SRI524217 SHM524217 RXQ524217 RNU524217 RDY524217 QUC524217 QKG524217 QAK524217 PQO524217 PGS524217 OWW524217 ONA524217 ODE524217 NTI524217 NJM524217 MZQ524217 MPU524217 MFY524217 LWC524217 LMG524217 LCK524217 KSO524217 KIS524217 JYW524217 JPA524217 JFE524217 IVI524217 ILM524217 IBQ524217 HRU524217 HHY524217 GYC524217 GOG524217 GEK524217 FUO524217 FKS524217 FAW524217 ERA524217 EHE524217 DXI524217 DNM524217 DDQ524217 CTU524217 CJY524217 CAC524217 BQG524217 BGK524217 AWO524217 AMS524217 ACW524217 TA524217 JE524217 K524218 WVQ458681 WLU458681 WBY458681 VSC458681 VIG458681 UYK458681 UOO458681 UES458681 TUW458681 TLA458681 TBE458681 SRI458681 SHM458681 RXQ458681 RNU458681 RDY458681 QUC458681 QKG458681 QAK458681 PQO458681 PGS458681 OWW458681 ONA458681 ODE458681 NTI458681 NJM458681 MZQ458681 MPU458681 MFY458681 LWC458681 LMG458681 LCK458681 KSO458681 KIS458681 JYW458681 JPA458681 JFE458681 IVI458681 ILM458681 IBQ458681 HRU458681 HHY458681 GYC458681 GOG458681 GEK458681 FUO458681 FKS458681 FAW458681 ERA458681 EHE458681 DXI458681 DNM458681 DDQ458681 CTU458681 CJY458681 CAC458681 BQG458681 BGK458681 AWO458681 AMS458681 ACW458681 TA458681 JE458681 K458682 WVQ393145 WLU393145 WBY393145 VSC393145 VIG393145 UYK393145 UOO393145 UES393145 TUW393145 TLA393145 TBE393145 SRI393145 SHM393145 RXQ393145 RNU393145 RDY393145 QUC393145 QKG393145 QAK393145 PQO393145 PGS393145 OWW393145 ONA393145 ODE393145 NTI393145 NJM393145 MZQ393145 MPU393145 MFY393145 LWC393145 LMG393145 LCK393145 KSO393145 KIS393145 JYW393145 JPA393145 JFE393145 IVI393145 ILM393145 IBQ393145 HRU393145 HHY393145 GYC393145 GOG393145 GEK393145 FUO393145 FKS393145 FAW393145 ERA393145 EHE393145 DXI393145 DNM393145 DDQ393145 CTU393145 CJY393145 CAC393145 BQG393145 BGK393145 AWO393145 AMS393145 ACW393145 TA393145 JE393145 K393146 WVQ327609 WLU327609 WBY327609 VSC327609 VIG327609 UYK327609 UOO327609 UES327609 TUW327609 TLA327609 TBE327609 SRI327609 SHM327609 RXQ327609 RNU327609 RDY327609 QUC327609 QKG327609 QAK327609 PQO327609 PGS327609 OWW327609 ONA327609 ODE327609 NTI327609 NJM327609 MZQ327609 MPU327609 MFY327609 LWC327609 LMG327609 LCK327609 KSO327609 KIS327609 JYW327609 JPA327609 JFE327609 IVI327609 ILM327609 IBQ327609 HRU327609 HHY327609 GYC327609 GOG327609 GEK327609 FUO327609 FKS327609 FAW327609 ERA327609 EHE327609 DXI327609 DNM327609 DDQ327609 CTU327609 CJY327609 CAC327609 BQG327609 BGK327609 AWO327609 AMS327609 ACW327609 TA327609 JE327609 K327610 WVQ262073 WLU262073 WBY262073 VSC262073 VIG262073 UYK262073 UOO262073 UES262073 TUW262073 TLA262073 TBE262073 SRI262073 SHM262073 RXQ262073 RNU262073 RDY262073 QUC262073 QKG262073 QAK262073 PQO262073 PGS262073 OWW262073 ONA262073 ODE262073 NTI262073 NJM262073 MZQ262073 MPU262073 MFY262073 LWC262073 LMG262073 LCK262073 KSO262073 KIS262073 JYW262073 JPA262073 JFE262073 IVI262073 ILM262073 IBQ262073 HRU262073 HHY262073 GYC262073 GOG262073 GEK262073 FUO262073 FKS262073 FAW262073 ERA262073 EHE262073 DXI262073 DNM262073 DDQ262073 CTU262073 CJY262073 CAC262073 BQG262073 BGK262073 AWO262073 AMS262073 ACW262073 TA262073 JE262073 K262074 WVQ196537 WLU196537 WBY196537 VSC196537 VIG196537 UYK196537 UOO196537 UES196537 TUW196537 TLA196537 TBE196537 SRI196537 SHM196537 RXQ196537 RNU196537 RDY196537 QUC196537 QKG196537 QAK196537 PQO196537 PGS196537 OWW196537 ONA196537 ODE196537 NTI196537 NJM196537 MZQ196537 MPU196537 MFY196537 LWC196537 LMG196537 LCK196537 KSO196537 KIS196537 JYW196537 JPA196537 JFE196537 IVI196537 ILM196537 IBQ196537 HRU196537 HHY196537 GYC196537 GOG196537 GEK196537 FUO196537 FKS196537 FAW196537 ERA196537 EHE196537 DXI196537 DNM196537 DDQ196537 CTU196537 CJY196537 CAC196537 BQG196537 BGK196537 AWO196537 AMS196537 ACW196537 TA196537 JE196537 K196538 WVQ131001 WLU131001 WBY131001 VSC131001 VIG131001 UYK131001 UOO131001 UES131001 TUW131001 TLA131001 TBE131001 SRI131001 SHM131001 RXQ131001 RNU131001 RDY131001 QUC131001 QKG131001 QAK131001 PQO131001 PGS131001 OWW131001 ONA131001 ODE131001 NTI131001 NJM131001 MZQ131001 MPU131001 MFY131001 LWC131001 LMG131001 LCK131001 KSO131001 KIS131001 JYW131001 JPA131001 JFE131001 IVI131001 ILM131001 IBQ131001 HRU131001 HHY131001 GYC131001 GOG131001 GEK131001 FUO131001 FKS131001 FAW131001 ERA131001 EHE131001 DXI131001 DNM131001 DDQ131001 CTU131001 CJY131001 CAC131001 BQG131001 BGK131001 AWO131001 AMS131001 ACW131001 TA131001 JE131001 K131002 WVQ65465 WLU65465 WBY65465 VSC65465 VIG65465 UYK65465 UOO65465 UES65465 TUW65465 TLA65465 TBE65465 SRI65465 SHM65465 RXQ65465 RNU65465 RDY65465 QUC65465 QKG65465 QAK65465 PQO65465 PGS65465 OWW65465 ONA65465 ODE65465 NTI65465 NJM65465 MZQ65465 MPU65465 MFY65465 LWC65465 LMG65465 LCK65465 KSO65465 KIS65465 JYW65465 JPA65465 JFE65465 IVI65465 ILM65465 IBQ65465 HRU65465 HHY65465 GYC65465 GOG65465 GEK65465 FUO65465 FKS65465 FAW65465 ERA65465 EHE65465 DXI65465 DNM65465 DDQ65465 CTU65465 CJY65465 CAC65465 BQG65465 BGK65465 AWO65465 AMS65465 ACW65465 TA65465 JE65465 K65466 WVQ12 WLU12 WBY12 VSC12 VIG12 UYK12 UOO12 UES12 TUW12 TLA12 TBE12 SRI12 SHM12 RXQ12 RNU12 RDY12 QUC12 QKG12 QAK12 PQO12 PGS12 OWW12 ONA12 ODE12 NTI12 NJM12 MZQ12 MPU12 MFY12 LWC12 LMG12 LCK12 KSO12 KIS12 JYW12 JPA12 JFE12 IVI12 ILM12 IBQ12 HRU12 HHY12 GYC12 GOG12 GEK12 FUO12 FKS12 FAW12 ERA12 EHE12 DXI12 DNM12 DDQ12 CTU12 CJY12 CAC12 BQG12 BGK12 AWO12 AMS12 ACW12 TA12 JE12" xr:uid="{7A145084-1095-4107-B293-7CAC562BEF27}">
      <formula1>$P$97:$P$121</formula1>
    </dataValidation>
    <dataValidation type="list" allowBlank="1" showInputMessage="1" showErrorMessage="1" sqref="K109 WVQ982973 WLU982973 WBY982973 VSC982973 VIG982973 UYK982973 UOO982973 UES982973 TUW982973 TLA982973 TBE982973 SRI982973 SHM982973 RXQ982973 RNU982973 RDY982973 QUC982973 QKG982973 QAK982973 PQO982973 PGS982973 OWW982973 ONA982973 ODE982973 NTI982973 NJM982973 MZQ982973 MPU982973 MFY982973 LWC982973 LMG982973 LCK982973 KSO982973 KIS982973 JYW982973 JPA982973 JFE982973 IVI982973 ILM982973 IBQ982973 HRU982973 HHY982973 GYC982973 GOG982973 GEK982973 FUO982973 FKS982973 FAW982973 ERA982973 EHE982973 DXI982973 DNM982973 DDQ982973 CTU982973 CJY982973 CAC982973 BQG982973 BGK982973 AWO982973 AMS982973 ACW982973 TA982973 JE982973 K982974 WVQ917437 WLU917437 WBY917437 VSC917437 VIG917437 UYK917437 UOO917437 UES917437 TUW917437 TLA917437 TBE917437 SRI917437 SHM917437 RXQ917437 RNU917437 RDY917437 QUC917437 QKG917437 QAK917437 PQO917437 PGS917437 OWW917437 ONA917437 ODE917437 NTI917437 NJM917437 MZQ917437 MPU917437 MFY917437 LWC917437 LMG917437 LCK917437 KSO917437 KIS917437 JYW917437 JPA917437 JFE917437 IVI917437 ILM917437 IBQ917437 HRU917437 HHY917437 GYC917437 GOG917437 GEK917437 FUO917437 FKS917437 FAW917437 ERA917437 EHE917437 DXI917437 DNM917437 DDQ917437 CTU917437 CJY917437 CAC917437 BQG917437 BGK917437 AWO917437 AMS917437 ACW917437 TA917437 JE917437 K917438 WVQ851901 WLU851901 WBY851901 VSC851901 VIG851901 UYK851901 UOO851901 UES851901 TUW851901 TLA851901 TBE851901 SRI851901 SHM851901 RXQ851901 RNU851901 RDY851901 QUC851901 QKG851901 QAK851901 PQO851901 PGS851901 OWW851901 ONA851901 ODE851901 NTI851901 NJM851901 MZQ851901 MPU851901 MFY851901 LWC851901 LMG851901 LCK851901 KSO851901 KIS851901 JYW851901 JPA851901 JFE851901 IVI851901 ILM851901 IBQ851901 HRU851901 HHY851901 GYC851901 GOG851901 GEK851901 FUO851901 FKS851901 FAW851901 ERA851901 EHE851901 DXI851901 DNM851901 DDQ851901 CTU851901 CJY851901 CAC851901 BQG851901 BGK851901 AWO851901 AMS851901 ACW851901 TA851901 JE851901 K851902 WVQ786365 WLU786365 WBY786365 VSC786365 VIG786365 UYK786365 UOO786365 UES786365 TUW786365 TLA786365 TBE786365 SRI786365 SHM786365 RXQ786365 RNU786365 RDY786365 QUC786365 QKG786365 QAK786365 PQO786365 PGS786365 OWW786365 ONA786365 ODE786365 NTI786365 NJM786365 MZQ786365 MPU786365 MFY786365 LWC786365 LMG786365 LCK786365 KSO786365 KIS786365 JYW786365 JPA786365 JFE786365 IVI786365 ILM786365 IBQ786365 HRU786365 HHY786365 GYC786365 GOG786365 GEK786365 FUO786365 FKS786365 FAW786365 ERA786365 EHE786365 DXI786365 DNM786365 DDQ786365 CTU786365 CJY786365 CAC786365 BQG786365 BGK786365 AWO786365 AMS786365 ACW786365 TA786365 JE786365 K786366 WVQ720829 WLU720829 WBY720829 VSC720829 VIG720829 UYK720829 UOO720829 UES720829 TUW720829 TLA720829 TBE720829 SRI720829 SHM720829 RXQ720829 RNU720829 RDY720829 QUC720829 QKG720829 QAK720829 PQO720829 PGS720829 OWW720829 ONA720829 ODE720829 NTI720829 NJM720829 MZQ720829 MPU720829 MFY720829 LWC720829 LMG720829 LCK720829 KSO720829 KIS720829 JYW720829 JPA720829 JFE720829 IVI720829 ILM720829 IBQ720829 HRU720829 HHY720829 GYC720829 GOG720829 GEK720829 FUO720829 FKS720829 FAW720829 ERA720829 EHE720829 DXI720829 DNM720829 DDQ720829 CTU720829 CJY720829 CAC720829 BQG720829 BGK720829 AWO720829 AMS720829 ACW720829 TA720829 JE720829 K720830 WVQ655293 WLU655293 WBY655293 VSC655293 VIG655293 UYK655293 UOO655293 UES655293 TUW655293 TLA655293 TBE655293 SRI655293 SHM655293 RXQ655293 RNU655293 RDY655293 QUC655293 QKG655293 QAK655293 PQO655293 PGS655293 OWW655293 ONA655293 ODE655293 NTI655293 NJM655293 MZQ655293 MPU655293 MFY655293 LWC655293 LMG655293 LCK655293 KSO655293 KIS655293 JYW655293 JPA655293 JFE655293 IVI655293 ILM655293 IBQ655293 HRU655293 HHY655293 GYC655293 GOG655293 GEK655293 FUO655293 FKS655293 FAW655293 ERA655293 EHE655293 DXI655293 DNM655293 DDQ655293 CTU655293 CJY655293 CAC655293 BQG655293 BGK655293 AWO655293 AMS655293 ACW655293 TA655293 JE655293 K655294 WVQ589757 WLU589757 WBY589757 VSC589757 VIG589757 UYK589757 UOO589757 UES589757 TUW589757 TLA589757 TBE589757 SRI589757 SHM589757 RXQ589757 RNU589757 RDY589757 QUC589757 QKG589757 QAK589757 PQO589757 PGS589757 OWW589757 ONA589757 ODE589757 NTI589757 NJM589757 MZQ589757 MPU589757 MFY589757 LWC589757 LMG589757 LCK589757 KSO589757 KIS589757 JYW589757 JPA589757 JFE589757 IVI589757 ILM589757 IBQ589757 HRU589757 HHY589757 GYC589757 GOG589757 GEK589757 FUO589757 FKS589757 FAW589757 ERA589757 EHE589757 DXI589757 DNM589757 DDQ589757 CTU589757 CJY589757 CAC589757 BQG589757 BGK589757 AWO589757 AMS589757 ACW589757 TA589757 JE589757 K589758 WVQ524221 WLU524221 WBY524221 VSC524221 VIG524221 UYK524221 UOO524221 UES524221 TUW524221 TLA524221 TBE524221 SRI524221 SHM524221 RXQ524221 RNU524221 RDY524221 QUC524221 QKG524221 QAK524221 PQO524221 PGS524221 OWW524221 ONA524221 ODE524221 NTI524221 NJM524221 MZQ524221 MPU524221 MFY524221 LWC524221 LMG524221 LCK524221 KSO524221 KIS524221 JYW524221 JPA524221 JFE524221 IVI524221 ILM524221 IBQ524221 HRU524221 HHY524221 GYC524221 GOG524221 GEK524221 FUO524221 FKS524221 FAW524221 ERA524221 EHE524221 DXI524221 DNM524221 DDQ524221 CTU524221 CJY524221 CAC524221 BQG524221 BGK524221 AWO524221 AMS524221 ACW524221 TA524221 JE524221 K524222 WVQ458685 WLU458685 WBY458685 VSC458685 VIG458685 UYK458685 UOO458685 UES458685 TUW458685 TLA458685 TBE458685 SRI458685 SHM458685 RXQ458685 RNU458685 RDY458685 QUC458685 QKG458685 QAK458685 PQO458685 PGS458685 OWW458685 ONA458685 ODE458685 NTI458685 NJM458685 MZQ458685 MPU458685 MFY458685 LWC458685 LMG458685 LCK458685 KSO458685 KIS458685 JYW458685 JPA458685 JFE458685 IVI458685 ILM458685 IBQ458685 HRU458685 HHY458685 GYC458685 GOG458685 GEK458685 FUO458685 FKS458685 FAW458685 ERA458685 EHE458685 DXI458685 DNM458685 DDQ458685 CTU458685 CJY458685 CAC458685 BQG458685 BGK458685 AWO458685 AMS458685 ACW458685 TA458685 JE458685 K458686 WVQ393149 WLU393149 WBY393149 VSC393149 VIG393149 UYK393149 UOO393149 UES393149 TUW393149 TLA393149 TBE393149 SRI393149 SHM393149 RXQ393149 RNU393149 RDY393149 QUC393149 QKG393149 QAK393149 PQO393149 PGS393149 OWW393149 ONA393149 ODE393149 NTI393149 NJM393149 MZQ393149 MPU393149 MFY393149 LWC393149 LMG393149 LCK393149 KSO393149 KIS393149 JYW393149 JPA393149 JFE393149 IVI393149 ILM393149 IBQ393149 HRU393149 HHY393149 GYC393149 GOG393149 GEK393149 FUO393149 FKS393149 FAW393149 ERA393149 EHE393149 DXI393149 DNM393149 DDQ393149 CTU393149 CJY393149 CAC393149 BQG393149 BGK393149 AWO393149 AMS393149 ACW393149 TA393149 JE393149 K393150 WVQ327613 WLU327613 WBY327613 VSC327613 VIG327613 UYK327613 UOO327613 UES327613 TUW327613 TLA327613 TBE327613 SRI327613 SHM327613 RXQ327613 RNU327613 RDY327613 QUC327613 QKG327613 QAK327613 PQO327613 PGS327613 OWW327613 ONA327613 ODE327613 NTI327613 NJM327613 MZQ327613 MPU327613 MFY327613 LWC327613 LMG327613 LCK327613 KSO327613 KIS327613 JYW327613 JPA327613 JFE327613 IVI327613 ILM327613 IBQ327613 HRU327613 HHY327613 GYC327613 GOG327613 GEK327613 FUO327613 FKS327613 FAW327613 ERA327613 EHE327613 DXI327613 DNM327613 DDQ327613 CTU327613 CJY327613 CAC327613 BQG327613 BGK327613 AWO327613 AMS327613 ACW327613 TA327613 JE327613 K327614 WVQ262077 WLU262077 WBY262077 VSC262077 VIG262077 UYK262077 UOO262077 UES262077 TUW262077 TLA262077 TBE262077 SRI262077 SHM262077 RXQ262077 RNU262077 RDY262077 QUC262077 QKG262077 QAK262077 PQO262077 PGS262077 OWW262077 ONA262077 ODE262077 NTI262077 NJM262077 MZQ262077 MPU262077 MFY262077 LWC262077 LMG262077 LCK262077 KSO262077 KIS262077 JYW262077 JPA262077 JFE262077 IVI262077 ILM262077 IBQ262077 HRU262077 HHY262077 GYC262077 GOG262077 GEK262077 FUO262077 FKS262077 FAW262077 ERA262077 EHE262077 DXI262077 DNM262077 DDQ262077 CTU262077 CJY262077 CAC262077 BQG262077 BGK262077 AWO262077 AMS262077 ACW262077 TA262077 JE262077 K262078 WVQ196541 WLU196541 WBY196541 VSC196541 VIG196541 UYK196541 UOO196541 UES196541 TUW196541 TLA196541 TBE196541 SRI196541 SHM196541 RXQ196541 RNU196541 RDY196541 QUC196541 QKG196541 QAK196541 PQO196541 PGS196541 OWW196541 ONA196541 ODE196541 NTI196541 NJM196541 MZQ196541 MPU196541 MFY196541 LWC196541 LMG196541 LCK196541 KSO196541 KIS196541 JYW196541 JPA196541 JFE196541 IVI196541 ILM196541 IBQ196541 HRU196541 HHY196541 GYC196541 GOG196541 GEK196541 FUO196541 FKS196541 FAW196541 ERA196541 EHE196541 DXI196541 DNM196541 DDQ196541 CTU196541 CJY196541 CAC196541 BQG196541 BGK196541 AWO196541 AMS196541 ACW196541 TA196541 JE196541 K196542 WVQ131005 WLU131005 WBY131005 VSC131005 VIG131005 UYK131005 UOO131005 UES131005 TUW131005 TLA131005 TBE131005 SRI131005 SHM131005 RXQ131005 RNU131005 RDY131005 QUC131005 QKG131005 QAK131005 PQO131005 PGS131005 OWW131005 ONA131005 ODE131005 NTI131005 NJM131005 MZQ131005 MPU131005 MFY131005 LWC131005 LMG131005 LCK131005 KSO131005 KIS131005 JYW131005 JPA131005 JFE131005 IVI131005 ILM131005 IBQ131005 HRU131005 HHY131005 GYC131005 GOG131005 GEK131005 FUO131005 FKS131005 FAW131005 ERA131005 EHE131005 DXI131005 DNM131005 DDQ131005 CTU131005 CJY131005 CAC131005 BQG131005 BGK131005 AWO131005 AMS131005 ACW131005 TA131005 JE131005 K131006 WVQ65469 WLU65469 WBY65469 VSC65469 VIG65469 UYK65469 UOO65469 UES65469 TUW65469 TLA65469 TBE65469 SRI65469 SHM65469 RXQ65469 RNU65469 RDY65469 QUC65469 QKG65469 QAK65469 PQO65469 PGS65469 OWW65469 ONA65469 ODE65469 NTI65469 NJM65469 MZQ65469 MPU65469 MFY65469 LWC65469 LMG65469 LCK65469 KSO65469 KIS65469 JYW65469 JPA65469 JFE65469 IVI65469 ILM65469 IBQ65469 HRU65469 HHY65469 GYC65469 GOG65469 GEK65469 FUO65469 FKS65469 FAW65469 ERA65469 EHE65469 DXI65469 DNM65469 DDQ65469 CTU65469 CJY65469 CAC65469 BQG65469 BGK65469 AWO65469 AMS65469 ACW65469 TA65469 JE65469 K65470 WVQ16 WLU16 WBY16 VSC16 VIG16 UYK16 UOO16 UES16 TUW16 TLA16 TBE16 SRI16 SHM16 RXQ16 RNU16 RDY16 QUC16 QKG16 QAK16 PQO16 PGS16 OWW16 ONA16 ODE16 NTI16 NJM16 MZQ16 MPU16 MFY16 LWC16 LMG16 LCK16 KSO16 KIS16 JYW16 JPA16 JFE16 IVI16 ILM16 IBQ16 HRU16 HHY16 GYC16 GOG16 GEK16 FUO16 FKS16 FAW16 ERA16 EHE16 DXI16 DNM16 DDQ16 CTU16 CJY16 CAC16 BQG16 BGK16 AWO16 AMS16 ACW16 TA16 JE16" xr:uid="{47B1EAC3-5311-4579-A6DE-EDC589E27654}">
      <formula1>$R$97:$R$121</formula1>
    </dataValidation>
  </dataValidations>
  <printOptions horizontalCentered="1"/>
  <pageMargins left="0.25" right="0.25" top="0.75" bottom="0.75" header="0.3" footer="0.3"/>
  <pageSetup scale="60" orientation="landscape" horizontalDpi="4294967295" r:id="rId1"/>
  <rowBreaks count="3" manualBreakCount="3">
    <brk id="30" min="1" max="7" man="1"/>
    <brk id="79" min="1" max="7" man="1"/>
    <brk id="91" min="1" max="7" man="1"/>
  </rowBreaks>
  <ignoredErrors>
    <ignoredError sqref="B4:F4 B21:B28 B44:B48 B59:B61"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50</vt:i4>
      </vt:variant>
    </vt:vector>
  </HeadingPairs>
  <TitlesOfParts>
    <vt:vector size="75" baseType="lpstr">
      <vt:lpstr>March 2023</vt:lpstr>
      <vt:lpstr>February 2023</vt:lpstr>
      <vt:lpstr>January 2023</vt:lpstr>
      <vt:lpstr>December 2022</vt:lpstr>
      <vt:lpstr>November 2022</vt:lpstr>
      <vt:lpstr>October 2022</vt:lpstr>
      <vt:lpstr>September 2022</vt:lpstr>
      <vt:lpstr>August 2022</vt:lpstr>
      <vt:lpstr>July 2022</vt:lpstr>
      <vt:lpstr>June 2022</vt:lpstr>
      <vt:lpstr>May 2022</vt:lpstr>
      <vt:lpstr>April 2022</vt:lpstr>
      <vt:lpstr>March 2022</vt:lpstr>
      <vt:lpstr>February 2022</vt:lpstr>
      <vt:lpstr>January 2022</vt:lpstr>
      <vt:lpstr>December 2021</vt:lpstr>
      <vt:lpstr>November 2021</vt:lpstr>
      <vt:lpstr>October 2021</vt:lpstr>
      <vt:lpstr>September 2021</vt:lpstr>
      <vt:lpstr>August 2021</vt:lpstr>
      <vt:lpstr>July 2021</vt:lpstr>
      <vt:lpstr>June 2021</vt:lpstr>
      <vt:lpstr>May 2021</vt:lpstr>
      <vt:lpstr>April 2021</vt:lpstr>
      <vt:lpstr>April 2021 wformulas</vt:lpstr>
      <vt:lpstr>'April 2021'!Print_Area</vt:lpstr>
      <vt:lpstr>'April 2021 wformulas'!Print_Area</vt:lpstr>
      <vt:lpstr>'April 2022'!Print_Area</vt:lpstr>
      <vt:lpstr>'August 2021'!Print_Area</vt:lpstr>
      <vt:lpstr>'August 2022'!Print_Area</vt:lpstr>
      <vt:lpstr>'December 2021'!Print_Area</vt:lpstr>
      <vt:lpstr>'December 2022'!Print_Area</vt:lpstr>
      <vt:lpstr>'February 2022'!Print_Area</vt:lpstr>
      <vt:lpstr>'February 2023'!Print_Area</vt:lpstr>
      <vt:lpstr>'January 2022'!Print_Area</vt:lpstr>
      <vt:lpstr>'January 2023'!Print_Area</vt:lpstr>
      <vt:lpstr>'July 2021'!Print_Area</vt:lpstr>
      <vt:lpstr>'July 2022'!Print_Area</vt:lpstr>
      <vt:lpstr>'June 2021'!Print_Area</vt:lpstr>
      <vt:lpstr>'June 2022'!Print_Area</vt:lpstr>
      <vt:lpstr>'March 2022'!Print_Area</vt:lpstr>
      <vt:lpstr>'March 2023'!Print_Area</vt:lpstr>
      <vt:lpstr>'May 2021'!Print_Area</vt:lpstr>
      <vt:lpstr>'May 2022'!Print_Area</vt:lpstr>
      <vt:lpstr>'November 2021'!Print_Area</vt:lpstr>
      <vt:lpstr>'November 2022'!Print_Area</vt:lpstr>
      <vt:lpstr>'October 2021'!Print_Area</vt:lpstr>
      <vt:lpstr>'October 2022'!Print_Area</vt:lpstr>
      <vt:lpstr>'September 2021'!Print_Area</vt:lpstr>
      <vt:lpstr>'September 2022'!Print_Area</vt:lpstr>
      <vt:lpstr>'April 2021'!Print_Titles</vt:lpstr>
      <vt:lpstr>'April 2021 wformulas'!Print_Titles</vt:lpstr>
      <vt:lpstr>'April 2022'!Print_Titles</vt:lpstr>
      <vt:lpstr>'August 2021'!Print_Titles</vt:lpstr>
      <vt:lpstr>'August 2022'!Print_Titles</vt:lpstr>
      <vt:lpstr>'December 2021'!Print_Titles</vt:lpstr>
      <vt:lpstr>'December 2022'!Print_Titles</vt:lpstr>
      <vt:lpstr>'February 2022'!Print_Titles</vt:lpstr>
      <vt:lpstr>'February 2023'!Print_Titles</vt:lpstr>
      <vt:lpstr>'January 2022'!Print_Titles</vt:lpstr>
      <vt:lpstr>'January 2023'!Print_Titles</vt:lpstr>
      <vt:lpstr>'July 2021'!Print_Titles</vt:lpstr>
      <vt:lpstr>'July 2022'!Print_Titles</vt:lpstr>
      <vt:lpstr>'June 2021'!Print_Titles</vt:lpstr>
      <vt:lpstr>'June 2022'!Print_Titles</vt:lpstr>
      <vt:lpstr>'March 2022'!Print_Titles</vt:lpstr>
      <vt:lpstr>'March 2023'!Print_Titles</vt:lpstr>
      <vt:lpstr>'May 2021'!Print_Titles</vt:lpstr>
      <vt:lpstr>'May 2022'!Print_Titles</vt:lpstr>
      <vt:lpstr>'November 2021'!Print_Titles</vt:lpstr>
      <vt:lpstr>'November 2022'!Print_Titles</vt:lpstr>
      <vt:lpstr>'October 2021'!Print_Titles</vt:lpstr>
      <vt:lpstr>'October 2022'!Print_Titles</vt:lpstr>
      <vt:lpstr>'September 2021'!Print_Titles</vt:lpstr>
      <vt:lpstr>'September 2022'!Print_Titles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DeAndres, Jose (OGS)</dc:creator>
  <cp:lastModifiedBy>Dettmer, Christine (OGS)</cp:lastModifiedBy>
  <cp:lastPrinted>2023-02-27T19:22:42Z</cp:lastPrinted>
  <dcterms:created xsi:type="dcterms:W3CDTF">2019-04-01T13:26:18Z</dcterms:created>
  <dcterms:modified xsi:type="dcterms:W3CDTF">2023-02-27T19:23:59Z</dcterms:modified>
</cp:coreProperties>
</file>