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V:\ProcurementServices\PSTm03(Nusbaum)\Snow,IceControl\32100 23214 - Snow &amp; Ice Control Agents\PriceAdjustments\"/>
    </mc:Choice>
  </mc:AlternateContent>
  <xr:revisionPtr revIDLastSave="0" documentId="13_ncr:1_{F0C32271-B46C-4965-9670-EC68F4879787}" xr6:coauthVersionLast="47" xr6:coauthVersionMax="47" xr10:uidLastSave="{00000000-0000-0000-0000-000000000000}"/>
  <bookViews>
    <workbookView xWindow="-23148" yWindow="2184" windowWidth="23256" windowHeight="12576" tabRatio="599" xr2:uid="{00000000-000D-0000-FFFF-FFFF00000000}"/>
  </bookViews>
  <sheets>
    <sheet name="Sept 2022" sheetId="48" r:id="rId1"/>
    <sheet name="Aug 2022" sheetId="47" r:id="rId2"/>
    <sheet name="July 2022" sheetId="46" r:id="rId3"/>
    <sheet name="June 2022" sheetId="45" r:id="rId4"/>
    <sheet name="May 2022" sheetId="44" r:id="rId5"/>
    <sheet name="Apr 2022" sheetId="43" r:id="rId6"/>
    <sheet name="Mar 2022" sheetId="42" r:id="rId7"/>
    <sheet name="Feb 2022" sheetId="41" r:id="rId8"/>
    <sheet name="Jan 2022" sheetId="40" r:id="rId9"/>
    <sheet name="Dec 2021" sheetId="39" r:id="rId10"/>
    <sheet name="Nov 2021" sheetId="38" r:id="rId11"/>
    <sheet name="Oct 2021" sheetId="37" r:id="rId12"/>
    <sheet name="Sept 2021" sheetId="36" r:id="rId13"/>
    <sheet name="Aug 2021" sheetId="35" r:id="rId14"/>
    <sheet name="Jul 2021" sheetId="34" r:id="rId15"/>
    <sheet name="Jun 2021" sheetId="33" r:id="rId16"/>
    <sheet name="May 2021" sheetId="32" r:id="rId17"/>
    <sheet name="Apr 2021" sheetId="31" r:id="rId18"/>
    <sheet name="Mar 2021" sheetId="30" r:id="rId19"/>
    <sheet name="Feb 2021" sheetId="29" r:id="rId20"/>
    <sheet name="Jan 2021" sheetId="28" r:id="rId21"/>
    <sheet name="Dec 2020" sheetId="27" r:id="rId22"/>
    <sheet name="Nov 2020" sheetId="26" r:id="rId23"/>
    <sheet name="Oct 2020" sheetId="25" r:id="rId24"/>
  </sheets>
  <definedNames>
    <definedName name="_xlnm.Print_Area" localSheetId="17">'Apr 2021'!$B$1:$H$20</definedName>
    <definedName name="_xlnm.Print_Area" localSheetId="5">'Apr 2022'!$B$1:$H$20</definedName>
    <definedName name="_xlnm.Print_Area" localSheetId="13">'Aug 2021'!$B$1:$H$20</definedName>
    <definedName name="_xlnm.Print_Area" localSheetId="1">'Aug 2022'!$B$1:$H$20</definedName>
    <definedName name="_xlnm.Print_Area" localSheetId="21">'Dec 2020'!$B$1:$H$20</definedName>
    <definedName name="_xlnm.Print_Area" localSheetId="9">'Dec 2021'!$B$1:$H$20</definedName>
    <definedName name="_xlnm.Print_Area" localSheetId="19">'Feb 2021'!$B$1:$H$20</definedName>
    <definedName name="_xlnm.Print_Area" localSheetId="7">'Feb 2022'!$B$1:$H$20</definedName>
    <definedName name="_xlnm.Print_Area" localSheetId="20">'Jan 2021'!$B$1:$H$20</definedName>
    <definedName name="_xlnm.Print_Area" localSheetId="8">'Jan 2022'!$B$1:$H$20</definedName>
    <definedName name="_xlnm.Print_Area" localSheetId="14">'Jul 2021'!$B$1:$H$20</definedName>
    <definedName name="_xlnm.Print_Area" localSheetId="2">'July 2022'!$B$1:$H$20</definedName>
    <definedName name="_xlnm.Print_Area" localSheetId="15">'Jun 2021'!$B$1:$H$20</definedName>
    <definedName name="_xlnm.Print_Area" localSheetId="3">'June 2022'!$B$1:$H$20</definedName>
    <definedName name="_xlnm.Print_Area" localSheetId="18">'Mar 2021'!$B$1:$H$20</definedName>
    <definedName name="_xlnm.Print_Area" localSheetId="6">'Mar 2022'!$B$1:$H$20</definedName>
    <definedName name="_xlnm.Print_Area" localSheetId="16">'May 2021'!$B$1:$H$20</definedName>
    <definedName name="_xlnm.Print_Area" localSheetId="4">'May 2022'!$B$1:$H$20</definedName>
    <definedName name="_xlnm.Print_Area" localSheetId="22">'Nov 2020'!$B$1:$H$20</definedName>
    <definedName name="_xlnm.Print_Area" localSheetId="10">'Nov 2021'!$B$1:$H$20</definedName>
    <definedName name="_xlnm.Print_Area" localSheetId="23">'Oct 2020'!$B$1:$H$20</definedName>
    <definedName name="_xlnm.Print_Area" localSheetId="11">'Oct 2021'!$B$1:$H$20</definedName>
    <definedName name="_xlnm.Print_Area" localSheetId="12">'Sept 2021'!$B$1:$H$20</definedName>
    <definedName name="_xlnm.Print_Area" localSheetId="0">'Sept 2022'!$B$1:$H$20</definedName>
    <definedName name="_xlnm.Print_Titles" localSheetId="17">'Apr 2021'!$1:$3</definedName>
    <definedName name="_xlnm.Print_Titles" localSheetId="5">'Apr 2022'!$1:$3</definedName>
    <definedName name="_xlnm.Print_Titles" localSheetId="13">'Aug 2021'!$1:$3</definedName>
    <definedName name="_xlnm.Print_Titles" localSheetId="1">'Aug 2022'!$1:$3</definedName>
    <definedName name="_xlnm.Print_Titles" localSheetId="21">'Dec 2020'!$1:$3</definedName>
    <definedName name="_xlnm.Print_Titles" localSheetId="9">'Dec 2021'!$1:$3</definedName>
    <definedName name="_xlnm.Print_Titles" localSheetId="19">'Feb 2021'!$1:$3</definedName>
    <definedName name="_xlnm.Print_Titles" localSheetId="7">'Feb 2022'!$1:$3</definedName>
    <definedName name="_xlnm.Print_Titles" localSheetId="20">'Jan 2021'!$1:$3</definedName>
    <definedName name="_xlnm.Print_Titles" localSheetId="8">'Jan 2022'!$1:$3</definedName>
    <definedName name="_xlnm.Print_Titles" localSheetId="14">'Jul 2021'!$1:$3</definedName>
    <definedName name="_xlnm.Print_Titles" localSheetId="2">'July 2022'!$1:$3</definedName>
    <definedName name="_xlnm.Print_Titles" localSheetId="15">'Jun 2021'!$1:$3</definedName>
    <definedName name="_xlnm.Print_Titles" localSheetId="3">'June 2022'!$1:$3</definedName>
    <definedName name="_xlnm.Print_Titles" localSheetId="18">'Mar 2021'!$1:$3</definedName>
    <definedName name="_xlnm.Print_Titles" localSheetId="6">'Mar 2022'!$1:$3</definedName>
    <definedName name="_xlnm.Print_Titles" localSheetId="16">'May 2021'!$1:$3</definedName>
    <definedName name="_xlnm.Print_Titles" localSheetId="4">'May 2022'!$1:$3</definedName>
    <definedName name="_xlnm.Print_Titles" localSheetId="22">'Nov 2020'!$1:$3</definedName>
    <definedName name="_xlnm.Print_Titles" localSheetId="10">'Nov 2021'!$1:$3</definedName>
    <definedName name="_xlnm.Print_Titles" localSheetId="23">'Oct 2020'!$1:$3</definedName>
    <definedName name="_xlnm.Print_Titles" localSheetId="11">'Oct 2021'!$1:$3</definedName>
    <definedName name="_xlnm.Print_Titles" localSheetId="12">'Sept 2021'!$1:$3</definedName>
    <definedName name="_xlnm.Print_Titles" localSheetId="0">'Sept 2022'!$1:$3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53" i="48" l="1"/>
  <c r="P53" i="48" s="1"/>
  <c r="O53" i="48" s="1"/>
  <c r="Q51" i="48"/>
  <c r="P51" i="48" s="1"/>
  <c r="O51" i="48" s="1"/>
  <c r="Q49" i="48"/>
  <c r="P49" i="48" s="1"/>
  <c r="O49" i="48" s="1"/>
  <c r="Q47" i="48"/>
  <c r="P47" i="48"/>
  <c r="O47" i="48" s="1"/>
  <c r="Q45" i="48"/>
  <c r="P45" i="48"/>
  <c r="O45" i="48"/>
  <c r="Q43" i="48"/>
  <c r="P43" i="48"/>
  <c r="O43" i="48"/>
  <c r="Q41" i="48"/>
  <c r="P41" i="48" s="1"/>
  <c r="O41" i="48" s="1"/>
  <c r="Q39" i="48"/>
  <c r="P39" i="48"/>
  <c r="O39" i="48" s="1"/>
  <c r="Q37" i="48"/>
  <c r="P37" i="48"/>
  <c r="O37" i="48"/>
  <c r="Q35" i="48"/>
  <c r="P35" i="48"/>
  <c r="O35" i="48"/>
  <c r="Q33" i="48"/>
  <c r="P33" i="48" s="1"/>
  <c r="O33" i="48" s="1"/>
  <c r="Q31" i="48"/>
  <c r="P31" i="48"/>
  <c r="O31" i="48" s="1"/>
  <c r="Q29" i="48"/>
  <c r="P29" i="48"/>
  <c r="O29" i="48"/>
  <c r="Q27" i="48"/>
  <c r="P27" i="48"/>
  <c r="O27" i="48"/>
  <c r="Q25" i="48"/>
  <c r="P25" i="48" s="1"/>
  <c r="O25" i="48" s="1"/>
  <c r="Q23" i="48"/>
  <c r="P23" i="48"/>
  <c r="O23" i="48" s="1"/>
  <c r="Q21" i="48"/>
  <c r="P21" i="48"/>
  <c r="O21" i="48"/>
  <c r="Q19" i="48"/>
  <c r="P19" i="48"/>
  <c r="O19" i="48"/>
  <c r="Q17" i="48"/>
  <c r="P17" i="48" s="1"/>
  <c r="O17" i="48" s="1"/>
  <c r="Q15" i="48"/>
  <c r="P15" i="48"/>
  <c r="O15" i="48" s="1"/>
  <c r="E15" i="48"/>
  <c r="Q13" i="48"/>
  <c r="P13" i="48" s="1"/>
  <c r="O13" i="48" s="1"/>
  <c r="E12" i="48"/>
  <c r="Q11" i="48"/>
  <c r="P11" i="48"/>
  <c r="O11" i="48"/>
  <c r="Q9" i="48"/>
  <c r="P9" i="48" s="1"/>
  <c r="O9" i="48" s="1"/>
  <c r="Q7" i="48"/>
  <c r="P7" i="48"/>
  <c r="O7" i="48" s="1"/>
  <c r="G1" i="48"/>
  <c r="F1" i="48"/>
  <c r="F6" i="48" s="1"/>
  <c r="Q53" i="47"/>
  <c r="P53" i="47" s="1"/>
  <c r="O53" i="47" s="1"/>
  <c r="Q51" i="47"/>
  <c r="P51" i="47" s="1"/>
  <c r="O51" i="47" s="1"/>
  <c r="Q49" i="47"/>
  <c r="P49" i="47"/>
  <c r="O49" i="47"/>
  <c r="Q47" i="47"/>
  <c r="P47" i="47"/>
  <c r="O47" i="47"/>
  <c r="Q45" i="47"/>
  <c r="P45" i="47" s="1"/>
  <c r="O45" i="47" s="1"/>
  <c r="Q43" i="47"/>
  <c r="P43" i="47"/>
  <c r="O43" i="47" s="1"/>
  <c r="Q41" i="47"/>
  <c r="P41" i="47"/>
  <c r="O41" i="47"/>
  <c r="Q39" i="47"/>
  <c r="P39" i="47"/>
  <c r="O39" i="47"/>
  <c r="Q37" i="47"/>
  <c r="P37" i="47" s="1"/>
  <c r="O37" i="47" s="1"/>
  <c r="Q35" i="47"/>
  <c r="P35" i="47"/>
  <c r="O35" i="47" s="1"/>
  <c r="Q33" i="47"/>
  <c r="P33" i="47"/>
  <c r="O33" i="47"/>
  <c r="Q31" i="47"/>
  <c r="P31" i="47"/>
  <c r="O31" i="47"/>
  <c r="Q29" i="47"/>
  <c r="P29" i="47" s="1"/>
  <c r="O29" i="47" s="1"/>
  <c r="Q27" i="47"/>
  <c r="P27" i="47"/>
  <c r="O27" i="47" s="1"/>
  <c r="Q25" i="47"/>
  <c r="P25" i="47"/>
  <c r="O25" i="47"/>
  <c r="Q23" i="47"/>
  <c r="P23" i="47"/>
  <c r="O23" i="47"/>
  <c r="Q21" i="47"/>
  <c r="P21" i="47" s="1"/>
  <c r="O21" i="47" s="1"/>
  <c r="Q19" i="47"/>
  <c r="P19" i="47"/>
  <c r="O19" i="47" s="1"/>
  <c r="Q17" i="47"/>
  <c r="P17" i="47"/>
  <c r="O17" i="47"/>
  <c r="Q15" i="47"/>
  <c r="P15" i="47"/>
  <c r="O15" i="47"/>
  <c r="E15" i="47"/>
  <c r="Q13" i="47"/>
  <c r="P13" i="47"/>
  <c r="O13" i="47"/>
  <c r="E12" i="47"/>
  <c r="Q11" i="47"/>
  <c r="P11" i="47"/>
  <c r="O11" i="47" s="1"/>
  <c r="Q9" i="47"/>
  <c r="P9" i="47"/>
  <c r="O9" i="47"/>
  <c r="Q7" i="47"/>
  <c r="P7" i="47"/>
  <c r="O7" i="47"/>
  <c r="G1" i="47"/>
  <c r="F1" i="47"/>
  <c r="F6" i="47" s="1"/>
  <c r="Q53" i="46"/>
  <c r="P53" i="46"/>
  <c r="O53" i="46" s="1"/>
  <c r="Q51" i="46"/>
  <c r="P51" i="46" s="1"/>
  <c r="O51" i="46" s="1"/>
  <c r="Q49" i="46"/>
  <c r="P49" i="46" s="1"/>
  <c r="O49" i="46" s="1"/>
  <c r="Q47" i="46"/>
  <c r="P47" i="46" s="1"/>
  <c r="O47" i="46" s="1"/>
  <c r="Q45" i="46"/>
  <c r="P45" i="46"/>
  <c r="O45" i="46" s="1"/>
  <c r="Q43" i="46"/>
  <c r="P43" i="46" s="1"/>
  <c r="O43" i="46" s="1"/>
  <c r="Q41" i="46"/>
  <c r="P41" i="46"/>
  <c r="O41" i="46" s="1"/>
  <c r="Q39" i="46"/>
  <c r="P39" i="46" s="1"/>
  <c r="O39" i="46" s="1"/>
  <c r="Q37" i="46"/>
  <c r="P37" i="46"/>
  <c r="O37" i="46" s="1"/>
  <c r="Q35" i="46"/>
  <c r="P35" i="46" s="1"/>
  <c r="O35" i="46" s="1"/>
  <c r="Q33" i="46"/>
  <c r="P33" i="46"/>
  <c r="O33" i="46" s="1"/>
  <c r="Q31" i="46"/>
  <c r="P31" i="46" s="1"/>
  <c r="O31" i="46" s="1"/>
  <c r="Q29" i="46"/>
  <c r="P29" i="46"/>
  <c r="O29" i="46" s="1"/>
  <c r="Q27" i="46"/>
  <c r="P27" i="46" s="1"/>
  <c r="O27" i="46" s="1"/>
  <c r="Q25" i="46"/>
  <c r="P25" i="46"/>
  <c r="O25" i="46" s="1"/>
  <c r="Q23" i="46"/>
  <c r="P23" i="46" s="1"/>
  <c r="O23" i="46" s="1"/>
  <c r="Q21" i="46"/>
  <c r="P21" i="46"/>
  <c r="O21" i="46" s="1"/>
  <c r="Q19" i="46"/>
  <c r="P19" i="46" s="1"/>
  <c r="O19" i="46" s="1"/>
  <c r="Q17" i="46"/>
  <c r="P17" i="46"/>
  <c r="O17" i="46" s="1"/>
  <c r="Q15" i="46"/>
  <c r="P15" i="46" s="1"/>
  <c r="O15" i="46" s="1"/>
  <c r="E15" i="46"/>
  <c r="Q13" i="46"/>
  <c r="P13" i="46"/>
  <c r="O13" i="46" s="1"/>
  <c r="E12" i="46"/>
  <c r="Q11" i="46"/>
  <c r="P11" i="46" s="1"/>
  <c r="O11" i="46" s="1"/>
  <c r="Q9" i="46"/>
  <c r="P9" i="46"/>
  <c r="O9" i="46" s="1"/>
  <c r="Q7" i="46"/>
  <c r="P7" i="46" s="1"/>
  <c r="O7" i="46" s="1"/>
  <c r="G1" i="46"/>
  <c r="F1" i="46"/>
  <c r="F6" i="46" s="1"/>
  <c r="Q53" i="45"/>
  <c r="P53" i="45"/>
  <c r="O53" i="45" s="1"/>
  <c r="Q51" i="45"/>
  <c r="P51" i="45" s="1"/>
  <c r="O51" i="45" s="1"/>
  <c r="Q49" i="45"/>
  <c r="P49" i="45"/>
  <c r="O49" i="45" s="1"/>
  <c r="Q47" i="45"/>
  <c r="P47" i="45" s="1"/>
  <c r="O47" i="45" s="1"/>
  <c r="Q45" i="45"/>
  <c r="P45" i="45"/>
  <c r="O45" i="45" s="1"/>
  <c r="Q43" i="45"/>
  <c r="P43" i="45" s="1"/>
  <c r="O43" i="45" s="1"/>
  <c r="Q41" i="45"/>
  <c r="P41" i="45"/>
  <c r="O41" i="45" s="1"/>
  <c r="Q39" i="45"/>
  <c r="P39" i="45" s="1"/>
  <c r="O39" i="45" s="1"/>
  <c r="Q37" i="45"/>
  <c r="P37" i="45"/>
  <c r="O37" i="45" s="1"/>
  <c r="Q35" i="45"/>
  <c r="P35" i="45" s="1"/>
  <c r="O35" i="45" s="1"/>
  <c r="Q33" i="45"/>
  <c r="P33" i="45"/>
  <c r="O33" i="45" s="1"/>
  <c r="Q31" i="45"/>
  <c r="P31" i="45" s="1"/>
  <c r="O31" i="45" s="1"/>
  <c r="Q29" i="45"/>
  <c r="P29" i="45"/>
  <c r="O29" i="45" s="1"/>
  <c r="Q27" i="45"/>
  <c r="P27" i="45" s="1"/>
  <c r="O27" i="45" s="1"/>
  <c r="Q25" i="45"/>
  <c r="P25" i="45"/>
  <c r="O25" i="45" s="1"/>
  <c r="Q23" i="45"/>
  <c r="P23" i="45" s="1"/>
  <c r="O23" i="45" s="1"/>
  <c r="Q21" i="45"/>
  <c r="P21" i="45"/>
  <c r="O21" i="45" s="1"/>
  <c r="Q19" i="45"/>
  <c r="P19" i="45" s="1"/>
  <c r="O19" i="45" s="1"/>
  <c r="Q17" i="45"/>
  <c r="P17" i="45"/>
  <c r="O17" i="45" s="1"/>
  <c r="Q15" i="45"/>
  <c r="P15" i="45" s="1"/>
  <c r="O15" i="45" s="1"/>
  <c r="E15" i="45"/>
  <c r="Q13" i="45"/>
  <c r="P13" i="45"/>
  <c r="O13" i="45" s="1"/>
  <c r="E12" i="45"/>
  <c r="Q11" i="45"/>
  <c r="P11" i="45" s="1"/>
  <c r="O11" i="45" s="1"/>
  <c r="Q9" i="45"/>
  <c r="P9" i="45"/>
  <c r="O9" i="45" s="1"/>
  <c r="Q7" i="45"/>
  <c r="P7" i="45" s="1"/>
  <c r="O7" i="45" s="1"/>
  <c r="G1" i="45"/>
  <c r="F1" i="45"/>
  <c r="F6" i="45" s="1"/>
  <c r="Q53" i="44"/>
  <c r="P53" i="44"/>
  <c r="O53" i="44"/>
  <c r="Q51" i="44"/>
  <c r="P51" i="44" s="1"/>
  <c r="O51" i="44" s="1"/>
  <c r="Q49" i="44"/>
  <c r="P49" i="44"/>
  <c r="O49" i="44" s="1"/>
  <c r="Q47" i="44"/>
  <c r="P47" i="44"/>
  <c r="O47" i="44"/>
  <c r="Q45" i="44"/>
  <c r="P45" i="44" s="1"/>
  <c r="O45" i="44" s="1"/>
  <c r="Q43" i="44"/>
  <c r="P43" i="44" s="1"/>
  <c r="O43" i="44" s="1"/>
  <c r="Q41" i="44"/>
  <c r="P41" i="44"/>
  <c r="O41" i="44" s="1"/>
  <c r="Q39" i="44"/>
  <c r="P39" i="44"/>
  <c r="O39" i="44"/>
  <c r="Q37" i="44"/>
  <c r="P37" i="44"/>
  <c r="O37" i="44"/>
  <c r="Q35" i="44"/>
  <c r="P35" i="44" s="1"/>
  <c r="O35" i="44" s="1"/>
  <c r="Q33" i="44"/>
  <c r="P33" i="44"/>
  <c r="O33" i="44" s="1"/>
  <c r="Q31" i="44"/>
  <c r="P31" i="44"/>
  <c r="O31" i="44"/>
  <c r="Q29" i="44"/>
  <c r="P29" i="44"/>
  <c r="O29" i="44"/>
  <c r="Q27" i="44"/>
  <c r="P27" i="44" s="1"/>
  <c r="O27" i="44" s="1"/>
  <c r="Q25" i="44"/>
  <c r="P25" i="44"/>
  <c r="O25" i="44" s="1"/>
  <c r="Q23" i="44"/>
  <c r="P23" i="44"/>
  <c r="O23" i="44"/>
  <c r="Q21" i="44"/>
  <c r="P21" i="44"/>
  <c r="O21" i="44"/>
  <c r="Q19" i="44"/>
  <c r="P19" i="44" s="1"/>
  <c r="O19" i="44" s="1"/>
  <c r="Q17" i="44"/>
  <c r="P17" i="44"/>
  <c r="O17" i="44" s="1"/>
  <c r="Q15" i="44"/>
  <c r="P15" i="44"/>
  <c r="O15" i="44"/>
  <c r="E15" i="44"/>
  <c r="Q13" i="44"/>
  <c r="P13" i="44"/>
  <c r="O13" i="44" s="1"/>
  <c r="E12" i="44"/>
  <c r="Q11" i="44"/>
  <c r="P11" i="44" s="1"/>
  <c r="O11" i="44" s="1"/>
  <c r="Q9" i="44"/>
  <c r="P9" i="44"/>
  <c r="O9" i="44" s="1"/>
  <c r="Q7" i="44"/>
  <c r="P7" i="44"/>
  <c r="O7" i="44"/>
  <c r="G1" i="44"/>
  <c r="F1" i="44"/>
  <c r="F6" i="44" s="1"/>
  <c r="Q53" i="43"/>
  <c r="P53" i="43"/>
  <c r="O53" i="43"/>
  <c r="Q51" i="43"/>
  <c r="P51" i="43" s="1"/>
  <c r="O51" i="43" s="1"/>
  <c r="Q49" i="43"/>
  <c r="P49" i="43" s="1"/>
  <c r="O49" i="43" s="1"/>
  <c r="Q47" i="43"/>
  <c r="P47" i="43"/>
  <c r="O47" i="43" s="1"/>
  <c r="Q45" i="43"/>
  <c r="P45" i="43" s="1"/>
  <c r="O45" i="43" s="1"/>
  <c r="Q43" i="43"/>
  <c r="P43" i="43" s="1"/>
  <c r="O43" i="43" s="1"/>
  <c r="Q41" i="43"/>
  <c r="P41" i="43" s="1"/>
  <c r="O41" i="43" s="1"/>
  <c r="Q39" i="43"/>
  <c r="P39" i="43"/>
  <c r="O39" i="43" s="1"/>
  <c r="Q37" i="43"/>
  <c r="P37" i="43"/>
  <c r="O37" i="43"/>
  <c r="Q35" i="43"/>
  <c r="P35" i="43" s="1"/>
  <c r="O35" i="43" s="1"/>
  <c r="Q33" i="43"/>
  <c r="P33" i="43" s="1"/>
  <c r="O33" i="43" s="1"/>
  <c r="Q31" i="43"/>
  <c r="P31" i="43"/>
  <c r="O31" i="43" s="1"/>
  <c r="Q29" i="43"/>
  <c r="P29" i="43"/>
  <c r="O29" i="43"/>
  <c r="Q27" i="43"/>
  <c r="P27" i="43" s="1"/>
  <c r="O27" i="43" s="1"/>
  <c r="Q25" i="43"/>
  <c r="P25" i="43" s="1"/>
  <c r="O25" i="43" s="1"/>
  <c r="Q23" i="43"/>
  <c r="P23" i="43"/>
  <c r="O23" i="43" s="1"/>
  <c r="Q21" i="43"/>
  <c r="P21" i="43"/>
  <c r="O21" i="43"/>
  <c r="Q19" i="43"/>
  <c r="P19" i="43" s="1"/>
  <c r="O19" i="43" s="1"/>
  <c r="Q17" i="43"/>
  <c r="P17" i="43" s="1"/>
  <c r="O17" i="43" s="1"/>
  <c r="Q15" i="43"/>
  <c r="P15" i="43"/>
  <c r="O15" i="43" s="1"/>
  <c r="E15" i="43"/>
  <c r="Q13" i="43"/>
  <c r="P13" i="43" s="1"/>
  <c r="O13" i="43" s="1"/>
  <c r="E12" i="43"/>
  <c r="Q11" i="43"/>
  <c r="P11" i="43" s="1"/>
  <c r="O11" i="43" s="1"/>
  <c r="Q9" i="43"/>
  <c r="P9" i="43" s="1"/>
  <c r="O9" i="43" s="1"/>
  <c r="Q7" i="43"/>
  <c r="P7" i="43"/>
  <c r="O7" i="43" s="1"/>
  <c r="G1" i="43"/>
  <c r="F1" i="43"/>
  <c r="F6" i="43" s="1"/>
  <c r="Q53" i="42"/>
  <c r="P53" i="42"/>
  <c r="O53" i="42"/>
  <c r="Q51" i="42"/>
  <c r="P51" i="42"/>
  <c r="O51" i="42"/>
  <c r="Q49" i="42"/>
  <c r="P49" i="42" s="1"/>
  <c r="O49" i="42" s="1"/>
  <c r="Q47" i="42"/>
  <c r="P47" i="42"/>
  <c r="O47" i="42" s="1"/>
  <c r="Q45" i="42"/>
  <c r="P45" i="42"/>
  <c r="O45" i="42"/>
  <c r="Q43" i="42"/>
  <c r="P43" i="42" s="1"/>
  <c r="O43" i="42" s="1"/>
  <c r="Q41" i="42"/>
  <c r="P41" i="42" s="1"/>
  <c r="O41" i="42" s="1"/>
  <c r="Q39" i="42"/>
  <c r="P39" i="42"/>
  <c r="O39" i="42" s="1"/>
  <c r="Q37" i="42"/>
  <c r="P37" i="42"/>
  <c r="O37" i="42"/>
  <c r="Q35" i="42"/>
  <c r="P35" i="42" s="1"/>
  <c r="O35" i="42" s="1"/>
  <c r="Q33" i="42"/>
  <c r="P33" i="42" s="1"/>
  <c r="O33" i="42" s="1"/>
  <c r="Q31" i="42"/>
  <c r="P31" i="42"/>
  <c r="O31" i="42" s="1"/>
  <c r="Q29" i="42"/>
  <c r="P29" i="42"/>
  <c r="O29" i="42"/>
  <c r="Q27" i="42"/>
  <c r="P27" i="42" s="1"/>
  <c r="O27" i="42" s="1"/>
  <c r="Q25" i="42"/>
  <c r="P25" i="42" s="1"/>
  <c r="O25" i="42" s="1"/>
  <c r="Q23" i="42"/>
  <c r="P23" i="42"/>
  <c r="O23" i="42" s="1"/>
  <c r="Q21" i="42"/>
  <c r="P21" i="42"/>
  <c r="O21" i="42"/>
  <c r="Q19" i="42"/>
  <c r="P19" i="42" s="1"/>
  <c r="O19" i="42" s="1"/>
  <c r="Q17" i="42"/>
  <c r="P17" i="42" s="1"/>
  <c r="O17" i="42" s="1"/>
  <c r="Q15" i="42"/>
  <c r="P15" i="42"/>
  <c r="O15" i="42" s="1"/>
  <c r="E15" i="42"/>
  <c r="Q13" i="42"/>
  <c r="P13" i="42" s="1"/>
  <c r="O13" i="42" s="1"/>
  <c r="E12" i="42"/>
  <c r="Q11" i="42"/>
  <c r="P11" i="42" s="1"/>
  <c r="O11" i="42" s="1"/>
  <c r="Q9" i="42"/>
  <c r="P9" i="42" s="1"/>
  <c r="O9" i="42" s="1"/>
  <c r="Q7" i="42"/>
  <c r="P7" i="42"/>
  <c r="O7" i="42" s="1"/>
  <c r="G1" i="42"/>
  <c r="F1" i="42"/>
  <c r="F6" i="42" s="1"/>
  <c r="Q53" i="41"/>
  <c r="P53" i="41" s="1"/>
  <c r="O53" i="41" s="1"/>
  <c r="Q51" i="41"/>
  <c r="P51" i="41"/>
  <c r="O51" i="41" s="1"/>
  <c r="Q49" i="41"/>
  <c r="P49" i="41"/>
  <c r="O49" i="41"/>
  <c r="Q47" i="41"/>
  <c r="P47" i="41" s="1"/>
  <c r="O47" i="41" s="1"/>
  <c r="Q45" i="41"/>
  <c r="P45" i="41"/>
  <c r="O45" i="41" s="1"/>
  <c r="Q43" i="41"/>
  <c r="P43" i="41"/>
  <c r="O43" i="41"/>
  <c r="Q41" i="41"/>
  <c r="P41" i="41"/>
  <c r="O41" i="41"/>
  <c r="Q39" i="41"/>
  <c r="P39" i="41" s="1"/>
  <c r="O39" i="41" s="1"/>
  <c r="Q37" i="41"/>
  <c r="P37" i="41"/>
  <c r="O37" i="41" s="1"/>
  <c r="Q35" i="41"/>
  <c r="P35" i="41"/>
  <c r="O35" i="41"/>
  <c r="Q33" i="41"/>
  <c r="P33" i="41"/>
  <c r="O33" i="41"/>
  <c r="Q31" i="41"/>
  <c r="P31" i="41" s="1"/>
  <c r="O31" i="41" s="1"/>
  <c r="Q29" i="41"/>
  <c r="P29" i="41"/>
  <c r="O29" i="41" s="1"/>
  <c r="Q27" i="41"/>
  <c r="P27" i="41"/>
  <c r="O27" i="41"/>
  <c r="Q25" i="41"/>
  <c r="P25" i="41"/>
  <c r="O25" i="41"/>
  <c r="Q23" i="41"/>
  <c r="P23" i="41" s="1"/>
  <c r="O23" i="41" s="1"/>
  <c r="Q21" i="41"/>
  <c r="P21" i="41"/>
  <c r="O21" i="41" s="1"/>
  <c r="Q19" i="41"/>
  <c r="P19" i="41"/>
  <c r="O19" i="41"/>
  <c r="Q17" i="41"/>
  <c r="P17" i="41"/>
  <c r="O17" i="41"/>
  <c r="Q15" i="41"/>
  <c r="P15" i="41" s="1"/>
  <c r="O15" i="41" s="1"/>
  <c r="E15" i="41"/>
  <c r="Q13" i="41"/>
  <c r="P13" i="41"/>
  <c r="O13" i="41"/>
  <c r="E12" i="41"/>
  <c r="Q11" i="41"/>
  <c r="P11" i="41"/>
  <c r="O11" i="41"/>
  <c r="Q9" i="41"/>
  <c r="P9" i="41"/>
  <c r="O9" i="41"/>
  <c r="Q7" i="41"/>
  <c r="P7" i="41" s="1"/>
  <c r="O7" i="41" s="1"/>
  <c r="G1" i="41"/>
  <c r="D15" i="41" s="1"/>
  <c r="F1" i="41"/>
  <c r="D12" i="41" s="1"/>
  <c r="D12" i="48" l="1"/>
  <c r="D15" i="48"/>
  <c r="D12" i="47"/>
  <c r="D15" i="47"/>
  <c r="D12" i="46"/>
  <c r="D15" i="46"/>
  <c r="D12" i="45"/>
  <c r="D15" i="45"/>
  <c r="D12" i="44"/>
  <c r="D15" i="44"/>
  <c r="D12" i="43"/>
  <c r="D15" i="43"/>
  <c r="D12" i="42"/>
  <c r="D15" i="42"/>
  <c r="F6" i="41"/>
  <c r="Q53" i="40"/>
  <c r="P53" i="40" s="1"/>
  <c r="O53" i="40" s="1"/>
  <c r="Q51" i="40"/>
  <c r="P51" i="40"/>
  <c r="O51" i="40"/>
  <c r="Q49" i="40"/>
  <c r="P49" i="40" s="1"/>
  <c r="O49" i="40" s="1"/>
  <c r="Q47" i="40"/>
  <c r="P47" i="40"/>
  <c r="O47" i="40" s="1"/>
  <c r="Q45" i="40"/>
  <c r="P45" i="40" s="1"/>
  <c r="O45" i="40" s="1"/>
  <c r="Q43" i="40"/>
  <c r="P43" i="40"/>
  <c r="O43" i="40" s="1"/>
  <c r="Q41" i="40"/>
  <c r="P41" i="40" s="1"/>
  <c r="O41" i="40" s="1"/>
  <c r="Q39" i="40"/>
  <c r="P39" i="40"/>
  <c r="O39" i="40" s="1"/>
  <c r="Q37" i="40"/>
  <c r="P37" i="40" s="1"/>
  <c r="O37" i="40" s="1"/>
  <c r="Q35" i="40"/>
  <c r="P35" i="40"/>
  <c r="O35" i="40" s="1"/>
  <c r="Q33" i="40"/>
  <c r="P33" i="40" s="1"/>
  <c r="O33" i="40" s="1"/>
  <c r="Q31" i="40"/>
  <c r="P31" i="40"/>
  <c r="O31" i="40" s="1"/>
  <c r="Q29" i="40"/>
  <c r="P29" i="40" s="1"/>
  <c r="O29" i="40" s="1"/>
  <c r="Q27" i="40"/>
  <c r="P27" i="40"/>
  <c r="O27" i="40" s="1"/>
  <c r="Q25" i="40"/>
  <c r="P25" i="40" s="1"/>
  <c r="O25" i="40" s="1"/>
  <c r="Q23" i="40"/>
  <c r="P23" i="40"/>
  <c r="O23" i="40" s="1"/>
  <c r="Q21" i="40"/>
  <c r="P21" i="40" s="1"/>
  <c r="O21" i="40" s="1"/>
  <c r="Q19" i="40"/>
  <c r="P19" i="40"/>
  <c r="O19" i="40" s="1"/>
  <c r="Q17" i="40"/>
  <c r="P17" i="40" s="1"/>
  <c r="O17" i="40" s="1"/>
  <c r="Q15" i="40"/>
  <c r="P15" i="40"/>
  <c r="O15" i="40" s="1"/>
  <c r="E15" i="40"/>
  <c r="Q13" i="40"/>
  <c r="P13" i="40" s="1"/>
  <c r="O13" i="40" s="1"/>
  <c r="E12" i="40"/>
  <c r="Q11" i="40"/>
  <c r="P11" i="40"/>
  <c r="O11" i="40" s="1"/>
  <c r="Q9" i="40"/>
  <c r="P9" i="40" s="1"/>
  <c r="O9" i="40" s="1"/>
  <c r="Q7" i="40"/>
  <c r="P7" i="40"/>
  <c r="O7" i="40" s="1"/>
  <c r="G1" i="40"/>
  <c r="F1" i="40"/>
  <c r="Q53" i="39"/>
  <c r="P53" i="39" s="1"/>
  <c r="O53" i="39" s="1"/>
  <c r="Q51" i="39"/>
  <c r="P51" i="39"/>
  <c r="O51" i="39" s="1"/>
  <c r="Q49" i="39"/>
  <c r="P49" i="39" s="1"/>
  <c r="O49" i="39" s="1"/>
  <c r="Q47" i="39"/>
  <c r="P47" i="39" s="1"/>
  <c r="O47" i="39" s="1"/>
  <c r="Q45" i="39"/>
  <c r="P45" i="39" s="1"/>
  <c r="O45" i="39" s="1"/>
  <c r="Q43" i="39"/>
  <c r="P43" i="39"/>
  <c r="O43" i="39" s="1"/>
  <c r="Q41" i="39"/>
  <c r="P41" i="39"/>
  <c r="O41" i="39"/>
  <c r="Q39" i="39"/>
  <c r="P39" i="39" s="1"/>
  <c r="O39" i="39" s="1"/>
  <c r="Q37" i="39"/>
  <c r="P37" i="39" s="1"/>
  <c r="O37" i="39" s="1"/>
  <c r="Q35" i="39"/>
  <c r="P35" i="39" s="1"/>
  <c r="O35" i="39" s="1"/>
  <c r="Q33" i="39"/>
  <c r="P33" i="39"/>
  <c r="O33" i="39"/>
  <c r="Q31" i="39"/>
  <c r="P31" i="39" s="1"/>
  <c r="O31" i="39" s="1"/>
  <c r="Q29" i="39"/>
  <c r="P29" i="39" s="1"/>
  <c r="O29" i="39" s="1"/>
  <c r="Q27" i="39"/>
  <c r="P27" i="39"/>
  <c r="O27" i="39" s="1"/>
  <c r="Q25" i="39"/>
  <c r="P25" i="39"/>
  <c r="O25" i="39"/>
  <c r="Q23" i="39"/>
  <c r="P23" i="39" s="1"/>
  <c r="O23" i="39" s="1"/>
  <c r="Q21" i="39"/>
  <c r="P21" i="39" s="1"/>
  <c r="O21" i="39" s="1"/>
  <c r="Q19" i="39"/>
  <c r="P19" i="39"/>
  <c r="O19" i="39" s="1"/>
  <c r="Q17" i="39"/>
  <c r="P17" i="39"/>
  <c r="O17" i="39"/>
  <c r="Q15" i="39"/>
  <c r="P15" i="39" s="1"/>
  <c r="O15" i="39" s="1"/>
  <c r="E15" i="39"/>
  <c r="Q13" i="39"/>
  <c r="P13" i="39"/>
  <c r="O13" i="39"/>
  <c r="E12" i="39"/>
  <c r="Q11" i="39"/>
  <c r="P11" i="39"/>
  <c r="O11" i="39" s="1"/>
  <c r="Q9" i="39"/>
  <c r="P9" i="39"/>
  <c r="O9" i="39"/>
  <c r="Q7" i="39"/>
  <c r="P7" i="39" s="1"/>
  <c r="O7" i="39" s="1"/>
  <c r="G1" i="39"/>
  <c r="F1" i="39"/>
  <c r="D12" i="39" s="1"/>
  <c r="Q53" i="38"/>
  <c r="P53" i="38" s="1"/>
  <c r="O53" i="38" s="1"/>
  <c r="Q51" i="38"/>
  <c r="P51" i="38" s="1"/>
  <c r="O51" i="38" s="1"/>
  <c r="Q49" i="38"/>
  <c r="P49" i="38"/>
  <c r="O49" i="38" s="1"/>
  <c r="Q47" i="38"/>
  <c r="P47" i="38" s="1"/>
  <c r="O47" i="38" s="1"/>
  <c r="Q45" i="38"/>
  <c r="P45" i="38" s="1"/>
  <c r="O45" i="38" s="1"/>
  <c r="Q43" i="38"/>
  <c r="P43" i="38" s="1"/>
  <c r="O43" i="38" s="1"/>
  <c r="Q41" i="38"/>
  <c r="P41" i="38" s="1"/>
  <c r="O41" i="38" s="1"/>
  <c r="Q39" i="38"/>
  <c r="P39" i="38" s="1"/>
  <c r="O39" i="38" s="1"/>
  <c r="Q37" i="38"/>
  <c r="P37" i="38" s="1"/>
  <c r="O37" i="38" s="1"/>
  <c r="Q35" i="38"/>
  <c r="P35" i="38" s="1"/>
  <c r="O35" i="38" s="1"/>
  <c r="Q33" i="38"/>
  <c r="P33" i="38" s="1"/>
  <c r="O33" i="38" s="1"/>
  <c r="Q31" i="38"/>
  <c r="P31" i="38" s="1"/>
  <c r="O31" i="38" s="1"/>
  <c r="Q29" i="38"/>
  <c r="P29" i="38" s="1"/>
  <c r="O29" i="38" s="1"/>
  <c r="Q27" i="38"/>
  <c r="P27" i="38" s="1"/>
  <c r="O27" i="38" s="1"/>
  <c r="Q25" i="38"/>
  <c r="P25" i="38" s="1"/>
  <c r="O25" i="38" s="1"/>
  <c r="Q23" i="38"/>
  <c r="P23" i="38"/>
  <c r="O23" i="38" s="1"/>
  <c r="Q21" i="38"/>
  <c r="P21" i="38" s="1"/>
  <c r="O21" i="38" s="1"/>
  <c r="Q19" i="38"/>
  <c r="P19" i="38" s="1"/>
  <c r="O19" i="38" s="1"/>
  <c r="Q17" i="38"/>
  <c r="P17" i="38" s="1"/>
  <c r="O17" i="38" s="1"/>
  <c r="Q15" i="38"/>
  <c r="P15" i="38" s="1"/>
  <c r="O15" i="38" s="1"/>
  <c r="E15" i="38"/>
  <c r="Q13" i="38"/>
  <c r="P13" i="38" s="1"/>
  <c r="O13" i="38" s="1"/>
  <c r="E12" i="38"/>
  <c r="Q11" i="38"/>
  <c r="P11" i="38" s="1"/>
  <c r="O11" i="38" s="1"/>
  <c r="Q9" i="38"/>
  <c r="P9" i="38" s="1"/>
  <c r="O9" i="38" s="1"/>
  <c r="Q7" i="38"/>
  <c r="P7" i="38"/>
  <c r="O7" i="38"/>
  <c r="G1" i="38"/>
  <c r="F1" i="38"/>
  <c r="F6" i="38" s="1"/>
  <c r="Q53" i="37"/>
  <c r="P53" i="37" s="1"/>
  <c r="O53" i="37" s="1"/>
  <c r="Q51" i="37"/>
  <c r="P51" i="37"/>
  <c r="O51" i="37" s="1"/>
  <c r="Q49" i="37"/>
  <c r="P49" i="37"/>
  <c r="O49" i="37"/>
  <c r="Q47" i="37"/>
  <c r="P47" i="37"/>
  <c r="O47" i="37"/>
  <c r="Q45" i="37"/>
  <c r="P45" i="37" s="1"/>
  <c r="O45" i="37" s="1"/>
  <c r="Q43" i="37"/>
  <c r="P43" i="37"/>
  <c r="O43" i="37" s="1"/>
  <c r="Q41" i="37"/>
  <c r="P41" i="37"/>
  <c r="O41" i="37"/>
  <c r="Q39" i="37"/>
  <c r="P39" i="37"/>
  <c r="O39" i="37"/>
  <c r="Q37" i="37"/>
  <c r="P37" i="37" s="1"/>
  <c r="O37" i="37" s="1"/>
  <c r="Q35" i="37"/>
  <c r="P35" i="37"/>
  <c r="O35" i="37" s="1"/>
  <c r="Q33" i="37"/>
  <c r="P33" i="37"/>
  <c r="O33" i="37"/>
  <c r="Q31" i="37"/>
  <c r="P31" i="37" s="1"/>
  <c r="O31" i="37" s="1"/>
  <c r="Q29" i="37"/>
  <c r="P29" i="37" s="1"/>
  <c r="O29" i="37" s="1"/>
  <c r="Q27" i="37"/>
  <c r="P27" i="37"/>
  <c r="O27" i="37" s="1"/>
  <c r="Q25" i="37"/>
  <c r="P25" i="37"/>
  <c r="O25" i="37"/>
  <c r="Q23" i="37"/>
  <c r="P23" i="37"/>
  <c r="O23" i="37"/>
  <c r="Q21" i="37"/>
  <c r="P21" i="37" s="1"/>
  <c r="O21" i="37" s="1"/>
  <c r="Q19" i="37"/>
  <c r="P19" i="37"/>
  <c r="O19" i="37" s="1"/>
  <c r="Q17" i="37"/>
  <c r="P17" i="37"/>
  <c r="O17" i="37"/>
  <c r="Q15" i="37"/>
  <c r="P15" i="37"/>
  <c r="O15" i="37"/>
  <c r="E15" i="37"/>
  <c r="Q13" i="37"/>
  <c r="P13" i="37"/>
  <c r="O13" i="37"/>
  <c r="E12" i="37"/>
  <c r="Q11" i="37"/>
  <c r="P11" i="37"/>
  <c r="O11" i="37" s="1"/>
  <c r="Q9" i="37"/>
  <c r="P9" i="37"/>
  <c r="O9" i="37"/>
  <c r="Q7" i="37"/>
  <c r="P7" i="37"/>
  <c r="O7" i="37"/>
  <c r="G1" i="37"/>
  <c r="F1" i="37"/>
  <c r="D15" i="37" s="1"/>
  <c r="Q53" i="36"/>
  <c r="P53" i="36"/>
  <c r="O53" i="36" s="1"/>
  <c r="Q51" i="36"/>
  <c r="P51" i="36" s="1"/>
  <c r="O51" i="36" s="1"/>
  <c r="Q49" i="36"/>
  <c r="P49" i="36" s="1"/>
  <c r="O49" i="36" s="1"/>
  <c r="Q47" i="36"/>
  <c r="P47" i="36" s="1"/>
  <c r="O47" i="36" s="1"/>
  <c r="Q45" i="36"/>
  <c r="P45" i="36"/>
  <c r="O45" i="36" s="1"/>
  <c r="Q43" i="36"/>
  <c r="P43" i="36"/>
  <c r="O43" i="36"/>
  <c r="Q41" i="36"/>
  <c r="P41" i="36"/>
  <c r="O41" i="36"/>
  <c r="Q39" i="36"/>
  <c r="P39" i="36" s="1"/>
  <c r="O39" i="36" s="1"/>
  <c r="Q37" i="36"/>
  <c r="P37" i="36"/>
  <c r="O37" i="36" s="1"/>
  <c r="Q35" i="36"/>
  <c r="P35" i="36"/>
  <c r="O35" i="36"/>
  <c r="Q33" i="36"/>
  <c r="P33" i="36"/>
  <c r="O33" i="36"/>
  <c r="Q31" i="36"/>
  <c r="P31" i="36" s="1"/>
  <c r="O31" i="36" s="1"/>
  <c r="Q29" i="36"/>
  <c r="P29" i="36" s="1"/>
  <c r="O29" i="36" s="1"/>
  <c r="Q27" i="36"/>
  <c r="P27" i="36"/>
  <c r="O27" i="36"/>
  <c r="Q25" i="36"/>
  <c r="P25" i="36"/>
  <c r="O25" i="36"/>
  <c r="Q23" i="36"/>
  <c r="P23" i="36" s="1"/>
  <c r="O23" i="36" s="1"/>
  <c r="Q21" i="36"/>
  <c r="P21" i="36"/>
  <c r="O21" i="36" s="1"/>
  <c r="Q19" i="36"/>
  <c r="P19" i="36"/>
  <c r="O19" i="36"/>
  <c r="Q17" i="36"/>
  <c r="P17" i="36"/>
  <c r="O17" i="36"/>
  <c r="Q15" i="36"/>
  <c r="P15" i="36" s="1"/>
  <c r="O15" i="36" s="1"/>
  <c r="E15" i="36"/>
  <c r="Q13" i="36"/>
  <c r="P13" i="36"/>
  <c r="O13" i="36"/>
  <c r="E12" i="36"/>
  <c r="Q11" i="36"/>
  <c r="P11" i="36"/>
  <c r="O11" i="36"/>
  <c r="Q9" i="36"/>
  <c r="P9" i="36"/>
  <c r="O9" i="36"/>
  <c r="Q7" i="36"/>
  <c r="P7" i="36" s="1"/>
  <c r="O7" i="36" s="1"/>
  <c r="G1" i="36"/>
  <c r="F1" i="36"/>
  <c r="D12" i="36" s="1"/>
  <c r="Q53" i="35"/>
  <c r="P53" i="35"/>
  <c r="O53" i="35"/>
  <c r="Q51" i="35"/>
  <c r="P51" i="35" s="1"/>
  <c r="O51" i="35" s="1"/>
  <c r="Q49" i="35"/>
  <c r="P49" i="35"/>
  <c r="O49" i="35" s="1"/>
  <c r="Q47" i="35"/>
  <c r="P47" i="35"/>
  <c r="O47" i="35"/>
  <c r="Q45" i="35"/>
  <c r="P45" i="35"/>
  <c r="O45" i="35"/>
  <c r="Q43" i="35"/>
  <c r="P43" i="35" s="1"/>
  <c r="O43" i="35" s="1"/>
  <c r="Q41" i="35"/>
  <c r="P41" i="35"/>
  <c r="O41" i="35" s="1"/>
  <c r="Q39" i="35"/>
  <c r="P39" i="35"/>
  <c r="O39" i="35"/>
  <c r="Q37" i="35"/>
  <c r="P37" i="35"/>
  <c r="O37" i="35"/>
  <c r="Q35" i="35"/>
  <c r="P35" i="35" s="1"/>
  <c r="O35" i="35" s="1"/>
  <c r="Q33" i="35"/>
  <c r="P33" i="35"/>
  <c r="O33" i="35" s="1"/>
  <c r="Q31" i="35"/>
  <c r="P31" i="35"/>
  <c r="O31" i="35"/>
  <c r="Q29" i="35"/>
  <c r="P29" i="35" s="1"/>
  <c r="O29" i="35" s="1"/>
  <c r="Q27" i="35"/>
  <c r="P27" i="35" s="1"/>
  <c r="O27" i="35" s="1"/>
  <c r="Q25" i="35"/>
  <c r="P25" i="35"/>
  <c r="O25" i="35" s="1"/>
  <c r="Q23" i="35"/>
  <c r="P23" i="35"/>
  <c r="O23" i="35"/>
  <c r="Q21" i="35"/>
  <c r="P21" i="35"/>
  <c r="O21" i="35"/>
  <c r="Q19" i="35"/>
  <c r="P19" i="35" s="1"/>
  <c r="O19" i="35" s="1"/>
  <c r="Q17" i="35"/>
  <c r="P17" i="35"/>
  <c r="O17" i="35" s="1"/>
  <c r="Q15" i="35"/>
  <c r="P15" i="35"/>
  <c r="O15" i="35"/>
  <c r="E15" i="35"/>
  <c r="Q13" i="35"/>
  <c r="P13" i="35"/>
  <c r="O13" i="35" s="1"/>
  <c r="E12" i="35"/>
  <c r="Q11" i="35"/>
  <c r="P11" i="35" s="1"/>
  <c r="O11" i="35" s="1"/>
  <c r="Q9" i="35"/>
  <c r="P9" i="35"/>
  <c r="O9" i="35" s="1"/>
  <c r="Q7" i="35"/>
  <c r="P7" i="35"/>
  <c r="O7" i="35"/>
  <c r="G1" i="35"/>
  <c r="F1" i="35"/>
  <c r="F6" i="35" s="1"/>
  <c r="Q53" i="34"/>
  <c r="P53" i="34"/>
  <c r="O53" i="34" s="1"/>
  <c r="Q51" i="34"/>
  <c r="P51" i="34" s="1"/>
  <c r="O51" i="34" s="1"/>
  <c r="Q49" i="34"/>
  <c r="P49" i="34"/>
  <c r="O49" i="34" s="1"/>
  <c r="Q47" i="34"/>
  <c r="P47" i="34"/>
  <c r="O47" i="34"/>
  <c r="Q45" i="34"/>
  <c r="P45" i="34" s="1"/>
  <c r="O45" i="34" s="1"/>
  <c r="Q43" i="34"/>
  <c r="P43" i="34" s="1"/>
  <c r="O43" i="34" s="1"/>
  <c r="Q41" i="34"/>
  <c r="P41" i="34"/>
  <c r="O41" i="34" s="1"/>
  <c r="Q39" i="34"/>
  <c r="P39" i="34"/>
  <c r="O39" i="34"/>
  <c r="Q37" i="34"/>
  <c r="P37" i="34" s="1"/>
  <c r="O37" i="34" s="1"/>
  <c r="Q35" i="34"/>
  <c r="P35" i="34" s="1"/>
  <c r="O35" i="34" s="1"/>
  <c r="Q33" i="34"/>
  <c r="P33" i="34"/>
  <c r="O33" i="34" s="1"/>
  <c r="Q31" i="34"/>
  <c r="P31" i="34"/>
  <c r="O31" i="34"/>
  <c r="Q29" i="34"/>
  <c r="P29" i="34" s="1"/>
  <c r="O29" i="34" s="1"/>
  <c r="Q27" i="34"/>
  <c r="P27" i="34" s="1"/>
  <c r="O27" i="34" s="1"/>
  <c r="Q25" i="34"/>
  <c r="P25" i="34" s="1"/>
  <c r="O25" i="34" s="1"/>
  <c r="Q23" i="34"/>
  <c r="P23" i="34"/>
  <c r="O23" i="34"/>
  <c r="Q21" i="34"/>
  <c r="P21" i="34" s="1"/>
  <c r="O21" i="34" s="1"/>
  <c r="Q19" i="34"/>
  <c r="P19" i="34" s="1"/>
  <c r="O19" i="34" s="1"/>
  <c r="Q17" i="34"/>
  <c r="P17" i="34"/>
  <c r="O17" i="34" s="1"/>
  <c r="Q15" i="34"/>
  <c r="P15" i="34"/>
  <c r="O15" i="34"/>
  <c r="E15" i="34"/>
  <c r="Q13" i="34"/>
  <c r="P13" i="34"/>
  <c r="O13" i="34" s="1"/>
  <c r="E12" i="34"/>
  <c r="Q11" i="34"/>
  <c r="P11" i="34" s="1"/>
  <c r="O11" i="34" s="1"/>
  <c r="Q9" i="34"/>
  <c r="P9" i="34"/>
  <c r="O9" i="34" s="1"/>
  <c r="Q7" i="34"/>
  <c r="P7" i="34"/>
  <c r="O7" i="34"/>
  <c r="G1" i="34"/>
  <c r="F1" i="34"/>
  <c r="F6" i="34" s="1"/>
  <c r="D15" i="40" l="1"/>
  <c r="F6" i="40"/>
  <c r="D12" i="40"/>
  <c r="D15" i="39"/>
  <c r="F6" i="39"/>
  <c r="D12" i="38"/>
  <c r="D15" i="38"/>
  <c r="F6" i="37"/>
  <c r="D12" i="37"/>
  <c r="F6" i="36"/>
  <c r="D15" i="36"/>
  <c r="D12" i="35"/>
  <c r="D15" i="35"/>
  <c r="D15" i="34"/>
  <c r="D12" i="34"/>
  <c r="Q53" i="33"/>
  <c r="P53" i="33" s="1"/>
  <c r="O53" i="33" s="1"/>
  <c r="Q51" i="33"/>
  <c r="P51" i="33" s="1"/>
  <c r="O51" i="33" s="1"/>
  <c r="Q49" i="33"/>
  <c r="P49" i="33"/>
  <c r="O49" i="33" s="1"/>
  <c r="Q47" i="33"/>
  <c r="P47" i="33" s="1"/>
  <c r="O47" i="33" s="1"/>
  <c r="Q45" i="33"/>
  <c r="P45" i="33"/>
  <c r="O45" i="33" s="1"/>
  <c r="Q43" i="33"/>
  <c r="P43" i="33" s="1"/>
  <c r="O43" i="33" s="1"/>
  <c r="Q41" i="33"/>
  <c r="P41" i="33"/>
  <c r="O41" i="33" s="1"/>
  <c r="Q39" i="33"/>
  <c r="P39" i="33" s="1"/>
  <c r="O39" i="33" s="1"/>
  <c r="Q37" i="33"/>
  <c r="P37" i="33"/>
  <c r="O37" i="33" s="1"/>
  <c r="Q35" i="33"/>
  <c r="P35" i="33" s="1"/>
  <c r="O35" i="33" s="1"/>
  <c r="Q33" i="33"/>
  <c r="P33" i="33"/>
  <c r="O33" i="33" s="1"/>
  <c r="Q31" i="33"/>
  <c r="P31" i="33" s="1"/>
  <c r="O31" i="33" s="1"/>
  <c r="Q29" i="33"/>
  <c r="P29" i="33"/>
  <c r="O29" i="33" s="1"/>
  <c r="Q27" i="33"/>
  <c r="P27" i="33" s="1"/>
  <c r="O27" i="33" s="1"/>
  <c r="Q25" i="33"/>
  <c r="P25" i="33"/>
  <c r="O25" i="33" s="1"/>
  <c r="Q23" i="33"/>
  <c r="P23" i="33" s="1"/>
  <c r="O23" i="33" s="1"/>
  <c r="Q21" i="33"/>
  <c r="P21" i="33"/>
  <c r="O21" i="33" s="1"/>
  <c r="Q19" i="33"/>
  <c r="P19" i="33" s="1"/>
  <c r="O19" i="33" s="1"/>
  <c r="Q17" i="33"/>
  <c r="P17" i="33"/>
  <c r="O17" i="33" s="1"/>
  <c r="Q15" i="33"/>
  <c r="P15" i="33" s="1"/>
  <c r="O15" i="33" s="1"/>
  <c r="E15" i="33"/>
  <c r="Q13" i="33"/>
  <c r="P13" i="33"/>
  <c r="O13" i="33" s="1"/>
  <c r="E12" i="33"/>
  <c r="Q11" i="33"/>
  <c r="P11" i="33" s="1"/>
  <c r="O11" i="33" s="1"/>
  <c r="Q9" i="33"/>
  <c r="P9" i="33"/>
  <c r="O9" i="33" s="1"/>
  <c r="Q7" i="33"/>
  <c r="P7" i="33" s="1"/>
  <c r="O7" i="33" s="1"/>
  <c r="G1" i="33"/>
  <c r="F1" i="33"/>
  <c r="F6" i="33" s="1"/>
  <c r="D15" i="33" l="1"/>
  <c r="D12" i="33"/>
  <c r="Q53" i="32"/>
  <c r="P53" i="32" s="1"/>
  <c r="O53" i="32" s="1"/>
  <c r="Q51" i="32"/>
  <c r="P51" i="32" s="1"/>
  <c r="O51" i="32" s="1"/>
  <c r="Q49" i="32"/>
  <c r="P49" i="32"/>
  <c r="O49" i="32"/>
  <c r="Q47" i="32"/>
  <c r="P47" i="32" s="1"/>
  <c r="O47" i="32" s="1"/>
  <c r="Q45" i="32"/>
  <c r="P45" i="32" s="1"/>
  <c r="O45" i="32" s="1"/>
  <c r="Q43" i="32"/>
  <c r="P43" i="32"/>
  <c r="O43" i="32" s="1"/>
  <c r="Q41" i="32"/>
  <c r="P41" i="32"/>
  <c r="O41" i="32"/>
  <c r="Q39" i="32"/>
  <c r="P39" i="32" s="1"/>
  <c r="O39" i="32" s="1"/>
  <c r="Q37" i="32"/>
  <c r="P37" i="32" s="1"/>
  <c r="O37" i="32" s="1"/>
  <c r="Q35" i="32"/>
  <c r="P35" i="32"/>
  <c r="O35" i="32" s="1"/>
  <c r="Q33" i="32"/>
  <c r="P33" i="32"/>
  <c r="O33" i="32"/>
  <c r="Q31" i="32"/>
  <c r="P31" i="32" s="1"/>
  <c r="O31" i="32" s="1"/>
  <c r="Q29" i="32"/>
  <c r="P29" i="32" s="1"/>
  <c r="O29" i="32" s="1"/>
  <c r="Q27" i="32"/>
  <c r="P27" i="32"/>
  <c r="O27" i="32" s="1"/>
  <c r="Q25" i="32"/>
  <c r="P25" i="32"/>
  <c r="O25" i="32"/>
  <c r="Q23" i="32"/>
  <c r="P23" i="32" s="1"/>
  <c r="O23" i="32" s="1"/>
  <c r="Q21" i="32"/>
  <c r="P21" i="32" s="1"/>
  <c r="O21" i="32" s="1"/>
  <c r="Q19" i="32"/>
  <c r="P19" i="32"/>
  <c r="O19" i="32" s="1"/>
  <c r="Q17" i="32"/>
  <c r="P17" i="32"/>
  <c r="O17" i="32"/>
  <c r="Q15" i="32"/>
  <c r="P15" i="32" s="1"/>
  <c r="O15" i="32" s="1"/>
  <c r="E15" i="32"/>
  <c r="Q13" i="32"/>
  <c r="P13" i="32"/>
  <c r="O13" i="32"/>
  <c r="E12" i="32"/>
  <c r="Q11" i="32"/>
  <c r="P11" i="32"/>
  <c r="O11" i="32" s="1"/>
  <c r="Q9" i="32"/>
  <c r="P9" i="32"/>
  <c r="O9" i="32"/>
  <c r="Q7" i="32"/>
  <c r="P7" i="32" s="1"/>
  <c r="O7" i="32" s="1"/>
  <c r="G1" i="32"/>
  <c r="F1" i="32"/>
  <c r="D12" i="32" s="1"/>
  <c r="D15" i="32" l="1"/>
  <c r="F6" i="32"/>
  <c r="Q53" i="31"/>
  <c r="P53" i="31" s="1"/>
  <c r="O53" i="31" s="1"/>
  <c r="Q51" i="31"/>
  <c r="P51" i="31" s="1"/>
  <c r="O51" i="31" s="1"/>
  <c r="Q49" i="31"/>
  <c r="P49" i="31"/>
  <c r="O49" i="31" s="1"/>
  <c r="Q47" i="31"/>
  <c r="P47" i="31" s="1"/>
  <c r="O47" i="31" s="1"/>
  <c r="Q45" i="31"/>
  <c r="P45" i="31"/>
  <c r="O45" i="31" s="1"/>
  <c r="Q43" i="31"/>
  <c r="P43" i="31" s="1"/>
  <c r="O43" i="31" s="1"/>
  <c r="Q41" i="31"/>
  <c r="P41" i="31"/>
  <c r="O41" i="31" s="1"/>
  <c r="Q39" i="31"/>
  <c r="P39" i="31" s="1"/>
  <c r="O39" i="31" s="1"/>
  <c r="Q37" i="31"/>
  <c r="P37" i="31"/>
  <c r="O37" i="31" s="1"/>
  <c r="Q35" i="31"/>
  <c r="P35" i="31" s="1"/>
  <c r="O35" i="31" s="1"/>
  <c r="Q33" i="31"/>
  <c r="P33" i="31"/>
  <c r="O33" i="31" s="1"/>
  <c r="Q31" i="31"/>
  <c r="P31" i="31" s="1"/>
  <c r="O31" i="31" s="1"/>
  <c r="Q29" i="31"/>
  <c r="P29" i="31"/>
  <c r="O29" i="31" s="1"/>
  <c r="Q27" i="31"/>
  <c r="P27" i="31" s="1"/>
  <c r="O27" i="31" s="1"/>
  <c r="Q25" i="31"/>
  <c r="P25" i="31"/>
  <c r="O25" i="31" s="1"/>
  <c r="Q23" i="31"/>
  <c r="P23" i="31" s="1"/>
  <c r="O23" i="31" s="1"/>
  <c r="Q21" i="31"/>
  <c r="P21" i="31"/>
  <c r="O21" i="31" s="1"/>
  <c r="Q19" i="31"/>
  <c r="P19" i="31" s="1"/>
  <c r="O19" i="31" s="1"/>
  <c r="Q17" i="31"/>
  <c r="P17" i="31"/>
  <c r="O17" i="31" s="1"/>
  <c r="Q15" i="31"/>
  <c r="P15" i="31" s="1"/>
  <c r="O15" i="31" s="1"/>
  <c r="E15" i="31"/>
  <c r="Q13" i="31"/>
  <c r="P13" i="31"/>
  <c r="O13" i="31" s="1"/>
  <c r="E12" i="31"/>
  <c r="Q11" i="31"/>
  <c r="P11" i="31" s="1"/>
  <c r="O11" i="31" s="1"/>
  <c r="Q9" i="31"/>
  <c r="P9" i="31"/>
  <c r="O9" i="31" s="1"/>
  <c r="Q7" i="31"/>
  <c r="P7" i="31" s="1"/>
  <c r="O7" i="31" s="1"/>
  <c r="G1" i="31"/>
  <c r="F6" i="31" s="1"/>
  <c r="F1" i="31"/>
  <c r="D12" i="31" s="1"/>
  <c r="D15" i="31" l="1"/>
  <c r="Q53" i="30"/>
  <c r="P53" i="30" s="1"/>
  <c r="O53" i="30" s="1"/>
  <c r="Q51" i="30"/>
  <c r="P51" i="30" s="1"/>
  <c r="O51" i="30" s="1"/>
  <c r="Q49" i="30"/>
  <c r="P49" i="30"/>
  <c r="O49" i="30" s="1"/>
  <c r="Q47" i="30"/>
  <c r="P47" i="30"/>
  <c r="O47" i="30"/>
  <c r="Q45" i="30"/>
  <c r="P45" i="30" s="1"/>
  <c r="O45" i="30" s="1"/>
  <c r="Q43" i="30"/>
  <c r="P43" i="30" s="1"/>
  <c r="O43" i="30" s="1"/>
  <c r="Q41" i="30"/>
  <c r="P41" i="30"/>
  <c r="O41" i="30" s="1"/>
  <c r="Q39" i="30"/>
  <c r="P39" i="30"/>
  <c r="O39" i="30"/>
  <c r="Q37" i="30"/>
  <c r="P37" i="30" s="1"/>
  <c r="O37" i="30" s="1"/>
  <c r="Q35" i="30"/>
  <c r="P35" i="30" s="1"/>
  <c r="O35" i="30" s="1"/>
  <c r="Q33" i="30"/>
  <c r="P33" i="30"/>
  <c r="O33" i="30" s="1"/>
  <c r="Q31" i="30"/>
  <c r="P31" i="30"/>
  <c r="O31" i="30"/>
  <c r="Q29" i="30"/>
  <c r="P29" i="30" s="1"/>
  <c r="O29" i="30" s="1"/>
  <c r="Q27" i="30"/>
  <c r="P27" i="30" s="1"/>
  <c r="O27" i="30" s="1"/>
  <c r="Q25" i="30"/>
  <c r="P25" i="30"/>
  <c r="O25" i="30" s="1"/>
  <c r="Q23" i="30"/>
  <c r="P23" i="30"/>
  <c r="O23" i="30"/>
  <c r="Q21" i="30"/>
  <c r="P21" i="30" s="1"/>
  <c r="O21" i="30" s="1"/>
  <c r="Q19" i="30"/>
  <c r="P19" i="30" s="1"/>
  <c r="O19" i="30" s="1"/>
  <c r="Q17" i="30"/>
  <c r="P17" i="30" s="1"/>
  <c r="O17" i="30" s="1"/>
  <c r="Q15" i="30"/>
  <c r="P15" i="30"/>
  <c r="O15" i="30"/>
  <c r="E15" i="30"/>
  <c r="Q13" i="30"/>
  <c r="P13" i="30"/>
  <c r="O13" i="30" s="1"/>
  <c r="E12" i="30"/>
  <c r="Q11" i="30"/>
  <c r="P11" i="30" s="1"/>
  <c r="O11" i="30" s="1"/>
  <c r="Q9" i="30"/>
  <c r="P9" i="30"/>
  <c r="O9" i="30" s="1"/>
  <c r="Q7" i="30"/>
  <c r="P7" i="30"/>
  <c r="O7" i="30"/>
  <c r="G1" i="30"/>
  <c r="F1" i="30"/>
  <c r="F6" i="30" s="1"/>
  <c r="D12" i="30" l="1"/>
  <c r="D15" i="30"/>
  <c r="Q53" i="29"/>
  <c r="P53" i="29" s="1"/>
  <c r="O53" i="29" s="1"/>
  <c r="Q51" i="29"/>
  <c r="P51" i="29" s="1"/>
  <c r="O51" i="29" s="1"/>
  <c r="Q49" i="29"/>
  <c r="P49" i="29"/>
  <c r="O49" i="29" s="1"/>
  <c r="Q47" i="29"/>
  <c r="P47" i="29"/>
  <c r="O47" i="29" s="1"/>
  <c r="Q45" i="29"/>
  <c r="P45" i="29" s="1"/>
  <c r="O45" i="29" s="1"/>
  <c r="Q43" i="29"/>
  <c r="P43" i="29" s="1"/>
  <c r="O43" i="29" s="1"/>
  <c r="Q41" i="29"/>
  <c r="P41" i="29" s="1"/>
  <c r="O41" i="29" s="1"/>
  <c r="Q39" i="29"/>
  <c r="P39" i="29" s="1"/>
  <c r="O39" i="29" s="1"/>
  <c r="Q37" i="29"/>
  <c r="P37" i="29" s="1"/>
  <c r="O37" i="29" s="1"/>
  <c r="Q35" i="29"/>
  <c r="P35" i="29" s="1"/>
  <c r="O35" i="29" s="1"/>
  <c r="Q33" i="29"/>
  <c r="P33" i="29"/>
  <c r="O33" i="29" s="1"/>
  <c r="Q31" i="29"/>
  <c r="P31" i="29"/>
  <c r="O31" i="29" s="1"/>
  <c r="Q29" i="29"/>
  <c r="P29" i="29" s="1"/>
  <c r="O29" i="29" s="1"/>
  <c r="Q27" i="29"/>
  <c r="P27" i="29" s="1"/>
  <c r="O27" i="29" s="1"/>
  <c r="Q25" i="29"/>
  <c r="P25" i="29" s="1"/>
  <c r="O25" i="29" s="1"/>
  <c r="Q23" i="29"/>
  <c r="P23" i="29" s="1"/>
  <c r="O23" i="29" s="1"/>
  <c r="Q21" i="29"/>
  <c r="P21" i="29" s="1"/>
  <c r="O21" i="29" s="1"/>
  <c r="Q19" i="29"/>
  <c r="P19" i="29" s="1"/>
  <c r="O19" i="29" s="1"/>
  <c r="Q17" i="29"/>
  <c r="P17" i="29"/>
  <c r="O17" i="29" s="1"/>
  <c r="Q15" i="29"/>
  <c r="P15" i="29" s="1"/>
  <c r="O15" i="29" s="1"/>
  <c r="E15" i="29"/>
  <c r="Q13" i="29"/>
  <c r="P13" i="29"/>
  <c r="O13" i="29" s="1"/>
  <c r="E12" i="29"/>
  <c r="Q11" i="29"/>
  <c r="P11" i="29" s="1"/>
  <c r="O11" i="29" s="1"/>
  <c r="Q9" i="29"/>
  <c r="P9" i="29"/>
  <c r="O9" i="29" s="1"/>
  <c r="Q7" i="29"/>
  <c r="P7" i="29"/>
  <c r="O7" i="29" s="1"/>
  <c r="G1" i="29"/>
  <c r="F1" i="29"/>
  <c r="F6" i="29" l="1"/>
  <c r="D15" i="29"/>
  <c r="D12" i="29"/>
  <c r="Q53" i="28" l="1"/>
  <c r="P53" i="28" s="1"/>
  <c r="O53" i="28" s="1"/>
  <c r="Q51" i="28"/>
  <c r="P51" i="28" s="1"/>
  <c r="O51" i="28" s="1"/>
  <c r="Q49" i="28"/>
  <c r="P49" i="28"/>
  <c r="O49" i="28" s="1"/>
  <c r="Q47" i="28"/>
  <c r="P47" i="28"/>
  <c r="O47" i="28"/>
  <c r="Q45" i="28"/>
  <c r="P45" i="28" s="1"/>
  <c r="O45" i="28" s="1"/>
  <c r="Q43" i="28"/>
  <c r="P43" i="28" s="1"/>
  <c r="O43" i="28" s="1"/>
  <c r="Q41" i="28"/>
  <c r="P41" i="28"/>
  <c r="O41" i="28" s="1"/>
  <c r="Q39" i="28"/>
  <c r="P39" i="28" s="1"/>
  <c r="O39" i="28" s="1"/>
  <c r="Q37" i="28"/>
  <c r="P37" i="28" s="1"/>
  <c r="O37" i="28" s="1"/>
  <c r="Q35" i="28"/>
  <c r="P35" i="28" s="1"/>
  <c r="O35" i="28" s="1"/>
  <c r="Q33" i="28"/>
  <c r="P33" i="28"/>
  <c r="O33" i="28" s="1"/>
  <c r="Q31" i="28"/>
  <c r="P31" i="28"/>
  <c r="O31" i="28" s="1"/>
  <c r="Q29" i="28"/>
  <c r="P29" i="28" s="1"/>
  <c r="O29" i="28" s="1"/>
  <c r="Q27" i="28"/>
  <c r="P27" i="28" s="1"/>
  <c r="O27" i="28" s="1"/>
  <c r="Q25" i="28"/>
  <c r="P25" i="28" s="1"/>
  <c r="O25" i="28" s="1"/>
  <c r="Q23" i="28"/>
  <c r="P23" i="28"/>
  <c r="O23" i="28"/>
  <c r="Q21" i="28"/>
  <c r="P21" i="28" s="1"/>
  <c r="O21" i="28" s="1"/>
  <c r="Q19" i="28"/>
  <c r="P19" i="28" s="1"/>
  <c r="O19" i="28" s="1"/>
  <c r="Q17" i="28"/>
  <c r="P17" i="28"/>
  <c r="O17" i="28" s="1"/>
  <c r="Q15" i="28"/>
  <c r="P15" i="28"/>
  <c r="O15" i="28"/>
  <c r="E15" i="28"/>
  <c r="Q13" i="28"/>
  <c r="P13" i="28" s="1"/>
  <c r="O13" i="28" s="1"/>
  <c r="E12" i="28"/>
  <c r="Q11" i="28"/>
  <c r="P11" i="28" s="1"/>
  <c r="O11" i="28" s="1"/>
  <c r="Q9" i="28"/>
  <c r="P9" i="28" s="1"/>
  <c r="O9" i="28" s="1"/>
  <c r="Q7" i="28"/>
  <c r="P7" i="28" s="1"/>
  <c r="O7" i="28" s="1"/>
  <c r="G1" i="28"/>
  <c r="F1" i="28"/>
  <c r="F6" i="28" l="1"/>
  <c r="D12" i="28"/>
  <c r="D15" i="28"/>
  <c r="Q53" i="27"/>
  <c r="P53" i="27" s="1"/>
  <c r="O53" i="27" s="1"/>
  <c r="Q51" i="27"/>
  <c r="P51" i="27" s="1"/>
  <c r="O51" i="27" s="1"/>
  <c r="Q49" i="27"/>
  <c r="P49" i="27"/>
  <c r="O49" i="27" s="1"/>
  <c r="Q47" i="27"/>
  <c r="P47" i="27" s="1"/>
  <c r="O47" i="27" s="1"/>
  <c r="Q45" i="27"/>
  <c r="P45" i="27" s="1"/>
  <c r="O45" i="27" s="1"/>
  <c r="Q43" i="27"/>
  <c r="P43" i="27" s="1"/>
  <c r="O43" i="27" s="1"/>
  <c r="Q41" i="27"/>
  <c r="P41" i="27" s="1"/>
  <c r="O41" i="27" s="1"/>
  <c r="Q39" i="27"/>
  <c r="P39" i="27"/>
  <c r="O39" i="27" s="1"/>
  <c r="Q37" i="27"/>
  <c r="P37" i="27" s="1"/>
  <c r="O37" i="27" s="1"/>
  <c r="Q35" i="27"/>
  <c r="P35" i="27" s="1"/>
  <c r="O35" i="27" s="1"/>
  <c r="Q33" i="27"/>
  <c r="P33" i="27" s="1"/>
  <c r="O33" i="27" s="1"/>
  <c r="Q31" i="27"/>
  <c r="P31" i="27"/>
  <c r="O31" i="27"/>
  <c r="Q29" i="27"/>
  <c r="P29" i="27" s="1"/>
  <c r="O29" i="27" s="1"/>
  <c r="Q27" i="27"/>
  <c r="P27" i="27" s="1"/>
  <c r="O27" i="27" s="1"/>
  <c r="Q25" i="27"/>
  <c r="P25" i="27"/>
  <c r="O25" i="27" s="1"/>
  <c r="Q23" i="27"/>
  <c r="P23" i="27"/>
  <c r="O23" i="27"/>
  <c r="Q21" i="27"/>
  <c r="P21" i="27" s="1"/>
  <c r="O21" i="27" s="1"/>
  <c r="Q19" i="27"/>
  <c r="P19" i="27" s="1"/>
  <c r="O19" i="27" s="1"/>
  <c r="Q17" i="27"/>
  <c r="P17" i="27" s="1"/>
  <c r="O17" i="27" s="1"/>
  <c r="Q15" i="27"/>
  <c r="P15" i="27"/>
  <c r="O15" i="27"/>
  <c r="E15" i="27"/>
  <c r="Q13" i="27"/>
  <c r="P13" i="27"/>
  <c r="O13" i="27" s="1"/>
  <c r="E12" i="27"/>
  <c r="Q11" i="27"/>
  <c r="P11" i="27" s="1"/>
  <c r="O11" i="27" s="1"/>
  <c r="Q9" i="27"/>
  <c r="P9" i="27"/>
  <c r="O9" i="27" s="1"/>
  <c r="Q7" i="27"/>
  <c r="P7" i="27" s="1"/>
  <c r="O7" i="27" s="1"/>
  <c r="G1" i="27"/>
  <c r="F1" i="27"/>
  <c r="F6" i="27" s="1"/>
  <c r="D12" i="27" l="1"/>
  <c r="D15" i="27"/>
  <c r="Q53" i="26"/>
  <c r="P53" i="26" s="1"/>
  <c r="O53" i="26" s="1"/>
  <c r="Q51" i="26"/>
  <c r="P51" i="26" s="1"/>
  <c r="O51" i="26" s="1"/>
  <c r="Q49" i="26"/>
  <c r="P49" i="26"/>
  <c r="O49" i="26" s="1"/>
  <c r="Q47" i="26"/>
  <c r="P47" i="26"/>
  <c r="O47" i="26" s="1"/>
  <c r="Q45" i="26"/>
  <c r="P45" i="26" s="1"/>
  <c r="O45" i="26" s="1"/>
  <c r="Q43" i="26"/>
  <c r="P43" i="26" s="1"/>
  <c r="O43" i="26" s="1"/>
  <c r="Q41" i="26"/>
  <c r="P41" i="26" s="1"/>
  <c r="O41" i="26" s="1"/>
  <c r="Q39" i="26"/>
  <c r="P39" i="26"/>
  <c r="O39" i="26"/>
  <c r="Q37" i="26"/>
  <c r="P37" i="26" s="1"/>
  <c r="O37" i="26" s="1"/>
  <c r="Q35" i="26"/>
  <c r="P35" i="26" s="1"/>
  <c r="O35" i="26" s="1"/>
  <c r="Q33" i="26"/>
  <c r="P33" i="26"/>
  <c r="O33" i="26" s="1"/>
  <c r="Q31" i="26"/>
  <c r="P31" i="26"/>
  <c r="O31" i="26"/>
  <c r="Q29" i="26"/>
  <c r="P29" i="26" s="1"/>
  <c r="O29" i="26" s="1"/>
  <c r="Q27" i="26"/>
  <c r="P27" i="26" s="1"/>
  <c r="O27" i="26" s="1"/>
  <c r="Q25" i="26"/>
  <c r="P25" i="26"/>
  <c r="O25" i="26" s="1"/>
  <c r="Q23" i="26"/>
  <c r="P23" i="26" s="1"/>
  <c r="O23" i="26" s="1"/>
  <c r="Q21" i="26"/>
  <c r="P21" i="26"/>
  <c r="O21" i="26" s="1"/>
  <c r="Q19" i="26"/>
  <c r="P19" i="26" s="1"/>
  <c r="O19" i="26" s="1"/>
  <c r="Q17" i="26"/>
  <c r="P17" i="26"/>
  <c r="O17" i="26" s="1"/>
  <c r="Q15" i="26"/>
  <c r="P15" i="26"/>
  <c r="O15" i="26"/>
  <c r="E15" i="26"/>
  <c r="Q13" i="26"/>
  <c r="P13" i="26"/>
  <c r="O13" i="26" s="1"/>
  <c r="E12" i="26"/>
  <c r="Q11" i="26"/>
  <c r="P11" i="26" s="1"/>
  <c r="O11" i="26" s="1"/>
  <c r="Q9" i="26"/>
  <c r="P9" i="26" s="1"/>
  <c r="O9" i="26" s="1"/>
  <c r="Q7" i="26"/>
  <c r="P7" i="26" s="1"/>
  <c r="O7" i="26" s="1"/>
  <c r="G1" i="26"/>
  <c r="F1" i="26"/>
  <c r="F6" i="26" s="1"/>
  <c r="D15" i="26" l="1"/>
  <c r="D12" i="26"/>
  <c r="Q7" i="25"/>
  <c r="P7" i="25" s="1"/>
  <c r="O7" i="25" s="1"/>
  <c r="Q9" i="25"/>
  <c r="P9" i="25" s="1"/>
  <c r="O9" i="25" s="1"/>
  <c r="Q11" i="25"/>
  <c r="P11" i="25" s="1"/>
  <c r="O11" i="25" s="1"/>
  <c r="Q13" i="25"/>
  <c r="P13" i="25" s="1"/>
  <c r="O13" i="25" s="1"/>
  <c r="Q15" i="25"/>
  <c r="P15" i="25" s="1"/>
  <c r="O15" i="25" s="1"/>
  <c r="Q17" i="25"/>
  <c r="P17" i="25" s="1"/>
  <c r="O17" i="25" s="1"/>
  <c r="P19" i="25"/>
  <c r="O19" i="25" s="1"/>
  <c r="Q19" i="25"/>
  <c r="Q21" i="25"/>
  <c r="P21" i="25" s="1"/>
  <c r="O21" i="25" s="1"/>
  <c r="Q23" i="25"/>
  <c r="P23" i="25" s="1"/>
  <c r="O23" i="25" s="1"/>
  <c r="Q25" i="25"/>
  <c r="P25" i="25" s="1"/>
  <c r="O25" i="25" s="1"/>
  <c r="Q27" i="25"/>
  <c r="P27" i="25" s="1"/>
  <c r="O27" i="25" s="1"/>
  <c r="Q29" i="25"/>
  <c r="P29" i="25" s="1"/>
  <c r="O29" i="25" s="1"/>
  <c r="Q31" i="25"/>
  <c r="P31" i="25" s="1"/>
  <c r="O31" i="25" s="1"/>
  <c r="P33" i="25"/>
  <c r="O33" i="25" s="1"/>
  <c r="Q33" i="25"/>
  <c r="Q35" i="25"/>
  <c r="P35" i="25" s="1"/>
  <c r="O35" i="25" s="1"/>
  <c r="Q53" i="25" l="1"/>
  <c r="P53" i="25" s="1"/>
  <c r="O53" i="25" s="1"/>
  <c r="Q51" i="25"/>
  <c r="P51" i="25" s="1"/>
  <c r="O51" i="25" s="1"/>
  <c r="Q49" i="25"/>
  <c r="P49" i="25"/>
  <c r="O49" i="25" s="1"/>
  <c r="Q47" i="25"/>
  <c r="P47" i="25" s="1"/>
  <c r="O47" i="25" s="1"/>
  <c r="Q45" i="25"/>
  <c r="P45" i="25" s="1"/>
  <c r="O45" i="25" s="1"/>
  <c r="Q43" i="25"/>
  <c r="P43" i="25" s="1"/>
  <c r="O43" i="25" s="1"/>
  <c r="Q41" i="25"/>
  <c r="P41" i="25" s="1"/>
  <c r="O41" i="25" s="1"/>
  <c r="Q39" i="25"/>
  <c r="P39" i="25" s="1"/>
  <c r="O39" i="25" s="1"/>
  <c r="Q37" i="25"/>
  <c r="P37" i="25" s="1"/>
  <c r="O37" i="25" s="1"/>
  <c r="E15" i="25"/>
  <c r="E12" i="25"/>
  <c r="G1" i="25"/>
  <c r="F1" i="25"/>
  <c r="D15" i="25" s="1"/>
  <c r="F6" i="25" l="1"/>
  <c r="D12" i="25"/>
</calcChain>
</file>

<file path=xl/sharedStrings.xml><?xml version="1.0" encoding="utf-8"?>
<sst xmlns="http://schemas.openxmlformats.org/spreadsheetml/2006/main" count="2016" uniqueCount="55">
  <si>
    <t>Fuel Price Adjustment for all Counties -</t>
  </si>
  <si>
    <t>Group</t>
  </si>
  <si>
    <t>Description</t>
  </si>
  <si>
    <t>Award #</t>
  </si>
  <si>
    <t>32100</t>
  </si>
  <si>
    <t>Contract Manager Input</t>
  </si>
  <si>
    <t>EIA Diesel Posted Price</t>
  </si>
  <si>
    <t>Fuel Price Adjustment
LOT I - IV</t>
  </si>
  <si>
    <t>Adjustment Price for Month
Based on Previous
Month Average</t>
  </si>
  <si>
    <t>New England (PADD1A)</t>
  </si>
  <si>
    <t>Year:</t>
  </si>
  <si>
    <t>Year</t>
  </si>
  <si>
    <t>Month</t>
  </si>
  <si>
    <t>$ / 1,000 gallons</t>
  </si>
  <si>
    <t>$ / ton</t>
  </si>
  <si>
    <t xml:space="preserve">Week 1 </t>
  </si>
  <si>
    <t>Week 2</t>
  </si>
  <si>
    <t>Week 3</t>
  </si>
  <si>
    <t>Week 4</t>
  </si>
  <si>
    <t>Week 5 (If Applicable)</t>
  </si>
  <si>
    <t xml:space="preserve">OGS Procurement Services has released a new fuel price adjustment for the month of </t>
  </si>
  <si>
    <t>Month:</t>
  </si>
  <si>
    <t>September</t>
  </si>
  <si>
    <t>As written in the contract, this is done on a monthly basis.</t>
  </si>
  <si>
    <t>October</t>
  </si>
  <si>
    <t>Monthly Price Adjustment</t>
  </si>
  <si>
    <t>November</t>
  </si>
  <si>
    <t>FOR LOTS I - IV</t>
  </si>
  <si>
    <t xml:space="preserve">LOT I - IV
This month fuel price adjustment = </t>
  </si>
  <si>
    <t>December</t>
  </si>
  <si>
    <t>The fuel price adjustment for the month of</t>
  </si>
  <si>
    <t>per 1,000 gallons and applies to all counties</t>
  </si>
  <si>
    <t>January</t>
  </si>
  <si>
    <t>per ton and applies to all counties</t>
  </si>
  <si>
    <t>February</t>
  </si>
  <si>
    <t>March</t>
  </si>
  <si>
    <t>April</t>
  </si>
  <si>
    <t>All other terms and conditions remain the same.</t>
  </si>
  <si>
    <t>May</t>
  </si>
  <si>
    <t>June</t>
  </si>
  <si>
    <t>July</t>
  </si>
  <si>
    <t>August</t>
  </si>
  <si>
    <t>Fuel Price Adjustment
LOT V, VI &amp; XI</t>
  </si>
  <si>
    <t>FOR LOTS V, VI &amp; X</t>
  </si>
  <si>
    <t xml:space="preserve">LOT V, VI &amp; X
This month fuel price adjustment = </t>
  </si>
  <si>
    <t xml:space="preserve">Fuel Base Price (08/24/2020) = </t>
  </si>
  <si>
    <t xml:space="preserve">In accordance with Contract Award Notification #23214 the adjustment is based on the fuel base price of </t>
  </si>
  <si>
    <t xml:space="preserve"> as posted in the EIA Retail On-Highway Diesel Prices for New England PADD1A on 8/24/2020.</t>
  </si>
  <si>
    <t>Contractor Name</t>
  </si>
  <si>
    <t>American Rock Salt Co LLC
Apalachee LLC
Cargill Incorporated - Salt, Road Safety
Dart Seasonal Products Inc
Dynasty Chemical Corp
Gorman Bros., Inc
Innovative Municipal Products (US) Inc DBA Innovative Surface Solutions
Morton Salt Inc
Peckham Materials Corp</t>
  </si>
  <si>
    <t>Snow &amp; Ice Control Agents (Statewide)</t>
  </si>
  <si>
    <t>23214</t>
  </si>
  <si>
    <t>PC69205
PC69206 
PC69207
PC69208
PC69209
PC69210
PC69211
PC69212 
PC69213</t>
  </si>
  <si>
    <t>Contract No./</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</si>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</sst>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0"/>
    <numFmt numFmtId="165" formatCode="&quot;$&quot;#,##0.00"/>
    <numFmt numFmtId="166" formatCode="mm/dd/yy;@"/>
    <numFmt numFmtId="167" formatCode="&quot;$&quot;#,##0.00_);[Red]\-\ &quot;$&quot;#,##0.00"/>
  </numFmts>
  <fonts count="19" x14ac:knownFonts="1">
    <font>
      <sz val="10"/>
      <name val="Arial"/>
    </font>
    <font>
      <sz val="10"/>
      <name val="Arial"/>
      <family val="2"/>
    </font>
    <font>
      <b/>
      <sz val="23"/>
      <color indexed="8"/>
      <name val="Arial"/>
      <family val="2"/>
    </font>
    <font>
      <b/>
      <sz val="24"/>
      <color indexed="8"/>
      <name val="Arial"/>
      <family val="2"/>
    </font>
    <font>
      <b/>
      <sz val="18"/>
      <color indexed="8"/>
      <name val="Arial"/>
      <family val="2"/>
    </font>
    <font>
      <b/>
      <sz val="14"/>
      <color indexed="8"/>
      <name val="Arial"/>
      <family val="2"/>
    </font>
    <font>
      <b/>
      <sz val="16"/>
      <color indexed="8"/>
      <name val="Arial"/>
      <family val="2"/>
    </font>
    <font>
      <b/>
      <sz val="12"/>
      <color indexed="8"/>
      <name val="Arial"/>
      <family val="2"/>
    </font>
    <font>
      <b/>
      <sz val="14"/>
      <name val="Arial"/>
      <family val="2"/>
    </font>
    <font>
      <u/>
      <sz val="10"/>
      <color theme="10"/>
      <name val="Arial"/>
      <family val="2"/>
    </font>
    <font>
      <b/>
      <sz val="12"/>
      <name val="Arial"/>
      <family val="2"/>
    </font>
    <font>
      <sz val="12"/>
      <name val="Arial"/>
      <family val="2"/>
    </font>
    <font>
      <b/>
      <sz val="16"/>
      <name val="Arial"/>
      <family val="2"/>
    </font>
    <font>
      <sz val="14"/>
      <name val="Arial"/>
      <family val="2"/>
    </font>
    <font>
      <sz val="12"/>
      <color indexed="8"/>
      <name val="Arial"/>
      <family val="2"/>
    </font>
    <font>
      <sz val="10"/>
      <color indexed="8"/>
      <name val="Arial"/>
      <family val="2"/>
    </font>
    <font>
      <b/>
      <u/>
      <sz val="12"/>
      <name val="Arial"/>
      <family val="2"/>
    </font>
    <font>
      <b/>
      <u/>
      <sz val="14"/>
      <color indexed="8"/>
      <name val="Arial"/>
      <family val="2"/>
    </font>
    <font>
      <sz val="12"/>
      <color rgb="FFFF000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00"/>
        <bgColor indexed="64"/>
      </patternFill>
    </fill>
  </fills>
  <borders count="2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3">
    <xf numFmtId="0" fontId="0" fillId="0" borderId="0"/>
    <xf numFmtId="0" fontId="1" fillId="0" borderId="0"/>
    <xf numFmtId="0" fontId="9" fillId="0" borderId="0" applyNumberFormat="0" applyFill="0" applyBorder="0" applyAlignment="0" applyProtection="0">
      <alignment vertical="top"/>
      <protection locked="0"/>
    </xf>
  </cellStyleXfs>
  <cellXfs count="228">
    <xf numFmtId="0" fontId="0" fillId="0" borderId="0" xfId="0"/>
    <xf numFmtId="0"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vertical="center"/>
      <protection hidden="1"/>
    </xf>
    <xf numFmtId="49" fontId="4" fillId="0" borderId="0" xfId="1" applyNumberFormat="1" applyFont="1" applyFill="1" applyBorder="1" applyAlignment="1" applyProtection="1">
      <alignment vertical="center"/>
      <protection hidden="1"/>
    </xf>
    <xf numFmtId="0" fontId="1" fillId="0" borderId="0" xfId="1" applyFont="1" applyAlignment="1" applyProtection="1">
      <alignment vertical="center"/>
      <protection hidden="1"/>
    </xf>
    <xf numFmtId="0" fontId="1" fillId="0" borderId="0" xfId="1" applyFont="1" applyProtection="1">
      <protection hidden="1"/>
    </xf>
    <xf numFmtId="164" fontId="1" fillId="0" borderId="0" xfId="1" applyNumberFormat="1" applyFont="1" applyProtection="1">
      <protection hidden="1"/>
    </xf>
    <xf numFmtId="49" fontId="5" fillId="0" borderId="0" xfId="1" applyNumberFormat="1" applyFont="1" applyFill="1" applyBorder="1" applyAlignment="1" applyProtection="1">
      <alignment horizontal="center" vertical="center"/>
      <protection hidden="1"/>
    </xf>
    <xf numFmtId="49" fontId="6" fillId="0" borderId="0" xfId="1" applyNumberFormat="1" applyFont="1" applyFill="1" applyBorder="1" applyAlignment="1" applyProtection="1">
      <alignment horizontal="center" vertical="center"/>
      <protection hidden="1"/>
    </xf>
    <xf numFmtId="49" fontId="5" fillId="0" borderId="4" xfId="1" applyNumberFormat="1" applyFont="1" applyFill="1" applyBorder="1" applyAlignment="1" applyProtection="1">
      <alignment horizontal="center" vertical="center"/>
      <protection hidden="1"/>
    </xf>
    <xf numFmtId="49" fontId="5" fillId="0" borderId="5" xfId="1" applyNumberFormat="1" applyFont="1" applyFill="1" applyBorder="1" applyAlignment="1" applyProtection="1">
      <alignment horizontal="center" vertical="center"/>
      <protection hidden="1"/>
    </xf>
    <xf numFmtId="49" fontId="7" fillId="0" borderId="0" xfId="1" applyNumberFormat="1" applyFont="1" applyFill="1" applyBorder="1" applyAlignment="1" applyProtection="1">
      <alignment horizontal="center" vertical="center"/>
      <protection hidden="1"/>
    </xf>
    <xf numFmtId="0" fontId="8" fillId="0" borderId="11" xfId="1" applyFont="1" applyBorder="1" applyAlignment="1" applyProtection="1">
      <alignment horizontal="center" vertical="center" wrapText="1"/>
      <protection hidden="1"/>
    </xf>
    <xf numFmtId="164" fontId="8" fillId="0" borderId="12" xfId="1" applyNumberFormat="1" applyFont="1" applyBorder="1" applyAlignment="1" applyProtection="1">
      <alignment horizontal="center" vertical="center" wrapText="1"/>
      <protection hidden="1"/>
    </xf>
    <xf numFmtId="0" fontId="8" fillId="0" borderId="13" xfId="1" applyFont="1" applyBorder="1" applyAlignment="1" applyProtection="1">
      <alignment horizontal="right" vertical="center"/>
      <protection hidden="1"/>
    </xf>
    <xf numFmtId="0" fontId="8" fillId="3" borderId="14" xfId="1" applyFont="1" applyFill="1" applyBorder="1" applyAlignment="1" applyProtection="1">
      <alignment horizontal="center" vertical="center"/>
      <protection hidden="1"/>
    </xf>
    <xf numFmtId="0" fontId="10" fillId="0" borderId="12" xfId="1" applyFont="1" applyBorder="1" applyAlignment="1" applyProtection="1">
      <alignment horizontal="center" vertical="center"/>
      <protection hidden="1"/>
    </xf>
    <xf numFmtId="164" fontId="1" fillId="0" borderId="12" xfId="1" applyNumberFormat="1" applyFont="1" applyBorder="1" applyProtection="1">
      <protection hidden="1"/>
    </xf>
    <xf numFmtId="0" fontId="8" fillId="0" borderId="12" xfId="1" applyFont="1" applyBorder="1" applyAlignment="1" applyProtection="1">
      <alignment horizontal="center" vertical="center" wrapText="1"/>
      <protection hidden="1"/>
    </xf>
    <xf numFmtId="0" fontId="10" fillId="4" borderId="16" xfId="1" applyFont="1" applyFill="1" applyBorder="1" applyAlignment="1" applyProtection="1">
      <alignment horizontal="center" vertical="center"/>
      <protection hidden="1"/>
    </xf>
    <xf numFmtId="165" fontId="1" fillId="4" borderId="17" xfId="1" applyNumberFormat="1" applyFill="1" applyBorder="1" applyAlignment="1" applyProtection="1">
      <alignment horizontal="center" vertical="center"/>
      <protection hidden="1"/>
    </xf>
    <xf numFmtId="164" fontId="13" fillId="4" borderId="17" xfId="1" applyNumberFormat="1" applyFont="1" applyFill="1" applyBorder="1" applyAlignment="1" applyProtection="1">
      <alignment horizontal="center" vertical="center"/>
      <protection hidden="1"/>
    </xf>
    <xf numFmtId="166" fontId="8" fillId="4" borderId="17" xfId="1" applyNumberFormat="1" applyFont="1" applyFill="1" applyBorder="1" applyAlignment="1" applyProtection="1">
      <alignment horizontal="center" vertical="center"/>
      <protection hidden="1"/>
    </xf>
    <xf numFmtId="166" fontId="8" fillId="4" borderId="18" xfId="1" applyNumberFormat="1" applyFont="1" applyFill="1" applyBorder="1" applyAlignment="1" applyProtection="1">
      <alignment horizontal="center" vertical="center"/>
      <protection hidden="1"/>
    </xf>
    <xf numFmtId="0" fontId="1" fillId="0" borderId="13" xfId="1" applyFont="1" applyBorder="1" applyAlignment="1" applyProtection="1">
      <alignment vertical="center"/>
      <protection hidden="1"/>
    </xf>
    <xf numFmtId="0" fontId="1" fillId="0" borderId="14" xfId="1" applyFont="1" applyBorder="1" applyAlignment="1" applyProtection="1">
      <alignment vertical="center"/>
      <protection hidden="1"/>
    </xf>
    <xf numFmtId="49" fontId="15" fillId="0" borderId="0" xfId="1" applyNumberFormat="1" applyFont="1" applyFill="1" applyBorder="1" applyAlignment="1" applyProtection="1">
      <alignment horizontal="right" vertical="top"/>
      <protection hidden="1"/>
    </xf>
    <xf numFmtId="164" fontId="13" fillId="0" borderId="3" xfId="1" applyNumberFormat="1" applyFont="1" applyFill="1" applyBorder="1" applyAlignment="1" applyProtection="1">
      <alignment horizontal="center" vertical="center"/>
      <protection hidden="1"/>
    </xf>
    <xf numFmtId="0" fontId="1" fillId="0" borderId="13" xfId="1" applyFont="1" applyBorder="1" applyProtection="1">
      <protection hidden="1"/>
    </xf>
    <xf numFmtId="0" fontId="1" fillId="0" borderId="14" xfId="1" applyFont="1" applyBorder="1" applyProtection="1">
      <protection hidden="1"/>
    </xf>
    <xf numFmtId="165" fontId="10" fillId="4" borderId="17" xfId="1" applyNumberFormat="1" applyFont="1" applyFill="1" applyBorder="1" applyAlignment="1" applyProtection="1">
      <alignment horizontal="center" vertical="center"/>
      <protection hidden="1"/>
    </xf>
    <xf numFmtId="165" fontId="8" fillId="3" borderId="3" xfId="1" applyNumberFormat="1" applyFont="1" applyFill="1" applyBorder="1" applyAlignment="1" applyProtection="1">
      <alignment horizontal="center" vertical="center"/>
      <protection hidden="1"/>
    </xf>
    <xf numFmtId="0" fontId="10" fillId="4" borderId="20" xfId="1" applyFont="1" applyFill="1" applyBorder="1" applyAlignment="1" applyProtection="1">
      <alignment horizontal="center" vertical="center"/>
      <protection hidden="1"/>
    </xf>
    <xf numFmtId="165" fontId="10" fillId="4" borderId="21" xfId="1" applyNumberFormat="1" applyFont="1" applyFill="1" applyBorder="1" applyAlignment="1" applyProtection="1">
      <alignment horizontal="center" vertical="center"/>
      <protection hidden="1"/>
    </xf>
    <xf numFmtId="164" fontId="13" fillId="4" borderId="21" xfId="1" applyNumberFormat="1" applyFont="1" applyFill="1" applyBorder="1" applyAlignment="1" applyProtection="1">
      <alignment horizontal="center" vertical="center" wrapText="1"/>
      <protection hidden="1"/>
    </xf>
    <xf numFmtId="164" fontId="13" fillId="4" borderId="21" xfId="1" applyNumberFormat="1" applyFont="1" applyFill="1" applyBorder="1" applyAlignment="1" applyProtection="1">
      <alignment horizontal="center" vertical="center"/>
      <protection hidden="1"/>
    </xf>
    <xf numFmtId="164" fontId="13" fillId="4" borderId="22" xfId="1" applyNumberFormat="1" applyFont="1" applyFill="1" applyBorder="1" applyAlignment="1" applyProtection="1">
      <alignment horizontal="center" vertical="center"/>
      <protection hidden="1"/>
    </xf>
    <xf numFmtId="0" fontId="7" fillId="2" borderId="15" xfId="1" applyNumberFormat="1" applyFont="1" applyFill="1" applyBorder="1" applyAlignment="1" applyProtection="1">
      <alignment vertical="center"/>
      <protection hidden="1"/>
    </xf>
    <xf numFmtId="167" fontId="6" fillId="2" borderId="15" xfId="1" applyNumberFormat="1" applyFont="1" applyFill="1" applyBorder="1" applyAlignment="1" applyProtection="1">
      <alignment horizontal="center" vertical="center"/>
      <protection hidden="1"/>
    </xf>
    <xf numFmtId="49" fontId="7" fillId="0" borderId="0" xfId="1" applyNumberFormat="1" applyFont="1" applyFill="1" applyBorder="1" applyAlignment="1" applyProtection="1">
      <alignment vertical="center"/>
      <protection hidden="1"/>
    </xf>
    <xf numFmtId="49" fontId="15" fillId="0" borderId="13" xfId="1" applyNumberFormat="1" applyFont="1" applyFill="1" applyBorder="1" applyAlignment="1" applyProtection="1">
      <alignment horizontal="right" vertical="top"/>
      <protection hidden="1"/>
    </xf>
    <xf numFmtId="49" fontId="15" fillId="0" borderId="14" xfId="1" applyNumberFormat="1" applyFont="1" applyFill="1" applyBorder="1" applyAlignment="1" applyProtection="1">
      <alignment horizontal="right" vertical="top"/>
      <protection hidden="1"/>
    </xf>
    <xf numFmtId="0" fontId="10" fillId="0" borderId="16" xfId="1" applyFont="1" applyBorder="1" applyAlignment="1" applyProtection="1">
      <alignment horizontal="center" vertical="center"/>
      <protection hidden="1"/>
    </xf>
    <xf numFmtId="165" fontId="10" fillId="0" borderId="17" xfId="1" applyNumberFormat="1" applyFont="1" applyBorder="1" applyAlignment="1" applyProtection="1">
      <alignment horizontal="center" vertical="center"/>
      <protection hidden="1"/>
    </xf>
    <xf numFmtId="164" fontId="13" fillId="0" borderId="17" xfId="1" applyNumberFormat="1" applyFont="1" applyBorder="1" applyAlignment="1" applyProtection="1">
      <alignment horizontal="center" vertical="center" wrapText="1"/>
      <protection hidden="1"/>
    </xf>
    <xf numFmtId="166" fontId="8" fillId="0" borderId="17" xfId="1" applyNumberFormat="1" applyFont="1" applyBorder="1" applyAlignment="1" applyProtection="1">
      <alignment horizontal="center" vertical="center"/>
      <protection hidden="1"/>
    </xf>
    <xf numFmtId="166" fontId="8" fillId="0" borderId="18" xfId="1" applyNumberFormat="1" applyFont="1" applyBorder="1" applyAlignment="1" applyProtection="1">
      <alignment horizontal="center" vertical="center"/>
      <protection hidden="1"/>
    </xf>
    <xf numFmtId="0" fontId="10" fillId="0" borderId="20" xfId="1" applyFont="1" applyBorder="1" applyAlignment="1" applyProtection="1">
      <alignment horizontal="center" vertical="center"/>
      <protection hidden="1"/>
    </xf>
    <xf numFmtId="165" fontId="10" fillId="0" borderId="21" xfId="1" applyNumberFormat="1" applyFont="1" applyBorder="1" applyAlignment="1" applyProtection="1">
      <alignment horizontal="center" vertical="center"/>
      <protection hidden="1"/>
    </xf>
    <xf numFmtId="164" fontId="13" fillId="0" borderId="21" xfId="1" applyNumberFormat="1" applyFont="1" applyBorder="1" applyAlignment="1" applyProtection="1">
      <alignment horizontal="center" vertical="center" wrapText="1"/>
      <protection hidden="1"/>
    </xf>
    <xf numFmtId="164" fontId="13" fillId="0" borderId="21" xfId="1" applyNumberFormat="1" applyFont="1" applyBorder="1" applyAlignment="1" applyProtection="1">
      <alignment horizontal="center" vertical="center"/>
      <protection hidden="1"/>
    </xf>
    <xf numFmtId="164" fontId="13" fillId="0" borderId="22" xfId="1" applyNumberFormat="1" applyFont="1" applyBorder="1" applyAlignment="1" applyProtection="1">
      <alignment horizontal="center" vertical="center"/>
      <protection hidden="1"/>
    </xf>
    <xf numFmtId="49" fontId="7" fillId="2" borderId="0" xfId="1" applyNumberFormat="1" applyFont="1" applyFill="1" applyBorder="1" applyAlignment="1" applyProtection="1">
      <alignment horizontal="right" vertical="center"/>
      <protection hidden="1"/>
    </xf>
    <xf numFmtId="0" fontId="7" fillId="2" borderId="0" xfId="1" applyNumberFormat="1" applyFont="1" applyFill="1" applyBorder="1" applyAlignment="1" applyProtection="1">
      <alignment vertical="center"/>
      <protection hidden="1"/>
    </xf>
    <xf numFmtId="167" fontId="6" fillId="2" borderId="0" xfId="1" applyNumberFormat="1" applyFont="1" applyFill="1" applyBorder="1" applyAlignment="1" applyProtection="1">
      <alignment horizontal="center" vertical="center"/>
      <protection hidden="1"/>
    </xf>
    <xf numFmtId="49" fontId="7" fillId="2" borderId="0" xfId="1" applyNumberFormat="1" applyFont="1" applyFill="1" applyBorder="1" applyAlignment="1" applyProtection="1">
      <alignment horizontal="left" vertical="center"/>
      <protection hidden="1"/>
    </xf>
    <xf numFmtId="49" fontId="7" fillId="0" borderId="0" xfId="1" applyNumberFormat="1" applyFont="1" applyFill="1" applyBorder="1" applyAlignment="1" applyProtection="1">
      <alignment horizontal="left" vertical="center" indent="4"/>
      <protection hidden="1"/>
    </xf>
    <xf numFmtId="49" fontId="14" fillId="0" borderId="0" xfId="1" applyNumberFormat="1" applyFont="1" applyFill="1" applyBorder="1" applyAlignment="1" applyProtection="1">
      <alignment vertical="center" wrapText="1"/>
      <protection hidden="1"/>
    </xf>
    <xf numFmtId="49" fontId="15" fillId="0" borderId="0" xfId="1" applyNumberFormat="1" applyFont="1" applyFill="1" applyBorder="1" applyAlignment="1" applyProtection="1">
      <alignment vertical="top"/>
      <protection hidden="1"/>
    </xf>
    <xf numFmtId="49" fontId="15" fillId="0" borderId="0" xfId="1" applyNumberFormat="1" applyFont="1" applyFill="1" applyBorder="1" applyAlignment="1" applyProtection="1">
      <alignment vertical="top" wrapText="1"/>
      <protection hidden="1"/>
    </xf>
    <xf numFmtId="0" fontId="1" fillId="0" borderId="0" xfId="1" applyFont="1" applyFill="1" applyProtection="1">
      <protection hidden="1"/>
    </xf>
    <xf numFmtId="164" fontId="13" fillId="0" borderId="17" xfId="1" applyNumberFormat="1" applyFont="1" applyBorder="1" applyAlignment="1" applyProtection="1">
      <alignment horizontal="center" vertical="center"/>
      <protection hidden="1"/>
    </xf>
    <xf numFmtId="0" fontId="10" fillId="4" borderId="17" xfId="1" applyFont="1" applyFill="1" applyBorder="1" applyAlignment="1" applyProtection="1">
      <alignment horizontal="center" vertical="center"/>
      <protection hidden="1"/>
    </xf>
    <xf numFmtId="164" fontId="13" fillId="4" borderId="17" xfId="1" applyNumberFormat="1" applyFont="1" applyFill="1" applyBorder="1" applyAlignment="1" applyProtection="1">
      <alignment horizontal="center" vertical="center" wrapText="1"/>
      <protection hidden="1"/>
    </xf>
    <xf numFmtId="0" fontId="10" fillId="4" borderId="21" xfId="1" applyFont="1" applyFill="1" applyBorder="1" applyAlignment="1" applyProtection="1">
      <alignment horizontal="center" vertical="center"/>
      <protection hidden="1"/>
    </xf>
    <xf numFmtId="0" fontId="10" fillId="0" borderId="17" xfId="1" applyFont="1" applyBorder="1" applyAlignment="1" applyProtection="1">
      <alignment horizontal="center" vertical="center"/>
      <protection hidden="1"/>
    </xf>
    <xf numFmtId="165" fontId="10" fillId="0" borderId="17" xfId="1" applyNumberFormat="1" applyFont="1" applyFill="1" applyBorder="1" applyAlignment="1" applyProtection="1">
      <alignment horizontal="center" vertical="center"/>
      <protection hidden="1"/>
    </xf>
    <xf numFmtId="0" fontId="10" fillId="0" borderId="21" xfId="1" applyFont="1" applyBorder="1" applyAlignment="1" applyProtection="1">
      <alignment horizontal="center" vertical="center"/>
      <protection hidden="1"/>
    </xf>
    <xf numFmtId="165" fontId="10" fillId="0" borderId="21" xfId="1" applyNumberFormat="1" applyFont="1" applyFill="1" applyBorder="1" applyAlignment="1" applyProtection="1">
      <alignment horizontal="center" vertical="center"/>
      <protection hidden="1"/>
    </xf>
    <xf numFmtId="0" fontId="10" fillId="0" borderId="17" xfId="1" applyFont="1" applyBorder="1" applyProtection="1">
      <protection hidden="1"/>
    </xf>
    <xf numFmtId="0" fontId="11" fillId="0" borderId="0" xfId="1" applyFont="1" applyProtection="1">
      <protection hidden="1"/>
    </xf>
    <xf numFmtId="0" fontId="12" fillId="0" borderId="0" xfId="1" applyFont="1" applyBorder="1" applyAlignment="1" applyProtection="1">
      <alignment vertical="center" textRotation="90"/>
      <protection hidden="1"/>
    </xf>
    <xf numFmtId="0" fontId="1" fillId="0" borderId="0" xfId="1" applyFont="1" applyBorder="1" applyAlignment="1" applyProtection="1">
      <alignment vertical="top" wrapText="1"/>
      <protection hidden="1"/>
    </xf>
    <xf numFmtId="49" fontId="18" fillId="0" borderId="0" xfId="1" applyNumberFormat="1" applyFont="1" applyFill="1" applyBorder="1" applyAlignment="1" applyProtection="1">
      <alignment horizontal="center" vertical="center" wrapText="1"/>
      <protection hidden="1"/>
    </xf>
    <xf numFmtId="164" fontId="13" fillId="0" borderId="22" xfId="1" applyNumberFormat="1" applyFont="1" applyFill="1" applyBorder="1" applyAlignment="1" applyProtection="1">
      <alignment horizontal="center" vertical="center"/>
      <protection hidden="1"/>
    </xf>
    <xf numFmtId="0" fontId="1" fillId="4" borderId="0" xfId="1" applyFont="1" applyFill="1" applyAlignment="1" applyProtection="1">
      <alignment vertical="center"/>
      <protection hidden="1"/>
    </xf>
    <xf numFmtId="0" fontId="1" fillId="4" borderId="0" xfId="1" applyFont="1" applyFill="1" applyProtection="1">
      <protection hidden="1"/>
    </xf>
    <xf numFmtId="164" fontId="1" fillId="4" borderId="0" xfId="1" applyNumberFormat="1" applyFont="1" applyFill="1" applyProtection="1">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6" fillId="0" borderId="6" xfId="1" applyNumberFormat="1" applyFont="1" applyFill="1" applyBorder="1" applyAlignment="1" applyProtection="1">
      <alignment horizontal="center" vertical="center"/>
      <protection hidden="1"/>
    </xf>
    <xf numFmtId="49" fontId="6" fillId="0" borderId="10" xfId="1" applyNumberFormat="1" applyFont="1" applyFill="1" applyBorder="1" applyAlignment="1" applyProtection="1">
      <alignment horizontal="center" vertical="center"/>
      <protection hidden="1"/>
    </xf>
    <xf numFmtId="49" fontId="6" fillId="0" borderId="24" xfId="1" applyNumberFormat="1" applyFont="1" applyFill="1" applyBorder="1" applyAlignment="1" applyProtection="1">
      <alignment horizontal="right" vertical="center"/>
      <protection hidden="1"/>
    </xf>
    <xf numFmtId="49" fontId="6" fillId="0" borderId="25" xfId="1" applyNumberFormat="1" applyFont="1" applyFill="1" applyBorder="1" applyAlignment="1" applyProtection="1">
      <alignment vertical="center"/>
      <protection hidden="1"/>
    </xf>
    <xf numFmtId="164" fontId="10" fillId="0" borderId="0" xfId="1" applyNumberFormat="1" applyFont="1" applyAlignment="1" applyProtection="1">
      <alignment horizontal="left" vertical="center"/>
      <protection hidden="1"/>
    </xf>
    <xf numFmtId="0" fontId="10" fillId="0" borderId="16" xfId="1" applyFont="1" applyFill="1" applyBorder="1" applyAlignment="1" applyProtection="1">
      <alignment horizontal="center" vertical="center"/>
      <protection hidden="1"/>
    </xf>
    <xf numFmtId="165" fontId="1" fillId="0" borderId="17" xfId="1" applyNumberFormat="1" applyFill="1" applyBorder="1" applyAlignment="1" applyProtection="1">
      <alignment horizontal="center" vertical="center"/>
      <protection hidden="1"/>
    </xf>
    <xf numFmtId="164" fontId="13" fillId="0" borderId="17" xfId="1" applyNumberFormat="1" applyFont="1" applyFill="1" applyBorder="1" applyAlignment="1" applyProtection="1">
      <alignment horizontal="center" vertical="center"/>
      <protection hidden="1"/>
    </xf>
    <xf numFmtId="166" fontId="8" fillId="0" borderId="17" xfId="1" applyNumberFormat="1" applyFont="1" applyFill="1" applyBorder="1" applyAlignment="1" applyProtection="1">
      <alignment horizontal="center" vertical="center"/>
      <protection hidden="1"/>
    </xf>
    <xf numFmtId="166" fontId="8" fillId="0" borderId="18" xfId="1" applyNumberFormat="1" applyFont="1" applyFill="1" applyBorder="1" applyAlignment="1" applyProtection="1">
      <alignment horizontal="center" vertical="center"/>
      <protection hidden="1"/>
    </xf>
    <xf numFmtId="0" fontId="10" fillId="0" borderId="20" xfId="1" applyFont="1" applyFill="1" applyBorder="1" applyAlignment="1" applyProtection="1">
      <alignment horizontal="center" vertical="center"/>
      <protection hidden="1"/>
    </xf>
    <xf numFmtId="164" fontId="13" fillId="0" borderId="21" xfId="1" applyNumberFormat="1" applyFont="1" applyFill="1" applyBorder="1" applyAlignment="1" applyProtection="1">
      <alignment horizontal="center" vertical="center"/>
      <protection hidden="1"/>
    </xf>
    <xf numFmtId="164" fontId="13" fillId="0" borderId="17" xfId="1" applyNumberFormat="1" applyFont="1" applyFill="1" applyBorder="1" applyAlignment="1" applyProtection="1">
      <alignment horizontal="center" vertical="center" wrapText="1"/>
      <protection hidden="1"/>
    </xf>
    <xf numFmtId="164" fontId="13" fillId="0" borderId="21" xfId="1" applyNumberFormat="1" applyFont="1" applyFill="1" applyBorder="1" applyAlignment="1" applyProtection="1">
      <alignment horizontal="center" vertical="center" wrapText="1"/>
      <protection hidden="1"/>
    </xf>
    <xf numFmtId="0" fontId="10" fillId="0" borderId="13" xfId="1" applyFont="1" applyFill="1" applyBorder="1" applyAlignment="1" applyProtection="1">
      <alignment horizontal="center" vertical="center"/>
      <protection hidden="1"/>
    </xf>
    <xf numFmtId="165" fontId="1" fillId="0" borderId="0" xfId="1" applyNumberFormat="1" applyFill="1" applyBorder="1" applyAlignment="1" applyProtection="1">
      <alignment horizontal="center" vertical="center"/>
      <protection hidden="1"/>
    </xf>
    <xf numFmtId="165" fontId="10" fillId="0" borderId="0" xfId="1" applyNumberFormat="1" applyFont="1" applyFill="1" applyBorder="1" applyAlignment="1" applyProtection="1">
      <alignment horizontal="center" vertical="center"/>
      <protection hidden="1"/>
    </xf>
    <xf numFmtId="164" fontId="13" fillId="0" borderId="0" xfId="1" applyNumberFormat="1" applyFont="1" applyFill="1" applyBorder="1" applyAlignment="1" applyProtection="1">
      <alignment horizontal="center" vertical="center"/>
      <protection hidden="1"/>
    </xf>
    <xf numFmtId="166" fontId="8" fillId="0" borderId="0" xfId="1" applyNumberFormat="1" applyFont="1" applyFill="1" applyBorder="1" applyAlignment="1" applyProtection="1">
      <alignment horizontal="center" vertical="center"/>
      <protection hidden="1"/>
    </xf>
    <xf numFmtId="0" fontId="10" fillId="0" borderId="17" xfId="1" applyFont="1" applyFill="1" applyBorder="1" applyAlignment="1" applyProtection="1">
      <alignment horizontal="center" vertical="center"/>
      <protection hidden="1"/>
    </xf>
    <xf numFmtId="0" fontId="10" fillId="0" borderId="21" xfId="1" applyFont="1" applyFill="1" applyBorder="1" applyAlignment="1" applyProtection="1">
      <alignment horizontal="center" vertical="center"/>
      <protection hidden="1"/>
    </xf>
    <xf numFmtId="49" fontId="5" fillId="0" borderId="7" xfId="1" applyNumberFormat="1" applyFont="1" applyFill="1" applyBorder="1" applyAlignment="1" applyProtection="1">
      <alignment horizontal="right" vertical="center" wrapText="1"/>
      <protection hidden="1"/>
    </xf>
    <xf numFmtId="49" fontId="5" fillId="0" borderId="26" xfId="1" applyNumberFormat="1" applyFont="1" applyFill="1" applyBorder="1" applyAlignment="1" applyProtection="1">
      <alignment horizontal="left"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left"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left"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164" fontId="13" fillId="5" borderId="22" xfId="1" applyNumberFormat="1" applyFont="1" applyFill="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left"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left" vertical="center"/>
      <protection hidden="1"/>
    </xf>
    <xf numFmtId="49" fontId="14" fillId="0" borderId="0" xfId="1" applyNumberFormat="1" applyFont="1" applyFill="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left"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left"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left" vertical="center"/>
      <protection hidden="1"/>
    </xf>
    <xf numFmtId="49" fontId="14" fillId="0" borderId="0" xfId="1" applyNumberFormat="1" applyFont="1" applyFill="1" applyBorder="1" applyAlignment="1" applyProtection="1">
      <alignment horizontal="center" vertical="center" wrapText="1"/>
      <protection hidden="1"/>
    </xf>
    <xf numFmtId="164" fontId="13" fillId="5" borderId="21" xfId="1" applyNumberFormat="1" applyFont="1" applyFill="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left"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0" fontId="12" fillId="0" borderId="11" xfId="1" applyFont="1" applyBorder="1" applyAlignment="1" applyProtection="1">
      <alignment horizontal="center" vertical="center" textRotation="90"/>
      <protection hidden="1"/>
    </xf>
    <xf numFmtId="0" fontId="12" fillId="0" borderId="19" xfId="1" applyFont="1" applyBorder="1" applyAlignment="1" applyProtection="1">
      <alignment horizontal="center" vertical="center" textRotation="90"/>
      <protection hidden="1"/>
    </xf>
    <xf numFmtId="0" fontId="12" fillId="0" borderId="23" xfId="1" applyFont="1" applyBorder="1" applyAlignment="1" applyProtection="1">
      <alignment horizontal="center" vertical="center" textRotation="90"/>
      <protection hidden="1"/>
    </xf>
    <xf numFmtId="49" fontId="7" fillId="2" borderId="15" xfId="1" applyNumberFormat="1" applyFont="1" applyFill="1" applyBorder="1" applyAlignment="1" applyProtection="1">
      <alignment horizontal="right" vertical="center"/>
      <protection hidden="1"/>
    </xf>
    <xf numFmtId="49" fontId="7" fillId="2" borderId="15" xfId="1" applyNumberFormat="1" applyFont="1" applyFill="1" applyBorder="1" applyAlignment="1" applyProtection="1">
      <alignment horizontal="left" vertical="center"/>
      <protection hidden="1"/>
    </xf>
    <xf numFmtId="49" fontId="15" fillId="0" borderId="0" xfId="1" applyNumberFormat="1" applyFont="1" applyFill="1" applyBorder="1" applyAlignment="1" applyProtection="1">
      <alignment horizontal="right" vertical="top" indent="3"/>
      <protection hidden="1"/>
    </xf>
    <xf numFmtId="49" fontId="17" fillId="0" borderId="0" xfId="1" applyNumberFormat="1" applyFont="1" applyFill="1" applyBorder="1" applyAlignment="1" applyProtection="1">
      <alignment horizontal="left" vertical="center"/>
      <protection hidden="1"/>
    </xf>
    <xf numFmtId="49" fontId="11" fillId="0" borderId="0" xfId="1" applyNumberFormat="1" applyFont="1" applyFill="1" applyBorder="1" applyAlignment="1" applyProtection="1">
      <alignment horizontal="right"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indent="16"/>
      <protection hidden="1"/>
    </xf>
    <xf numFmtId="0" fontId="11" fillId="2" borderId="0" xfId="1" applyFont="1" applyFill="1" applyBorder="1" applyAlignment="1" applyProtection="1">
      <alignment horizontal="left" vertical="center"/>
      <protection hidden="1"/>
    </xf>
    <xf numFmtId="0" fontId="10" fillId="2" borderId="15" xfId="1" applyFont="1" applyFill="1" applyBorder="1" applyAlignment="1" applyProtection="1">
      <alignment horizontal="center" vertical="center"/>
      <protection hidden="1"/>
    </xf>
    <xf numFmtId="49" fontId="14" fillId="0" borderId="0" xfId="1" applyNumberFormat="1" applyFont="1" applyFill="1" applyBorder="1" applyAlignment="1" applyProtection="1">
      <alignment horizontal="left" vertical="center"/>
      <protection hidden="1"/>
    </xf>
    <xf numFmtId="0" fontId="8" fillId="0" borderId="16" xfId="1" applyFont="1" applyBorder="1" applyAlignment="1" applyProtection="1">
      <alignment horizontal="center" vertical="center"/>
      <protection hidden="1"/>
    </xf>
    <xf numFmtId="0" fontId="8" fillId="0" borderId="18" xfId="1" applyFont="1" applyBorder="1" applyAlignment="1" applyProtection="1">
      <alignment horizontal="center" vertical="center"/>
      <protection hidden="1"/>
    </xf>
    <xf numFmtId="49" fontId="16" fillId="0" borderId="0" xfId="0" applyNumberFormat="1" applyFont="1" applyFill="1" applyBorder="1" applyAlignment="1" applyProtection="1">
      <alignment horizontal="center" vertical="center"/>
      <protection hidden="1"/>
    </xf>
    <xf numFmtId="49" fontId="2" fillId="2" borderId="1" xfId="1" applyNumberFormat="1" applyFont="1" applyFill="1" applyBorder="1" applyAlignment="1" applyProtection="1">
      <alignment horizontal="center" vertical="center"/>
      <protection hidden="1"/>
    </xf>
    <xf numFmtId="49" fontId="2" fillId="2" borderId="2" xfId="1" applyNumberFormat="1" applyFont="1" applyFill="1" applyBorder="1" applyAlignment="1" applyProtection="1">
      <alignment horizontal="center" vertical="center"/>
      <protection hidden="1"/>
    </xf>
    <xf numFmtId="49" fontId="6" fillId="0" borderId="5" xfId="1" applyNumberFormat="1" applyFont="1" applyFill="1" applyBorder="1" applyAlignment="1" applyProtection="1">
      <alignment horizontal="center" vertical="center"/>
      <protection hidden="1"/>
    </xf>
    <xf numFmtId="49" fontId="6" fillId="0" borderId="7" xfId="1" applyNumberFormat="1" applyFont="1" applyFill="1" applyBorder="1" applyAlignment="1" applyProtection="1">
      <alignment horizontal="center" vertical="center" wrapText="1"/>
      <protection hidden="1"/>
    </xf>
    <xf numFmtId="49" fontId="6" fillId="0" borderId="8" xfId="1" applyNumberFormat="1" applyFont="1" applyFill="1" applyBorder="1" applyAlignment="1" applyProtection="1">
      <alignment horizontal="center" vertical="center" wrapText="1"/>
      <protection hidden="1"/>
    </xf>
    <xf numFmtId="49" fontId="6" fillId="0" borderId="9" xfId="1" applyNumberFormat="1" applyFont="1" applyFill="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0" fontId="8" fillId="0" borderId="3" xfId="1" applyFont="1" applyBorder="1" applyAlignment="1" applyProtection="1">
      <alignment horizontal="center" vertical="center"/>
      <protection hidden="1"/>
    </xf>
    <xf numFmtId="0" fontId="9" fillId="3" borderId="1" xfId="2" applyFill="1" applyBorder="1" applyAlignment="1" applyProtection="1">
      <alignment horizontal="center" vertical="center" wrapText="1"/>
      <protection hidden="1"/>
    </xf>
    <xf numFmtId="0" fontId="9" fillId="3" borderId="3" xfId="2" applyFill="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0" fontId="8" fillId="0" borderId="2" xfId="1" applyFont="1" applyBorder="1" applyAlignment="1" applyProtection="1">
      <alignment horizontal="center" vertical="center" wrapText="1"/>
      <protection hidden="1"/>
    </xf>
    <xf numFmtId="0" fontId="8" fillId="0" borderId="3" xfId="1" applyFont="1" applyBorder="1" applyAlignment="1" applyProtection="1">
      <alignment horizontal="center" vertical="center" wrapText="1"/>
      <protection hidden="1"/>
    </xf>
  </cellXfs>
  <cellStyles count="3">
    <cellStyle name="Hyperlink 2" xfId="2" xr:uid="{00000000-0005-0000-0000-000000000000}"/>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eia.gov/petroleum/gasdiesel/"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ia.gov/petroleum/gasdiese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eia.gov/petroleum/gasdiesel/"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eia.gov/petroleum/gasdiese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ia.gov/petroleum/gasdiesel/"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eia.gov/petroleum/gasdiesel/"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eia.gov/petroleum/gasdiesel/"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eia.gov/petroleum/gasdiesel/"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eia.gov/petroleum/gasdiesel/"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eia.gov/petroleum/gasdiesel/"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eia.gov/petroleum/gasdiese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ia.gov/petroleum/gasdiesel/"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eia.gov/petroleum/gasdiesel/"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eia.gov/petroleum/gasdiesel/"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eia.gov/petroleum/gasdiesel/"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eia.gov/petroleum/gasdiesel/"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eia.gov/petroleum/gasdiese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ia.gov/petroleum/gasdiese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ia.gov/petroleum/gasdiese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ia.gov/petroleum/gasdiese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ia.gov/petroleum/gasdiese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ia.gov/petroleum/gasdiese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ia.gov/petroleum/gasdiese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ia.gov/petroleum/gasdiese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79A1C-0B1F-4FD2-A7E1-C1C564BF2709}">
  <dimension ref="B1:V108"/>
  <sheetViews>
    <sheetView showGridLines="0" showRowColHeaders="0" tabSelected="1" zoomScale="60" zoomScaleNormal="60" workbookViewId="0">
      <selection activeCell="Z6" sqref="Z6"/>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54.5546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September</v>
      </c>
      <c r="G1" s="1">
        <f>K5</f>
        <v>2022</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2022</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September, 2022</v>
      </c>
      <c r="G6" s="210"/>
      <c r="H6" s="8"/>
      <c r="I6" s="8"/>
      <c r="J6" s="14" t="s">
        <v>21</v>
      </c>
      <c r="K6" s="15" t="s">
        <v>22</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96"/>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96"/>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98"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96"/>
      <c r="C10" s="196"/>
      <c r="D10" s="196"/>
      <c r="E10" s="196"/>
      <c r="F10" s="196"/>
      <c r="G10" s="196"/>
      <c r="H10" s="196"/>
      <c r="I10" s="196"/>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96"/>
      <c r="J11" s="197" t="s">
        <v>28</v>
      </c>
      <c r="K11" s="31">
        <v>13.194000000000001</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September 2022 is</v>
      </c>
      <c r="E12" s="38">
        <f>K11</f>
        <v>13.194000000000001</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96"/>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96"/>
      <c r="J14" s="197" t="s">
        <v>44</v>
      </c>
      <c r="K14" s="31">
        <v>2.6387999999999998</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September 2022 is</v>
      </c>
      <c r="E15" s="38">
        <f>K14</f>
        <v>2.6387999999999998</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95"/>
      <c r="D19" s="73"/>
      <c r="E19" s="195"/>
      <c r="F19" s="195"/>
      <c r="G19" s="195"/>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f>((P35)/10)*50</f>
        <v>5.1959999999999988</v>
      </c>
      <c r="P35" s="33">
        <f>Q35-$K$9</f>
        <v>1.0391999999999997</v>
      </c>
      <c r="Q35" s="34">
        <f>AVERAGE(R35:V35)</f>
        <v>3.6591999999999998</v>
      </c>
      <c r="R35" s="35">
        <v>3.6509999999999998</v>
      </c>
      <c r="S35" s="35">
        <v>3.6560000000000001</v>
      </c>
      <c r="T35" s="35">
        <v>3.657</v>
      </c>
      <c r="U35" s="35">
        <v>3.6659999999999999</v>
      </c>
      <c r="V35" s="129">
        <v>3.6659999999999999</v>
      </c>
    </row>
    <row r="36" spans="9:22" ht="17.399999999999999" x14ac:dyDescent="0.3">
      <c r="I36" s="5"/>
      <c r="J36" s="5"/>
      <c r="K36" s="5"/>
      <c r="L36" s="5"/>
      <c r="M36" s="199">
        <v>2022</v>
      </c>
      <c r="N36" s="65"/>
      <c r="O36" s="20"/>
      <c r="P36" s="69"/>
      <c r="Q36" s="44"/>
      <c r="R36" s="45">
        <v>44536</v>
      </c>
      <c r="S36" s="45">
        <v>44543</v>
      </c>
      <c r="T36" s="45">
        <v>44550</v>
      </c>
      <c r="U36" s="45">
        <v>44557</v>
      </c>
      <c r="V36" s="46" t="s">
        <v>54</v>
      </c>
    </row>
    <row r="37" spans="9:22" ht="18" thickBot="1" x14ac:dyDescent="0.3">
      <c r="I37" s="5"/>
      <c r="J37" s="5"/>
      <c r="K37" s="5"/>
      <c r="L37" s="5"/>
      <c r="M37" s="200"/>
      <c r="N37" s="67" t="s">
        <v>32</v>
      </c>
      <c r="O37" s="33">
        <f>((P37)/10)*50</f>
        <v>5.0912500000000005</v>
      </c>
      <c r="P37" s="48">
        <f>Q37-$K$9</f>
        <v>1.0182500000000001</v>
      </c>
      <c r="Q37" s="50">
        <f>AVERAGE(R37:V37)</f>
        <v>3.6382500000000002</v>
      </c>
      <c r="R37" s="50">
        <v>3.6539999999999999</v>
      </c>
      <c r="S37" s="50">
        <v>3.6429999999999998</v>
      </c>
      <c r="T37" s="50">
        <v>3.633</v>
      </c>
      <c r="U37" s="50">
        <v>3.6230000000000002</v>
      </c>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f>((P39)/10)*50</f>
        <v>5.4570000000000007</v>
      </c>
      <c r="P39" s="33">
        <f>Q39-$K$9</f>
        <v>1.0914000000000001</v>
      </c>
      <c r="Q39" s="35">
        <f>AVERAGE(R39:V39)</f>
        <v>3.7114000000000003</v>
      </c>
      <c r="R39" s="35">
        <v>3.6219999999999999</v>
      </c>
      <c r="S39" s="35">
        <v>3.6269999999999998</v>
      </c>
      <c r="T39" s="35">
        <v>3.698</v>
      </c>
      <c r="U39" s="35">
        <v>3.7770000000000001</v>
      </c>
      <c r="V39" s="129">
        <v>3.8330000000000002</v>
      </c>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f>((P41)/10)*50</f>
        <v>7.134999999999998</v>
      </c>
      <c r="P41" s="48">
        <f>Q41-$K$9</f>
        <v>1.4269999999999996</v>
      </c>
      <c r="Q41" s="50">
        <f>AVERAGE(R41:V41)</f>
        <v>4.0469999999999997</v>
      </c>
      <c r="R41" s="50">
        <v>3.9470000000000001</v>
      </c>
      <c r="S41" s="50">
        <v>4.0069999999999997</v>
      </c>
      <c r="T41" s="50">
        <v>4.0759999999999996</v>
      </c>
      <c r="U41" s="50">
        <v>4.1580000000000004</v>
      </c>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f>((P43)/10)*50</f>
        <v>12.5</v>
      </c>
      <c r="P43" s="33">
        <f>Q43-$K$9</f>
        <v>2.5</v>
      </c>
      <c r="Q43" s="35">
        <f>AVERAGE(R43:V43)</f>
        <v>5.12</v>
      </c>
      <c r="R43" s="35">
        <v>4.8150000000000004</v>
      </c>
      <c r="S43" s="35">
        <v>5.2309999999999999</v>
      </c>
      <c r="T43" s="35">
        <v>5.125</v>
      </c>
      <c r="U43" s="35">
        <v>5.3090000000000002</v>
      </c>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f>((P45)/10)*50</f>
        <v>13.001250000000001</v>
      </c>
      <c r="P45" s="48">
        <f>Q45-$K$9</f>
        <v>2.60025</v>
      </c>
      <c r="Q45" s="50">
        <f>AVERAGE(R45:V45)</f>
        <v>5.2202500000000001</v>
      </c>
      <c r="R45" s="182">
        <v>5.2830000000000004</v>
      </c>
      <c r="S45" s="182">
        <v>5.181</v>
      </c>
      <c r="T45" s="182">
        <v>5.1769999999999996</v>
      </c>
      <c r="U45" s="182">
        <v>5.24</v>
      </c>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f>((P47)/10)*50</f>
        <v>18.368000000000002</v>
      </c>
      <c r="P47" s="33">
        <f>Q47-$K$9</f>
        <v>3.6736000000000004</v>
      </c>
      <c r="Q47" s="35">
        <f>AVERAGE(R47:V47)</f>
        <v>6.2936000000000005</v>
      </c>
      <c r="R47" s="35">
        <v>6.101</v>
      </c>
      <c r="S47" s="35">
        <v>6.3390000000000004</v>
      </c>
      <c r="T47" s="35">
        <v>6.431</v>
      </c>
      <c r="U47" s="35">
        <v>6.3710000000000004</v>
      </c>
      <c r="V47" s="36">
        <v>6.226</v>
      </c>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f>((P49)/10)*50</f>
        <v>17.487500000000004</v>
      </c>
      <c r="P49" s="68">
        <f>Q49-$K$9</f>
        <v>3.4975000000000005</v>
      </c>
      <c r="Q49" s="95">
        <f>AVERAGE(R49:V49)</f>
        <v>6.1175000000000006</v>
      </c>
      <c r="R49" s="93">
        <v>6.1950000000000003</v>
      </c>
      <c r="S49" s="93">
        <v>6.1219999999999999</v>
      </c>
      <c r="T49" s="93">
        <v>6.1230000000000002</v>
      </c>
      <c r="U49" s="93">
        <v>6.03</v>
      </c>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f>((P51)/10)*50</f>
        <v>15.613750000000003</v>
      </c>
      <c r="P51" s="33">
        <f>Q51-$K$9</f>
        <v>3.1227500000000008</v>
      </c>
      <c r="Q51" s="34">
        <f>AVERAGE(R51:V51)</f>
        <v>5.7427500000000009</v>
      </c>
      <c r="R51" s="35">
        <v>5.9189999999999996</v>
      </c>
      <c r="S51" s="35">
        <v>5.82</v>
      </c>
      <c r="T51" s="35">
        <v>5.6929999999999996</v>
      </c>
      <c r="U51" s="35">
        <v>5.5389999999999997</v>
      </c>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f>((P53)/10)*50</f>
        <v>13.194000000000001</v>
      </c>
      <c r="P53" s="68">
        <f>Q53-$K$9</f>
        <v>2.6387999999999998</v>
      </c>
      <c r="Q53" s="49">
        <f>AVERAGE(R53:V53)</f>
        <v>5.2587999999999999</v>
      </c>
      <c r="R53" s="50">
        <v>5.4630000000000001</v>
      </c>
      <c r="S53" s="50">
        <v>5.351</v>
      </c>
      <c r="T53" s="50">
        <v>5.1749999999999998</v>
      </c>
      <c r="U53" s="50">
        <v>5.1219999999999999</v>
      </c>
      <c r="V53" s="129">
        <v>5.1829999999999998</v>
      </c>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1AalgtUgMmtS+zgyabd6NnbNJCTJps5n4rhQzIkBRPzhM3Dako4ZY89IdyvLdjMlVWm44ecYDVyBWmkR7tmKBw==" saltValue="ExIpgbZ1dnznP9u1WxLhOA=="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7EFBCAE6-BFA5-42C9-9EBD-53D0D6275CD7}">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B69B43DA-421B-4222-9326-67BD48A17505}">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BA1D3E90-2620-4BD3-89CC-0BD5A9B5517C}">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9C965DC3-9A60-4F20-9847-C694F506E028}">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008FA97C-83EF-4C2C-B325-32BDCB9C4603}">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844622E0-F2FE-43AE-B097-675A07B6B476}">
      <formula1>$N$23:$N$36</formula1>
    </dataValidation>
    <dataValidation type="list" allowBlank="1" showInputMessage="1" showErrorMessage="1" sqref="K5" xr:uid="{6F124DF2-C04A-450D-893B-0CAF4BB39695}">
      <formula1>"2020, 2021, 2022"</formula1>
    </dataValidation>
  </dataValidations>
  <hyperlinks>
    <hyperlink ref="M4" r:id="rId1" xr:uid="{CFE46A55-9BD7-488D-9D2C-FB819AEE780B}"/>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9E409-BD58-4DA7-BE20-34C9E7B147CC}">
  <dimension ref="B1:V108"/>
  <sheetViews>
    <sheetView showGridLines="0" showRowColHeaders="0" zoomScale="60" zoomScaleNormal="60" workbookViewId="0">
      <selection activeCell="J1" sqref="J1:V1048576"/>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December</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December, 2021</v>
      </c>
      <c r="G6" s="210"/>
      <c r="H6" s="8"/>
      <c r="I6" s="8"/>
      <c r="J6" s="14" t="s">
        <v>21</v>
      </c>
      <c r="K6" s="15" t="s">
        <v>29</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59"/>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59"/>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60"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59"/>
      <c r="C10" s="159"/>
      <c r="D10" s="159"/>
      <c r="E10" s="159"/>
      <c r="F10" s="159"/>
      <c r="G10" s="159"/>
      <c r="H10" s="159"/>
      <c r="I10" s="159"/>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59"/>
      <c r="J11" s="161" t="s">
        <v>28</v>
      </c>
      <c r="K11" s="31">
        <v>5.1959999999999988</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December 2021 is</v>
      </c>
      <c r="E12" s="38">
        <f>K11</f>
        <v>5.1959999999999988</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59"/>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59"/>
      <c r="J14" s="161" t="s">
        <v>44</v>
      </c>
      <c r="K14" s="31">
        <v>1.0391999999999997</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December 2021 is</v>
      </c>
      <c r="E15" s="38">
        <f>K14</f>
        <v>1.0391999999999997</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58"/>
      <c r="D19" s="73"/>
      <c r="E19" s="158"/>
      <c r="F19" s="158"/>
      <c r="G19" s="158"/>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f>((P35)/10)*50</f>
        <v>5.1959999999999988</v>
      </c>
      <c r="P35" s="33">
        <f>Q35-$K$9</f>
        <v>1.0391999999999997</v>
      </c>
      <c r="Q35" s="34">
        <f>AVERAGE(R35:V35)</f>
        <v>3.6591999999999998</v>
      </c>
      <c r="R35" s="35">
        <v>3.6509999999999998</v>
      </c>
      <c r="S35" s="35">
        <v>3.6560000000000001</v>
      </c>
      <c r="T35" s="35">
        <v>3.657</v>
      </c>
      <c r="U35" s="35">
        <v>3.6659999999999999</v>
      </c>
      <c r="V35" s="129">
        <v>3.6659999999999999</v>
      </c>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129"/>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C4A68023-34AE-4BC5-A1FF-3B54DB1E0EAA}">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253C6CA0-14C3-4666-98BC-5A9D512FC329}">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E308449B-A3D6-4001-A9D4-3979D79079BB}">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EC3345C4-4EE2-4D0C-9B27-EF52AAE3DBCE}">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BA0D91AE-A578-4460-99D6-7B8CEA950390}">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6F4969FD-B814-4638-B236-53DEFB7B0704}">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074730DC-627F-47E7-B28B-128877183CD1}">
      <formula1>$O$7:$O$53</formula1>
    </dataValidation>
  </dataValidations>
  <hyperlinks>
    <hyperlink ref="M4" r:id="rId1" xr:uid="{24DEDF51-365D-46E7-B289-5E6F4ADBD263}"/>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0F6A4-256A-4D2E-93E4-FC2B8B9BD5FC}">
  <dimension ref="B1:V108"/>
  <sheetViews>
    <sheetView showGridLines="0" showRowColHeaders="0" zoomScale="60" zoomScaleNormal="60" workbookViewId="0">
      <selection activeCell="Z4" sqref="Z4"/>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November</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November, 2021</v>
      </c>
      <c r="G6" s="210"/>
      <c r="H6" s="8"/>
      <c r="I6" s="8"/>
      <c r="J6" s="14" t="s">
        <v>21</v>
      </c>
      <c r="K6" s="15" t="s">
        <v>26</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55"/>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55"/>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56"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55"/>
      <c r="C10" s="155"/>
      <c r="D10" s="155"/>
      <c r="E10" s="155"/>
      <c r="F10" s="155"/>
      <c r="G10" s="155"/>
      <c r="H10" s="155"/>
      <c r="I10" s="155"/>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55"/>
      <c r="J11" s="157" t="s">
        <v>28</v>
      </c>
      <c r="K11" s="31">
        <v>4.3687499999999986</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November 2021 is</v>
      </c>
      <c r="E12" s="38">
        <f>K11</f>
        <v>4.3687499999999986</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55"/>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55"/>
      <c r="J14" s="157" t="s">
        <v>44</v>
      </c>
      <c r="K14" s="31">
        <v>0.8737499999999998</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November 2021 is</v>
      </c>
      <c r="E15" s="38">
        <f>K14</f>
        <v>0.8737499999999998</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54"/>
      <c r="D19" s="73"/>
      <c r="E19" s="154"/>
      <c r="F19" s="154"/>
      <c r="G19" s="154"/>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129"/>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129"/>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8h9Z6dZno/THHJK8MQTOgko9HzS5jFcW6O/c/GLR6q5gn55LdWXRbWLveYyIMIZK58dUmhydziysRjUxkGeBlQ==" saltValue="co7Xu0FOCqGNAQ2ZpbeAwQ=="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E1BA376D-D3D5-4534-8926-02A47C82529F}">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52C7BA83-FE38-4E8A-B9D7-ABC35230FD07}">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4EEABAC3-61C4-4F14-9707-288B35669F8D}">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67FDC90E-3BB0-431E-B580-C72819FBF622}">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AAFCA3BF-AD30-40AD-8771-C35C708999EB}">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7EA34098-4376-434D-9719-480CB064E42F}">
      <formula1>$N$23:$N$36</formula1>
    </dataValidation>
    <dataValidation type="list" allowBlank="1" showInputMessage="1" showErrorMessage="1" sqref="K5" xr:uid="{783BCDE8-AA30-4501-8164-601C7293EA1A}">
      <formula1>"2020, 2021, 2022"</formula1>
    </dataValidation>
  </dataValidations>
  <hyperlinks>
    <hyperlink ref="M4" r:id="rId1" xr:uid="{638C6C38-9504-492A-A797-33C9B1116DD4}"/>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DE172-BFE1-440B-BA6C-4C353B6827C7}">
  <dimension ref="B1:V108"/>
  <sheetViews>
    <sheetView showGridLines="0" showRowColHeaders="0" zoomScale="60" zoomScaleNormal="60" workbookViewId="0">
      <selection activeCell="J2" sqref="J1:V1048576"/>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October</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October, 2021</v>
      </c>
      <c r="G6" s="210"/>
      <c r="H6" s="8"/>
      <c r="I6" s="8"/>
      <c r="J6" s="14" t="s">
        <v>21</v>
      </c>
      <c r="K6" s="15" t="s">
        <v>24</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51"/>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51"/>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53"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51"/>
      <c r="C10" s="151"/>
      <c r="D10" s="151"/>
      <c r="E10" s="151"/>
      <c r="F10" s="151"/>
      <c r="G10" s="151"/>
      <c r="H10" s="151"/>
      <c r="I10" s="151"/>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51"/>
      <c r="J11" s="152" t="s">
        <v>28</v>
      </c>
      <c r="K11" s="31">
        <v>3.3649999999999998</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October 2021 is</v>
      </c>
      <c r="E12" s="38">
        <f>K11</f>
        <v>3.3649999999999998</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51"/>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51"/>
      <c r="J14" s="152" t="s">
        <v>44</v>
      </c>
      <c r="K14" s="31">
        <v>0.67300000000000004</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October 2021 is</v>
      </c>
      <c r="E15" s="38">
        <f>K14</f>
        <v>0.67300000000000004</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50"/>
      <c r="D19" s="73"/>
      <c r="E19" s="150"/>
      <c r="F19" s="150"/>
      <c r="G19" s="150"/>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129"/>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129"/>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30ratqiyRHTCPnmJyzLxU0ZhJH+22ZH7Ngy8KBYIBlzNfPC5eyT4OJZ8Xi7tMLGzIxTcOEDHX88jCD2KhkrZVA==" saltValue="FLENy+ZJp8oB+eAyISfZyQ=="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F3EBEBA3-4B79-47BB-A51F-1D3264C9DAA7}">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8F0DB668-1F8B-4950-8EA2-706CB3AA98A9}">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18EAB784-6AE6-4C3C-9ADA-0C80AB1F94B8}">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7E91EE52-2AAC-4F9E-B6C7-BE754254DD71}">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B398ADEF-36FB-4D14-B275-7D2AA9114BC1}">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E849E2D9-DCEE-4F12-8BBC-F77823C6C98E}">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81995C7A-9A2A-41CB-823C-634544A82132}">
      <formula1>$O$7:$O$53</formula1>
    </dataValidation>
  </dataValidations>
  <hyperlinks>
    <hyperlink ref="M4" r:id="rId1" xr:uid="{74361C2F-56A1-4211-BD0A-5F85BEE3F5D7}"/>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8178D-957A-40A7-B3D9-7FFE7B7833E9}">
  <dimension ref="B1:AE108"/>
  <sheetViews>
    <sheetView showGridLines="0" showRowColHeaders="0" zoomScale="60" zoomScaleNormal="60" workbookViewId="0">
      <selection activeCell="I7" sqref="I1:AE1048576"/>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49.88671875" style="5" customWidth="1"/>
    <col min="9" max="9" width="6.5546875" style="60" hidden="1"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31" width="9.109375" style="5" hidden="1" customWidth="1"/>
    <col min="32"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September</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September, 2021</v>
      </c>
      <c r="G6" s="210"/>
      <c r="H6" s="8"/>
      <c r="I6" s="8"/>
      <c r="J6" s="14" t="s">
        <v>21</v>
      </c>
      <c r="K6" s="15" t="s">
        <v>22</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48"/>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48"/>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47"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48"/>
      <c r="C10" s="148"/>
      <c r="D10" s="148"/>
      <c r="E10" s="148"/>
      <c r="F10" s="148"/>
      <c r="G10" s="148"/>
      <c r="H10" s="148"/>
      <c r="I10" s="148"/>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48"/>
      <c r="J11" s="146" t="s">
        <v>28</v>
      </c>
      <c r="K11" s="31">
        <v>3.2189999999999981</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September 2021 is</v>
      </c>
      <c r="E12" s="38">
        <f>K11</f>
        <v>3.2189999999999981</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48"/>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48"/>
      <c r="J14" s="146" t="s">
        <v>44</v>
      </c>
      <c r="K14" s="31">
        <v>0.64379999999999971</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September 2021 is</v>
      </c>
      <c r="E15" s="38">
        <f>K14</f>
        <v>0.64379999999999971</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49"/>
      <c r="D19" s="73"/>
      <c r="E19" s="149"/>
      <c r="F19" s="149"/>
      <c r="G19" s="149"/>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WaRou+T+CfoiwlSWtkRp5JRpwmuM75V+40Afg6PYiWhE5kWBd+8VWcqLXd/aZ2+QobPqG0K8OwyKfTJxBL+RiQ==" saltValue="2l5ONBUc7E0Wrz4d0H5tgw==" spinCount="100000"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R4:V4"/>
    <mergeCell ref="B1:E1"/>
    <mergeCell ref="C3:E3"/>
    <mergeCell ref="C4:E4"/>
    <mergeCell ref="J4:K4"/>
    <mergeCell ref="M4:N4"/>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E47F23B0-E55C-480C-99DA-F6CC1CC6793D}">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5692C7F5-B60A-4B3A-9425-78BFAC575BE5}">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566CF1D9-1D08-406F-B217-B50B48090160}">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FFFC0B96-DA7C-4599-A15E-2FAA869FD9DC}">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2BE89E2F-33D6-4484-A0AC-3825E6429A90}">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DF7C5ACE-519F-47DB-88D9-48B2EB1F0382}">
      <formula1>$N$23:$N$36</formula1>
    </dataValidation>
    <dataValidation type="list" allowBlank="1" showInputMessage="1" showErrorMessage="1" sqref="K5" xr:uid="{6BA2682C-4B68-4577-8F31-083428E4A0CD}">
      <formula1>"2020, 2021, 2022"</formula1>
    </dataValidation>
  </dataValidations>
  <hyperlinks>
    <hyperlink ref="M4" r:id="rId1" xr:uid="{CA8ED24A-D120-4762-AAAB-1C693D067D19}"/>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302D8-E6C6-4BC2-B8FB-6431AE248BFD}">
  <dimension ref="B1:AO108"/>
  <sheetViews>
    <sheetView showGridLines="0" showRowColHeaders="0" zoomScale="60" zoomScaleNormal="60" workbookViewId="0">
      <selection activeCell="J1" sqref="J1:AO1048576"/>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41" width="9.109375" style="5" hidden="1" customWidth="1"/>
    <col min="42"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August</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August, 2021</v>
      </c>
      <c r="G6" s="210"/>
      <c r="H6" s="8"/>
      <c r="I6" s="8"/>
      <c r="J6" s="14" t="s">
        <v>21</v>
      </c>
      <c r="K6" s="15" t="s">
        <v>41</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44"/>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44"/>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43"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44"/>
      <c r="C10" s="144"/>
      <c r="D10" s="144"/>
      <c r="E10" s="144"/>
      <c r="F10" s="144"/>
      <c r="G10" s="144"/>
      <c r="H10" s="144"/>
      <c r="I10" s="144"/>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44"/>
      <c r="J11" s="142" t="s">
        <v>28</v>
      </c>
      <c r="K11" s="31">
        <v>3.1374999999999971</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August 2021 is</v>
      </c>
      <c r="E12" s="38">
        <f>K11</f>
        <v>3.1374999999999971</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44"/>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44"/>
      <c r="J14" s="142" t="s">
        <v>44</v>
      </c>
      <c r="K14" s="31">
        <v>0.6274999999999995</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August 2021 is</v>
      </c>
      <c r="E15" s="38">
        <f>K14</f>
        <v>0.6274999999999995</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45"/>
      <c r="D19" s="73"/>
      <c r="E19" s="145"/>
      <c r="F19" s="145"/>
      <c r="G19" s="145"/>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129"/>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aLaIypf4Vg4qfjYsrxnhJN6E5VVdHK+pB65srTUiRL64JnwxXy2U63eVxHsmSqMAZIZ/c28vKrsHIoaahqmA/Q==" saltValue="QnUWlBPyYB2R3XLJs0Kpeg=="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9929CBB1-7C8A-4F60-ADD3-FC41B2673A7A}">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602F96FA-EA39-4F79-A541-44A145F985BB}">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898D51BB-1418-4F9A-B8E7-AFA7FC9A71A9}">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38AD27BE-D501-4F2E-9EB7-04AFE80220A0}">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70E78EFA-61FC-48CF-9088-A1CE0AE4400D}">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7D5993F4-F6D5-4831-8C55-0BCC1E1A948B}">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F76F44CA-8611-4746-B7FD-B4A53FD1E5DF}">
      <formula1>$O$7:$O$53</formula1>
    </dataValidation>
  </dataValidations>
  <hyperlinks>
    <hyperlink ref="M4" r:id="rId1" xr:uid="{DC1FB90C-BDA6-47F4-A5CE-4DD31EAD4F4A}"/>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4792-DC85-4AC1-B7D1-0716195A3104}">
  <dimension ref="B1:X108"/>
  <sheetViews>
    <sheetView showGridLines="0" showRowColHeaders="0" zoomScale="60" zoomScaleNormal="60" workbookViewId="0">
      <selection activeCell="J1" sqref="J1:X1048576"/>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 width="9.109375" style="5" hidden="1" customWidth="1"/>
    <col min="25"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July</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July, 2021</v>
      </c>
      <c r="G6" s="210"/>
      <c r="H6" s="8"/>
      <c r="I6" s="8"/>
      <c r="J6" s="14" t="s">
        <v>21</v>
      </c>
      <c r="K6" s="15" t="s">
        <v>40</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39"/>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39"/>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40"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39"/>
      <c r="C10" s="139"/>
      <c r="D10" s="139"/>
      <c r="E10" s="139"/>
      <c r="F10" s="139"/>
      <c r="G10" s="139"/>
      <c r="H10" s="139"/>
      <c r="I10" s="139"/>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39"/>
      <c r="J11" s="141" t="s">
        <v>28</v>
      </c>
      <c r="K11" s="31">
        <v>2.9462499999999991</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July 2021 is</v>
      </c>
      <c r="E12" s="38">
        <f>K11</f>
        <v>2.9462499999999991</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39"/>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39"/>
      <c r="J14" s="141" t="s">
        <v>44</v>
      </c>
      <c r="K14" s="31">
        <v>0.58924999999999983</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July 2021 is</v>
      </c>
      <c r="E15" s="38">
        <f>K14</f>
        <v>0.58924999999999983</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38"/>
      <c r="D19" s="73"/>
      <c r="E19" s="138"/>
      <c r="F19" s="138"/>
      <c r="G19" s="138"/>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44405</v>
      </c>
      <c r="V26" s="23" t="s">
        <v>54</v>
      </c>
    </row>
    <row r="27" spans="2:22" ht="18" thickBot="1" x14ac:dyDescent="0.3">
      <c r="I27" s="5"/>
      <c r="J27" s="5"/>
      <c r="K27" s="5"/>
      <c r="L27" s="5"/>
      <c r="M27" s="200"/>
      <c r="N27" s="32" t="s">
        <v>41</v>
      </c>
      <c r="O27" s="33" t="e">
        <f>((P27)/10)*50</f>
        <v>#DIV/0!</v>
      </c>
      <c r="P27" s="33" t="e">
        <f>Q27-$K$9</f>
        <v>#DIV/0!</v>
      </c>
      <c r="Q27" s="34" t="e">
        <f>AVERAGE(R27:V27)</f>
        <v>#DIV/0!</v>
      </c>
      <c r="R27" s="35"/>
      <c r="S27" s="35"/>
      <c r="T27" s="35"/>
      <c r="U27" s="35"/>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51"/>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XrRRZjbyEDQJGeu8Me3sHdMvrKpGYp6l0ucZGz0MJLE5rMsaIPvkBCzRJKDWOzhhNKI9X6zKoZz/NMQfmPiXfQ==" saltValue="rMb6mfaeI9IfjQj5AmwjNA==" spinCount="100000"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R4:V4"/>
    <mergeCell ref="B1:E1"/>
    <mergeCell ref="C3:E3"/>
    <mergeCell ref="C4:E4"/>
    <mergeCell ref="J4:K4"/>
    <mergeCell ref="M4:N4"/>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B9F686A7-F716-4D5A-A891-F95233A23BB1}">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8C59AFEE-3897-4AC8-907D-1F579D216112}">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1B927E0B-6111-43B8-8DD5-7536C5E6DE14}">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5CE96752-E2B4-4632-A467-0333502FC87D}">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F1AB9C78-BEC2-4CF3-8763-9BD9E090C177}">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865863FE-7495-4BD0-9839-1227225F947D}">
      <formula1>$N$23:$N$36</formula1>
    </dataValidation>
    <dataValidation type="list" allowBlank="1" showInputMessage="1" showErrorMessage="1" sqref="K5" xr:uid="{B69F8240-A8F8-4D2C-A671-7288E423B4AD}">
      <formula1>"2020, 2021, 2022"</formula1>
    </dataValidation>
  </dataValidations>
  <hyperlinks>
    <hyperlink ref="M4" r:id="rId1" xr:uid="{25748544-2F8B-4A43-A97A-298D1B9B6737}"/>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5D257-EF41-4C3B-8E8B-DF2A3F843CCD}">
  <dimension ref="B1:AV108"/>
  <sheetViews>
    <sheetView showGridLines="0" showRowColHeaders="0" zoomScale="60" zoomScaleNormal="60" workbookViewId="0">
      <selection activeCell="B9" sqref="B9:H9"/>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48" width="9.109375" style="5" hidden="1" customWidth="1"/>
    <col min="49"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June</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June, 2021</v>
      </c>
      <c r="G6" s="210"/>
      <c r="H6" s="8"/>
      <c r="I6" s="8"/>
      <c r="J6" s="14" t="s">
        <v>21</v>
      </c>
      <c r="K6" s="15" t="s">
        <v>39</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35"/>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35"/>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36"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35"/>
      <c r="C10" s="135"/>
      <c r="D10" s="135"/>
      <c r="E10" s="135"/>
      <c r="F10" s="135"/>
      <c r="G10" s="135"/>
      <c r="H10" s="135"/>
      <c r="I10" s="135"/>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35"/>
      <c r="J11" s="137" t="s">
        <v>28</v>
      </c>
      <c r="K11" s="31">
        <v>2.5659999999999994</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June 2021 is</v>
      </c>
      <c r="E12" s="38">
        <f>K11</f>
        <v>2.5659999999999994</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35"/>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35"/>
      <c r="J14" s="137" t="s">
        <v>44</v>
      </c>
      <c r="K14" s="31">
        <v>0.51319999999999988</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June 2021 is</v>
      </c>
      <c r="E15" s="38">
        <f>K14</f>
        <v>0.51319999999999988</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34"/>
      <c r="D19" s="73"/>
      <c r="E19" s="134"/>
      <c r="F19" s="134"/>
      <c r="G19" s="134"/>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t="e">
        <f>((P25)/10)*50</f>
        <v>#DIV/0!</v>
      </c>
      <c r="P25" s="48" t="e">
        <f>Q25-$K$9</f>
        <v>#DIV/0!</v>
      </c>
      <c r="Q25" s="50" t="e">
        <f>AVERAGE(R25:V25)</f>
        <v>#DIV/0!</v>
      </c>
      <c r="R25" s="50"/>
      <c r="S25" s="50"/>
      <c r="T25" s="50"/>
      <c r="U25" s="50"/>
      <c r="V25" s="51"/>
    </row>
    <row r="26" spans="2:22" ht="17.399999999999999" x14ac:dyDescent="0.25">
      <c r="I26" s="5"/>
      <c r="J26" s="5"/>
      <c r="K26" s="5"/>
      <c r="L26" s="5"/>
      <c r="M26" s="200"/>
      <c r="N26" s="19"/>
      <c r="O26" s="20"/>
      <c r="P26" s="30"/>
      <c r="Q26" s="21"/>
      <c r="R26" s="22">
        <v>44382</v>
      </c>
      <c r="S26" s="22">
        <v>44389</v>
      </c>
      <c r="T26" s="22">
        <v>44396</v>
      </c>
      <c r="U26" s="22">
        <v>44405</v>
      </c>
      <c r="V26" s="23" t="s">
        <v>54</v>
      </c>
    </row>
    <row r="27" spans="2:22" ht="18" thickBot="1" x14ac:dyDescent="0.3">
      <c r="I27" s="5"/>
      <c r="J27" s="5"/>
      <c r="K27" s="5"/>
      <c r="L27" s="5"/>
      <c r="M27" s="200"/>
      <c r="N27" s="32" t="s">
        <v>41</v>
      </c>
      <c r="O27" s="33" t="e">
        <f>((P27)/10)*50</f>
        <v>#DIV/0!</v>
      </c>
      <c r="P27" s="33" t="e">
        <f>Q27-$K$9</f>
        <v>#DIV/0!</v>
      </c>
      <c r="Q27" s="34" t="e">
        <f>AVERAGE(R27:V27)</f>
        <v>#DIV/0!</v>
      </c>
      <c r="R27" s="35"/>
      <c r="S27" s="35"/>
      <c r="T27" s="35"/>
      <c r="U27" s="35"/>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51"/>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q3vAZ6+GTD9ART1J2uL6M3b7s2QRE2A8wP3+uqXk9rCG9n3eugeL0FVuXexEg56nDQl26teAivoXRA+g7uzsLw==" saltValue="ocQAPyCoV/COc+M53vmbkA==" spinCount="100000"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R4:V4"/>
    <mergeCell ref="B1:E1"/>
    <mergeCell ref="C3:E3"/>
    <mergeCell ref="C4:E4"/>
    <mergeCell ref="J4:K4"/>
    <mergeCell ref="M4:N4"/>
  </mergeCells>
  <dataValidations count="7">
    <dataValidation type="list" allowBlank="1" showInputMessage="1" showErrorMessage="1" sqref="K5" xr:uid="{F501BEF2-8942-419B-9567-4CE65A198F40}">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9E528D21-3ADC-4471-9A41-4D92E49AC387}">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FF71A45E-3F54-4F09-9D1C-29DDD799FF36}">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BD4C32E9-49E4-44AE-9C87-CF53A2CB90E2}">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65C3A488-E653-4E6F-AFC1-0D159E48E1D0}">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758C13A6-F790-4EA1-9D9E-2299B81E2ACE}">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F6293D82-D330-430F-89C7-BFD64139D10C}">
      <formula1>$O$7:$O$53</formula1>
    </dataValidation>
  </dataValidations>
  <hyperlinks>
    <hyperlink ref="M4" r:id="rId1" xr:uid="{C52E9D83-CC0C-4B62-AC98-81C628FDE0F6}"/>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3D7E1-D986-4A59-B383-E7046E3EC31B}">
  <dimension ref="B1:V108"/>
  <sheetViews>
    <sheetView showGridLines="0" showRowColHeaders="0" zoomScale="60" zoomScaleNormal="60" workbookViewId="0">
      <selection activeCell="J1" sqref="J1:V1048576"/>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May</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May, 2021</v>
      </c>
      <c r="G6" s="210"/>
      <c r="H6" s="8"/>
      <c r="I6" s="8"/>
      <c r="J6" s="14" t="s">
        <v>21</v>
      </c>
      <c r="K6" s="15" t="s">
        <v>38</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32"/>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32"/>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31"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32"/>
      <c r="C10" s="132"/>
      <c r="D10" s="132"/>
      <c r="E10" s="132"/>
      <c r="F10" s="132"/>
      <c r="G10" s="132"/>
      <c r="H10" s="132"/>
      <c r="I10" s="132"/>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32"/>
      <c r="J11" s="130" t="s">
        <v>28</v>
      </c>
      <c r="K11" s="31">
        <v>2.2724999999999995</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May 2021 is</v>
      </c>
      <c r="E12" s="38">
        <f>K11</f>
        <v>2.2724999999999995</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32"/>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32"/>
      <c r="J14" s="130" t="s">
        <v>44</v>
      </c>
      <c r="K14" s="31">
        <v>0.4544999999999999</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May 2021 is</v>
      </c>
      <c r="E15" s="38">
        <f>K14</f>
        <v>0.4544999999999999</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33"/>
      <c r="D19" s="73"/>
      <c r="E19" s="133"/>
      <c r="F19" s="133"/>
      <c r="G19" s="133"/>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t="e">
        <f>((P23)/10)*50</f>
        <v>#DIV/0!</v>
      </c>
      <c r="P23" s="33" t="e">
        <f>Q23-$K$9</f>
        <v>#DIV/0!</v>
      </c>
      <c r="Q23" s="35" t="e">
        <f>AVERAGE(R23:V23)</f>
        <v>#DIV/0!</v>
      </c>
      <c r="R23" s="35"/>
      <c r="S23" s="35"/>
      <c r="T23" s="35"/>
      <c r="U23" s="35"/>
      <c r="V23" s="129"/>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t="e">
        <f>((P25)/10)*50</f>
        <v>#DIV/0!</v>
      </c>
      <c r="P25" s="48" t="e">
        <f>Q25-$K$9</f>
        <v>#DIV/0!</v>
      </c>
      <c r="Q25" s="50" t="e">
        <f>AVERAGE(R25:V25)</f>
        <v>#DIV/0!</v>
      </c>
      <c r="R25" s="50"/>
      <c r="S25" s="50"/>
      <c r="T25" s="50"/>
      <c r="U25" s="50"/>
      <c r="V25" s="51"/>
    </row>
    <row r="26" spans="2:22" ht="17.399999999999999" x14ac:dyDescent="0.25">
      <c r="I26" s="5"/>
      <c r="J26" s="5"/>
      <c r="K26" s="5"/>
      <c r="L26" s="5"/>
      <c r="M26" s="200"/>
      <c r="N26" s="19"/>
      <c r="O26" s="20"/>
      <c r="P26" s="30"/>
      <c r="Q26" s="21"/>
      <c r="R26" s="22">
        <v>44382</v>
      </c>
      <c r="S26" s="22">
        <v>44389</v>
      </c>
      <c r="T26" s="22">
        <v>44396</v>
      </c>
      <c r="U26" s="22">
        <v>44405</v>
      </c>
      <c r="V26" s="23" t="s">
        <v>54</v>
      </c>
    </row>
    <row r="27" spans="2:22" ht="18" thickBot="1" x14ac:dyDescent="0.3">
      <c r="I27" s="5"/>
      <c r="J27" s="5"/>
      <c r="K27" s="5"/>
      <c r="L27" s="5"/>
      <c r="M27" s="200"/>
      <c r="N27" s="32" t="s">
        <v>41</v>
      </c>
      <c r="O27" s="33" t="e">
        <f>((P27)/10)*50</f>
        <v>#DIV/0!</v>
      </c>
      <c r="P27" s="33" t="e">
        <f>Q27-$K$9</f>
        <v>#DIV/0!</v>
      </c>
      <c r="Q27" s="34" t="e">
        <f>AVERAGE(R27:V27)</f>
        <v>#DIV/0!</v>
      </c>
      <c r="R27" s="35"/>
      <c r="S27" s="35"/>
      <c r="T27" s="35"/>
      <c r="U27" s="35"/>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51"/>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uQnWfa9clf3WL+YtERxXkXnByxwaM51lEO5UVT7FGSCwl2DvEEpCWb7a6mjZX6Dej3HYm03MTY9PQBO9dhiFDg==" saltValue="JuuakpZalRfEv/j3JIIwVA=="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9685E767-7026-4E8C-BDAE-A3897E831C06}">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891CEF4A-B83C-44B7-9D2F-F8D20A1C4328}">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BAC7F16E-6F5F-4222-9190-CEAC5B22B8BA}">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BE151E40-0CCE-47EF-BCA6-E8B1815EDECD}">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413E3D45-5F97-42BB-9545-E7D0671C8245}">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13C4D1E7-4CB0-48E9-BCBA-0C879C4BC123}">
      <formula1>$N$23:$N$36</formula1>
    </dataValidation>
    <dataValidation type="list" allowBlank="1" showInputMessage="1" showErrorMessage="1" sqref="K5" xr:uid="{C422F6A5-6937-47A2-BAB9-167DC2645128}">
      <formula1>"2020, 2021, 2022"</formula1>
    </dataValidation>
  </dataValidations>
  <hyperlinks>
    <hyperlink ref="M4" r:id="rId1" xr:uid="{B15806FA-F649-4D35-944F-9A0772F3C984}"/>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AF534-79E3-4625-A351-EC0A986B3AC2}">
  <dimension ref="B1:V108"/>
  <sheetViews>
    <sheetView showGridLines="0" showRowColHeaders="0" topLeftCell="A7" zoomScale="60" zoomScaleNormal="60" workbookViewId="0">
      <selection activeCell="C4" sqref="C4:E4"/>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April</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April, 2021</v>
      </c>
      <c r="G6" s="210"/>
      <c r="H6" s="8"/>
      <c r="I6" s="8"/>
      <c r="J6" s="14" t="s">
        <v>21</v>
      </c>
      <c r="K6" s="15" t="s">
        <v>36</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26"/>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26"/>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27"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26"/>
      <c r="C10" s="126"/>
      <c r="D10" s="126"/>
      <c r="E10" s="126"/>
      <c r="F10" s="126"/>
      <c r="G10" s="126"/>
      <c r="H10" s="126"/>
      <c r="I10" s="126"/>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26"/>
      <c r="J11" s="128" t="s">
        <v>28</v>
      </c>
      <c r="K11" s="31">
        <v>2.2390000000000021</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April 2021 is</v>
      </c>
      <c r="E12" s="38">
        <f>K11</f>
        <v>2.2390000000000021</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26"/>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26"/>
      <c r="J14" s="128" t="s">
        <v>44</v>
      </c>
      <c r="K14" s="31">
        <v>0.44780000000000042</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April 2021 is</v>
      </c>
      <c r="E15" s="38">
        <f>K14</f>
        <v>0.44780000000000042</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25"/>
      <c r="D19" s="73"/>
      <c r="E19" s="125"/>
      <c r="F19" s="125"/>
      <c r="G19" s="125"/>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t="e">
        <f>((P21)/10)*50</f>
        <v>#DIV/0!</v>
      </c>
      <c r="P21" s="68" t="e">
        <f>Q21-$K$9</f>
        <v>#DIV/0!</v>
      </c>
      <c r="Q21" s="95" t="e">
        <f>AVERAGE(R21:V21)</f>
        <v>#DIV/0!</v>
      </c>
      <c r="R21" s="93"/>
      <c r="S21" s="93"/>
      <c r="T21" s="93"/>
      <c r="U21" s="93"/>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t="e">
        <f>((P23)/10)*50</f>
        <v>#DIV/0!</v>
      </c>
      <c r="P23" s="33" t="e">
        <f>Q23-$K$9</f>
        <v>#DIV/0!</v>
      </c>
      <c r="Q23" s="35" t="e">
        <f>AVERAGE(R23:V23)</f>
        <v>#DIV/0!</v>
      </c>
      <c r="R23" s="35"/>
      <c r="S23" s="35"/>
      <c r="T23" s="35"/>
      <c r="U23" s="35"/>
      <c r="V23" s="129"/>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t="e">
        <f>((P25)/10)*50</f>
        <v>#DIV/0!</v>
      </c>
      <c r="P25" s="48" t="e">
        <f>Q25-$K$9</f>
        <v>#DIV/0!</v>
      </c>
      <c r="Q25" s="50" t="e">
        <f>AVERAGE(R25:V25)</f>
        <v>#DIV/0!</v>
      </c>
      <c r="R25" s="50"/>
      <c r="S25" s="50"/>
      <c r="T25" s="50"/>
      <c r="U25" s="50"/>
      <c r="V25" s="51"/>
    </row>
    <row r="26" spans="2:22" ht="17.399999999999999" x14ac:dyDescent="0.25">
      <c r="I26" s="5"/>
      <c r="J26" s="5"/>
      <c r="K26" s="5"/>
      <c r="L26" s="5"/>
      <c r="M26" s="200"/>
      <c r="N26" s="19"/>
      <c r="O26" s="20"/>
      <c r="P26" s="30"/>
      <c r="Q26" s="21"/>
      <c r="R26" s="22">
        <v>44382</v>
      </c>
      <c r="S26" s="22">
        <v>44389</v>
      </c>
      <c r="T26" s="22">
        <v>44396</v>
      </c>
      <c r="U26" s="22">
        <v>44405</v>
      </c>
      <c r="V26" s="23" t="s">
        <v>54</v>
      </c>
    </row>
    <row r="27" spans="2:22" ht="18" thickBot="1" x14ac:dyDescent="0.3">
      <c r="I27" s="5"/>
      <c r="J27" s="5"/>
      <c r="K27" s="5"/>
      <c r="L27" s="5"/>
      <c r="M27" s="200"/>
      <c r="N27" s="32" t="s">
        <v>41</v>
      </c>
      <c r="O27" s="33" t="e">
        <f>((P27)/10)*50</f>
        <v>#DIV/0!</v>
      </c>
      <c r="P27" s="33" t="e">
        <f>Q27-$K$9</f>
        <v>#DIV/0!</v>
      </c>
      <c r="Q27" s="34" t="e">
        <f>AVERAGE(R27:V27)</f>
        <v>#DIV/0!</v>
      </c>
      <c r="R27" s="35"/>
      <c r="S27" s="35"/>
      <c r="T27" s="35"/>
      <c r="U27" s="35"/>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51"/>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QL6xbxmTiO8kQy4b28IrpUXL0wZ+z99BuOnO5Y7C0S+eGQMp1e00CvQIz5ivnGdfS9YkpHeR7MCYByrAcU2vnA==" saltValue="qogdNhjK4P77FctXwh0bEA==" spinCount="100000"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R4:V4"/>
    <mergeCell ref="B1:E1"/>
    <mergeCell ref="C3:E3"/>
    <mergeCell ref="C4:E4"/>
    <mergeCell ref="J4:K4"/>
    <mergeCell ref="M4:N4"/>
  </mergeCells>
  <dataValidations count="7">
    <dataValidation type="list" allowBlank="1" showInputMessage="1" showErrorMessage="1" sqref="K5" xr:uid="{D4A708B7-3B4B-4B61-A6CF-7BBD5D61D0B6}">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341F9379-4A76-4039-A0F6-01A5D1010858}">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44EAB05C-681B-4A78-ABED-15D166F967DF}">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510E2BF5-1B01-4DBB-AD54-BE2666E3348D}">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A2BE9FE8-F244-4A7D-A999-91984EDD8EFA}">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B92ECC34-762F-4F93-9037-74821955F5B2}">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46E3D215-8E8F-4352-B2B1-0DAA5E7421E5}">
      <formula1>$O$7:$O$53</formula1>
    </dataValidation>
  </dataValidations>
  <hyperlinks>
    <hyperlink ref="M4" r:id="rId1" xr:uid="{AA4A8A35-E525-4C91-B76D-67F34793C77E}"/>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F504-D1F3-4862-A8F2-187386FF104B}">
  <dimension ref="B1:AR108"/>
  <sheetViews>
    <sheetView showGridLines="0" showRowColHeaders="0" zoomScale="70" zoomScaleNormal="70" workbookViewId="0">
      <selection activeCell="J1" sqref="J1:AR1048576"/>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44" width="9.109375" style="5" hidden="1" customWidth="1"/>
    <col min="45"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March</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March, 2021</v>
      </c>
      <c r="G6" s="210"/>
      <c r="H6" s="8"/>
      <c r="I6" s="8"/>
      <c r="J6" s="14" t="s">
        <v>21</v>
      </c>
      <c r="K6" s="15" t="s">
        <v>35</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22"/>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22"/>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23"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22"/>
      <c r="C10" s="122"/>
      <c r="D10" s="122"/>
      <c r="E10" s="122"/>
      <c r="F10" s="122"/>
      <c r="G10" s="122"/>
      <c r="H10" s="122"/>
      <c r="I10" s="122"/>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22"/>
      <c r="J11" s="124" t="s">
        <v>28</v>
      </c>
      <c r="K11" s="31">
        <v>1.2574999999999981</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March 2021 is</v>
      </c>
      <c r="E12" s="38">
        <f>K11</f>
        <v>1.2574999999999981</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22"/>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22"/>
      <c r="J14" s="124" t="s">
        <v>44</v>
      </c>
      <c r="K14" s="31">
        <v>0.25149999999999961</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March 2021 is</v>
      </c>
      <c r="E15" s="38">
        <f>K14</f>
        <v>0.25149999999999961</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21"/>
      <c r="D19" s="73"/>
      <c r="E19" s="121"/>
      <c r="F19" s="121"/>
      <c r="G19" s="121"/>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t="e">
        <f>((P21)/10)*50</f>
        <v>#DIV/0!</v>
      </c>
      <c r="P21" s="68" t="e">
        <f>Q21-$K$9</f>
        <v>#DIV/0!</v>
      </c>
      <c r="Q21" s="95" t="e">
        <f>AVERAGE(R21:V21)</f>
        <v>#DIV/0!</v>
      </c>
      <c r="R21" s="93"/>
      <c r="S21" s="93"/>
      <c r="T21" s="93"/>
      <c r="U21" s="93"/>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t="e">
        <f>((P23)/10)*50</f>
        <v>#DIV/0!</v>
      </c>
      <c r="P23" s="33" t="e">
        <f>Q23-$K$9</f>
        <v>#DIV/0!</v>
      </c>
      <c r="Q23" s="35" t="e">
        <f>AVERAGE(R23:V23)</f>
        <v>#DIV/0!</v>
      </c>
      <c r="R23" s="35"/>
      <c r="S23" s="35"/>
      <c r="T23" s="35"/>
      <c r="U23" s="35"/>
      <c r="V23" s="129"/>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t="e">
        <f>((P25)/10)*50</f>
        <v>#DIV/0!</v>
      </c>
      <c r="P25" s="48" t="e">
        <f>Q25-$K$9</f>
        <v>#DIV/0!</v>
      </c>
      <c r="Q25" s="50" t="e">
        <f>AVERAGE(R25:V25)</f>
        <v>#DIV/0!</v>
      </c>
      <c r="R25" s="50"/>
      <c r="S25" s="50"/>
      <c r="T25" s="50"/>
      <c r="U25" s="50"/>
      <c r="V25" s="51"/>
    </row>
    <row r="26" spans="2:22" ht="17.399999999999999" x14ac:dyDescent="0.25">
      <c r="I26" s="5"/>
      <c r="J26" s="5"/>
      <c r="K26" s="5"/>
      <c r="L26" s="5"/>
      <c r="M26" s="200"/>
      <c r="N26" s="19"/>
      <c r="O26" s="20"/>
      <c r="P26" s="30"/>
      <c r="Q26" s="21"/>
      <c r="R26" s="22">
        <v>44382</v>
      </c>
      <c r="S26" s="22">
        <v>44389</v>
      </c>
      <c r="T26" s="22">
        <v>44396</v>
      </c>
      <c r="U26" s="22">
        <v>44405</v>
      </c>
      <c r="V26" s="23" t="s">
        <v>54</v>
      </c>
    </row>
    <row r="27" spans="2:22" ht="18" thickBot="1" x14ac:dyDescent="0.3">
      <c r="I27" s="5"/>
      <c r="J27" s="5"/>
      <c r="K27" s="5"/>
      <c r="L27" s="5"/>
      <c r="M27" s="200"/>
      <c r="N27" s="32" t="s">
        <v>41</v>
      </c>
      <c r="O27" s="33" t="e">
        <f>((P27)/10)*50</f>
        <v>#DIV/0!</v>
      </c>
      <c r="P27" s="33" t="e">
        <f>Q27-$K$9</f>
        <v>#DIV/0!</v>
      </c>
      <c r="Q27" s="34" t="e">
        <f>AVERAGE(R27:V27)</f>
        <v>#DIV/0!</v>
      </c>
      <c r="R27" s="35"/>
      <c r="S27" s="35"/>
      <c r="T27" s="35"/>
      <c r="U27" s="35"/>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51"/>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WnxGydM4IRKYB5ia2Ki428ulBrfE8o5wkCriAK0jwrAKrpU1+d57BJc9wU8z/yNl8c2QjVj9X1KHcEuLEkN2Og==" saltValue="ir5UQmwHZHfK7CL0gaCQ2A==" spinCount="100000"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R4:V4"/>
    <mergeCell ref="B1:E1"/>
    <mergeCell ref="C3:E3"/>
    <mergeCell ref="C4:E4"/>
    <mergeCell ref="J4:K4"/>
    <mergeCell ref="M4:N4"/>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985C23F5-53BB-4CE1-BC8D-C89678420A9A}">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A24CC4C2-5AC5-45C3-9B25-E9B570D422D0}">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64E60859-3328-4CFE-8D9D-80E77E5AE410}">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59B428AC-F5D3-4CA1-A3C8-A643EAAB5FE4}">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41230FDA-792A-4111-860C-49920F43D63B}">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952011F1-48ED-464D-9A93-51478AD99015}">
      <formula1>$N$23:$N$36</formula1>
    </dataValidation>
    <dataValidation type="list" allowBlank="1" showInputMessage="1" showErrorMessage="1" sqref="K5" xr:uid="{941252DC-4679-4AF8-9147-9182F4198454}">
      <formula1>"2020, 2021, 2022"</formula1>
    </dataValidation>
  </dataValidations>
  <hyperlinks>
    <hyperlink ref="M4" r:id="rId1" xr:uid="{9913C132-0CF5-44F4-A4FF-0E2F738D150A}"/>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ADD50-BF8C-4E8C-988D-983FA745D1A1}">
  <dimension ref="B1:AS108"/>
  <sheetViews>
    <sheetView showGridLines="0" showRowColHeaders="0" zoomScale="60" zoomScaleNormal="60" workbookViewId="0">
      <selection activeCell="J1" sqref="J1:AS1048576"/>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54.5546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45" width="9.109375" style="5" hidden="1" customWidth="1"/>
    <col min="46"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August</v>
      </c>
      <c r="G1" s="1">
        <f>K5</f>
        <v>2022</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2022</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August, 2022</v>
      </c>
      <c r="G6" s="210"/>
      <c r="H6" s="8"/>
      <c r="I6" s="8"/>
      <c r="J6" s="14" t="s">
        <v>21</v>
      </c>
      <c r="K6" s="15" t="s">
        <v>41</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93"/>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93"/>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92"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93"/>
      <c r="C10" s="193"/>
      <c r="D10" s="193"/>
      <c r="E10" s="193"/>
      <c r="F10" s="193"/>
      <c r="G10" s="193"/>
      <c r="H10" s="193"/>
      <c r="I10" s="193"/>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93"/>
      <c r="J11" s="191" t="s">
        <v>28</v>
      </c>
      <c r="K11" s="31">
        <v>15.613750000000003</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August 2022 is</v>
      </c>
      <c r="E12" s="38">
        <f>K11</f>
        <v>15.613750000000003</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93"/>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93"/>
      <c r="J14" s="191" t="s">
        <v>44</v>
      </c>
      <c r="K14" s="31">
        <v>3.1227500000000008</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August 2022 is</v>
      </c>
      <c r="E15" s="38">
        <f>K14</f>
        <v>3.1227500000000008</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94"/>
      <c r="D19" s="73"/>
      <c r="E19" s="194"/>
      <c r="F19" s="194"/>
      <c r="G19" s="194"/>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f>((P35)/10)*50</f>
        <v>5.1959999999999988</v>
      </c>
      <c r="P35" s="33">
        <f>Q35-$K$9</f>
        <v>1.0391999999999997</v>
      </c>
      <c r="Q35" s="34">
        <f>AVERAGE(R35:V35)</f>
        <v>3.6591999999999998</v>
      </c>
      <c r="R35" s="35">
        <v>3.6509999999999998</v>
      </c>
      <c r="S35" s="35">
        <v>3.6560000000000001</v>
      </c>
      <c r="T35" s="35">
        <v>3.657</v>
      </c>
      <c r="U35" s="35">
        <v>3.6659999999999999</v>
      </c>
      <c r="V35" s="129">
        <v>3.6659999999999999</v>
      </c>
    </row>
    <row r="36" spans="9:22" ht="17.399999999999999" x14ac:dyDescent="0.3">
      <c r="I36" s="5"/>
      <c r="J36" s="5"/>
      <c r="K36" s="5"/>
      <c r="L36" s="5"/>
      <c r="M36" s="199">
        <v>2022</v>
      </c>
      <c r="N36" s="65"/>
      <c r="O36" s="20"/>
      <c r="P36" s="69"/>
      <c r="Q36" s="44"/>
      <c r="R36" s="45">
        <v>44536</v>
      </c>
      <c r="S36" s="45">
        <v>44543</v>
      </c>
      <c r="T36" s="45">
        <v>44550</v>
      </c>
      <c r="U36" s="45">
        <v>44557</v>
      </c>
      <c r="V36" s="46" t="s">
        <v>54</v>
      </c>
    </row>
    <row r="37" spans="9:22" ht="18" thickBot="1" x14ac:dyDescent="0.3">
      <c r="I37" s="5"/>
      <c r="J37" s="5"/>
      <c r="K37" s="5"/>
      <c r="L37" s="5"/>
      <c r="M37" s="200"/>
      <c r="N37" s="67" t="s">
        <v>32</v>
      </c>
      <c r="O37" s="33">
        <f>((P37)/10)*50</f>
        <v>5.0912500000000005</v>
      </c>
      <c r="P37" s="48">
        <f>Q37-$K$9</f>
        <v>1.0182500000000001</v>
      </c>
      <c r="Q37" s="50">
        <f>AVERAGE(R37:V37)</f>
        <v>3.6382500000000002</v>
      </c>
      <c r="R37" s="50">
        <v>3.6539999999999999</v>
      </c>
      <c r="S37" s="50">
        <v>3.6429999999999998</v>
      </c>
      <c r="T37" s="50">
        <v>3.633</v>
      </c>
      <c r="U37" s="50">
        <v>3.6230000000000002</v>
      </c>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f>((P39)/10)*50</f>
        <v>5.4570000000000007</v>
      </c>
      <c r="P39" s="33">
        <f>Q39-$K$9</f>
        <v>1.0914000000000001</v>
      </c>
      <c r="Q39" s="35">
        <f>AVERAGE(R39:V39)</f>
        <v>3.7114000000000003</v>
      </c>
      <c r="R39" s="35">
        <v>3.6219999999999999</v>
      </c>
      <c r="S39" s="35">
        <v>3.6269999999999998</v>
      </c>
      <c r="T39" s="35">
        <v>3.698</v>
      </c>
      <c r="U39" s="35">
        <v>3.7770000000000001</v>
      </c>
      <c r="V39" s="129">
        <v>3.8330000000000002</v>
      </c>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f>((P41)/10)*50</f>
        <v>7.134999999999998</v>
      </c>
      <c r="P41" s="48">
        <f>Q41-$K$9</f>
        <v>1.4269999999999996</v>
      </c>
      <c r="Q41" s="50">
        <f>AVERAGE(R41:V41)</f>
        <v>4.0469999999999997</v>
      </c>
      <c r="R41" s="50">
        <v>3.9470000000000001</v>
      </c>
      <c r="S41" s="50">
        <v>4.0069999999999997</v>
      </c>
      <c r="T41" s="50">
        <v>4.0759999999999996</v>
      </c>
      <c r="U41" s="50">
        <v>4.1580000000000004</v>
      </c>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f>((P43)/10)*50</f>
        <v>12.5</v>
      </c>
      <c r="P43" s="33">
        <f>Q43-$K$9</f>
        <v>2.5</v>
      </c>
      <c r="Q43" s="35">
        <f>AVERAGE(R43:V43)</f>
        <v>5.12</v>
      </c>
      <c r="R43" s="35">
        <v>4.8150000000000004</v>
      </c>
      <c r="S43" s="35">
        <v>5.2309999999999999</v>
      </c>
      <c r="T43" s="35">
        <v>5.125</v>
      </c>
      <c r="U43" s="35">
        <v>5.3090000000000002</v>
      </c>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f>((P45)/10)*50</f>
        <v>13.001250000000001</v>
      </c>
      <c r="P45" s="48">
        <f>Q45-$K$9</f>
        <v>2.60025</v>
      </c>
      <c r="Q45" s="50">
        <f>AVERAGE(R45:V45)</f>
        <v>5.2202500000000001</v>
      </c>
      <c r="R45" s="182">
        <v>5.2830000000000004</v>
      </c>
      <c r="S45" s="182">
        <v>5.181</v>
      </c>
      <c r="T45" s="182">
        <v>5.1769999999999996</v>
      </c>
      <c r="U45" s="182">
        <v>5.24</v>
      </c>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f>((P47)/10)*50</f>
        <v>18.368000000000002</v>
      </c>
      <c r="P47" s="33">
        <f>Q47-$K$9</f>
        <v>3.6736000000000004</v>
      </c>
      <c r="Q47" s="35">
        <f>AVERAGE(R47:V47)</f>
        <v>6.2936000000000005</v>
      </c>
      <c r="R47" s="35">
        <v>6.101</v>
      </c>
      <c r="S47" s="35">
        <v>6.3390000000000004</v>
      </c>
      <c r="T47" s="35">
        <v>6.431</v>
      </c>
      <c r="U47" s="35">
        <v>6.3710000000000004</v>
      </c>
      <c r="V47" s="36">
        <v>6.226</v>
      </c>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f>((P49)/10)*50</f>
        <v>17.487500000000004</v>
      </c>
      <c r="P49" s="68">
        <f>Q49-$K$9</f>
        <v>3.4975000000000005</v>
      </c>
      <c r="Q49" s="95">
        <f>AVERAGE(R49:V49)</f>
        <v>6.1175000000000006</v>
      </c>
      <c r="R49" s="93">
        <v>6.1950000000000003</v>
      </c>
      <c r="S49" s="93">
        <v>6.1219999999999999</v>
      </c>
      <c r="T49" s="93">
        <v>6.1230000000000002</v>
      </c>
      <c r="U49" s="93">
        <v>6.03</v>
      </c>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f>((P51)/10)*50</f>
        <v>15.613750000000003</v>
      </c>
      <c r="P51" s="33">
        <f>Q51-$K$9</f>
        <v>3.1227500000000008</v>
      </c>
      <c r="Q51" s="34">
        <f>AVERAGE(R51:V51)</f>
        <v>5.7427500000000009</v>
      </c>
      <c r="R51" s="35">
        <v>5.9189999999999996</v>
      </c>
      <c r="S51" s="35">
        <v>5.82</v>
      </c>
      <c r="T51" s="35">
        <v>5.6929999999999996</v>
      </c>
      <c r="U51" s="35">
        <v>5.5389999999999997</v>
      </c>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PpgeC+HH8FMs2n429pbilunMRAWDJJzbWI+0mTLfkWLsgurTgM1CDxtbnZCIUX/yTJ46EqvZuN3WttA3i9Z5Ng==" saltValue="MhXEIpDavnYz46JBZDgzuA==" spinCount="100000"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R4:V4"/>
    <mergeCell ref="B1:E1"/>
    <mergeCell ref="C3:E3"/>
    <mergeCell ref="C4:E4"/>
    <mergeCell ref="J4:K4"/>
    <mergeCell ref="M4:N4"/>
  </mergeCells>
  <dataValidations count="7">
    <dataValidation type="list" allowBlank="1" showInputMessage="1" showErrorMessage="1" sqref="K5" xr:uid="{324FA881-84BA-44A4-99B1-0A8804DA9714}">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DF4DCF11-CD2D-4272-84C6-78B75448A48C}">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7753BD4E-1E1E-475F-90F6-1CDA00E08A0C}">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D579AC29-465B-4499-B1A6-9A16D1525534}">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C4048DFD-40DF-497B-9B0F-73FB01ABD222}">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E23586FD-FF67-4F9D-9DD1-86395DD19DFF}">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94904081-EC4A-47AB-980D-A9D3D4517E35}">
      <formula1>$O$7:$O$53</formula1>
    </dataValidation>
  </dataValidations>
  <hyperlinks>
    <hyperlink ref="M4" r:id="rId1" xr:uid="{BACB3E8F-3E0E-4098-BB34-0BC449E87068}"/>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0352B-533D-4863-B3EC-336AB2BF9007}">
  <dimension ref="B1:W108"/>
  <sheetViews>
    <sheetView showGridLines="0" showRowColHeaders="0" zoomScale="70" zoomScaleNormal="70" workbookViewId="0">
      <selection activeCell="Z4" sqref="Z4"/>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3" width="9.109375" style="5" hidden="1" customWidth="1"/>
    <col min="24"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February</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February, 2021</v>
      </c>
      <c r="G6" s="210"/>
      <c r="H6" s="8"/>
      <c r="I6" s="8"/>
      <c r="J6" s="14" t="s">
        <v>21</v>
      </c>
      <c r="K6" s="15" t="s">
        <v>34</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19"/>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19"/>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18"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19"/>
      <c r="C10" s="119"/>
      <c r="D10" s="119"/>
      <c r="E10" s="119"/>
      <c r="F10" s="119"/>
      <c r="G10" s="119"/>
      <c r="H10" s="119"/>
      <c r="I10" s="119"/>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19"/>
      <c r="J11" s="117" t="s">
        <v>28</v>
      </c>
      <c r="K11" s="31">
        <v>0.53749999999999964</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February 2021 is</v>
      </c>
      <c r="E12" s="38">
        <f>K11</f>
        <v>0.53749999999999964</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19"/>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19"/>
      <c r="J14" s="117" t="s">
        <v>44</v>
      </c>
      <c r="K14" s="31">
        <v>0.10749999999999993</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February 2021 is</v>
      </c>
      <c r="E15" s="38">
        <f>K14</f>
        <v>0.10749999999999993</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t="e">
        <f>((P17)/10)*50</f>
        <v>#DIV/0!</v>
      </c>
      <c r="P17" s="68" t="e">
        <f>Q17-$K$9</f>
        <v>#DIV/0!</v>
      </c>
      <c r="Q17" s="93" t="e">
        <f>AVERAGE(R17:V17)</f>
        <v>#DIV/0!</v>
      </c>
      <c r="R17" s="93"/>
      <c r="S17" s="93"/>
      <c r="T17" s="93"/>
      <c r="U17" s="93"/>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20"/>
      <c r="D19" s="73"/>
      <c r="E19" s="120"/>
      <c r="F19" s="120"/>
      <c r="G19" s="120"/>
      <c r="H19" s="57"/>
      <c r="I19" s="56"/>
      <c r="J19" s="26"/>
      <c r="K19" s="26"/>
      <c r="L19" s="5"/>
      <c r="M19" s="200"/>
      <c r="N19" s="32" t="s">
        <v>36</v>
      </c>
      <c r="O19" s="33" t="e">
        <f>((P19)/10)*50</f>
        <v>#DIV/0!</v>
      </c>
      <c r="P19" s="33" t="e">
        <f>Q19-$K$9</f>
        <v>#DIV/0!</v>
      </c>
      <c r="Q19" s="34" t="e">
        <f>AVERAGE(R19:V19)</f>
        <v>#DIV/0!</v>
      </c>
      <c r="R19" s="35"/>
      <c r="S19" s="35"/>
      <c r="T19" s="35"/>
      <c r="U19" s="35"/>
      <c r="V19" s="36"/>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t="e">
        <f>((P21)/10)*50</f>
        <v>#DIV/0!</v>
      </c>
      <c r="P21" s="68" t="e">
        <f>Q21-$K$9</f>
        <v>#DIV/0!</v>
      </c>
      <c r="Q21" s="95" t="e">
        <f>AVERAGE(R21:V21)</f>
        <v>#DIV/0!</v>
      </c>
      <c r="R21" s="93"/>
      <c r="S21" s="93"/>
      <c r="T21" s="93"/>
      <c r="U21" s="93"/>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t="e">
        <f>((P23)/10)*50</f>
        <v>#DIV/0!</v>
      </c>
      <c r="P23" s="33" t="e">
        <f>Q23-$K$9</f>
        <v>#DIV/0!</v>
      </c>
      <c r="Q23" s="35" t="e">
        <f>AVERAGE(R23:V23)</f>
        <v>#DIV/0!</v>
      </c>
      <c r="R23" s="35"/>
      <c r="S23" s="35"/>
      <c r="T23" s="35"/>
      <c r="U23" s="35"/>
      <c r="V23" s="36"/>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t="e">
        <f>((P25)/10)*50</f>
        <v>#DIV/0!</v>
      </c>
      <c r="P25" s="48" t="e">
        <f>Q25-$K$9</f>
        <v>#DIV/0!</v>
      </c>
      <c r="Q25" s="50" t="e">
        <f>AVERAGE(R25:V25)</f>
        <v>#DIV/0!</v>
      </c>
      <c r="R25" s="50"/>
      <c r="S25" s="50"/>
      <c r="T25" s="50"/>
      <c r="U25" s="50"/>
      <c r="V25" s="51"/>
    </row>
    <row r="26" spans="2:22" ht="17.399999999999999" x14ac:dyDescent="0.25">
      <c r="I26" s="5"/>
      <c r="J26" s="5"/>
      <c r="K26" s="5"/>
      <c r="L26" s="5"/>
      <c r="M26" s="200"/>
      <c r="N26" s="19"/>
      <c r="O26" s="20"/>
      <c r="P26" s="30"/>
      <c r="Q26" s="21"/>
      <c r="R26" s="22">
        <v>44382</v>
      </c>
      <c r="S26" s="22">
        <v>44389</v>
      </c>
      <c r="T26" s="22">
        <v>44396</v>
      </c>
      <c r="U26" s="22">
        <v>44405</v>
      </c>
      <c r="V26" s="23" t="s">
        <v>54</v>
      </c>
    </row>
    <row r="27" spans="2:22" ht="18" thickBot="1" x14ac:dyDescent="0.3">
      <c r="I27" s="5"/>
      <c r="J27" s="5"/>
      <c r="K27" s="5"/>
      <c r="L27" s="5"/>
      <c r="M27" s="200"/>
      <c r="N27" s="32" t="s">
        <v>41</v>
      </c>
      <c r="O27" s="33" t="e">
        <f>((P27)/10)*50</f>
        <v>#DIV/0!</v>
      </c>
      <c r="P27" s="33" t="e">
        <f>Q27-$K$9</f>
        <v>#DIV/0!</v>
      </c>
      <c r="Q27" s="34" t="e">
        <f>AVERAGE(R27:V27)</f>
        <v>#DIV/0!</v>
      </c>
      <c r="R27" s="35"/>
      <c r="S27" s="35"/>
      <c r="T27" s="35"/>
      <c r="U27" s="35"/>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51"/>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DF66"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R4:V4"/>
    <mergeCell ref="B1:E1"/>
    <mergeCell ref="C3:E3"/>
    <mergeCell ref="C4:E4"/>
    <mergeCell ref="J4:K4"/>
    <mergeCell ref="M4:N4"/>
  </mergeCells>
  <dataValidations count="7">
    <dataValidation type="list" allowBlank="1" showInputMessage="1" showErrorMessage="1" sqref="K5" xr:uid="{3F4EBF93-E892-4728-825F-B4014669EA77}">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402EDA44-9019-4F0B-9024-9A9B95C3EDF9}">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B1966E88-C493-418E-8D29-48C31A647B42}">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E7128AA1-D2E6-4276-8F4A-B6CEA23AFED6}">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ACCAD617-987B-467B-8BA6-CF6FF3AD6863}">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E51A1494-6667-4510-89B9-A0FD0C921977}">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23A0D217-199F-4C8D-BFCA-034525F03942}">
      <formula1>$O$7:$O$53</formula1>
    </dataValidation>
  </dataValidations>
  <hyperlinks>
    <hyperlink ref="M4" r:id="rId1" xr:uid="{071A5295-FB75-4DBA-87C7-6D5CDF742980}"/>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F69AE-A851-49DD-AE4E-AF57C24850F1}">
  <dimension ref="B1:V108"/>
  <sheetViews>
    <sheetView showGridLines="0" showRowColHeaders="0" topLeftCell="A7" zoomScale="70" zoomScaleNormal="70" workbookViewId="0">
      <selection activeCell="W4" sqref="W4"/>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January</v>
      </c>
      <c r="G1" s="1">
        <f>K5</f>
        <v>2021</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2021</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January, 2021</v>
      </c>
      <c r="G6" s="210"/>
      <c r="H6" s="8"/>
      <c r="I6" s="8"/>
      <c r="J6" s="14" t="s">
        <v>21</v>
      </c>
      <c r="K6" s="15" t="s">
        <v>32</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14"/>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14"/>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15"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14"/>
      <c r="C10" s="114"/>
      <c r="D10" s="114"/>
      <c r="E10" s="114"/>
      <c r="F10" s="114"/>
      <c r="G10" s="114"/>
      <c r="H10" s="114"/>
      <c r="I10" s="114"/>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14"/>
      <c r="J11" s="116" t="s">
        <v>28</v>
      </c>
      <c r="K11" s="31">
        <v>0</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January 2021 is</v>
      </c>
      <c r="E12" s="38">
        <f>K11</f>
        <v>0</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14"/>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14"/>
      <c r="J14" s="116" t="s">
        <v>44</v>
      </c>
      <c r="K14" s="31">
        <v>0</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January 2021 is</v>
      </c>
      <c r="E15" s="38">
        <f>K14</f>
        <v>0</v>
      </c>
      <c r="F15" s="203" t="s">
        <v>33</v>
      </c>
      <c r="G15" s="203"/>
      <c r="H15" s="203"/>
      <c r="I15" s="39"/>
      <c r="J15" s="26"/>
      <c r="K15" s="26"/>
      <c r="L15" s="5"/>
      <c r="M15" s="200"/>
      <c r="N15" s="32" t="s">
        <v>34</v>
      </c>
      <c r="O15" s="33" t="e">
        <f>((P15)/10)*50</f>
        <v>#DIV/0!</v>
      </c>
      <c r="P15" s="33" t="e">
        <f>Q15-$K$9</f>
        <v>#DIV/0!</v>
      </c>
      <c r="Q15" s="35" t="e">
        <f>AVERAGE(R15:V15)</f>
        <v>#DIV/0!</v>
      </c>
      <c r="R15" s="35"/>
      <c r="S15" s="35"/>
      <c r="T15" s="35"/>
      <c r="U15" s="35"/>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t="e">
        <f>((P17)/10)*50</f>
        <v>#DIV/0!</v>
      </c>
      <c r="P17" s="68" t="e">
        <f>Q17-$K$9</f>
        <v>#DIV/0!</v>
      </c>
      <c r="Q17" s="93" t="e">
        <f>AVERAGE(R17:V17)</f>
        <v>#DIV/0!</v>
      </c>
      <c r="R17" s="93"/>
      <c r="S17" s="93"/>
      <c r="T17" s="93"/>
      <c r="U17" s="93"/>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13"/>
      <c r="D19" s="73"/>
      <c r="E19" s="113"/>
      <c r="F19" s="113"/>
      <c r="G19" s="113"/>
      <c r="H19" s="57"/>
      <c r="I19" s="56"/>
      <c r="J19" s="26"/>
      <c r="K19" s="26"/>
      <c r="L19" s="5"/>
      <c r="M19" s="200"/>
      <c r="N19" s="32" t="s">
        <v>36</v>
      </c>
      <c r="O19" s="33" t="e">
        <f>((P19)/10)*50</f>
        <v>#DIV/0!</v>
      </c>
      <c r="P19" s="33" t="e">
        <f>Q19-$K$9</f>
        <v>#DIV/0!</v>
      </c>
      <c r="Q19" s="34" t="e">
        <f>AVERAGE(R19:V19)</f>
        <v>#DIV/0!</v>
      </c>
      <c r="R19" s="35"/>
      <c r="S19" s="35"/>
      <c r="T19" s="35"/>
      <c r="U19" s="35"/>
      <c r="V19" s="36"/>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t="e">
        <f>((P21)/10)*50</f>
        <v>#DIV/0!</v>
      </c>
      <c r="P21" s="68" t="e">
        <f>Q21-$K$9</f>
        <v>#DIV/0!</v>
      </c>
      <c r="Q21" s="95" t="e">
        <f>AVERAGE(R21:V21)</f>
        <v>#DIV/0!</v>
      </c>
      <c r="R21" s="93"/>
      <c r="S21" s="93"/>
      <c r="T21" s="93"/>
      <c r="U21" s="93"/>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t="e">
        <f>((P23)/10)*50</f>
        <v>#DIV/0!</v>
      </c>
      <c r="P23" s="33" t="e">
        <f>Q23-$K$9</f>
        <v>#DIV/0!</v>
      </c>
      <c r="Q23" s="35" t="e">
        <f>AVERAGE(R23:V23)</f>
        <v>#DIV/0!</v>
      </c>
      <c r="R23" s="35"/>
      <c r="S23" s="35"/>
      <c r="T23" s="35"/>
      <c r="U23" s="35"/>
      <c r="V23" s="36"/>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t="e">
        <f>((P25)/10)*50</f>
        <v>#DIV/0!</v>
      </c>
      <c r="P25" s="48" t="e">
        <f>Q25-$K$9</f>
        <v>#DIV/0!</v>
      </c>
      <c r="Q25" s="50" t="e">
        <f>AVERAGE(R25:V25)</f>
        <v>#DIV/0!</v>
      </c>
      <c r="R25" s="50"/>
      <c r="S25" s="50"/>
      <c r="T25" s="50"/>
      <c r="U25" s="50"/>
      <c r="V25" s="51"/>
    </row>
    <row r="26" spans="2:22" ht="17.399999999999999" x14ac:dyDescent="0.25">
      <c r="I26" s="5"/>
      <c r="J26" s="5"/>
      <c r="K26" s="5"/>
      <c r="L26" s="5"/>
      <c r="M26" s="200"/>
      <c r="N26" s="19"/>
      <c r="O26" s="20"/>
      <c r="P26" s="30"/>
      <c r="Q26" s="21"/>
      <c r="R26" s="22">
        <v>44382</v>
      </c>
      <c r="S26" s="22">
        <v>44389</v>
      </c>
      <c r="T26" s="22">
        <v>44396</v>
      </c>
      <c r="U26" s="22">
        <v>44405</v>
      </c>
      <c r="V26" s="23" t="s">
        <v>54</v>
      </c>
    </row>
    <row r="27" spans="2:22" ht="18" thickBot="1" x14ac:dyDescent="0.3">
      <c r="I27" s="5"/>
      <c r="J27" s="5"/>
      <c r="K27" s="5"/>
      <c r="L27" s="5"/>
      <c r="M27" s="200"/>
      <c r="N27" s="32" t="s">
        <v>41</v>
      </c>
      <c r="O27" s="33" t="e">
        <f>((P27)/10)*50</f>
        <v>#DIV/0!</v>
      </c>
      <c r="P27" s="33" t="e">
        <f>Q27-$K$9</f>
        <v>#DIV/0!</v>
      </c>
      <c r="Q27" s="34" t="e">
        <f>AVERAGE(R27:V27)</f>
        <v>#DIV/0!</v>
      </c>
      <c r="R27" s="35"/>
      <c r="S27" s="35"/>
      <c r="T27" s="35"/>
      <c r="U27" s="35"/>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51"/>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DF66"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9875EECA-90E0-404F-9D29-F407AAD068AA}">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310832AD-D469-4ECF-BC3C-DBCE3C954FBB}">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72CCD71A-88AC-4607-9F30-DC4542F42BC3}">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02DF3362-C968-418F-A2FE-AA2E377EC97C}">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B969B9F1-96CA-41BD-9666-636D43D24AFD}">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712D1258-BC1B-47EE-87D2-ADE9BCA5EE7E}">
      <formula1>$N$23:$N$36</formula1>
    </dataValidation>
    <dataValidation type="list" allowBlank="1" showInputMessage="1" showErrorMessage="1" sqref="K5" xr:uid="{5E58FF6E-0A69-4088-ADC0-015D6BF39B21}">
      <formula1>"2020, 2021, 2022"</formula1>
    </dataValidation>
  </dataValidations>
  <hyperlinks>
    <hyperlink ref="M4" r:id="rId1" xr:uid="{0D63B2C2-386C-4772-B0BE-44FFD295BFA9}"/>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81D97-EF70-4617-B52D-E4ED756DFD71}">
  <dimension ref="B1:V108"/>
  <sheetViews>
    <sheetView showGridLines="0" showRowColHeaders="0" topLeftCell="A7" zoomScale="70" zoomScaleNormal="70" workbookViewId="0">
      <selection activeCell="J6" sqref="J1:V1048576"/>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December</v>
      </c>
      <c r="G1" s="1">
        <f>K5</f>
        <v>2020</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2020</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December, 2020</v>
      </c>
      <c r="G6" s="210"/>
      <c r="H6" s="8"/>
      <c r="I6" s="8"/>
      <c r="J6" s="14" t="s">
        <v>21</v>
      </c>
      <c r="K6" s="15" t="s">
        <v>29</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11"/>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11"/>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10"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11"/>
      <c r="C10" s="111"/>
      <c r="D10" s="111"/>
      <c r="E10" s="111"/>
      <c r="F10" s="111"/>
      <c r="G10" s="111"/>
      <c r="H10" s="111"/>
      <c r="I10" s="111"/>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11"/>
      <c r="J11" s="109" t="s">
        <v>28</v>
      </c>
      <c r="K11" s="31">
        <v>-0.30500000000000194</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December 2020 is</v>
      </c>
      <c r="E12" s="38">
        <f>K11</f>
        <v>-0.30500000000000194</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11"/>
      <c r="J13" s="28"/>
      <c r="K13" s="29"/>
      <c r="L13" s="5"/>
      <c r="M13" s="200"/>
      <c r="N13" s="92" t="s">
        <v>32</v>
      </c>
      <c r="O13" s="68" t="e">
        <f>((P13)/10)*50</f>
        <v>#DIV/0!</v>
      </c>
      <c r="P13" s="68" t="e">
        <f>Q13-$K$9</f>
        <v>#DIV/0!</v>
      </c>
      <c r="Q13" s="95" t="e">
        <f>AVERAGE(R13:V13)</f>
        <v>#DIV/0!</v>
      </c>
      <c r="R13" s="93"/>
      <c r="S13" s="93"/>
      <c r="T13" s="93"/>
      <c r="U13" s="93"/>
      <c r="V13" s="74"/>
    </row>
    <row r="14" spans="2:22" ht="35.4" thickBot="1" x14ac:dyDescent="0.3">
      <c r="B14" s="205" t="s">
        <v>43</v>
      </c>
      <c r="C14" s="205"/>
      <c r="D14" s="205"/>
      <c r="E14" s="205"/>
      <c r="F14" s="205"/>
      <c r="G14" s="205"/>
      <c r="H14" s="205"/>
      <c r="I14" s="111"/>
      <c r="J14" s="109" t="s">
        <v>44</v>
      </c>
      <c r="K14" s="31">
        <v>-6.1000000000000387E-2</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December 2020 is</v>
      </c>
      <c r="E15" s="38">
        <f>K14</f>
        <v>-6.1000000000000387E-2</v>
      </c>
      <c r="F15" s="203" t="s">
        <v>33</v>
      </c>
      <c r="G15" s="203"/>
      <c r="H15" s="203"/>
      <c r="I15" s="39"/>
      <c r="J15" s="26"/>
      <c r="K15" s="26"/>
      <c r="L15" s="5"/>
      <c r="M15" s="200"/>
      <c r="N15" s="32" t="s">
        <v>34</v>
      </c>
      <c r="O15" s="33" t="e">
        <f>((P15)/10)*50</f>
        <v>#DIV/0!</v>
      </c>
      <c r="P15" s="33" t="e">
        <f>Q15-$K$9</f>
        <v>#DIV/0!</v>
      </c>
      <c r="Q15" s="35" t="e">
        <f>AVERAGE(R15:V15)</f>
        <v>#DIV/0!</v>
      </c>
      <c r="R15" s="35"/>
      <c r="S15" s="35"/>
      <c r="T15" s="35"/>
      <c r="U15" s="35"/>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t="e">
        <f>((P17)/10)*50</f>
        <v>#DIV/0!</v>
      </c>
      <c r="P17" s="68" t="e">
        <f>Q17-$K$9</f>
        <v>#DIV/0!</v>
      </c>
      <c r="Q17" s="93" t="e">
        <f>AVERAGE(R17:V17)</f>
        <v>#DIV/0!</v>
      </c>
      <c r="R17" s="93"/>
      <c r="S17" s="93"/>
      <c r="T17" s="93"/>
      <c r="U17" s="93"/>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12"/>
      <c r="D19" s="73"/>
      <c r="E19" s="112"/>
      <c r="F19" s="112"/>
      <c r="G19" s="112"/>
      <c r="H19" s="57"/>
      <c r="I19" s="56"/>
      <c r="J19" s="26"/>
      <c r="K19" s="26"/>
      <c r="L19" s="5"/>
      <c r="M19" s="200"/>
      <c r="N19" s="32" t="s">
        <v>36</v>
      </c>
      <c r="O19" s="33" t="e">
        <f>((P19)/10)*50</f>
        <v>#DIV/0!</v>
      </c>
      <c r="P19" s="33" t="e">
        <f>Q19-$K$9</f>
        <v>#DIV/0!</v>
      </c>
      <c r="Q19" s="34" t="e">
        <f>AVERAGE(R19:V19)</f>
        <v>#DIV/0!</v>
      </c>
      <c r="R19" s="35"/>
      <c r="S19" s="35"/>
      <c r="T19" s="35"/>
      <c r="U19" s="35"/>
      <c r="V19" s="36"/>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t="e">
        <f>((P21)/10)*50</f>
        <v>#DIV/0!</v>
      </c>
      <c r="P21" s="68" t="e">
        <f>Q21-$K$9</f>
        <v>#DIV/0!</v>
      </c>
      <c r="Q21" s="95" t="e">
        <f>AVERAGE(R21:V21)</f>
        <v>#DIV/0!</v>
      </c>
      <c r="R21" s="93"/>
      <c r="S21" s="93"/>
      <c r="T21" s="93"/>
      <c r="U21" s="93"/>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t="e">
        <f>((P23)/10)*50</f>
        <v>#DIV/0!</v>
      </c>
      <c r="P23" s="33" t="e">
        <f>Q23-$K$9</f>
        <v>#DIV/0!</v>
      </c>
      <c r="Q23" s="35" t="e">
        <f>AVERAGE(R23:V23)</f>
        <v>#DIV/0!</v>
      </c>
      <c r="R23" s="35"/>
      <c r="S23" s="35"/>
      <c r="T23" s="35"/>
      <c r="U23" s="35"/>
      <c r="V23" s="36"/>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t="e">
        <f>((P25)/10)*50</f>
        <v>#DIV/0!</v>
      </c>
      <c r="P25" s="48" t="e">
        <f>Q25-$K$9</f>
        <v>#DIV/0!</v>
      </c>
      <c r="Q25" s="50" t="e">
        <f>AVERAGE(R25:V25)</f>
        <v>#DIV/0!</v>
      </c>
      <c r="R25" s="50"/>
      <c r="S25" s="50"/>
      <c r="T25" s="50"/>
      <c r="U25" s="50"/>
      <c r="V25" s="51"/>
    </row>
    <row r="26" spans="2:22" ht="17.399999999999999" x14ac:dyDescent="0.25">
      <c r="I26" s="5"/>
      <c r="J26" s="5"/>
      <c r="K26" s="5"/>
      <c r="L26" s="5"/>
      <c r="M26" s="200"/>
      <c r="N26" s="19"/>
      <c r="O26" s="20"/>
      <c r="P26" s="30"/>
      <c r="Q26" s="21"/>
      <c r="R26" s="22">
        <v>44382</v>
      </c>
      <c r="S26" s="22">
        <v>44389</v>
      </c>
      <c r="T26" s="22">
        <v>44396</v>
      </c>
      <c r="U26" s="22">
        <v>44405</v>
      </c>
      <c r="V26" s="23" t="s">
        <v>54</v>
      </c>
    </row>
    <row r="27" spans="2:22" ht="18" thickBot="1" x14ac:dyDescent="0.3">
      <c r="I27" s="5"/>
      <c r="J27" s="5"/>
      <c r="K27" s="5"/>
      <c r="L27" s="5"/>
      <c r="M27" s="200"/>
      <c r="N27" s="32" t="s">
        <v>41</v>
      </c>
      <c r="O27" s="33" t="e">
        <f>((P27)/10)*50</f>
        <v>#DIV/0!</v>
      </c>
      <c r="P27" s="33" t="e">
        <f>Q27-$K$9</f>
        <v>#DIV/0!</v>
      </c>
      <c r="Q27" s="34" t="e">
        <f>AVERAGE(R27:V27)</f>
        <v>#DIV/0!</v>
      </c>
      <c r="R27" s="35"/>
      <c r="S27" s="35"/>
      <c r="T27" s="35"/>
      <c r="U27" s="35"/>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51"/>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6K2rMtgDQ5JDJOeAkutL/JiWA7BB++LfEk+ccDu3Q8zmYYWijCsz01rjcNmUu2fujqNnTmYvHKHWmrrE68Sd3A==" saltValue="o7rvYCPAy+Ex8qyHBQ8d7Q=="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ED922E8C-BFE7-49A8-8C1B-D662A8462557}">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66984E73-B18D-49FC-81D0-BF06883F582A}">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B0743EF3-43B4-4F8C-B901-7E75C487F9D7}">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40198445-F9AF-4E65-808D-55E1F6C275F7}">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4E8FD6F4-0FEE-4B52-92AC-6CB74AA7EA6C}">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77307AC8-D6DB-4459-8474-9BDDA21E9BF1}">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BE89EB7F-B26A-40CC-B5D3-FACE286F0742}">
      <formula1>$O$7:$O$53</formula1>
    </dataValidation>
  </dataValidations>
  <hyperlinks>
    <hyperlink ref="M4" r:id="rId1" xr:uid="{D9FC3CD4-2BD6-4330-BD7E-7CFC8AE4564C}"/>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7E384-70F3-424A-AED0-F42326B21C8A}">
  <dimension ref="B1:W108"/>
  <sheetViews>
    <sheetView showGridLines="0" showRowColHeaders="0" topLeftCell="A10" zoomScale="70" zoomScaleNormal="70" workbookViewId="0">
      <selection activeCell="J1" sqref="J1:W1048576"/>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8.109375" style="5" customWidth="1"/>
    <col min="6" max="6" width="24.109375" style="5" customWidth="1"/>
    <col min="7" max="7" width="19.88671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3" width="9.109375" style="5" hidden="1" customWidth="1"/>
    <col min="24"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November</v>
      </c>
      <c r="G1" s="1">
        <f>K5</f>
        <v>2020</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2020</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November, 2020</v>
      </c>
      <c r="G6" s="210"/>
      <c r="H6" s="8"/>
      <c r="I6" s="8"/>
      <c r="J6" s="14" t="s">
        <v>21</v>
      </c>
      <c r="K6" s="15" t="s">
        <v>26</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06"/>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06"/>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08"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06"/>
      <c r="C10" s="106"/>
      <c r="D10" s="106"/>
      <c r="E10" s="106"/>
      <c r="F10" s="106"/>
      <c r="G10" s="106"/>
      <c r="H10" s="106"/>
      <c r="I10" s="106"/>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06"/>
      <c r="J11" s="107" t="s">
        <v>28</v>
      </c>
      <c r="K11" s="31">
        <v>-0.22000000000000239</v>
      </c>
      <c r="L11" s="5"/>
      <c r="M11" s="201"/>
      <c r="N11" s="32" t="s">
        <v>29</v>
      </c>
      <c r="O11" s="33" t="e">
        <f>((P11)/10)*50</f>
        <v>#DIV/0!</v>
      </c>
      <c r="P11" s="33" t="e">
        <f>Q11-$K$9</f>
        <v>#DIV/0!</v>
      </c>
      <c r="Q11" s="34" t="e">
        <f>AVERAGE(R11:V11)</f>
        <v>#DIV/0!</v>
      </c>
      <c r="R11" s="35"/>
      <c r="S11" s="35"/>
      <c r="T11" s="35"/>
      <c r="U11" s="35"/>
      <c r="V11" s="36"/>
    </row>
    <row r="12" spans="2:22" ht="20.25" customHeight="1" x14ac:dyDescent="0.25">
      <c r="B12" s="202" t="s">
        <v>30</v>
      </c>
      <c r="C12" s="202"/>
      <c r="D12" s="37" t="str">
        <f>CONCATENATE(F1," ",G1," is")</f>
        <v>November 2020 is</v>
      </c>
      <c r="E12" s="38">
        <f>K11</f>
        <v>-0.22000000000000239</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06"/>
      <c r="J13" s="28"/>
      <c r="K13" s="29"/>
      <c r="L13" s="5"/>
      <c r="M13" s="200"/>
      <c r="N13" s="92" t="s">
        <v>32</v>
      </c>
      <c r="O13" s="68" t="e">
        <f>((P13)/10)*50</f>
        <v>#DIV/0!</v>
      </c>
      <c r="P13" s="68" t="e">
        <f>Q13-$K$9</f>
        <v>#DIV/0!</v>
      </c>
      <c r="Q13" s="95" t="e">
        <f>AVERAGE(R13:V13)</f>
        <v>#DIV/0!</v>
      </c>
      <c r="R13" s="93"/>
      <c r="S13" s="93"/>
      <c r="T13" s="93"/>
      <c r="U13" s="93"/>
      <c r="V13" s="74"/>
    </row>
    <row r="14" spans="2:22" ht="35.4" thickBot="1" x14ac:dyDescent="0.3">
      <c r="B14" s="205" t="s">
        <v>43</v>
      </c>
      <c r="C14" s="205"/>
      <c r="D14" s="205"/>
      <c r="E14" s="205"/>
      <c r="F14" s="205"/>
      <c r="G14" s="205"/>
      <c r="H14" s="205"/>
      <c r="I14" s="106"/>
      <c r="J14" s="107" t="s">
        <v>44</v>
      </c>
      <c r="K14" s="31">
        <v>-4.4000000000000483E-2</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November 2020 is</v>
      </c>
      <c r="E15" s="38">
        <f>K14</f>
        <v>-4.4000000000000483E-2</v>
      </c>
      <c r="F15" s="203" t="s">
        <v>33</v>
      </c>
      <c r="G15" s="203"/>
      <c r="H15" s="203"/>
      <c r="I15" s="39"/>
      <c r="J15" s="26"/>
      <c r="K15" s="26"/>
      <c r="L15" s="5"/>
      <c r="M15" s="200"/>
      <c r="N15" s="32" t="s">
        <v>34</v>
      </c>
      <c r="O15" s="33" t="e">
        <f>((P15)/10)*50</f>
        <v>#DIV/0!</v>
      </c>
      <c r="P15" s="33" t="e">
        <f>Q15-$K$9</f>
        <v>#DIV/0!</v>
      </c>
      <c r="Q15" s="35" t="e">
        <f>AVERAGE(R15:V15)</f>
        <v>#DIV/0!</v>
      </c>
      <c r="R15" s="35"/>
      <c r="S15" s="35"/>
      <c r="T15" s="35"/>
      <c r="U15" s="35"/>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t="e">
        <f>((P17)/10)*50</f>
        <v>#DIV/0!</v>
      </c>
      <c r="P17" s="68" t="e">
        <f>Q17-$K$9</f>
        <v>#DIV/0!</v>
      </c>
      <c r="Q17" s="93" t="e">
        <f>AVERAGE(R17:V17)</f>
        <v>#DIV/0!</v>
      </c>
      <c r="R17" s="93"/>
      <c r="S17" s="93"/>
      <c r="T17" s="93"/>
      <c r="U17" s="93"/>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05"/>
      <c r="D19" s="73"/>
      <c r="E19" s="105"/>
      <c r="F19" s="105"/>
      <c r="G19" s="105"/>
      <c r="H19" s="57"/>
      <c r="I19" s="56"/>
      <c r="J19" s="26"/>
      <c r="K19" s="26"/>
      <c r="L19" s="5"/>
      <c r="M19" s="200"/>
      <c r="N19" s="32" t="s">
        <v>36</v>
      </c>
      <c r="O19" s="33" t="e">
        <f>((P19)/10)*50</f>
        <v>#DIV/0!</v>
      </c>
      <c r="P19" s="33" t="e">
        <f>Q19-$K$9</f>
        <v>#DIV/0!</v>
      </c>
      <c r="Q19" s="34" t="e">
        <f>AVERAGE(R19:V19)</f>
        <v>#DIV/0!</v>
      </c>
      <c r="R19" s="35"/>
      <c r="S19" s="35"/>
      <c r="T19" s="35"/>
      <c r="U19" s="35"/>
      <c r="V19" s="36"/>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t="e">
        <f>((P21)/10)*50</f>
        <v>#DIV/0!</v>
      </c>
      <c r="P21" s="68" t="e">
        <f>Q21-$K$9</f>
        <v>#DIV/0!</v>
      </c>
      <c r="Q21" s="95" t="e">
        <f>AVERAGE(R21:V21)</f>
        <v>#DIV/0!</v>
      </c>
      <c r="R21" s="93"/>
      <c r="S21" s="93"/>
      <c r="T21" s="93"/>
      <c r="U21" s="93"/>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t="e">
        <f>((P23)/10)*50</f>
        <v>#DIV/0!</v>
      </c>
      <c r="P23" s="33" t="e">
        <f>Q23-$K$9</f>
        <v>#DIV/0!</v>
      </c>
      <c r="Q23" s="35" t="e">
        <f>AVERAGE(R23:V23)</f>
        <v>#DIV/0!</v>
      </c>
      <c r="R23" s="35"/>
      <c r="S23" s="35"/>
      <c r="T23" s="35"/>
      <c r="U23" s="35"/>
      <c r="V23" s="36"/>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t="e">
        <f>((P25)/10)*50</f>
        <v>#DIV/0!</v>
      </c>
      <c r="P25" s="48" t="e">
        <f>Q25-$K$9</f>
        <v>#DIV/0!</v>
      </c>
      <c r="Q25" s="50" t="e">
        <f>AVERAGE(R25:V25)</f>
        <v>#DIV/0!</v>
      </c>
      <c r="R25" s="50"/>
      <c r="S25" s="50"/>
      <c r="T25" s="50"/>
      <c r="U25" s="50"/>
      <c r="V25" s="51"/>
    </row>
    <row r="26" spans="2:22" ht="17.399999999999999" x14ac:dyDescent="0.25">
      <c r="I26" s="5"/>
      <c r="J26" s="5"/>
      <c r="K26" s="5"/>
      <c r="L26" s="5"/>
      <c r="M26" s="200"/>
      <c r="N26" s="19"/>
      <c r="O26" s="20"/>
      <c r="P26" s="30"/>
      <c r="Q26" s="21"/>
      <c r="R26" s="22">
        <v>44382</v>
      </c>
      <c r="S26" s="22">
        <v>44389</v>
      </c>
      <c r="T26" s="22">
        <v>44396</v>
      </c>
      <c r="U26" s="22">
        <v>44405</v>
      </c>
      <c r="V26" s="23" t="s">
        <v>54</v>
      </c>
    </row>
    <row r="27" spans="2:22" ht="18" thickBot="1" x14ac:dyDescent="0.3">
      <c r="I27" s="5"/>
      <c r="J27" s="5"/>
      <c r="K27" s="5"/>
      <c r="L27" s="5"/>
      <c r="M27" s="200"/>
      <c r="N27" s="32" t="s">
        <v>41</v>
      </c>
      <c r="O27" s="33" t="e">
        <f>((P27)/10)*50</f>
        <v>#DIV/0!</v>
      </c>
      <c r="P27" s="33" t="e">
        <f>Q27-$K$9</f>
        <v>#DIV/0!</v>
      </c>
      <c r="Q27" s="34" t="e">
        <f>AVERAGE(R27:V27)</f>
        <v>#DIV/0!</v>
      </c>
      <c r="R27" s="35"/>
      <c r="S27" s="35"/>
      <c r="T27" s="35"/>
      <c r="U27" s="35"/>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51"/>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zV7g7DRpQlzK+l9FOmoxFwNkZdsbEu8mddrG4wNBD3zWTjP05TBzvVR0vVUBZ8YcR8d3LeRlyCqkgPI7Nfmfkw==" saltValue="TYyR33l1sDksG6vHOFlZ1g==" spinCount="100000"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R4:V4"/>
    <mergeCell ref="B1:E1"/>
    <mergeCell ref="C3:E3"/>
    <mergeCell ref="C4:E4"/>
    <mergeCell ref="J4:K4"/>
    <mergeCell ref="M4:N4"/>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E7DEB866-1358-4851-9980-619F0B8ED585}">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F6F413D3-E5D9-4CDA-AABB-1B3E810D3C09}">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188719AE-E73C-46F8-AA71-5CFEE95391A9}">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20AF681A-078F-460A-963D-03FA1351DE4B}">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FB2C3EE1-142E-4711-A068-1BA86D8CEABE}">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D5155CB7-BB20-4531-964F-7E1E56654DD9}">
      <formula1>$N$23:$N$36</formula1>
    </dataValidation>
    <dataValidation type="list" allowBlank="1" showInputMessage="1" showErrorMessage="1" sqref="K5" xr:uid="{B1CC7E82-6B3A-4CFC-B693-30D7DE97454F}">
      <formula1>"2020, 2021, 2022"</formula1>
    </dataValidation>
  </dataValidations>
  <hyperlinks>
    <hyperlink ref="M4" r:id="rId1" xr:uid="{D7F7BC64-869E-4A5F-834D-0ACF11348F0B}"/>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EBE4F-003B-4CE2-8075-23D7C595C538}">
  <dimension ref="B1:V108"/>
  <sheetViews>
    <sheetView showGridLines="0" showRowColHeaders="0" topLeftCell="A7" zoomScale="70" zoomScaleNormal="70" workbookViewId="0">
      <selection activeCell="J1" sqref="J1:V1048576"/>
    </sheetView>
  </sheetViews>
  <sheetFormatPr defaultColWidth="19" defaultRowHeight="13.2" x14ac:dyDescent="0.25"/>
  <cols>
    <col min="1" max="1" width="9.109375" style="5" customWidth="1"/>
    <col min="2" max="2" width="16" style="5" customWidth="1"/>
    <col min="3" max="3" width="32.5546875" style="5" customWidth="1"/>
    <col min="4" max="4" width="16.109375" style="5" customWidth="1"/>
    <col min="5" max="5" width="14.44140625" style="5" customWidth="1"/>
    <col min="6" max="6" width="19.88671875" style="5" customWidth="1"/>
    <col min="7" max="7" width="21.5546875" style="5" customWidth="1"/>
    <col min="8" max="8" width="49.88671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October</v>
      </c>
      <c r="G1" s="1">
        <f>K5</f>
        <v>2020</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2020</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October, 2020</v>
      </c>
      <c r="G6" s="210"/>
      <c r="H6" s="8"/>
      <c r="I6" s="8"/>
      <c r="J6" s="14" t="s">
        <v>21</v>
      </c>
      <c r="K6" s="15" t="s">
        <v>24</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79"/>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79"/>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80" t="s">
        <v>45</v>
      </c>
      <c r="K9" s="27">
        <v>2.62</v>
      </c>
      <c r="L9" s="5"/>
      <c r="M9" s="200"/>
      <c r="N9" s="92" t="s">
        <v>26</v>
      </c>
      <c r="O9" s="68" t="e">
        <f>((P9)/10)*50</f>
        <v>#DIV/0!</v>
      </c>
      <c r="P9" s="68" t="e">
        <f>Q9-$K$9</f>
        <v>#DIV/0!</v>
      </c>
      <c r="Q9" s="93" t="e">
        <f>AVERAGE(R9:V9)</f>
        <v>#DIV/0!</v>
      </c>
      <c r="R9" s="93"/>
      <c r="S9" s="93"/>
      <c r="T9" s="93"/>
      <c r="U9" s="93"/>
      <c r="V9" s="74"/>
    </row>
    <row r="10" spans="2:22" ht="18" thickBot="1" x14ac:dyDescent="0.3">
      <c r="B10" s="79"/>
      <c r="C10" s="79"/>
      <c r="D10" s="79"/>
      <c r="E10" s="79"/>
      <c r="F10" s="79"/>
      <c r="G10" s="79"/>
      <c r="H10" s="79"/>
      <c r="I10" s="79"/>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79"/>
      <c r="J11" s="78" t="s">
        <v>28</v>
      </c>
      <c r="K11" s="31">
        <v>-8.7500000000000355E-2</v>
      </c>
      <c r="L11" s="5"/>
      <c r="M11" s="201"/>
      <c r="N11" s="32" t="s">
        <v>29</v>
      </c>
      <c r="O11" s="33" t="e">
        <f>((P11)/10)*50</f>
        <v>#DIV/0!</v>
      </c>
      <c r="P11" s="33" t="e">
        <f>Q11-$K$9</f>
        <v>#DIV/0!</v>
      </c>
      <c r="Q11" s="34" t="e">
        <f>AVERAGE(R11:V11)</f>
        <v>#DIV/0!</v>
      </c>
      <c r="R11" s="35"/>
      <c r="S11" s="35"/>
      <c r="T11" s="35"/>
      <c r="U11" s="35"/>
      <c r="V11" s="36"/>
    </row>
    <row r="12" spans="2:22" ht="20.25" customHeight="1" x14ac:dyDescent="0.25">
      <c r="B12" s="202" t="s">
        <v>30</v>
      </c>
      <c r="C12" s="202"/>
      <c r="D12" s="37" t="str">
        <f>CONCATENATE(F1," ",G1," is")</f>
        <v>October 2020 is</v>
      </c>
      <c r="E12" s="38">
        <f>K11</f>
        <v>-8.7500000000000355E-2</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79"/>
      <c r="J13" s="28"/>
      <c r="K13" s="29"/>
      <c r="L13" s="5"/>
      <c r="M13" s="200"/>
      <c r="N13" s="92" t="s">
        <v>32</v>
      </c>
      <c r="O13" s="68" t="e">
        <f>((P13)/10)*50</f>
        <v>#DIV/0!</v>
      </c>
      <c r="P13" s="68" t="e">
        <f>Q13-$K$9</f>
        <v>#DIV/0!</v>
      </c>
      <c r="Q13" s="95" t="e">
        <f>AVERAGE(R13:V13)</f>
        <v>#DIV/0!</v>
      </c>
      <c r="R13" s="93"/>
      <c r="S13" s="93"/>
      <c r="T13" s="93"/>
      <c r="U13" s="93"/>
      <c r="V13" s="74"/>
    </row>
    <row r="14" spans="2:22" ht="35.4" thickBot="1" x14ac:dyDescent="0.3">
      <c r="B14" s="205" t="s">
        <v>43</v>
      </c>
      <c r="C14" s="205"/>
      <c r="D14" s="205"/>
      <c r="E14" s="205"/>
      <c r="F14" s="205"/>
      <c r="G14" s="205"/>
      <c r="H14" s="205"/>
      <c r="I14" s="79"/>
      <c r="J14" s="78" t="s">
        <v>44</v>
      </c>
      <c r="K14" s="31">
        <v>-1.7500000000000071E-2</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October 2020 is</v>
      </c>
      <c r="E15" s="38">
        <f>K14</f>
        <v>-1.7500000000000071E-2</v>
      </c>
      <c r="F15" s="203" t="s">
        <v>33</v>
      </c>
      <c r="G15" s="203"/>
      <c r="H15" s="203"/>
      <c r="I15" s="39"/>
      <c r="J15" s="26"/>
      <c r="K15" s="26"/>
      <c r="L15" s="5"/>
      <c r="M15" s="200"/>
      <c r="N15" s="32" t="s">
        <v>34</v>
      </c>
      <c r="O15" s="33" t="e">
        <f>((P15)/10)*50</f>
        <v>#DIV/0!</v>
      </c>
      <c r="P15" s="33" t="e">
        <f>Q15-$K$9</f>
        <v>#DIV/0!</v>
      </c>
      <c r="Q15" s="35" t="e">
        <f>AVERAGE(R15:V15)</f>
        <v>#DIV/0!</v>
      </c>
      <c r="R15" s="35"/>
      <c r="S15" s="35"/>
      <c r="T15" s="35"/>
      <c r="U15" s="35"/>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t="e">
        <f>((P17)/10)*50</f>
        <v>#DIV/0!</v>
      </c>
      <c r="P17" s="68" t="e">
        <f>Q17-$K$9</f>
        <v>#DIV/0!</v>
      </c>
      <c r="Q17" s="93" t="e">
        <f>AVERAGE(R17:V17)</f>
        <v>#DIV/0!</v>
      </c>
      <c r="R17" s="93"/>
      <c r="S17" s="93"/>
      <c r="T17" s="93"/>
      <c r="U17" s="93"/>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81"/>
      <c r="D19" s="73"/>
      <c r="E19" s="81"/>
      <c r="F19" s="81"/>
      <c r="G19" s="81"/>
      <c r="H19" s="57"/>
      <c r="I19" s="56"/>
      <c r="J19" s="26"/>
      <c r="K19" s="26"/>
      <c r="L19" s="5"/>
      <c r="M19" s="200"/>
      <c r="N19" s="32" t="s">
        <v>36</v>
      </c>
      <c r="O19" s="33" t="e">
        <f>((P19)/10)*50</f>
        <v>#DIV/0!</v>
      </c>
      <c r="P19" s="33" t="e">
        <f>Q19-$K$9</f>
        <v>#DIV/0!</v>
      </c>
      <c r="Q19" s="34" t="e">
        <f>AVERAGE(R19:V19)</f>
        <v>#DIV/0!</v>
      </c>
      <c r="R19" s="35"/>
      <c r="S19" s="35"/>
      <c r="T19" s="35"/>
      <c r="U19" s="35"/>
      <c r="V19" s="36"/>
    </row>
    <row r="20" spans="2:22" ht="17.399999999999999" x14ac:dyDescent="0.25">
      <c r="B20" s="211" t="s">
        <v>37</v>
      </c>
      <c r="C20" s="211"/>
      <c r="D20" s="211"/>
      <c r="E20" s="211"/>
      <c r="F20" s="211"/>
      <c r="G20" s="211"/>
      <c r="H20" s="211"/>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t="e">
        <f>((P21)/10)*50</f>
        <v>#DIV/0!</v>
      </c>
      <c r="P21" s="68" t="e">
        <f>Q21-$K$9</f>
        <v>#DIV/0!</v>
      </c>
      <c r="Q21" s="95" t="e">
        <f>AVERAGE(R21:V21)</f>
        <v>#DIV/0!</v>
      </c>
      <c r="R21" s="93"/>
      <c r="S21" s="93"/>
      <c r="T21" s="93"/>
      <c r="U21" s="93"/>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t="e">
        <f>((P23)/10)*50</f>
        <v>#DIV/0!</v>
      </c>
      <c r="P23" s="33" t="e">
        <f>Q23-$K$9</f>
        <v>#DIV/0!</v>
      </c>
      <c r="Q23" s="35" t="e">
        <f>AVERAGE(R23:V23)</f>
        <v>#DIV/0!</v>
      </c>
      <c r="R23" s="35"/>
      <c r="S23" s="35"/>
      <c r="T23" s="35"/>
      <c r="U23" s="35"/>
      <c r="V23" s="36"/>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t="e">
        <f>((P25)/10)*50</f>
        <v>#DIV/0!</v>
      </c>
      <c r="P25" s="48" t="e">
        <f>Q25-$K$9</f>
        <v>#DIV/0!</v>
      </c>
      <c r="Q25" s="50" t="e">
        <f>AVERAGE(R25:V25)</f>
        <v>#DIV/0!</v>
      </c>
      <c r="R25" s="50"/>
      <c r="S25" s="50"/>
      <c r="T25" s="50"/>
      <c r="U25" s="50"/>
      <c r="V25" s="51"/>
    </row>
    <row r="26" spans="2:22" ht="17.399999999999999" x14ac:dyDescent="0.25">
      <c r="I26" s="5"/>
      <c r="J26" s="5"/>
      <c r="K26" s="5"/>
      <c r="L26" s="5"/>
      <c r="M26" s="200"/>
      <c r="N26" s="19"/>
      <c r="O26" s="20"/>
      <c r="P26" s="30"/>
      <c r="Q26" s="21"/>
      <c r="R26" s="22">
        <v>44382</v>
      </c>
      <c r="S26" s="22">
        <v>44389</v>
      </c>
      <c r="T26" s="22">
        <v>44396</v>
      </c>
      <c r="U26" s="22">
        <v>44405</v>
      </c>
      <c r="V26" s="23" t="s">
        <v>54</v>
      </c>
    </row>
    <row r="27" spans="2:22" ht="18" thickBot="1" x14ac:dyDescent="0.3">
      <c r="I27" s="5"/>
      <c r="J27" s="5"/>
      <c r="K27" s="5"/>
      <c r="L27" s="5"/>
      <c r="M27" s="200"/>
      <c r="N27" s="32" t="s">
        <v>41</v>
      </c>
      <c r="O27" s="33" t="e">
        <f>((P27)/10)*50</f>
        <v>#DIV/0!</v>
      </c>
      <c r="P27" s="33" t="e">
        <f>Q27-$K$9</f>
        <v>#DIV/0!</v>
      </c>
      <c r="Q27" s="34" t="e">
        <f>AVERAGE(R27:V27)</f>
        <v>#DIV/0!</v>
      </c>
      <c r="R27" s="35"/>
      <c r="S27" s="35"/>
      <c r="T27" s="35"/>
      <c r="U27" s="35"/>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t="e">
        <f>((P29)/10)*50</f>
        <v>#DIV/0!</v>
      </c>
      <c r="P29" s="48" t="e">
        <f>Q29-$K$9</f>
        <v>#DIV/0!</v>
      </c>
      <c r="Q29" s="49" t="e">
        <f>AVERAGE(R29:V29)</f>
        <v>#DIV/0!</v>
      </c>
      <c r="R29" s="50"/>
      <c r="S29" s="50"/>
      <c r="T29" s="50"/>
      <c r="U29" s="50"/>
      <c r="V29" s="51"/>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t="e">
        <f>((P31)/10)*50</f>
        <v>#DIV/0!</v>
      </c>
      <c r="P31" s="33" t="e">
        <f>Q31-$K$9</f>
        <v>#DIV/0!</v>
      </c>
      <c r="Q31" s="34" t="e">
        <f>AVERAGE(R31:V31)</f>
        <v>#DIV/0!</v>
      </c>
      <c r="R31" s="35"/>
      <c r="S31" s="35"/>
      <c r="T31" s="35"/>
      <c r="U31" s="35"/>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t="e">
        <f>((P33)/10)*50</f>
        <v>#DIV/0!</v>
      </c>
      <c r="P33" s="68" t="e">
        <f>Q33-$K$9</f>
        <v>#DIV/0!</v>
      </c>
      <c r="Q33" s="49" t="e">
        <f>AVERAGE(R33:V33)</f>
        <v>#DIV/0!</v>
      </c>
      <c r="R33" s="50"/>
      <c r="S33" s="50"/>
      <c r="T33" s="50"/>
      <c r="U33" s="50"/>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t="e">
        <f>((P35)/10)*50</f>
        <v>#DIV/0!</v>
      </c>
      <c r="P35" s="33" t="e">
        <f>Q35-$K$9</f>
        <v>#DIV/0!</v>
      </c>
      <c r="Q35" s="34" t="e">
        <f>AVERAGE(R35:V35)</f>
        <v>#DIV/0!</v>
      </c>
      <c r="R35" s="35"/>
      <c r="S35" s="35"/>
      <c r="T35" s="35"/>
      <c r="U35" s="35"/>
      <c r="V35" s="36"/>
    </row>
    <row r="36" spans="9:22" ht="17.399999999999999" x14ac:dyDescent="0.3">
      <c r="I36" s="5"/>
      <c r="J36" s="5"/>
      <c r="K36" s="5"/>
      <c r="L36" s="5"/>
      <c r="M36" s="199">
        <v>2022</v>
      </c>
      <c r="N36" s="65"/>
      <c r="O36" s="20"/>
      <c r="P36" s="69"/>
      <c r="Q36" s="44"/>
      <c r="R36" s="45">
        <v>44538</v>
      </c>
      <c r="S36" s="45">
        <v>44543</v>
      </c>
      <c r="T36" s="45">
        <v>44550</v>
      </c>
      <c r="U36" s="45">
        <v>44557</v>
      </c>
      <c r="V36" s="46" t="s">
        <v>54</v>
      </c>
    </row>
    <row r="37" spans="9:22" ht="18" thickBot="1" x14ac:dyDescent="0.3">
      <c r="I37" s="5"/>
      <c r="J37" s="5"/>
      <c r="K37" s="5"/>
      <c r="L37" s="5"/>
      <c r="M37" s="200"/>
      <c r="N37" s="67" t="s">
        <v>32</v>
      </c>
      <c r="O37" s="33" t="e">
        <f>((P37)/10)*50</f>
        <v>#DIV/0!</v>
      </c>
      <c r="P37" s="48" t="e">
        <f>Q37-$K$9</f>
        <v>#DIV/0!</v>
      </c>
      <c r="Q37" s="50" t="e">
        <f>AVERAGE(R37:V37)</f>
        <v>#DIV/0!</v>
      </c>
      <c r="R37" s="50"/>
      <c r="S37" s="50"/>
      <c r="T37" s="50"/>
      <c r="U37" s="50"/>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36"/>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51"/>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YW1fuQAyZGkvWmzC8mapdqJSwVCp74z/zcGq/ANLZ4wIo5xKXQl9+nOQxxpWjlgnz6WI8CBEACr8DwBL3snbmQ==" saltValue="YN6V50B+nI86J6JHf71hVw==" spinCount="100000"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B1:E1"/>
    <mergeCell ref="C3:E3"/>
    <mergeCell ref="C4:E4"/>
    <mergeCell ref="M4:N4"/>
    <mergeCell ref="R4:V4"/>
    <mergeCell ref="J4:K4"/>
  </mergeCells>
  <dataValidations count="7">
    <dataValidation type="list" allowBlank="1" showInputMessage="1" showErrorMessage="1" sqref="K5" xr:uid="{050C633B-282C-4ACA-A525-735DBB5A8E2A}">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D6F29C58-D487-4434-8DD8-A906B844D754}">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F4E4B787-04B8-4B1F-BC05-6D835DA34830}">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3F25C010-9027-4B8B-9D98-FB670060802A}">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214BD621-E781-4908-BAD3-94AD126D7A62}">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3BC2DE6F-D46E-4D24-ACD5-C89EBA2FC000}">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A13181C5-81B0-4C9F-B3F5-73BD19B96934}">
      <formula1>$O$7:$O$53</formula1>
    </dataValidation>
  </dataValidations>
  <hyperlinks>
    <hyperlink ref="M4" r:id="rId1" xr:uid="{439597FC-1887-42CD-9920-57391183845C}"/>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173FA-8987-432E-8391-5C496A5AA208}">
  <dimension ref="B1:V108"/>
  <sheetViews>
    <sheetView showGridLines="0" showRowColHeaders="0" zoomScale="70" zoomScaleNormal="70" workbookViewId="0">
      <selection activeCell="J1" sqref="J1:V1048576"/>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54.5546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July</v>
      </c>
      <c r="G1" s="1">
        <f>K5</f>
        <v>2022</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2022</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July, 2022</v>
      </c>
      <c r="G6" s="210"/>
      <c r="H6" s="8"/>
      <c r="I6" s="8"/>
      <c r="J6" s="14" t="s">
        <v>21</v>
      </c>
      <c r="K6" s="15" t="s">
        <v>40</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88"/>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88"/>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89"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88"/>
      <c r="C10" s="188"/>
      <c r="D10" s="188"/>
      <c r="E10" s="188"/>
      <c r="F10" s="188"/>
      <c r="G10" s="188"/>
      <c r="H10" s="188"/>
      <c r="I10" s="188"/>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88"/>
      <c r="J11" s="190" t="s">
        <v>28</v>
      </c>
      <c r="K11" s="31">
        <v>17.487500000000004</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July 2022 is</v>
      </c>
      <c r="E12" s="38">
        <f>K11</f>
        <v>17.487500000000004</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88"/>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88"/>
      <c r="J14" s="190" t="s">
        <v>44</v>
      </c>
      <c r="K14" s="31">
        <v>3.4975000000000005</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July 2022 is</v>
      </c>
      <c r="E15" s="38">
        <f>K14</f>
        <v>3.4975000000000005</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87"/>
      <c r="D19" s="73"/>
      <c r="E19" s="187"/>
      <c r="F19" s="187"/>
      <c r="G19" s="187"/>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f>((P35)/10)*50</f>
        <v>5.1959999999999988</v>
      </c>
      <c r="P35" s="33">
        <f>Q35-$K$9</f>
        <v>1.0391999999999997</v>
      </c>
      <c r="Q35" s="34">
        <f>AVERAGE(R35:V35)</f>
        <v>3.6591999999999998</v>
      </c>
      <c r="R35" s="35">
        <v>3.6509999999999998</v>
      </c>
      <c r="S35" s="35">
        <v>3.6560000000000001</v>
      </c>
      <c r="T35" s="35">
        <v>3.657</v>
      </c>
      <c r="U35" s="35">
        <v>3.6659999999999999</v>
      </c>
      <c r="V35" s="129">
        <v>3.6659999999999999</v>
      </c>
    </row>
    <row r="36" spans="9:22" ht="17.399999999999999" x14ac:dyDescent="0.3">
      <c r="I36" s="5"/>
      <c r="J36" s="5"/>
      <c r="K36" s="5"/>
      <c r="L36" s="5"/>
      <c r="M36" s="199">
        <v>2022</v>
      </c>
      <c r="N36" s="65"/>
      <c r="O36" s="20"/>
      <c r="P36" s="69"/>
      <c r="Q36" s="44"/>
      <c r="R36" s="45">
        <v>44536</v>
      </c>
      <c r="S36" s="45">
        <v>44543</v>
      </c>
      <c r="T36" s="45">
        <v>44550</v>
      </c>
      <c r="U36" s="45">
        <v>44557</v>
      </c>
      <c r="V36" s="46" t="s">
        <v>54</v>
      </c>
    </row>
    <row r="37" spans="9:22" ht="18" thickBot="1" x14ac:dyDescent="0.3">
      <c r="I37" s="5"/>
      <c r="J37" s="5"/>
      <c r="K37" s="5"/>
      <c r="L37" s="5"/>
      <c r="M37" s="200"/>
      <c r="N37" s="67" t="s">
        <v>32</v>
      </c>
      <c r="O37" s="33">
        <f>((P37)/10)*50</f>
        <v>5.0912500000000005</v>
      </c>
      <c r="P37" s="48">
        <f>Q37-$K$9</f>
        <v>1.0182500000000001</v>
      </c>
      <c r="Q37" s="50">
        <f>AVERAGE(R37:V37)</f>
        <v>3.6382500000000002</v>
      </c>
      <c r="R37" s="50">
        <v>3.6539999999999999</v>
      </c>
      <c r="S37" s="50">
        <v>3.6429999999999998</v>
      </c>
      <c r="T37" s="50">
        <v>3.633</v>
      </c>
      <c r="U37" s="50">
        <v>3.6230000000000002</v>
      </c>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f>((P39)/10)*50</f>
        <v>5.4570000000000007</v>
      </c>
      <c r="P39" s="33">
        <f>Q39-$K$9</f>
        <v>1.0914000000000001</v>
      </c>
      <c r="Q39" s="35">
        <f>AVERAGE(R39:V39)</f>
        <v>3.7114000000000003</v>
      </c>
      <c r="R39" s="35">
        <v>3.6219999999999999</v>
      </c>
      <c r="S39" s="35">
        <v>3.6269999999999998</v>
      </c>
      <c r="T39" s="35">
        <v>3.698</v>
      </c>
      <c r="U39" s="35">
        <v>3.7770000000000001</v>
      </c>
      <c r="V39" s="129">
        <v>3.8330000000000002</v>
      </c>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f>((P41)/10)*50</f>
        <v>7.134999999999998</v>
      </c>
      <c r="P41" s="48">
        <f>Q41-$K$9</f>
        <v>1.4269999999999996</v>
      </c>
      <c r="Q41" s="50">
        <f>AVERAGE(R41:V41)</f>
        <v>4.0469999999999997</v>
      </c>
      <c r="R41" s="50">
        <v>3.9470000000000001</v>
      </c>
      <c r="S41" s="50">
        <v>4.0069999999999997</v>
      </c>
      <c r="T41" s="50">
        <v>4.0759999999999996</v>
      </c>
      <c r="U41" s="50">
        <v>4.1580000000000004</v>
      </c>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f>((P43)/10)*50</f>
        <v>12.5</v>
      </c>
      <c r="P43" s="33">
        <f>Q43-$K$9</f>
        <v>2.5</v>
      </c>
      <c r="Q43" s="35">
        <f>AVERAGE(R43:V43)</f>
        <v>5.12</v>
      </c>
      <c r="R43" s="35">
        <v>4.8150000000000004</v>
      </c>
      <c r="S43" s="35">
        <v>5.2309999999999999</v>
      </c>
      <c r="T43" s="35">
        <v>5.125</v>
      </c>
      <c r="U43" s="35">
        <v>5.3090000000000002</v>
      </c>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f>((P45)/10)*50</f>
        <v>13.001250000000001</v>
      </c>
      <c r="P45" s="48">
        <f>Q45-$K$9</f>
        <v>2.60025</v>
      </c>
      <c r="Q45" s="50">
        <f>AVERAGE(R45:V45)</f>
        <v>5.2202500000000001</v>
      </c>
      <c r="R45" s="182">
        <v>5.2830000000000004</v>
      </c>
      <c r="S45" s="182">
        <v>5.181</v>
      </c>
      <c r="T45" s="182">
        <v>5.1769999999999996</v>
      </c>
      <c r="U45" s="182">
        <v>5.24</v>
      </c>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f>((P47)/10)*50</f>
        <v>18.368000000000002</v>
      </c>
      <c r="P47" s="33">
        <f>Q47-$K$9</f>
        <v>3.6736000000000004</v>
      </c>
      <c r="Q47" s="35">
        <f>AVERAGE(R47:V47)</f>
        <v>6.2936000000000005</v>
      </c>
      <c r="R47" s="35">
        <v>6.101</v>
      </c>
      <c r="S47" s="35">
        <v>6.3390000000000004</v>
      </c>
      <c r="T47" s="35">
        <v>6.431</v>
      </c>
      <c r="U47" s="35">
        <v>6.3710000000000004</v>
      </c>
      <c r="V47" s="36">
        <v>6.226</v>
      </c>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f>((P49)/10)*50</f>
        <v>17.487500000000004</v>
      </c>
      <c r="P49" s="68">
        <f>Q49-$K$9</f>
        <v>3.4975000000000005</v>
      </c>
      <c r="Q49" s="95">
        <f>AVERAGE(R49:V49)</f>
        <v>6.1175000000000006</v>
      </c>
      <c r="R49" s="93">
        <v>6.1950000000000003</v>
      </c>
      <c r="S49" s="93">
        <v>6.1219999999999999</v>
      </c>
      <c r="T49" s="93">
        <v>6.1230000000000002</v>
      </c>
      <c r="U49" s="93">
        <v>6.03</v>
      </c>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t+DngVpSydXZ3wez44/EK7jj1Z4wdC1zx9WrZkhlEfx7rh1rIoNcHZhbGXYcZp2TZxE3Npc/kafPivxRK3EAOg==" saltValue="ejwTFyOcqlW3ttCBFY8NKg=="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7EC1DFB7-1A3A-4970-8579-3FE82C8347CA}">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CC39603D-9806-4639-8C66-831397E84ED3}">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238A7050-A18A-44A5-9382-5DE707E79C33}">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7460D878-4C8C-4A13-8EEF-001D2FEED33C}">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F7997D3D-53CD-4743-B3A7-E68F92B6C2E7}">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92299447-7253-4093-84AA-3490AC781AA8}">
      <formula1>$N$23:$N$36</formula1>
    </dataValidation>
    <dataValidation type="list" allowBlank="1" showInputMessage="1" showErrorMessage="1" sqref="K5" xr:uid="{3F4B2D78-149F-4BEE-8A84-34529E8B87D4}">
      <formula1>"2020, 2021, 2022"</formula1>
    </dataValidation>
  </dataValidations>
  <hyperlinks>
    <hyperlink ref="M4" r:id="rId1" xr:uid="{AC153B47-1138-4350-99B6-C5AED4069ACA}"/>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D790-522B-4524-AAA4-E72013523301}">
  <dimension ref="B1:V108"/>
  <sheetViews>
    <sheetView showGridLines="0" showRowColHeaders="0" zoomScale="70" zoomScaleNormal="70" workbookViewId="0">
      <selection activeCell="J5" sqref="J1:V1048576"/>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54.5546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June</v>
      </c>
      <c r="G1" s="1">
        <f>K5</f>
        <v>2022</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2022</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June, 2022</v>
      </c>
      <c r="G6" s="210"/>
      <c r="H6" s="8"/>
      <c r="I6" s="8"/>
      <c r="J6" s="14" t="s">
        <v>21</v>
      </c>
      <c r="K6" s="15" t="s">
        <v>39</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84"/>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84"/>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86"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84"/>
      <c r="C10" s="184"/>
      <c r="D10" s="184"/>
      <c r="E10" s="184"/>
      <c r="F10" s="184"/>
      <c r="G10" s="184"/>
      <c r="H10" s="184"/>
      <c r="I10" s="184"/>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84"/>
      <c r="J11" s="185" t="s">
        <v>28</v>
      </c>
      <c r="K11" s="31">
        <v>18.368000000000002</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June 2022 is</v>
      </c>
      <c r="E12" s="38">
        <f>K11</f>
        <v>18.368000000000002</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84"/>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84"/>
      <c r="J14" s="185" t="s">
        <v>44</v>
      </c>
      <c r="K14" s="31">
        <v>3.6736000000000004</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June 2022 is</v>
      </c>
      <c r="E15" s="38">
        <f>K14</f>
        <v>3.6736000000000004</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83"/>
      <c r="D19" s="73"/>
      <c r="E19" s="183"/>
      <c r="F19" s="183"/>
      <c r="G19" s="183"/>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f>((P35)/10)*50</f>
        <v>5.1959999999999988</v>
      </c>
      <c r="P35" s="33">
        <f>Q35-$K$9</f>
        <v>1.0391999999999997</v>
      </c>
      <c r="Q35" s="34">
        <f>AVERAGE(R35:V35)</f>
        <v>3.6591999999999998</v>
      </c>
      <c r="R35" s="35">
        <v>3.6509999999999998</v>
      </c>
      <c r="S35" s="35">
        <v>3.6560000000000001</v>
      </c>
      <c r="T35" s="35">
        <v>3.657</v>
      </c>
      <c r="U35" s="35">
        <v>3.6659999999999999</v>
      </c>
      <c r="V35" s="129">
        <v>3.6659999999999999</v>
      </c>
    </row>
    <row r="36" spans="9:22" ht="17.399999999999999" x14ac:dyDescent="0.3">
      <c r="I36" s="5"/>
      <c r="J36" s="5"/>
      <c r="K36" s="5"/>
      <c r="L36" s="5"/>
      <c r="M36" s="199">
        <v>2022</v>
      </c>
      <c r="N36" s="65"/>
      <c r="O36" s="20"/>
      <c r="P36" s="69"/>
      <c r="Q36" s="44"/>
      <c r="R36" s="45">
        <v>44536</v>
      </c>
      <c r="S36" s="45">
        <v>44543</v>
      </c>
      <c r="T36" s="45">
        <v>44550</v>
      </c>
      <c r="U36" s="45">
        <v>44557</v>
      </c>
      <c r="V36" s="46" t="s">
        <v>54</v>
      </c>
    </row>
    <row r="37" spans="9:22" ht="18" thickBot="1" x14ac:dyDescent="0.3">
      <c r="I37" s="5"/>
      <c r="J37" s="5"/>
      <c r="K37" s="5"/>
      <c r="L37" s="5"/>
      <c r="M37" s="200"/>
      <c r="N37" s="67" t="s">
        <v>32</v>
      </c>
      <c r="O37" s="33">
        <f>((P37)/10)*50</f>
        <v>5.0912500000000005</v>
      </c>
      <c r="P37" s="48">
        <f>Q37-$K$9</f>
        <v>1.0182500000000001</v>
      </c>
      <c r="Q37" s="50">
        <f>AVERAGE(R37:V37)</f>
        <v>3.6382500000000002</v>
      </c>
      <c r="R37" s="50">
        <v>3.6539999999999999</v>
      </c>
      <c r="S37" s="50">
        <v>3.6429999999999998</v>
      </c>
      <c r="T37" s="50">
        <v>3.633</v>
      </c>
      <c r="U37" s="50">
        <v>3.6230000000000002</v>
      </c>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f>((P39)/10)*50</f>
        <v>5.4570000000000007</v>
      </c>
      <c r="P39" s="33">
        <f>Q39-$K$9</f>
        <v>1.0914000000000001</v>
      </c>
      <c r="Q39" s="35">
        <f>AVERAGE(R39:V39)</f>
        <v>3.7114000000000003</v>
      </c>
      <c r="R39" s="35">
        <v>3.6219999999999999</v>
      </c>
      <c r="S39" s="35">
        <v>3.6269999999999998</v>
      </c>
      <c r="T39" s="35">
        <v>3.698</v>
      </c>
      <c r="U39" s="35">
        <v>3.7770000000000001</v>
      </c>
      <c r="V39" s="129">
        <v>3.8330000000000002</v>
      </c>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f>((P41)/10)*50</f>
        <v>7.134999999999998</v>
      </c>
      <c r="P41" s="48">
        <f>Q41-$K$9</f>
        <v>1.4269999999999996</v>
      </c>
      <c r="Q41" s="50">
        <f>AVERAGE(R41:V41)</f>
        <v>4.0469999999999997</v>
      </c>
      <c r="R41" s="50">
        <v>3.9470000000000001</v>
      </c>
      <c r="S41" s="50">
        <v>4.0069999999999997</v>
      </c>
      <c r="T41" s="50">
        <v>4.0759999999999996</v>
      </c>
      <c r="U41" s="50">
        <v>4.1580000000000004</v>
      </c>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f>((P43)/10)*50</f>
        <v>12.5</v>
      </c>
      <c r="P43" s="33">
        <f>Q43-$K$9</f>
        <v>2.5</v>
      </c>
      <c r="Q43" s="35">
        <f>AVERAGE(R43:V43)</f>
        <v>5.12</v>
      </c>
      <c r="R43" s="35">
        <v>4.8150000000000004</v>
      </c>
      <c r="S43" s="35">
        <v>5.2309999999999999</v>
      </c>
      <c r="T43" s="35">
        <v>5.125</v>
      </c>
      <c r="U43" s="35">
        <v>5.3090000000000002</v>
      </c>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f>((P45)/10)*50</f>
        <v>13.001250000000001</v>
      </c>
      <c r="P45" s="48">
        <f>Q45-$K$9</f>
        <v>2.60025</v>
      </c>
      <c r="Q45" s="50">
        <f>AVERAGE(R45:V45)</f>
        <v>5.2202500000000001</v>
      </c>
      <c r="R45" s="182">
        <v>5.2830000000000004</v>
      </c>
      <c r="S45" s="182">
        <v>5.181</v>
      </c>
      <c r="T45" s="182">
        <v>5.1769999999999996</v>
      </c>
      <c r="U45" s="182">
        <v>5.24</v>
      </c>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f>((P47)/10)*50</f>
        <v>18.368000000000002</v>
      </c>
      <c r="P47" s="33">
        <f>Q47-$K$9</f>
        <v>3.6736000000000004</v>
      </c>
      <c r="Q47" s="35">
        <f>AVERAGE(R47:V47)</f>
        <v>6.2936000000000005</v>
      </c>
      <c r="R47" s="35">
        <v>6.101</v>
      </c>
      <c r="S47" s="35">
        <v>6.3390000000000004</v>
      </c>
      <c r="T47" s="35">
        <v>6.431</v>
      </c>
      <c r="U47" s="35">
        <v>6.3710000000000004</v>
      </c>
      <c r="V47" s="36">
        <v>6.226</v>
      </c>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R9NO50WDhGWvR4RftBY9kNQqPcidOKOXkKdpflgoZw4z2HfmkVIlFg2Rju7muOOIVTcePyD9EdIzGwLFblnOsQ==" saltValue="srdzlEgAB6tUsfBTPxwtGQ=="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98A17F87-8347-4A03-9676-B588CB00D59C}">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65A02173-43BB-4613-8025-E9EACEDACFAB}">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A40FEDD0-FAE4-46A5-A0A9-35442F714D67}">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6EDC723F-A757-4EDF-9AFB-0B3E0AA32526}">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99773848-875E-4034-A234-7CB3CB1BC706}">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03E87248-9012-4989-8078-0FC5C4DD52C5}">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030930BE-BB65-4041-9DD2-6184595BCECA}">
      <formula1>$O$7:$O$53</formula1>
    </dataValidation>
  </dataValidations>
  <hyperlinks>
    <hyperlink ref="M4" r:id="rId1" xr:uid="{E7405796-4BE6-4D07-8F8A-78951CEBE107}"/>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ED80D-54A0-4736-81CE-B51E2A4E4EDB}">
  <dimension ref="B1:V108"/>
  <sheetViews>
    <sheetView showGridLines="0" showRowColHeaders="0" zoomScale="70" zoomScaleNormal="70" workbookViewId="0">
      <selection activeCell="H17" sqref="H17"/>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54.5546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May</v>
      </c>
      <c r="G1" s="1">
        <f>K5</f>
        <v>2022</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2022</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May, 2022</v>
      </c>
      <c r="G6" s="210"/>
      <c r="H6" s="8"/>
      <c r="I6" s="8"/>
      <c r="J6" s="14" t="s">
        <v>21</v>
      </c>
      <c r="K6" s="15" t="s">
        <v>38</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80"/>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80"/>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79"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80"/>
      <c r="C10" s="180"/>
      <c r="D10" s="180"/>
      <c r="E10" s="180"/>
      <c r="F10" s="180"/>
      <c r="G10" s="180"/>
      <c r="H10" s="180"/>
      <c r="I10" s="180"/>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80"/>
      <c r="J11" s="178" t="s">
        <v>28</v>
      </c>
      <c r="K11" s="31">
        <v>13.001250000000001</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May 2022 is</v>
      </c>
      <c r="E12" s="38">
        <f>K11</f>
        <v>13.001250000000001</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80"/>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80"/>
      <c r="J14" s="178" t="s">
        <v>44</v>
      </c>
      <c r="K14" s="31">
        <v>2.60025</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May 2022 is</v>
      </c>
      <c r="E15" s="38">
        <f>K14</f>
        <v>2.60025</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81"/>
      <c r="D19" s="73"/>
      <c r="E19" s="181"/>
      <c r="F19" s="181"/>
      <c r="G19" s="181"/>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f>((P35)/10)*50</f>
        <v>5.1959999999999988</v>
      </c>
      <c r="P35" s="33">
        <f>Q35-$K$9</f>
        <v>1.0391999999999997</v>
      </c>
      <c r="Q35" s="34">
        <f>AVERAGE(R35:V35)</f>
        <v>3.6591999999999998</v>
      </c>
      <c r="R35" s="35">
        <v>3.6509999999999998</v>
      </c>
      <c r="S35" s="35">
        <v>3.6560000000000001</v>
      </c>
      <c r="T35" s="35">
        <v>3.657</v>
      </c>
      <c r="U35" s="35">
        <v>3.6659999999999999</v>
      </c>
      <c r="V35" s="129">
        <v>3.6659999999999999</v>
      </c>
    </row>
    <row r="36" spans="9:22" ht="17.399999999999999" x14ac:dyDescent="0.3">
      <c r="I36" s="5"/>
      <c r="J36" s="5"/>
      <c r="K36" s="5"/>
      <c r="L36" s="5"/>
      <c r="M36" s="199">
        <v>2022</v>
      </c>
      <c r="N36" s="65"/>
      <c r="O36" s="20"/>
      <c r="P36" s="69"/>
      <c r="Q36" s="44"/>
      <c r="R36" s="45">
        <v>44536</v>
      </c>
      <c r="S36" s="45">
        <v>44543</v>
      </c>
      <c r="T36" s="45">
        <v>44550</v>
      </c>
      <c r="U36" s="45">
        <v>44557</v>
      </c>
      <c r="V36" s="46" t="s">
        <v>54</v>
      </c>
    </row>
    <row r="37" spans="9:22" ht="18" thickBot="1" x14ac:dyDescent="0.3">
      <c r="I37" s="5"/>
      <c r="J37" s="5"/>
      <c r="K37" s="5"/>
      <c r="L37" s="5"/>
      <c r="M37" s="200"/>
      <c r="N37" s="67" t="s">
        <v>32</v>
      </c>
      <c r="O37" s="33">
        <f>((P37)/10)*50</f>
        <v>5.0912500000000005</v>
      </c>
      <c r="P37" s="48">
        <f>Q37-$K$9</f>
        <v>1.0182500000000001</v>
      </c>
      <c r="Q37" s="50">
        <f>AVERAGE(R37:V37)</f>
        <v>3.6382500000000002</v>
      </c>
      <c r="R37" s="50">
        <v>3.6539999999999999</v>
      </c>
      <c r="S37" s="50">
        <v>3.6429999999999998</v>
      </c>
      <c r="T37" s="50">
        <v>3.633</v>
      </c>
      <c r="U37" s="50">
        <v>3.6230000000000002</v>
      </c>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f>((P39)/10)*50</f>
        <v>5.4570000000000007</v>
      </c>
      <c r="P39" s="33">
        <f>Q39-$K$9</f>
        <v>1.0914000000000001</v>
      </c>
      <c r="Q39" s="35">
        <f>AVERAGE(R39:V39)</f>
        <v>3.7114000000000003</v>
      </c>
      <c r="R39" s="35">
        <v>3.6219999999999999</v>
      </c>
      <c r="S39" s="35">
        <v>3.6269999999999998</v>
      </c>
      <c r="T39" s="35">
        <v>3.698</v>
      </c>
      <c r="U39" s="35">
        <v>3.7770000000000001</v>
      </c>
      <c r="V39" s="129">
        <v>3.8330000000000002</v>
      </c>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f>((P41)/10)*50</f>
        <v>7.134999999999998</v>
      </c>
      <c r="P41" s="48">
        <f>Q41-$K$9</f>
        <v>1.4269999999999996</v>
      </c>
      <c r="Q41" s="50">
        <f>AVERAGE(R41:V41)</f>
        <v>4.0469999999999997</v>
      </c>
      <c r="R41" s="50">
        <v>3.9470000000000001</v>
      </c>
      <c r="S41" s="50">
        <v>4.0069999999999997</v>
      </c>
      <c r="T41" s="50">
        <v>4.0759999999999996</v>
      </c>
      <c r="U41" s="50">
        <v>4.1580000000000004</v>
      </c>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f>((P43)/10)*50</f>
        <v>12.5</v>
      </c>
      <c r="P43" s="33">
        <f>Q43-$K$9</f>
        <v>2.5</v>
      </c>
      <c r="Q43" s="35">
        <f>AVERAGE(R43:V43)</f>
        <v>5.12</v>
      </c>
      <c r="R43" s="35">
        <v>4.8150000000000004</v>
      </c>
      <c r="S43" s="35">
        <v>5.2309999999999999</v>
      </c>
      <c r="T43" s="35">
        <v>5.125</v>
      </c>
      <c r="U43" s="35">
        <v>5.3090000000000002</v>
      </c>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f>((P45)/10)*50</f>
        <v>13.001250000000001</v>
      </c>
      <c r="P45" s="48">
        <f>Q45-$K$9</f>
        <v>2.60025</v>
      </c>
      <c r="Q45" s="50">
        <f>AVERAGE(R45:V45)</f>
        <v>5.2202500000000001</v>
      </c>
      <c r="R45" s="182">
        <v>5.2830000000000004</v>
      </c>
      <c r="S45" s="182">
        <v>5.181</v>
      </c>
      <c r="T45" s="182">
        <v>5.1769999999999996</v>
      </c>
      <c r="U45" s="182">
        <v>5.24</v>
      </c>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129"/>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lhmjhmzqbMvi/4Ccw0dX6jF7O3MN8ZmUray7MPpCsfoODseWASWx1FXgPR4EgUY3wIP1FtmkeR4O/E5gvTiVEg==" saltValue="dGwAAXek3Ik5O2WQQO5zPw=="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964618B6-CE91-4907-B5E8-9AB375D2720C}">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1528DE70-0133-4096-A647-E8A02151EFDE}">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AB60DF05-9942-43B6-A6E8-9FAE0254E873}">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27E0CEBB-4843-437C-827C-E35D74D4043B}">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B6AA44D2-DDEC-4C6A-9F6C-EB164B54590B}">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297AE54D-056F-494C-92B0-49320D613565}">
      <formula1>$N$23:$N$36</formula1>
    </dataValidation>
    <dataValidation type="list" allowBlank="1" showInputMessage="1" showErrorMessage="1" sqref="K5" xr:uid="{16CD927D-9C6D-4407-9629-0DEFC177528A}">
      <formula1>"2020, 2021, 2022"</formula1>
    </dataValidation>
  </dataValidations>
  <hyperlinks>
    <hyperlink ref="M4" r:id="rId1" xr:uid="{06137D15-223F-4BC7-9080-CAF6371B4AA1}"/>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03A37-D29E-474E-919A-136D825DBF10}">
  <dimension ref="B1:V108"/>
  <sheetViews>
    <sheetView showGridLines="0" showRowColHeaders="0" zoomScale="60" zoomScaleNormal="60" workbookViewId="0">
      <selection activeCell="Y11" sqref="Y11"/>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54.5546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April</v>
      </c>
      <c r="G1" s="1">
        <f>K5</f>
        <v>2022</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2022</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April, 2022</v>
      </c>
      <c r="G6" s="210"/>
      <c r="H6" s="8"/>
      <c r="I6" s="8"/>
      <c r="J6" s="14" t="s">
        <v>21</v>
      </c>
      <c r="K6" s="15" t="s">
        <v>36</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75"/>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75"/>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76"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75"/>
      <c r="C10" s="175"/>
      <c r="D10" s="175"/>
      <c r="E10" s="175"/>
      <c r="F10" s="175"/>
      <c r="G10" s="175"/>
      <c r="H10" s="175"/>
      <c r="I10" s="175"/>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75"/>
      <c r="J11" s="177" t="s">
        <v>28</v>
      </c>
      <c r="K11" s="31">
        <v>12.5</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April 2022 is</v>
      </c>
      <c r="E12" s="38">
        <f>K11</f>
        <v>12.5</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75"/>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75"/>
      <c r="J14" s="177" t="s">
        <v>44</v>
      </c>
      <c r="K14" s="31">
        <v>2.5</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April 2022 is</v>
      </c>
      <c r="E15" s="38">
        <f>K14</f>
        <v>2.5</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74"/>
      <c r="D19" s="73"/>
      <c r="E19" s="174"/>
      <c r="F19" s="174"/>
      <c r="G19" s="174"/>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f>((P35)/10)*50</f>
        <v>5.1959999999999988</v>
      </c>
      <c r="P35" s="33">
        <f>Q35-$K$9</f>
        <v>1.0391999999999997</v>
      </c>
      <c r="Q35" s="34">
        <f>AVERAGE(R35:V35)</f>
        <v>3.6591999999999998</v>
      </c>
      <c r="R35" s="35">
        <v>3.6509999999999998</v>
      </c>
      <c r="S35" s="35">
        <v>3.6560000000000001</v>
      </c>
      <c r="T35" s="35">
        <v>3.657</v>
      </c>
      <c r="U35" s="35">
        <v>3.6659999999999999</v>
      </c>
      <c r="V35" s="129">
        <v>3.6659999999999999</v>
      </c>
    </row>
    <row r="36" spans="9:22" ht="17.399999999999999" x14ac:dyDescent="0.3">
      <c r="I36" s="5"/>
      <c r="J36" s="5"/>
      <c r="K36" s="5"/>
      <c r="L36" s="5"/>
      <c r="M36" s="199">
        <v>2022</v>
      </c>
      <c r="N36" s="65"/>
      <c r="O36" s="20"/>
      <c r="P36" s="69"/>
      <c r="Q36" s="44"/>
      <c r="R36" s="45">
        <v>44536</v>
      </c>
      <c r="S36" s="45">
        <v>44543</v>
      </c>
      <c r="T36" s="45">
        <v>44550</v>
      </c>
      <c r="U36" s="45">
        <v>44557</v>
      </c>
      <c r="V36" s="46" t="s">
        <v>54</v>
      </c>
    </row>
    <row r="37" spans="9:22" ht="18" thickBot="1" x14ac:dyDescent="0.3">
      <c r="I37" s="5"/>
      <c r="J37" s="5"/>
      <c r="K37" s="5"/>
      <c r="L37" s="5"/>
      <c r="M37" s="200"/>
      <c r="N37" s="67" t="s">
        <v>32</v>
      </c>
      <c r="O37" s="33">
        <f>((P37)/10)*50</f>
        <v>5.0912500000000005</v>
      </c>
      <c r="P37" s="48">
        <f>Q37-$K$9</f>
        <v>1.0182500000000001</v>
      </c>
      <c r="Q37" s="50">
        <f>AVERAGE(R37:V37)</f>
        <v>3.6382500000000002</v>
      </c>
      <c r="R37" s="50">
        <v>3.6539999999999999</v>
      </c>
      <c r="S37" s="50">
        <v>3.6429999999999998</v>
      </c>
      <c r="T37" s="50">
        <v>3.633</v>
      </c>
      <c r="U37" s="50">
        <v>3.6230000000000002</v>
      </c>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f>((P39)/10)*50</f>
        <v>5.4570000000000007</v>
      </c>
      <c r="P39" s="33">
        <f>Q39-$K$9</f>
        <v>1.0914000000000001</v>
      </c>
      <c r="Q39" s="35">
        <f>AVERAGE(R39:V39)</f>
        <v>3.7114000000000003</v>
      </c>
      <c r="R39" s="35">
        <v>3.6219999999999999</v>
      </c>
      <c r="S39" s="35">
        <v>3.6269999999999998</v>
      </c>
      <c r="T39" s="35">
        <v>3.698</v>
      </c>
      <c r="U39" s="35">
        <v>3.7770000000000001</v>
      </c>
      <c r="V39" s="129">
        <v>3.8330000000000002</v>
      </c>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f>((P41)/10)*50</f>
        <v>7.134999999999998</v>
      </c>
      <c r="P41" s="48">
        <f>Q41-$K$9</f>
        <v>1.4269999999999996</v>
      </c>
      <c r="Q41" s="50">
        <f>AVERAGE(R41:V41)</f>
        <v>4.0469999999999997</v>
      </c>
      <c r="R41" s="50">
        <v>3.9470000000000001</v>
      </c>
      <c r="S41" s="50">
        <v>4.0069999999999997</v>
      </c>
      <c r="T41" s="50">
        <v>4.0759999999999996</v>
      </c>
      <c r="U41" s="50">
        <v>4.1580000000000004</v>
      </c>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f>((P43)/10)*50</f>
        <v>12.5</v>
      </c>
      <c r="P43" s="33">
        <f>Q43-$K$9</f>
        <v>2.5</v>
      </c>
      <c r="Q43" s="35">
        <f>AVERAGE(R43:V43)</f>
        <v>5.12</v>
      </c>
      <c r="R43" s="35">
        <v>4.8150000000000004</v>
      </c>
      <c r="S43" s="35">
        <v>5.2309999999999999</v>
      </c>
      <c r="T43" s="35">
        <v>5.125</v>
      </c>
      <c r="U43" s="35">
        <v>5.3090000000000002</v>
      </c>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93"/>
      <c r="S45" s="93"/>
      <c r="T45" s="93"/>
      <c r="U45" s="93"/>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129"/>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p1yeT1+xGO3eobv1SWHVUWth28lN03LcUnzSq4hsPTowSeUAAIaWx891k+O3dMle18+eGb7TmIPllblRXjR/Gg==" saltValue="H4RWQsICQZcdDpGgFrvz+w==" spinCount="100000"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R4:V4"/>
    <mergeCell ref="B1:E1"/>
    <mergeCell ref="C3:E3"/>
    <mergeCell ref="C4:E4"/>
    <mergeCell ref="J4:K4"/>
    <mergeCell ref="M4:N4"/>
  </mergeCells>
  <dataValidations count="7">
    <dataValidation type="list" allowBlank="1" showInputMessage="1" showErrorMessage="1" sqref="K5" xr:uid="{16F36406-CE0F-48CA-907E-F0AB69B768DA}">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634EDC50-1864-497A-AF56-34A162F636B1}">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7E497C9C-14F0-4821-99C5-EAA8EEBCB4A2}">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3F27F060-07F9-4D8F-ABD0-0819A82DF01E}">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31B41B1F-2967-4BC0-B455-05B680971A55}">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426C31ED-9A5A-431B-B431-EA9EBA8EA9C9}">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68809013-AFCE-476E-8D60-542B73CE3168}">
      <formula1>$O$7:$O$53</formula1>
    </dataValidation>
  </dataValidations>
  <hyperlinks>
    <hyperlink ref="M4" r:id="rId1" xr:uid="{D4100D5C-85BA-428F-A890-C29AE5D5A33B}"/>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A3B23-02B2-4752-BF30-A20A97C519A4}">
  <dimension ref="B1:V108"/>
  <sheetViews>
    <sheetView showGridLines="0" showRowColHeaders="0" zoomScale="60" zoomScaleNormal="60" workbookViewId="0">
      <selection activeCell="J5" sqref="J1:V1048576"/>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54.5546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March</v>
      </c>
      <c r="G1" s="1">
        <f>K5</f>
        <v>2022</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2022</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March, 2022</v>
      </c>
      <c r="G6" s="210"/>
      <c r="H6" s="8"/>
      <c r="I6" s="8"/>
      <c r="J6" s="14" t="s">
        <v>21</v>
      </c>
      <c r="K6" s="15" t="s">
        <v>35</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72"/>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72"/>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71"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72"/>
      <c r="C10" s="172"/>
      <c r="D10" s="172"/>
      <c r="E10" s="172"/>
      <c r="F10" s="172"/>
      <c r="G10" s="172"/>
      <c r="H10" s="172"/>
      <c r="I10" s="172"/>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72"/>
      <c r="J11" s="170" t="s">
        <v>28</v>
      </c>
      <c r="K11" s="31">
        <v>7.134999999999998</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March 2022 is</v>
      </c>
      <c r="E12" s="38">
        <f>K11</f>
        <v>7.134999999999998</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72"/>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72"/>
      <c r="J14" s="170" t="s">
        <v>44</v>
      </c>
      <c r="K14" s="31">
        <v>1.4269999999999996</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March 2022 is</v>
      </c>
      <c r="E15" s="38">
        <f>K14</f>
        <v>1.4269999999999996</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73"/>
      <c r="D19" s="73"/>
      <c r="E19" s="173"/>
      <c r="F19" s="173"/>
      <c r="G19" s="173"/>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f>((P35)/10)*50</f>
        <v>5.1959999999999988</v>
      </c>
      <c r="P35" s="33">
        <f>Q35-$K$9</f>
        <v>1.0391999999999997</v>
      </c>
      <c r="Q35" s="34">
        <f>AVERAGE(R35:V35)</f>
        <v>3.6591999999999998</v>
      </c>
      <c r="R35" s="35">
        <v>3.6509999999999998</v>
      </c>
      <c r="S35" s="35">
        <v>3.6560000000000001</v>
      </c>
      <c r="T35" s="35">
        <v>3.657</v>
      </c>
      <c r="U35" s="35">
        <v>3.6659999999999999</v>
      </c>
      <c r="V35" s="129">
        <v>3.6659999999999999</v>
      </c>
    </row>
    <row r="36" spans="9:22" ht="17.399999999999999" x14ac:dyDescent="0.3">
      <c r="I36" s="5"/>
      <c r="J36" s="5"/>
      <c r="K36" s="5"/>
      <c r="L36" s="5"/>
      <c r="M36" s="199">
        <v>2022</v>
      </c>
      <c r="N36" s="65"/>
      <c r="O36" s="20"/>
      <c r="P36" s="69"/>
      <c r="Q36" s="44"/>
      <c r="R36" s="45">
        <v>44536</v>
      </c>
      <c r="S36" s="45">
        <v>44543</v>
      </c>
      <c r="T36" s="45">
        <v>44550</v>
      </c>
      <c r="U36" s="45">
        <v>44557</v>
      </c>
      <c r="V36" s="46" t="s">
        <v>54</v>
      </c>
    </row>
    <row r="37" spans="9:22" ht="18" thickBot="1" x14ac:dyDescent="0.3">
      <c r="I37" s="5"/>
      <c r="J37" s="5"/>
      <c r="K37" s="5"/>
      <c r="L37" s="5"/>
      <c r="M37" s="200"/>
      <c r="N37" s="67" t="s">
        <v>32</v>
      </c>
      <c r="O37" s="33">
        <f>((P37)/10)*50</f>
        <v>5.0912500000000005</v>
      </c>
      <c r="P37" s="48">
        <f>Q37-$K$9</f>
        <v>1.0182500000000001</v>
      </c>
      <c r="Q37" s="50">
        <f>AVERAGE(R37:V37)</f>
        <v>3.6382500000000002</v>
      </c>
      <c r="R37" s="50">
        <v>3.6539999999999999</v>
      </c>
      <c r="S37" s="50">
        <v>3.6429999999999998</v>
      </c>
      <c r="T37" s="50">
        <v>3.633</v>
      </c>
      <c r="U37" s="50">
        <v>3.6230000000000002</v>
      </c>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f>((P39)/10)*50</f>
        <v>5.4570000000000007</v>
      </c>
      <c r="P39" s="33">
        <f>Q39-$K$9</f>
        <v>1.0914000000000001</v>
      </c>
      <c r="Q39" s="35">
        <f>AVERAGE(R39:V39)</f>
        <v>3.7114000000000003</v>
      </c>
      <c r="R39" s="35">
        <v>3.6219999999999999</v>
      </c>
      <c r="S39" s="35">
        <v>3.6269999999999998</v>
      </c>
      <c r="T39" s="35">
        <v>3.698</v>
      </c>
      <c r="U39" s="35">
        <v>3.7770000000000001</v>
      </c>
      <c r="V39" s="129">
        <v>3.8330000000000002</v>
      </c>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f>((P41)/10)*50</f>
        <v>7.134999999999998</v>
      </c>
      <c r="P41" s="48">
        <f>Q41-$K$9</f>
        <v>1.4269999999999996</v>
      </c>
      <c r="Q41" s="50">
        <f>AVERAGE(R41:V41)</f>
        <v>4.0469999999999997</v>
      </c>
      <c r="R41" s="50">
        <v>3.9470000000000001</v>
      </c>
      <c r="S41" s="50">
        <v>4.0069999999999997</v>
      </c>
      <c r="T41" s="50">
        <v>4.0759999999999996</v>
      </c>
      <c r="U41" s="50">
        <v>4.1580000000000004</v>
      </c>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129"/>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OoAR+wbAmYtpRLwxg3ABq9Ug/BK3kV6N+PyvIjurXeixcn/t0oD89DY3fN6N39t2Hfs8+dpqjcpSTqOPhDfZpQ==" saltValue="SgjCl4I30w1gD4Qu9aVErQ==" spinCount="100000" sheet="1" objects="1" scenarios="1"/>
  <mergeCells count="25">
    <mergeCell ref="M36:M53"/>
    <mergeCell ref="B12:C12"/>
    <mergeCell ref="F12:H12"/>
    <mergeCell ref="M12:M35"/>
    <mergeCell ref="B13:H13"/>
    <mergeCell ref="B14:H14"/>
    <mergeCell ref="B15:C15"/>
    <mergeCell ref="F15:H15"/>
    <mergeCell ref="C17:G17"/>
    <mergeCell ref="C18:G18"/>
    <mergeCell ref="B20:H20"/>
    <mergeCell ref="B6:E6"/>
    <mergeCell ref="F6:G6"/>
    <mergeCell ref="M6:M11"/>
    <mergeCell ref="B7:H7"/>
    <mergeCell ref="B8:H8"/>
    <mergeCell ref="J8:K8"/>
    <mergeCell ref="B9:H9"/>
    <mergeCell ref="B11:H11"/>
    <mergeCell ref="R4:V4"/>
    <mergeCell ref="B1:E1"/>
    <mergeCell ref="C3:E3"/>
    <mergeCell ref="C4:E4"/>
    <mergeCell ref="J4:K4"/>
    <mergeCell ref="M4:N4"/>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E51DD2BD-E994-408B-8E40-8A0C3E22E33A}">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DE24A69F-C994-41F6-8D3E-97EAC70DFD05}">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E1F27AB0-B16B-491A-945B-796CF388BAF6}">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B9006375-7F64-483E-B25E-1EFC0D67627B}">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CFDFC53E-0C61-4B61-86F5-3899480093AD}">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D0035F40-1ADD-4309-8D03-58DF1C453A3E}">
      <formula1>$N$23:$N$36</formula1>
    </dataValidation>
    <dataValidation type="list" allowBlank="1" showInputMessage="1" showErrorMessage="1" sqref="K5" xr:uid="{647E4491-B66F-4A07-9615-7582A016287B}">
      <formula1>"2020, 2021, 2022"</formula1>
    </dataValidation>
  </dataValidations>
  <hyperlinks>
    <hyperlink ref="M4" r:id="rId1" xr:uid="{EC1B140D-A129-4910-9FFB-11EE20B26D35}"/>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143E4-F359-465F-92FF-D85F0D312F4E}">
  <dimension ref="B1:V108"/>
  <sheetViews>
    <sheetView showGridLines="0" showRowColHeaders="0" zoomScale="60" zoomScaleNormal="60" workbookViewId="0">
      <selection activeCell="J1" sqref="J1:V1048576"/>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54.5546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February</v>
      </c>
      <c r="G1" s="1">
        <f>K5</f>
        <v>2022</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2022</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February, 2022</v>
      </c>
      <c r="G6" s="210"/>
      <c r="H6" s="8"/>
      <c r="I6" s="8"/>
      <c r="J6" s="14" t="s">
        <v>21</v>
      </c>
      <c r="K6" s="15" t="s">
        <v>34</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67"/>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67"/>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68"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67"/>
      <c r="C10" s="167"/>
      <c r="D10" s="167"/>
      <c r="E10" s="167"/>
      <c r="F10" s="167"/>
      <c r="G10" s="167"/>
      <c r="H10" s="167"/>
      <c r="I10" s="167"/>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67"/>
      <c r="J11" s="169" t="s">
        <v>28</v>
      </c>
      <c r="K11" s="31">
        <v>5.4570000000000007</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February 2022 is</v>
      </c>
      <c r="E12" s="38">
        <f>K11</f>
        <v>5.4570000000000007</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67"/>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67"/>
      <c r="J14" s="169" t="s">
        <v>44</v>
      </c>
      <c r="K14" s="31">
        <v>1.0914000000000001</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February 2022 is</v>
      </c>
      <c r="E15" s="38">
        <f>K14</f>
        <v>1.0914000000000001</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66"/>
      <c r="D19" s="73"/>
      <c r="E19" s="166"/>
      <c r="F19" s="166"/>
      <c r="G19" s="166"/>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f>((P35)/10)*50</f>
        <v>5.1959999999999988</v>
      </c>
      <c r="P35" s="33">
        <f>Q35-$K$9</f>
        <v>1.0391999999999997</v>
      </c>
      <c r="Q35" s="34">
        <f>AVERAGE(R35:V35)</f>
        <v>3.6591999999999998</v>
      </c>
      <c r="R35" s="35">
        <v>3.6509999999999998</v>
      </c>
      <c r="S35" s="35">
        <v>3.6560000000000001</v>
      </c>
      <c r="T35" s="35">
        <v>3.657</v>
      </c>
      <c r="U35" s="35">
        <v>3.6659999999999999</v>
      </c>
      <c r="V35" s="129">
        <v>3.6659999999999999</v>
      </c>
    </row>
    <row r="36" spans="9:22" ht="17.399999999999999" x14ac:dyDescent="0.3">
      <c r="I36" s="5"/>
      <c r="J36" s="5"/>
      <c r="K36" s="5"/>
      <c r="L36" s="5"/>
      <c r="M36" s="199">
        <v>2022</v>
      </c>
      <c r="N36" s="65"/>
      <c r="O36" s="20"/>
      <c r="P36" s="69"/>
      <c r="Q36" s="44"/>
      <c r="R36" s="45">
        <v>44536</v>
      </c>
      <c r="S36" s="45">
        <v>44543</v>
      </c>
      <c r="T36" s="45">
        <v>44550</v>
      </c>
      <c r="U36" s="45">
        <v>44557</v>
      </c>
      <c r="V36" s="46" t="s">
        <v>54</v>
      </c>
    </row>
    <row r="37" spans="9:22" ht="18" thickBot="1" x14ac:dyDescent="0.3">
      <c r="I37" s="5"/>
      <c r="J37" s="5"/>
      <c r="K37" s="5"/>
      <c r="L37" s="5"/>
      <c r="M37" s="200"/>
      <c r="N37" s="67" t="s">
        <v>32</v>
      </c>
      <c r="O37" s="33">
        <f>((P37)/10)*50</f>
        <v>5.0912500000000005</v>
      </c>
      <c r="P37" s="48">
        <f>Q37-$K$9</f>
        <v>1.0182500000000001</v>
      </c>
      <c r="Q37" s="50">
        <f>AVERAGE(R37:V37)</f>
        <v>3.6382500000000002</v>
      </c>
      <c r="R37" s="50">
        <v>3.6539999999999999</v>
      </c>
      <c r="S37" s="50">
        <v>3.6429999999999998</v>
      </c>
      <c r="T37" s="50">
        <v>3.633</v>
      </c>
      <c r="U37" s="50">
        <v>3.6230000000000002</v>
      </c>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f>((P39)/10)*50</f>
        <v>5.4570000000000007</v>
      </c>
      <c r="P39" s="33">
        <f>Q39-$K$9</f>
        <v>1.0914000000000001</v>
      </c>
      <c r="Q39" s="35">
        <f>AVERAGE(R39:V39)</f>
        <v>3.7114000000000003</v>
      </c>
      <c r="R39" s="35">
        <v>3.6219999999999999</v>
      </c>
      <c r="S39" s="35">
        <v>3.6269999999999998</v>
      </c>
      <c r="T39" s="35">
        <v>3.698</v>
      </c>
      <c r="U39" s="35">
        <v>3.7770000000000001</v>
      </c>
      <c r="V39" s="129">
        <v>3.8330000000000002</v>
      </c>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129"/>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HNkogFETyrG6WtPPQHXUHKb4Z9L30OUFlCA4UJtd5S6JNNBE4ygAMmsEdHo+g9FZK1OM036EQUxUa7SU6r+9iQ==" saltValue="Xshe3EXx8AAg5H0DghPthA=="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6316652A-5CCF-4D4F-97A3-E91511EF00B2}">
      <formula1>"2020, 2021, 2022"</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CE37F6A1-61C4-449A-8D5F-2349EDCF10D3}">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084978B1-75D5-4838-9B6A-016E17FCDF11}">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644C63D1-F727-419A-9DA8-D2120EE3555D}">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26306124-B893-4FCE-BBD3-81ECEC74C914}">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64BD3B56-70F3-44F8-991F-6490D792A660}">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42A1304B-444F-43E0-9DE2-669591B91E18}">
      <formula1>$O$7:$O$53</formula1>
    </dataValidation>
  </dataValidations>
  <hyperlinks>
    <hyperlink ref="M4" r:id="rId1" xr:uid="{5EAD437F-AFD6-4087-BCD1-FB55EE58613D}"/>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CCCDB-6D3F-49C9-B38D-F41C179E2E5D}">
  <dimension ref="B1:V108"/>
  <sheetViews>
    <sheetView showGridLines="0" showRowColHeaders="0" zoomScale="60" zoomScaleNormal="60" workbookViewId="0">
      <selection activeCell="J1" sqref="J1:V1048576"/>
    </sheetView>
  </sheetViews>
  <sheetFormatPr defaultColWidth="19" defaultRowHeight="13.2" x14ac:dyDescent="0.25"/>
  <cols>
    <col min="1" max="1" width="9.109375" style="5" customWidth="1"/>
    <col min="2" max="2" width="16" style="5" customWidth="1"/>
    <col min="3" max="3" width="32.5546875" style="5" customWidth="1"/>
    <col min="4" max="4" width="20.44140625" style="5" customWidth="1"/>
    <col min="5" max="5" width="18.109375" style="5" customWidth="1"/>
    <col min="6" max="6" width="24.109375" style="5" customWidth="1"/>
    <col min="7" max="7" width="19.88671875" style="5" customWidth="1"/>
    <col min="8" max="8" width="54.5546875" style="5" customWidth="1"/>
    <col min="9" max="9" width="6.5546875" style="60" customWidth="1"/>
    <col min="10" max="10" width="48.44140625" style="4" hidden="1" customWidth="1"/>
    <col min="11" max="11" width="14.44140625" style="4" hidden="1" customWidth="1"/>
    <col min="12" max="12" width="6.44140625" style="4" hidden="1" customWidth="1"/>
    <col min="13" max="13" width="6.44140625" style="5" hidden="1" customWidth="1"/>
    <col min="14" max="14" width="13.5546875" style="5" hidden="1" customWidth="1"/>
    <col min="15" max="16" width="31" style="6" hidden="1" customWidth="1"/>
    <col min="17" max="17" width="38.44140625" style="5" hidden="1" customWidth="1"/>
    <col min="18" max="21" width="12.109375" style="5" hidden="1" customWidth="1"/>
    <col min="22" max="22" width="30" style="5" hidden="1" customWidth="1"/>
    <col min="23" max="249" width="9.109375" style="5" customWidth="1"/>
    <col min="250" max="250" width="20" style="5" customWidth="1"/>
    <col min="251" max="251" width="32.88671875" style="5" customWidth="1"/>
    <col min="252" max="252" width="17.44140625" style="5" customWidth="1"/>
    <col min="253" max="253" width="17.109375" style="5" customWidth="1"/>
    <col min="254" max="254" width="23.88671875" style="5" customWidth="1"/>
    <col min="255" max="255" width="25.44140625" style="5" customWidth="1"/>
    <col min="256" max="256" width="19" style="5"/>
    <col min="257" max="257" width="9.109375" style="5" customWidth="1"/>
    <col min="258" max="258" width="20" style="5" customWidth="1"/>
    <col min="259" max="259" width="36.5546875" style="5" customWidth="1"/>
    <col min="260" max="260" width="17.44140625" style="5" customWidth="1"/>
    <col min="261" max="261" width="21.44140625" style="5" customWidth="1"/>
    <col min="262" max="262" width="25.44140625" style="5" bestFit="1" customWidth="1"/>
    <col min="263" max="263" width="27.109375" style="5" customWidth="1"/>
    <col min="264" max="264" width="10.5546875" style="5" customWidth="1"/>
    <col min="265" max="265" width="6.5546875" style="5" customWidth="1"/>
    <col min="266" max="268" width="0" style="5" hidden="1" customWidth="1"/>
    <col min="269" max="269" width="6.44140625" style="5" bestFit="1" customWidth="1"/>
    <col min="270" max="270" width="13.5546875" style="5" bestFit="1" customWidth="1"/>
    <col min="271" max="272" width="31" style="5" bestFit="1" customWidth="1"/>
    <col min="273" max="273" width="38.44140625" style="5" bestFit="1" customWidth="1"/>
    <col min="274" max="277" width="12.109375" style="5" bestFit="1" customWidth="1"/>
    <col min="278" max="278" width="30" style="5" bestFit="1" customWidth="1"/>
    <col min="279" max="505" width="9.109375" style="5" customWidth="1"/>
    <col min="506" max="506" width="20" style="5" customWidth="1"/>
    <col min="507" max="507" width="32.88671875" style="5" customWidth="1"/>
    <col min="508" max="508" width="17.44140625" style="5" customWidth="1"/>
    <col min="509" max="509" width="17.109375" style="5" customWidth="1"/>
    <col min="510" max="510" width="23.88671875" style="5" customWidth="1"/>
    <col min="511" max="511" width="25.44140625" style="5" customWidth="1"/>
    <col min="512" max="512" width="19" style="5"/>
    <col min="513" max="513" width="9.109375" style="5" customWidth="1"/>
    <col min="514" max="514" width="20" style="5" customWidth="1"/>
    <col min="515" max="515" width="36.5546875" style="5" customWidth="1"/>
    <col min="516" max="516" width="17.44140625" style="5" customWidth="1"/>
    <col min="517" max="517" width="21.44140625" style="5" customWidth="1"/>
    <col min="518" max="518" width="25.44140625" style="5" bestFit="1" customWidth="1"/>
    <col min="519" max="519" width="27.109375" style="5" customWidth="1"/>
    <col min="520" max="520" width="10.5546875" style="5" customWidth="1"/>
    <col min="521" max="521" width="6.5546875" style="5" customWidth="1"/>
    <col min="522" max="524" width="0" style="5" hidden="1" customWidth="1"/>
    <col min="525" max="525" width="6.44140625" style="5" bestFit="1" customWidth="1"/>
    <col min="526" max="526" width="13.5546875" style="5" bestFit="1" customWidth="1"/>
    <col min="527" max="528" width="31" style="5" bestFit="1" customWidth="1"/>
    <col min="529" max="529" width="38.44140625" style="5" bestFit="1" customWidth="1"/>
    <col min="530" max="533" width="12.109375" style="5" bestFit="1" customWidth="1"/>
    <col min="534" max="534" width="30" style="5" bestFit="1" customWidth="1"/>
    <col min="535" max="761" width="9.109375" style="5" customWidth="1"/>
    <col min="762" max="762" width="20" style="5" customWidth="1"/>
    <col min="763" max="763" width="32.88671875" style="5" customWidth="1"/>
    <col min="764" max="764" width="17.44140625" style="5" customWidth="1"/>
    <col min="765" max="765" width="17.109375" style="5" customWidth="1"/>
    <col min="766" max="766" width="23.88671875" style="5" customWidth="1"/>
    <col min="767" max="767" width="25.44140625" style="5" customWidth="1"/>
    <col min="768" max="768" width="19" style="5"/>
    <col min="769" max="769" width="9.109375" style="5" customWidth="1"/>
    <col min="770" max="770" width="20" style="5" customWidth="1"/>
    <col min="771" max="771" width="36.5546875" style="5" customWidth="1"/>
    <col min="772" max="772" width="17.44140625" style="5" customWidth="1"/>
    <col min="773" max="773" width="21.44140625" style="5" customWidth="1"/>
    <col min="774" max="774" width="25.44140625" style="5" bestFit="1" customWidth="1"/>
    <col min="775" max="775" width="27.109375" style="5" customWidth="1"/>
    <col min="776" max="776" width="10.5546875" style="5" customWidth="1"/>
    <col min="777" max="777" width="6.5546875" style="5" customWidth="1"/>
    <col min="778" max="780" width="0" style="5" hidden="1" customWidth="1"/>
    <col min="781" max="781" width="6.44140625" style="5" bestFit="1" customWidth="1"/>
    <col min="782" max="782" width="13.5546875" style="5" bestFit="1" customWidth="1"/>
    <col min="783" max="784" width="31" style="5" bestFit="1" customWidth="1"/>
    <col min="785" max="785" width="38.44140625" style="5" bestFit="1" customWidth="1"/>
    <col min="786" max="789" width="12.109375" style="5" bestFit="1" customWidth="1"/>
    <col min="790" max="790" width="30" style="5" bestFit="1" customWidth="1"/>
    <col min="791" max="1017" width="9.109375" style="5" customWidth="1"/>
    <col min="1018" max="1018" width="20" style="5" customWidth="1"/>
    <col min="1019" max="1019" width="32.88671875" style="5" customWidth="1"/>
    <col min="1020" max="1020" width="17.44140625" style="5" customWidth="1"/>
    <col min="1021" max="1021" width="17.109375" style="5" customWidth="1"/>
    <col min="1022" max="1022" width="23.88671875" style="5" customWidth="1"/>
    <col min="1023" max="1023" width="25.44140625" style="5" customWidth="1"/>
    <col min="1024" max="1024" width="19" style="5"/>
    <col min="1025" max="1025" width="9.109375" style="5" customWidth="1"/>
    <col min="1026" max="1026" width="20" style="5" customWidth="1"/>
    <col min="1027" max="1027" width="36.5546875" style="5" customWidth="1"/>
    <col min="1028" max="1028" width="17.44140625" style="5" customWidth="1"/>
    <col min="1029" max="1029" width="21.44140625" style="5" customWidth="1"/>
    <col min="1030" max="1030" width="25.44140625" style="5" bestFit="1" customWidth="1"/>
    <col min="1031" max="1031" width="27.109375" style="5" customWidth="1"/>
    <col min="1032" max="1032" width="10.5546875" style="5" customWidth="1"/>
    <col min="1033" max="1033" width="6.5546875" style="5" customWidth="1"/>
    <col min="1034" max="1036" width="0" style="5" hidden="1" customWidth="1"/>
    <col min="1037" max="1037" width="6.44140625" style="5" bestFit="1" customWidth="1"/>
    <col min="1038" max="1038" width="13.5546875" style="5" bestFit="1" customWidth="1"/>
    <col min="1039" max="1040" width="31" style="5" bestFit="1" customWidth="1"/>
    <col min="1041" max="1041" width="38.44140625" style="5" bestFit="1" customWidth="1"/>
    <col min="1042" max="1045" width="12.109375" style="5" bestFit="1" customWidth="1"/>
    <col min="1046" max="1046" width="30" style="5" bestFit="1" customWidth="1"/>
    <col min="1047" max="1273" width="9.109375" style="5" customWidth="1"/>
    <col min="1274" max="1274" width="20" style="5" customWidth="1"/>
    <col min="1275" max="1275" width="32.88671875" style="5" customWidth="1"/>
    <col min="1276" max="1276" width="17.44140625" style="5" customWidth="1"/>
    <col min="1277" max="1277" width="17.109375" style="5" customWidth="1"/>
    <col min="1278" max="1278" width="23.88671875" style="5" customWidth="1"/>
    <col min="1279" max="1279" width="25.44140625" style="5" customWidth="1"/>
    <col min="1280" max="1280" width="19" style="5"/>
    <col min="1281" max="1281" width="9.109375" style="5" customWidth="1"/>
    <col min="1282" max="1282" width="20" style="5" customWidth="1"/>
    <col min="1283" max="1283" width="36.5546875" style="5" customWidth="1"/>
    <col min="1284" max="1284" width="17.44140625" style="5" customWidth="1"/>
    <col min="1285" max="1285" width="21.44140625" style="5" customWidth="1"/>
    <col min="1286" max="1286" width="25.44140625" style="5" bestFit="1" customWidth="1"/>
    <col min="1287" max="1287" width="27.109375" style="5" customWidth="1"/>
    <col min="1288" max="1288" width="10.5546875" style="5" customWidth="1"/>
    <col min="1289" max="1289" width="6.5546875" style="5" customWidth="1"/>
    <col min="1290" max="1292" width="0" style="5" hidden="1" customWidth="1"/>
    <col min="1293" max="1293" width="6.44140625" style="5" bestFit="1" customWidth="1"/>
    <col min="1294" max="1294" width="13.5546875" style="5" bestFit="1" customWidth="1"/>
    <col min="1295" max="1296" width="31" style="5" bestFit="1" customWidth="1"/>
    <col min="1297" max="1297" width="38.44140625" style="5" bestFit="1" customWidth="1"/>
    <col min="1298" max="1301" width="12.109375" style="5" bestFit="1" customWidth="1"/>
    <col min="1302" max="1302" width="30" style="5" bestFit="1" customWidth="1"/>
    <col min="1303" max="1529" width="9.109375" style="5" customWidth="1"/>
    <col min="1530" max="1530" width="20" style="5" customWidth="1"/>
    <col min="1531" max="1531" width="32.88671875" style="5" customWidth="1"/>
    <col min="1532" max="1532" width="17.44140625" style="5" customWidth="1"/>
    <col min="1533" max="1533" width="17.109375" style="5" customWidth="1"/>
    <col min="1534" max="1534" width="23.88671875" style="5" customWidth="1"/>
    <col min="1535" max="1535" width="25.44140625" style="5" customWidth="1"/>
    <col min="1536" max="1536" width="19" style="5"/>
    <col min="1537" max="1537" width="9.109375" style="5" customWidth="1"/>
    <col min="1538" max="1538" width="20" style="5" customWidth="1"/>
    <col min="1539" max="1539" width="36.5546875" style="5" customWidth="1"/>
    <col min="1540" max="1540" width="17.44140625" style="5" customWidth="1"/>
    <col min="1541" max="1541" width="21.44140625" style="5" customWidth="1"/>
    <col min="1542" max="1542" width="25.44140625" style="5" bestFit="1" customWidth="1"/>
    <col min="1543" max="1543" width="27.109375" style="5" customWidth="1"/>
    <col min="1544" max="1544" width="10.5546875" style="5" customWidth="1"/>
    <col min="1545" max="1545" width="6.5546875" style="5" customWidth="1"/>
    <col min="1546" max="1548" width="0" style="5" hidden="1" customWidth="1"/>
    <col min="1549" max="1549" width="6.44140625" style="5" bestFit="1" customWidth="1"/>
    <col min="1550" max="1550" width="13.5546875" style="5" bestFit="1" customWidth="1"/>
    <col min="1551" max="1552" width="31" style="5" bestFit="1" customWidth="1"/>
    <col min="1553" max="1553" width="38.44140625" style="5" bestFit="1" customWidth="1"/>
    <col min="1554" max="1557" width="12.109375" style="5" bestFit="1" customWidth="1"/>
    <col min="1558" max="1558" width="30" style="5" bestFit="1" customWidth="1"/>
    <col min="1559" max="1785" width="9.109375" style="5" customWidth="1"/>
    <col min="1786" max="1786" width="20" style="5" customWidth="1"/>
    <col min="1787" max="1787" width="32.88671875" style="5" customWidth="1"/>
    <col min="1788" max="1788" width="17.44140625" style="5" customWidth="1"/>
    <col min="1789" max="1789" width="17.109375" style="5" customWidth="1"/>
    <col min="1790" max="1790" width="23.88671875" style="5" customWidth="1"/>
    <col min="1791" max="1791" width="25.44140625" style="5" customWidth="1"/>
    <col min="1792" max="1792" width="19" style="5"/>
    <col min="1793" max="1793" width="9.109375" style="5" customWidth="1"/>
    <col min="1794" max="1794" width="20" style="5" customWidth="1"/>
    <col min="1795" max="1795" width="36.5546875" style="5" customWidth="1"/>
    <col min="1796" max="1796" width="17.44140625" style="5" customWidth="1"/>
    <col min="1797" max="1797" width="21.44140625" style="5" customWidth="1"/>
    <col min="1798" max="1798" width="25.44140625" style="5" bestFit="1" customWidth="1"/>
    <col min="1799" max="1799" width="27.109375" style="5" customWidth="1"/>
    <col min="1800" max="1800" width="10.5546875" style="5" customWidth="1"/>
    <col min="1801" max="1801" width="6.5546875" style="5" customWidth="1"/>
    <col min="1802" max="1804" width="0" style="5" hidden="1" customWidth="1"/>
    <col min="1805" max="1805" width="6.44140625" style="5" bestFit="1" customWidth="1"/>
    <col min="1806" max="1806" width="13.5546875" style="5" bestFit="1" customWidth="1"/>
    <col min="1807" max="1808" width="31" style="5" bestFit="1" customWidth="1"/>
    <col min="1809" max="1809" width="38.44140625" style="5" bestFit="1" customWidth="1"/>
    <col min="1810" max="1813" width="12.109375" style="5" bestFit="1" customWidth="1"/>
    <col min="1814" max="1814" width="30" style="5" bestFit="1" customWidth="1"/>
    <col min="1815" max="2041" width="9.109375" style="5" customWidth="1"/>
    <col min="2042" max="2042" width="20" style="5" customWidth="1"/>
    <col min="2043" max="2043" width="32.88671875" style="5" customWidth="1"/>
    <col min="2044" max="2044" width="17.44140625" style="5" customWidth="1"/>
    <col min="2045" max="2045" width="17.109375" style="5" customWidth="1"/>
    <col min="2046" max="2046" width="23.88671875" style="5" customWidth="1"/>
    <col min="2047" max="2047" width="25.44140625" style="5" customWidth="1"/>
    <col min="2048" max="2048" width="19" style="5"/>
    <col min="2049" max="2049" width="9.109375" style="5" customWidth="1"/>
    <col min="2050" max="2050" width="20" style="5" customWidth="1"/>
    <col min="2051" max="2051" width="36.5546875" style="5" customWidth="1"/>
    <col min="2052" max="2052" width="17.44140625" style="5" customWidth="1"/>
    <col min="2053" max="2053" width="21.44140625" style="5" customWidth="1"/>
    <col min="2054" max="2054" width="25.44140625" style="5" bestFit="1" customWidth="1"/>
    <col min="2055" max="2055" width="27.109375" style="5" customWidth="1"/>
    <col min="2056" max="2056" width="10.5546875" style="5" customWidth="1"/>
    <col min="2057" max="2057" width="6.5546875" style="5" customWidth="1"/>
    <col min="2058" max="2060" width="0" style="5" hidden="1" customWidth="1"/>
    <col min="2061" max="2061" width="6.44140625" style="5" bestFit="1" customWidth="1"/>
    <col min="2062" max="2062" width="13.5546875" style="5" bestFit="1" customWidth="1"/>
    <col min="2063" max="2064" width="31" style="5" bestFit="1" customWidth="1"/>
    <col min="2065" max="2065" width="38.44140625" style="5" bestFit="1" customWidth="1"/>
    <col min="2066" max="2069" width="12.109375" style="5" bestFit="1" customWidth="1"/>
    <col min="2070" max="2070" width="30" style="5" bestFit="1" customWidth="1"/>
    <col min="2071" max="2297" width="9.109375" style="5" customWidth="1"/>
    <col min="2298" max="2298" width="20" style="5" customWidth="1"/>
    <col min="2299" max="2299" width="32.88671875" style="5" customWidth="1"/>
    <col min="2300" max="2300" width="17.44140625" style="5" customWidth="1"/>
    <col min="2301" max="2301" width="17.109375" style="5" customWidth="1"/>
    <col min="2302" max="2302" width="23.88671875" style="5" customWidth="1"/>
    <col min="2303" max="2303" width="25.44140625" style="5" customWidth="1"/>
    <col min="2304" max="2304" width="19" style="5"/>
    <col min="2305" max="2305" width="9.109375" style="5" customWidth="1"/>
    <col min="2306" max="2306" width="20" style="5" customWidth="1"/>
    <col min="2307" max="2307" width="36.5546875" style="5" customWidth="1"/>
    <col min="2308" max="2308" width="17.44140625" style="5" customWidth="1"/>
    <col min="2309" max="2309" width="21.44140625" style="5" customWidth="1"/>
    <col min="2310" max="2310" width="25.44140625" style="5" bestFit="1" customWidth="1"/>
    <col min="2311" max="2311" width="27.109375" style="5" customWidth="1"/>
    <col min="2312" max="2312" width="10.5546875" style="5" customWidth="1"/>
    <col min="2313" max="2313" width="6.5546875" style="5" customWidth="1"/>
    <col min="2314" max="2316" width="0" style="5" hidden="1" customWidth="1"/>
    <col min="2317" max="2317" width="6.44140625" style="5" bestFit="1" customWidth="1"/>
    <col min="2318" max="2318" width="13.5546875" style="5" bestFit="1" customWidth="1"/>
    <col min="2319" max="2320" width="31" style="5" bestFit="1" customWidth="1"/>
    <col min="2321" max="2321" width="38.44140625" style="5" bestFit="1" customWidth="1"/>
    <col min="2322" max="2325" width="12.109375" style="5" bestFit="1" customWidth="1"/>
    <col min="2326" max="2326" width="30" style="5" bestFit="1" customWidth="1"/>
    <col min="2327" max="2553" width="9.109375" style="5" customWidth="1"/>
    <col min="2554" max="2554" width="20" style="5" customWidth="1"/>
    <col min="2555" max="2555" width="32.88671875" style="5" customWidth="1"/>
    <col min="2556" max="2556" width="17.44140625" style="5" customWidth="1"/>
    <col min="2557" max="2557" width="17.109375" style="5" customWidth="1"/>
    <col min="2558" max="2558" width="23.88671875" style="5" customWidth="1"/>
    <col min="2559" max="2559" width="25.44140625" style="5" customWidth="1"/>
    <col min="2560" max="2560" width="19" style="5"/>
    <col min="2561" max="2561" width="9.109375" style="5" customWidth="1"/>
    <col min="2562" max="2562" width="20" style="5" customWidth="1"/>
    <col min="2563" max="2563" width="36.5546875" style="5" customWidth="1"/>
    <col min="2564" max="2564" width="17.44140625" style="5" customWidth="1"/>
    <col min="2565" max="2565" width="21.44140625" style="5" customWidth="1"/>
    <col min="2566" max="2566" width="25.44140625" style="5" bestFit="1" customWidth="1"/>
    <col min="2567" max="2567" width="27.109375" style="5" customWidth="1"/>
    <col min="2568" max="2568" width="10.5546875" style="5" customWidth="1"/>
    <col min="2569" max="2569" width="6.5546875" style="5" customWidth="1"/>
    <col min="2570" max="2572" width="0" style="5" hidden="1" customWidth="1"/>
    <col min="2573" max="2573" width="6.44140625" style="5" bestFit="1" customWidth="1"/>
    <col min="2574" max="2574" width="13.5546875" style="5" bestFit="1" customWidth="1"/>
    <col min="2575" max="2576" width="31" style="5" bestFit="1" customWidth="1"/>
    <col min="2577" max="2577" width="38.44140625" style="5" bestFit="1" customWidth="1"/>
    <col min="2578" max="2581" width="12.109375" style="5" bestFit="1" customWidth="1"/>
    <col min="2582" max="2582" width="30" style="5" bestFit="1" customWidth="1"/>
    <col min="2583" max="2809" width="9.109375" style="5" customWidth="1"/>
    <col min="2810" max="2810" width="20" style="5" customWidth="1"/>
    <col min="2811" max="2811" width="32.88671875" style="5" customWidth="1"/>
    <col min="2812" max="2812" width="17.44140625" style="5" customWidth="1"/>
    <col min="2813" max="2813" width="17.109375" style="5" customWidth="1"/>
    <col min="2814" max="2814" width="23.88671875" style="5" customWidth="1"/>
    <col min="2815" max="2815" width="25.44140625" style="5" customWidth="1"/>
    <col min="2816" max="2816" width="19" style="5"/>
    <col min="2817" max="2817" width="9.109375" style="5" customWidth="1"/>
    <col min="2818" max="2818" width="20" style="5" customWidth="1"/>
    <col min="2819" max="2819" width="36.5546875" style="5" customWidth="1"/>
    <col min="2820" max="2820" width="17.44140625" style="5" customWidth="1"/>
    <col min="2821" max="2821" width="21.44140625" style="5" customWidth="1"/>
    <col min="2822" max="2822" width="25.44140625" style="5" bestFit="1" customWidth="1"/>
    <col min="2823" max="2823" width="27.109375" style="5" customWidth="1"/>
    <col min="2824" max="2824" width="10.5546875" style="5" customWidth="1"/>
    <col min="2825" max="2825" width="6.5546875" style="5" customWidth="1"/>
    <col min="2826" max="2828" width="0" style="5" hidden="1" customWidth="1"/>
    <col min="2829" max="2829" width="6.44140625" style="5" bestFit="1" customWidth="1"/>
    <col min="2830" max="2830" width="13.5546875" style="5" bestFit="1" customWidth="1"/>
    <col min="2831" max="2832" width="31" style="5" bestFit="1" customWidth="1"/>
    <col min="2833" max="2833" width="38.44140625" style="5" bestFit="1" customWidth="1"/>
    <col min="2834" max="2837" width="12.109375" style="5" bestFit="1" customWidth="1"/>
    <col min="2838" max="2838" width="30" style="5" bestFit="1" customWidth="1"/>
    <col min="2839" max="3065" width="9.109375" style="5" customWidth="1"/>
    <col min="3066" max="3066" width="20" style="5" customWidth="1"/>
    <col min="3067" max="3067" width="32.88671875" style="5" customWidth="1"/>
    <col min="3068" max="3068" width="17.44140625" style="5" customWidth="1"/>
    <col min="3069" max="3069" width="17.109375" style="5" customWidth="1"/>
    <col min="3070" max="3070" width="23.88671875" style="5" customWidth="1"/>
    <col min="3071" max="3071" width="25.44140625" style="5" customWidth="1"/>
    <col min="3072" max="3072" width="19" style="5"/>
    <col min="3073" max="3073" width="9.109375" style="5" customWidth="1"/>
    <col min="3074" max="3074" width="20" style="5" customWidth="1"/>
    <col min="3075" max="3075" width="36.5546875" style="5" customWidth="1"/>
    <col min="3076" max="3076" width="17.44140625" style="5" customWidth="1"/>
    <col min="3077" max="3077" width="21.44140625" style="5" customWidth="1"/>
    <col min="3078" max="3078" width="25.44140625" style="5" bestFit="1" customWidth="1"/>
    <col min="3079" max="3079" width="27.109375" style="5" customWidth="1"/>
    <col min="3080" max="3080" width="10.5546875" style="5" customWidth="1"/>
    <col min="3081" max="3081" width="6.5546875" style="5" customWidth="1"/>
    <col min="3082" max="3084" width="0" style="5" hidden="1" customWidth="1"/>
    <col min="3085" max="3085" width="6.44140625" style="5" bestFit="1" customWidth="1"/>
    <col min="3086" max="3086" width="13.5546875" style="5" bestFit="1" customWidth="1"/>
    <col min="3087" max="3088" width="31" style="5" bestFit="1" customWidth="1"/>
    <col min="3089" max="3089" width="38.44140625" style="5" bestFit="1" customWidth="1"/>
    <col min="3090" max="3093" width="12.109375" style="5" bestFit="1" customWidth="1"/>
    <col min="3094" max="3094" width="30" style="5" bestFit="1" customWidth="1"/>
    <col min="3095" max="3321" width="9.109375" style="5" customWidth="1"/>
    <col min="3322" max="3322" width="20" style="5" customWidth="1"/>
    <col min="3323" max="3323" width="32.88671875" style="5" customWidth="1"/>
    <col min="3324" max="3324" width="17.44140625" style="5" customWidth="1"/>
    <col min="3325" max="3325" width="17.109375" style="5" customWidth="1"/>
    <col min="3326" max="3326" width="23.88671875" style="5" customWidth="1"/>
    <col min="3327" max="3327" width="25.44140625" style="5" customWidth="1"/>
    <col min="3328" max="3328" width="19" style="5"/>
    <col min="3329" max="3329" width="9.109375" style="5" customWidth="1"/>
    <col min="3330" max="3330" width="20" style="5" customWidth="1"/>
    <col min="3331" max="3331" width="36.5546875" style="5" customWidth="1"/>
    <col min="3332" max="3332" width="17.44140625" style="5" customWidth="1"/>
    <col min="3333" max="3333" width="21.44140625" style="5" customWidth="1"/>
    <col min="3334" max="3334" width="25.44140625" style="5" bestFit="1" customWidth="1"/>
    <col min="3335" max="3335" width="27.109375" style="5" customWidth="1"/>
    <col min="3336" max="3336" width="10.5546875" style="5" customWidth="1"/>
    <col min="3337" max="3337" width="6.5546875" style="5" customWidth="1"/>
    <col min="3338" max="3340" width="0" style="5" hidden="1" customWidth="1"/>
    <col min="3341" max="3341" width="6.44140625" style="5" bestFit="1" customWidth="1"/>
    <col min="3342" max="3342" width="13.5546875" style="5" bestFit="1" customWidth="1"/>
    <col min="3343" max="3344" width="31" style="5" bestFit="1" customWidth="1"/>
    <col min="3345" max="3345" width="38.44140625" style="5" bestFit="1" customWidth="1"/>
    <col min="3346" max="3349" width="12.109375" style="5" bestFit="1" customWidth="1"/>
    <col min="3350" max="3350" width="30" style="5" bestFit="1" customWidth="1"/>
    <col min="3351" max="3577" width="9.109375" style="5" customWidth="1"/>
    <col min="3578" max="3578" width="20" style="5" customWidth="1"/>
    <col min="3579" max="3579" width="32.88671875" style="5" customWidth="1"/>
    <col min="3580" max="3580" width="17.44140625" style="5" customWidth="1"/>
    <col min="3581" max="3581" width="17.109375" style="5" customWidth="1"/>
    <col min="3582" max="3582" width="23.88671875" style="5" customWidth="1"/>
    <col min="3583" max="3583" width="25.44140625" style="5" customWidth="1"/>
    <col min="3584" max="3584" width="19" style="5"/>
    <col min="3585" max="3585" width="9.109375" style="5" customWidth="1"/>
    <col min="3586" max="3586" width="20" style="5" customWidth="1"/>
    <col min="3587" max="3587" width="36.5546875" style="5" customWidth="1"/>
    <col min="3588" max="3588" width="17.44140625" style="5" customWidth="1"/>
    <col min="3589" max="3589" width="21.44140625" style="5" customWidth="1"/>
    <col min="3590" max="3590" width="25.44140625" style="5" bestFit="1" customWidth="1"/>
    <col min="3591" max="3591" width="27.109375" style="5" customWidth="1"/>
    <col min="3592" max="3592" width="10.5546875" style="5" customWidth="1"/>
    <col min="3593" max="3593" width="6.5546875" style="5" customWidth="1"/>
    <col min="3594" max="3596" width="0" style="5" hidden="1" customWidth="1"/>
    <col min="3597" max="3597" width="6.44140625" style="5" bestFit="1" customWidth="1"/>
    <col min="3598" max="3598" width="13.5546875" style="5" bestFit="1" customWidth="1"/>
    <col min="3599" max="3600" width="31" style="5" bestFit="1" customWidth="1"/>
    <col min="3601" max="3601" width="38.44140625" style="5" bestFit="1" customWidth="1"/>
    <col min="3602" max="3605" width="12.109375" style="5" bestFit="1" customWidth="1"/>
    <col min="3606" max="3606" width="30" style="5" bestFit="1" customWidth="1"/>
    <col min="3607" max="3833" width="9.109375" style="5" customWidth="1"/>
    <col min="3834" max="3834" width="20" style="5" customWidth="1"/>
    <col min="3835" max="3835" width="32.88671875" style="5" customWidth="1"/>
    <col min="3836" max="3836" width="17.44140625" style="5" customWidth="1"/>
    <col min="3837" max="3837" width="17.109375" style="5" customWidth="1"/>
    <col min="3838" max="3838" width="23.88671875" style="5" customWidth="1"/>
    <col min="3839" max="3839" width="25.44140625" style="5" customWidth="1"/>
    <col min="3840" max="3840" width="19" style="5"/>
    <col min="3841" max="3841" width="9.109375" style="5" customWidth="1"/>
    <col min="3842" max="3842" width="20" style="5" customWidth="1"/>
    <col min="3843" max="3843" width="36.5546875" style="5" customWidth="1"/>
    <col min="3844" max="3844" width="17.44140625" style="5" customWidth="1"/>
    <col min="3845" max="3845" width="21.44140625" style="5" customWidth="1"/>
    <col min="3846" max="3846" width="25.44140625" style="5" bestFit="1" customWidth="1"/>
    <col min="3847" max="3847" width="27.109375" style="5" customWidth="1"/>
    <col min="3848" max="3848" width="10.5546875" style="5" customWidth="1"/>
    <col min="3849" max="3849" width="6.5546875" style="5" customWidth="1"/>
    <col min="3850" max="3852" width="0" style="5" hidden="1" customWidth="1"/>
    <col min="3853" max="3853" width="6.44140625" style="5" bestFit="1" customWidth="1"/>
    <col min="3854" max="3854" width="13.5546875" style="5" bestFit="1" customWidth="1"/>
    <col min="3855" max="3856" width="31" style="5" bestFit="1" customWidth="1"/>
    <col min="3857" max="3857" width="38.44140625" style="5" bestFit="1" customWidth="1"/>
    <col min="3858" max="3861" width="12.109375" style="5" bestFit="1" customWidth="1"/>
    <col min="3862" max="3862" width="30" style="5" bestFit="1" customWidth="1"/>
    <col min="3863" max="4089" width="9.109375" style="5" customWidth="1"/>
    <col min="4090" max="4090" width="20" style="5" customWidth="1"/>
    <col min="4091" max="4091" width="32.88671875" style="5" customWidth="1"/>
    <col min="4092" max="4092" width="17.44140625" style="5" customWidth="1"/>
    <col min="4093" max="4093" width="17.109375" style="5" customWidth="1"/>
    <col min="4094" max="4094" width="23.88671875" style="5" customWidth="1"/>
    <col min="4095" max="4095" width="25.44140625" style="5" customWidth="1"/>
    <col min="4096" max="4096" width="19" style="5"/>
    <col min="4097" max="4097" width="9.109375" style="5" customWidth="1"/>
    <col min="4098" max="4098" width="20" style="5" customWidth="1"/>
    <col min="4099" max="4099" width="36.5546875" style="5" customWidth="1"/>
    <col min="4100" max="4100" width="17.44140625" style="5" customWidth="1"/>
    <col min="4101" max="4101" width="21.44140625" style="5" customWidth="1"/>
    <col min="4102" max="4102" width="25.44140625" style="5" bestFit="1" customWidth="1"/>
    <col min="4103" max="4103" width="27.109375" style="5" customWidth="1"/>
    <col min="4104" max="4104" width="10.5546875" style="5" customWidth="1"/>
    <col min="4105" max="4105" width="6.5546875" style="5" customWidth="1"/>
    <col min="4106" max="4108" width="0" style="5" hidden="1" customWidth="1"/>
    <col min="4109" max="4109" width="6.44140625" style="5" bestFit="1" customWidth="1"/>
    <col min="4110" max="4110" width="13.5546875" style="5" bestFit="1" customWidth="1"/>
    <col min="4111" max="4112" width="31" style="5" bestFit="1" customWidth="1"/>
    <col min="4113" max="4113" width="38.44140625" style="5" bestFit="1" customWidth="1"/>
    <col min="4114" max="4117" width="12.109375" style="5" bestFit="1" customWidth="1"/>
    <col min="4118" max="4118" width="30" style="5" bestFit="1" customWidth="1"/>
    <col min="4119" max="4345" width="9.109375" style="5" customWidth="1"/>
    <col min="4346" max="4346" width="20" style="5" customWidth="1"/>
    <col min="4347" max="4347" width="32.88671875" style="5" customWidth="1"/>
    <col min="4348" max="4348" width="17.44140625" style="5" customWidth="1"/>
    <col min="4349" max="4349" width="17.109375" style="5" customWidth="1"/>
    <col min="4350" max="4350" width="23.88671875" style="5" customWidth="1"/>
    <col min="4351" max="4351" width="25.44140625" style="5" customWidth="1"/>
    <col min="4352" max="4352" width="19" style="5"/>
    <col min="4353" max="4353" width="9.109375" style="5" customWidth="1"/>
    <col min="4354" max="4354" width="20" style="5" customWidth="1"/>
    <col min="4355" max="4355" width="36.5546875" style="5" customWidth="1"/>
    <col min="4356" max="4356" width="17.44140625" style="5" customWidth="1"/>
    <col min="4357" max="4357" width="21.44140625" style="5" customWidth="1"/>
    <col min="4358" max="4358" width="25.44140625" style="5" bestFit="1" customWidth="1"/>
    <col min="4359" max="4359" width="27.109375" style="5" customWidth="1"/>
    <col min="4360" max="4360" width="10.5546875" style="5" customWidth="1"/>
    <col min="4361" max="4361" width="6.5546875" style="5" customWidth="1"/>
    <col min="4362" max="4364" width="0" style="5" hidden="1" customWidth="1"/>
    <col min="4365" max="4365" width="6.44140625" style="5" bestFit="1" customWidth="1"/>
    <col min="4366" max="4366" width="13.5546875" style="5" bestFit="1" customWidth="1"/>
    <col min="4367" max="4368" width="31" style="5" bestFit="1" customWidth="1"/>
    <col min="4369" max="4369" width="38.44140625" style="5" bestFit="1" customWidth="1"/>
    <col min="4370" max="4373" width="12.109375" style="5" bestFit="1" customWidth="1"/>
    <col min="4374" max="4374" width="30" style="5" bestFit="1" customWidth="1"/>
    <col min="4375" max="4601" width="9.109375" style="5" customWidth="1"/>
    <col min="4602" max="4602" width="20" style="5" customWidth="1"/>
    <col min="4603" max="4603" width="32.88671875" style="5" customWidth="1"/>
    <col min="4604" max="4604" width="17.44140625" style="5" customWidth="1"/>
    <col min="4605" max="4605" width="17.109375" style="5" customWidth="1"/>
    <col min="4606" max="4606" width="23.88671875" style="5" customWidth="1"/>
    <col min="4607" max="4607" width="25.44140625" style="5" customWidth="1"/>
    <col min="4608" max="4608" width="19" style="5"/>
    <col min="4609" max="4609" width="9.109375" style="5" customWidth="1"/>
    <col min="4610" max="4610" width="20" style="5" customWidth="1"/>
    <col min="4611" max="4611" width="36.5546875" style="5" customWidth="1"/>
    <col min="4612" max="4612" width="17.44140625" style="5" customWidth="1"/>
    <col min="4613" max="4613" width="21.44140625" style="5" customWidth="1"/>
    <col min="4614" max="4614" width="25.44140625" style="5" bestFit="1" customWidth="1"/>
    <col min="4615" max="4615" width="27.109375" style="5" customWidth="1"/>
    <col min="4616" max="4616" width="10.5546875" style="5" customWidth="1"/>
    <col min="4617" max="4617" width="6.5546875" style="5" customWidth="1"/>
    <col min="4618" max="4620" width="0" style="5" hidden="1" customWidth="1"/>
    <col min="4621" max="4621" width="6.44140625" style="5" bestFit="1" customWidth="1"/>
    <col min="4622" max="4622" width="13.5546875" style="5" bestFit="1" customWidth="1"/>
    <col min="4623" max="4624" width="31" style="5" bestFit="1" customWidth="1"/>
    <col min="4625" max="4625" width="38.44140625" style="5" bestFit="1" customWidth="1"/>
    <col min="4626" max="4629" width="12.109375" style="5" bestFit="1" customWidth="1"/>
    <col min="4630" max="4630" width="30" style="5" bestFit="1" customWidth="1"/>
    <col min="4631" max="4857" width="9.109375" style="5" customWidth="1"/>
    <col min="4858" max="4858" width="20" style="5" customWidth="1"/>
    <col min="4859" max="4859" width="32.88671875" style="5" customWidth="1"/>
    <col min="4860" max="4860" width="17.44140625" style="5" customWidth="1"/>
    <col min="4861" max="4861" width="17.109375" style="5" customWidth="1"/>
    <col min="4862" max="4862" width="23.88671875" style="5" customWidth="1"/>
    <col min="4863" max="4863" width="25.44140625" style="5" customWidth="1"/>
    <col min="4864" max="4864" width="19" style="5"/>
    <col min="4865" max="4865" width="9.109375" style="5" customWidth="1"/>
    <col min="4866" max="4866" width="20" style="5" customWidth="1"/>
    <col min="4867" max="4867" width="36.5546875" style="5" customWidth="1"/>
    <col min="4868" max="4868" width="17.44140625" style="5" customWidth="1"/>
    <col min="4869" max="4869" width="21.44140625" style="5" customWidth="1"/>
    <col min="4870" max="4870" width="25.44140625" style="5" bestFit="1" customWidth="1"/>
    <col min="4871" max="4871" width="27.109375" style="5" customWidth="1"/>
    <col min="4872" max="4872" width="10.5546875" style="5" customWidth="1"/>
    <col min="4873" max="4873" width="6.5546875" style="5" customWidth="1"/>
    <col min="4874" max="4876" width="0" style="5" hidden="1" customWidth="1"/>
    <col min="4877" max="4877" width="6.44140625" style="5" bestFit="1" customWidth="1"/>
    <col min="4878" max="4878" width="13.5546875" style="5" bestFit="1" customWidth="1"/>
    <col min="4879" max="4880" width="31" style="5" bestFit="1" customWidth="1"/>
    <col min="4881" max="4881" width="38.44140625" style="5" bestFit="1" customWidth="1"/>
    <col min="4882" max="4885" width="12.109375" style="5" bestFit="1" customWidth="1"/>
    <col min="4886" max="4886" width="30" style="5" bestFit="1" customWidth="1"/>
    <col min="4887" max="5113" width="9.109375" style="5" customWidth="1"/>
    <col min="5114" max="5114" width="20" style="5" customWidth="1"/>
    <col min="5115" max="5115" width="32.88671875" style="5" customWidth="1"/>
    <col min="5116" max="5116" width="17.44140625" style="5" customWidth="1"/>
    <col min="5117" max="5117" width="17.109375" style="5" customWidth="1"/>
    <col min="5118" max="5118" width="23.88671875" style="5" customWidth="1"/>
    <col min="5119" max="5119" width="25.44140625" style="5" customWidth="1"/>
    <col min="5120" max="5120" width="19" style="5"/>
    <col min="5121" max="5121" width="9.109375" style="5" customWidth="1"/>
    <col min="5122" max="5122" width="20" style="5" customWidth="1"/>
    <col min="5123" max="5123" width="36.5546875" style="5" customWidth="1"/>
    <col min="5124" max="5124" width="17.44140625" style="5" customWidth="1"/>
    <col min="5125" max="5125" width="21.44140625" style="5" customWidth="1"/>
    <col min="5126" max="5126" width="25.44140625" style="5" bestFit="1" customWidth="1"/>
    <col min="5127" max="5127" width="27.109375" style="5" customWidth="1"/>
    <col min="5128" max="5128" width="10.5546875" style="5" customWidth="1"/>
    <col min="5129" max="5129" width="6.5546875" style="5" customWidth="1"/>
    <col min="5130" max="5132" width="0" style="5" hidden="1" customWidth="1"/>
    <col min="5133" max="5133" width="6.44140625" style="5" bestFit="1" customWidth="1"/>
    <col min="5134" max="5134" width="13.5546875" style="5" bestFit="1" customWidth="1"/>
    <col min="5135" max="5136" width="31" style="5" bestFit="1" customWidth="1"/>
    <col min="5137" max="5137" width="38.44140625" style="5" bestFit="1" customWidth="1"/>
    <col min="5138" max="5141" width="12.109375" style="5" bestFit="1" customWidth="1"/>
    <col min="5142" max="5142" width="30" style="5" bestFit="1" customWidth="1"/>
    <col min="5143" max="5369" width="9.109375" style="5" customWidth="1"/>
    <col min="5370" max="5370" width="20" style="5" customWidth="1"/>
    <col min="5371" max="5371" width="32.88671875" style="5" customWidth="1"/>
    <col min="5372" max="5372" width="17.44140625" style="5" customWidth="1"/>
    <col min="5373" max="5373" width="17.109375" style="5" customWidth="1"/>
    <col min="5374" max="5374" width="23.88671875" style="5" customWidth="1"/>
    <col min="5375" max="5375" width="25.44140625" style="5" customWidth="1"/>
    <col min="5376" max="5376" width="19" style="5"/>
    <col min="5377" max="5377" width="9.109375" style="5" customWidth="1"/>
    <col min="5378" max="5378" width="20" style="5" customWidth="1"/>
    <col min="5379" max="5379" width="36.5546875" style="5" customWidth="1"/>
    <col min="5380" max="5380" width="17.44140625" style="5" customWidth="1"/>
    <col min="5381" max="5381" width="21.44140625" style="5" customWidth="1"/>
    <col min="5382" max="5382" width="25.44140625" style="5" bestFit="1" customWidth="1"/>
    <col min="5383" max="5383" width="27.109375" style="5" customWidth="1"/>
    <col min="5384" max="5384" width="10.5546875" style="5" customWidth="1"/>
    <col min="5385" max="5385" width="6.5546875" style="5" customWidth="1"/>
    <col min="5386" max="5388" width="0" style="5" hidden="1" customWidth="1"/>
    <col min="5389" max="5389" width="6.44140625" style="5" bestFit="1" customWidth="1"/>
    <col min="5390" max="5390" width="13.5546875" style="5" bestFit="1" customWidth="1"/>
    <col min="5391" max="5392" width="31" style="5" bestFit="1" customWidth="1"/>
    <col min="5393" max="5393" width="38.44140625" style="5" bestFit="1" customWidth="1"/>
    <col min="5394" max="5397" width="12.109375" style="5" bestFit="1" customWidth="1"/>
    <col min="5398" max="5398" width="30" style="5" bestFit="1" customWidth="1"/>
    <col min="5399" max="5625" width="9.109375" style="5" customWidth="1"/>
    <col min="5626" max="5626" width="20" style="5" customWidth="1"/>
    <col min="5627" max="5627" width="32.88671875" style="5" customWidth="1"/>
    <col min="5628" max="5628" width="17.44140625" style="5" customWidth="1"/>
    <col min="5629" max="5629" width="17.109375" style="5" customWidth="1"/>
    <col min="5630" max="5630" width="23.88671875" style="5" customWidth="1"/>
    <col min="5631" max="5631" width="25.44140625" style="5" customWidth="1"/>
    <col min="5632" max="5632" width="19" style="5"/>
    <col min="5633" max="5633" width="9.109375" style="5" customWidth="1"/>
    <col min="5634" max="5634" width="20" style="5" customWidth="1"/>
    <col min="5635" max="5635" width="36.5546875" style="5" customWidth="1"/>
    <col min="5636" max="5636" width="17.44140625" style="5" customWidth="1"/>
    <col min="5637" max="5637" width="21.44140625" style="5" customWidth="1"/>
    <col min="5638" max="5638" width="25.44140625" style="5" bestFit="1" customWidth="1"/>
    <col min="5639" max="5639" width="27.109375" style="5" customWidth="1"/>
    <col min="5640" max="5640" width="10.5546875" style="5" customWidth="1"/>
    <col min="5641" max="5641" width="6.5546875" style="5" customWidth="1"/>
    <col min="5642" max="5644" width="0" style="5" hidden="1" customWidth="1"/>
    <col min="5645" max="5645" width="6.44140625" style="5" bestFit="1" customWidth="1"/>
    <col min="5646" max="5646" width="13.5546875" style="5" bestFit="1" customWidth="1"/>
    <col min="5647" max="5648" width="31" style="5" bestFit="1" customWidth="1"/>
    <col min="5649" max="5649" width="38.44140625" style="5" bestFit="1" customWidth="1"/>
    <col min="5650" max="5653" width="12.109375" style="5" bestFit="1" customWidth="1"/>
    <col min="5654" max="5654" width="30" style="5" bestFit="1" customWidth="1"/>
    <col min="5655" max="5881" width="9.109375" style="5" customWidth="1"/>
    <col min="5882" max="5882" width="20" style="5" customWidth="1"/>
    <col min="5883" max="5883" width="32.88671875" style="5" customWidth="1"/>
    <col min="5884" max="5884" width="17.44140625" style="5" customWidth="1"/>
    <col min="5885" max="5885" width="17.109375" style="5" customWidth="1"/>
    <col min="5886" max="5886" width="23.88671875" style="5" customWidth="1"/>
    <col min="5887" max="5887" width="25.44140625" style="5" customWidth="1"/>
    <col min="5888" max="5888" width="19" style="5"/>
    <col min="5889" max="5889" width="9.109375" style="5" customWidth="1"/>
    <col min="5890" max="5890" width="20" style="5" customWidth="1"/>
    <col min="5891" max="5891" width="36.5546875" style="5" customWidth="1"/>
    <col min="5892" max="5892" width="17.44140625" style="5" customWidth="1"/>
    <col min="5893" max="5893" width="21.44140625" style="5" customWidth="1"/>
    <col min="5894" max="5894" width="25.44140625" style="5" bestFit="1" customWidth="1"/>
    <col min="5895" max="5895" width="27.109375" style="5" customWidth="1"/>
    <col min="5896" max="5896" width="10.5546875" style="5" customWidth="1"/>
    <col min="5897" max="5897" width="6.5546875" style="5" customWidth="1"/>
    <col min="5898" max="5900" width="0" style="5" hidden="1" customWidth="1"/>
    <col min="5901" max="5901" width="6.44140625" style="5" bestFit="1" customWidth="1"/>
    <col min="5902" max="5902" width="13.5546875" style="5" bestFit="1" customWidth="1"/>
    <col min="5903" max="5904" width="31" style="5" bestFit="1" customWidth="1"/>
    <col min="5905" max="5905" width="38.44140625" style="5" bestFit="1" customWidth="1"/>
    <col min="5906" max="5909" width="12.109375" style="5" bestFit="1" customWidth="1"/>
    <col min="5910" max="5910" width="30" style="5" bestFit="1" customWidth="1"/>
    <col min="5911" max="6137" width="9.109375" style="5" customWidth="1"/>
    <col min="6138" max="6138" width="20" style="5" customWidth="1"/>
    <col min="6139" max="6139" width="32.88671875" style="5" customWidth="1"/>
    <col min="6140" max="6140" width="17.44140625" style="5" customWidth="1"/>
    <col min="6141" max="6141" width="17.109375" style="5" customWidth="1"/>
    <col min="6142" max="6142" width="23.88671875" style="5" customWidth="1"/>
    <col min="6143" max="6143" width="25.44140625" style="5" customWidth="1"/>
    <col min="6144" max="6144" width="19" style="5"/>
    <col min="6145" max="6145" width="9.109375" style="5" customWidth="1"/>
    <col min="6146" max="6146" width="20" style="5" customWidth="1"/>
    <col min="6147" max="6147" width="36.5546875" style="5" customWidth="1"/>
    <col min="6148" max="6148" width="17.44140625" style="5" customWidth="1"/>
    <col min="6149" max="6149" width="21.44140625" style="5" customWidth="1"/>
    <col min="6150" max="6150" width="25.44140625" style="5" bestFit="1" customWidth="1"/>
    <col min="6151" max="6151" width="27.109375" style="5" customWidth="1"/>
    <col min="6152" max="6152" width="10.5546875" style="5" customWidth="1"/>
    <col min="6153" max="6153" width="6.5546875" style="5" customWidth="1"/>
    <col min="6154" max="6156" width="0" style="5" hidden="1" customWidth="1"/>
    <col min="6157" max="6157" width="6.44140625" style="5" bestFit="1" customWidth="1"/>
    <col min="6158" max="6158" width="13.5546875" style="5" bestFit="1" customWidth="1"/>
    <col min="6159" max="6160" width="31" style="5" bestFit="1" customWidth="1"/>
    <col min="6161" max="6161" width="38.44140625" style="5" bestFit="1" customWidth="1"/>
    <col min="6162" max="6165" width="12.109375" style="5" bestFit="1" customWidth="1"/>
    <col min="6166" max="6166" width="30" style="5" bestFit="1" customWidth="1"/>
    <col min="6167" max="6393" width="9.109375" style="5" customWidth="1"/>
    <col min="6394" max="6394" width="20" style="5" customWidth="1"/>
    <col min="6395" max="6395" width="32.88671875" style="5" customWidth="1"/>
    <col min="6396" max="6396" width="17.44140625" style="5" customWidth="1"/>
    <col min="6397" max="6397" width="17.109375" style="5" customWidth="1"/>
    <col min="6398" max="6398" width="23.88671875" style="5" customWidth="1"/>
    <col min="6399" max="6399" width="25.44140625" style="5" customWidth="1"/>
    <col min="6400" max="6400" width="19" style="5"/>
    <col min="6401" max="6401" width="9.109375" style="5" customWidth="1"/>
    <col min="6402" max="6402" width="20" style="5" customWidth="1"/>
    <col min="6403" max="6403" width="36.5546875" style="5" customWidth="1"/>
    <col min="6404" max="6404" width="17.44140625" style="5" customWidth="1"/>
    <col min="6405" max="6405" width="21.44140625" style="5" customWidth="1"/>
    <col min="6406" max="6406" width="25.44140625" style="5" bestFit="1" customWidth="1"/>
    <col min="6407" max="6407" width="27.109375" style="5" customWidth="1"/>
    <col min="6408" max="6408" width="10.5546875" style="5" customWidth="1"/>
    <col min="6409" max="6409" width="6.5546875" style="5" customWidth="1"/>
    <col min="6410" max="6412" width="0" style="5" hidden="1" customWidth="1"/>
    <col min="6413" max="6413" width="6.44140625" style="5" bestFit="1" customWidth="1"/>
    <col min="6414" max="6414" width="13.5546875" style="5" bestFit="1" customWidth="1"/>
    <col min="6415" max="6416" width="31" style="5" bestFit="1" customWidth="1"/>
    <col min="6417" max="6417" width="38.44140625" style="5" bestFit="1" customWidth="1"/>
    <col min="6418" max="6421" width="12.109375" style="5" bestFit="1" customWidth="1"/>
    <col min="6422" max="6422" width="30" style="5" bestFit="1" customWidth="1"/>
    <col min="6423" max="6649" width="9.109375" style="5" customWidth="1"/>
    <col min="6650" max="6650" width="20" style="5" customWidth="1"/>
    <col min="6651" max="6651" width="32.88671875" style="5" customWidth="1"/>
    <col min="6652" max="6652" width="17.44140625" style="5" customWidth="1"/>
    <col min="6653" max="6653" width="17.109375" style="5" customWidth="1"/>
    <col min="6654" max="6654" width="23.88671875" style="5" customWidth="1"/>
    <col min="6655" max="6655" width="25.44140625" style="5" customWidth="1"/>
    <col min="6656" max="6656" width="19" style="5"/>
    <col min="6657" max="6657" width="9.109375" style="5" customWidth="1"/>
    <col min="6658" max="6658" width="20" style="5" customWidth="1"/>
    <col min="6659" max="6659" width="36.5546875" style="5" customWidth="1"/>
    <col min="6660" max="6660" width="17.44140625" style="5" customWidth="1"/>
    <col min="6661" max="6661" width="21.44140625" style="5" customWidth="1"/>
    <col min="6662" max="6662" width="25.44140625" style="5" bestFit="1" customWidth="1"/>
    <col min="6663" max="6663" width="27.109375" style="5" customWidth="1"/>
    <col min="6664" max="6664" width="10.5546875" style="5" customWidth="1"/>
    <col min="6665" max="6665" width="6.5546875" style="5" customWidth="1"/>
    <col min="6666" max="6668" width="0" style="5" hidden="1" customWidth="1"/>
    <col min="6669" max="6669" width="6.44140625" style="5" bestFit="1" customWidth="1"/>
    <col min="6670" max="6670" width="13.5546875" style="5" bestFit="1" customWidth="1"/>
    <col min="6671" max="6672" width="31" style="5" bestFit="1" customWidth="1"/>
    <col min="6673" max="6673" width="38.44140625" style="5" bestFit="1" customWidth="1"/>
    <col min="6674" max="6677" width="12.109375" style="5" bestFit="1" customWidth="1"/>
    <col min="6678" max="6678" width="30" style="5" bestFit="1" customWidth="1"/>
    <col min="6679" max="6905" width="9.109375" style="5" customWidth="1"/>
    <col min="6906" max="6906" width="20" style="5" customWidth="1"/>
    <col min="6907" max="6907" width="32.88671875" style="5" customWidth="1"/>
    <col min="6908" max="6908" width="17.44140625" style="5" customWidth="1"/>
    <col min="6909" max="6909" width="17.109375" style="5" customWidth="1"/>
    <col min="6910" max="6910" width="23.88671875" style="5" customWidth="1"/>
    <col min="6911" max="6911" width="25.44140625" style="5" customWidth="1"/>
    <col min="6912" max="6912" width="19" style="5"/>
    <col min="6913" max="6913" width="9.109375" style="5" customWidth="1"/>
    <col min="6914" max="6914" width="20" style="5" customWidth="1"/>
    <col min="6915" max="6915" width="36.5546875" style="5" customWidth="1"/>
    <col min="6916" max="6916" width="17.44140625" style="5" customWidth="1"/>
    <col min="6917" max="6917" width="21.44140625" style="5" customWidth="1"/>
    <col min="6918" max="6918" width="25.44140625" style="5" bestFit="1" customWidth="1"/>
    <col min="6919" max="6919" width="27.109375" style="5" customWidth="1"/>
    <col min="6920" max="6920" width="10.5546875" style="5" customWidth="1"/>
    <col min="6921" max="6921" width="6.5546875" style="5" customWidth="1"/>
    <col min="6922" max="6924" width="0" style="5" hidden="1" customWidth="1"/>
    <col min="6925" max="6925" width="6.44140625" style="5" bestFit="1" customWidth="1"/>
    <col min="6926" max="6926" width="13.5546875" style="5" bestFit="1" customWidth="1"/>
    <col min="6927" max="6928" width="31" style="5" bestFit="1" customWidth="1"/>
    <col min="6929" max="6929" width="38.44140625" style="5" bestFit="1" customWidth="1"/>
    <col min="6930" max="6933" width="12.109375" style="5" bestFit="1" customWidth="1"/>
    <col min="6934" max="6934" width="30" style="5" bestFit="1" customWidth="1"/>
    <col min="6935" max="7161" width="9.109375" style="5" customWidth="1"/>
    <col min="7162" max="7162" width="20" style="5" customWidth="1"/>
    <col min="7163" max="7163" width="32.88671875" style="5" customWidth="1"/>
    <col min="7164" max="7164" width="17.44140625" style="5" customWidth="1"/>
    <col min="7165" max="7165" width="17.109375" style="5" customWidth="1"/>
    <col min="7166" max="7166" width="23.88671875" style="5" customWidth="1"/>
    <col min="7167" max="7167" width="25.44140625" style="5" customWidth="1"/>
    <col min="7168" max="7168" width="19" style="5"/>
    <col min="7169" max="7169" width="9.109375" style="5" customWidth="1"/>
    <col min="7170" max="7170" width="20" style="5" customWidth="1"/>
    <col min="7171" max="7171" width="36.5546875" style="5" customWidth="1"/>
    <col min="7172" max="7172" width="17.44140625" style="5" customWidth="1"/>
    <col min="7173" max="7173" width="21.44140625" style="5" customWidth="1"/>
    <col min="7174" max="7174" width="25.44140625" style="5" bestFit="1" customWidth="1"/>
    <col min="7175" max="7175" width="27.109375" style="5" customWidth="1"/>
    <col min="7176" max="7176" width="10.5546875" style="5" customWidth="1"/>
    <col min="7177" max="7177" width="6.5546875" style="5" customWidth="1"/>
    <col min="7178" max="7180" width="0" style="5" hidden="1" customWidth="1"/>
    <col min="7181" max="7181" width="6.44140625" style="5" bestFit="1" customWidth="1"/>
    <col min="7182" max="7182" width="13.5546875" style="5" bestFit="1" customWidth="1"/>
    <col min="7183" max="7184" width="31" style="5" bestFit="1" customWidth="1"/>
    <col min="7185" max="7185" width="38.44140625" style="5" bestFit="1" customWidth="1"/>
    <col min="7186" max="7189" width="12.109375" style="5" bestFit="1" customWidth="1"/>
    <col min="7190" max="7190" width="30" style="5" bestFit="1" customWidth="1"/>
    <col min="7191" max="7417" width="9.109375" style="5" customWidth="1"/>
    <col min="7418" max="7418" width="20" style="5" customWidth="1"/>
    <col min="7419" max="7419" width="32.88671875" style="5" customWidth="1"/>
    <col min="7420" max="7420" width="17.44140625" style="5" customWidth="1"/>
    <col min="7421" max="7421" width="17.109375" style="5" customWidth="1"/>
    <col min="7422" max="7422" width="23.88671875" style="5" customWidth="1"/>
    <col min="7423" max="7423" width="25.44140625" style="5" customWidth="1"/>
    <col min="7424" max="7424" width="19" style="5"/>
    <col min="7425" max="7425" width="9.109375" style="5" customWidth="1"/>
    <col min="7426" max="7426" width="20" style="5" customWidth="1"/>
    <col min="7427" max="7427" width="36.5546875" style="5" customWidth="1"/>
    <col min="7428" max="7428" width="17.44140625" style="5" customWidth="1"/>
    <col min="7429" max="7429" width="21.44140625" style="5" customWidth="1"/>
    <col min="7430" max="7430" width="25.44140625" style="5" bestFit="1" customWidth="1"/>
    <col min="7431" max="7431" width="27.109375" style="5" customWidth="1"/>
    <col min="7432" max="7432" width="10.5546875" style="5" customWidth="1"/>
    <col min="7433" max="7433" width="6.5546875" style="5" customWidth="1"/>
    <col min="7434" max="7436" width="0" style="5" hidden="1" customWidth="1"/>
    <col min="7437" max="7437" width="6.44140625" style="5" bestFit="1" customWidth="1"/>
    <col min="7438" max="7438" width="13.5546875" style="5" bestFit="1" customWidth="1"/>
    <col min="7439" max="7440" width="31" style="5" bestFit="1" customWidth="1"/>
    <col min="7441" max="7441" width="38.44140625" style="5" bestFit="1" customWidth="1"/>
    <col min="7442" max="7445" width="12.109375" style="5" bestFit="1" customWidth="1"/>
    <col min="7446" max="7446" width="30" style="5" bestFit="1" customWidth="1"/>
    <col min="7447" max="7673" width="9.109375" style="5" customWidth="1"/>
    <col min="7674" max="7674" width="20" style="5" customWidth="1"/>
    <col min="7675" max="7675" width="32.88671875" style="5" customWidth="1"/>
    <col min="7676" max="7676" width="17.44140625" style="5" customWidth="1"/>
    <col min="7677" max="7677" width="17.109375" style="5" customWidth="1"/>
    <col min="7678" max="7678" width="23.88671875" style="5" customWidth="1"/>
    <col min="7679" max="7679" width="25.44140625" style="5" customWidth="1"/>
    <col min="7680" max="7680" width="19" style="5"/>
    <col min="7681" max="7681" width="9.109375" style="5" customWidth="1"/>
    <col min="7682" max="7682" width="20" style="5" customWidth="1"/>
    <col min="7683" max="7683" width="36.5546875" style="5" customWidth="1"/>
    <col min="7684" max="7684" width="17.44140625" style="5" customWidth="1"/>
    <col min="7685" max="7685" width="21.44140625" style="5" customWidth="1"/>
    <col min="7686" max="7686" width="25.44140625" style="5" bestFit="1" customWidth="1"/>
    <col min="7687" max="7687" width="27.109375" style="5" customWidth="1"/>
    <col min="7688" max="7688" width="10.5546875" style="5" customWidth="1"/>
    <col min="7689" max="7689" width="6.5546875" style="5" customWidth="1"/>
    <col min="7690" max="7692" width="0" style="5" hidden="1" customWidth="1"/>
    <col min="7693" max="7693" width="6.44140625" style="5" bestFit="1" customWidth="1"/>
    <col min="7694" max="7694" width="13.5546875" style="5" bestFit="1" customWidth="1"/>
    <col min="7695" max="7696" width="31" style="5" bestFit="1" customWidth="1"/>
    <col min="7697" max="7697" width="38.44140625" style="5" bestFit="1" customWidth="1"/>
    <col min="7698" max="7701" width="12.109375" style="5" bestFit="1" customWidth="1"/>
    <col min="7702" max="7702" width="30" style="5" bestFit="1" customWidth="1"/>
    <col min="7703" max="7929" width="9.109375" style="5" customWidth="1"/>
    <col min="7930" max="7930" width="20" style="5" customWidth="1"/>
    <col min="7931" max="7931" width="32.88671875" style="5" customWidth="1"/>
    <col min="7932" max="7932" width="17.44140625" style="5" customWidth="1"/>
    <col min="7933" max="7933" width="17.109375" style="5" customWidth="1"/>
    <col min="7934" max="7934" width="23.88671875" style="5" customWidth="1"/>
    <col min="7935" max="7935" width="25.44140625" style="5" customWidth="1"/>
    <col min="7936" max="7936" width="19" style="5"/>
    <col min="7937" max="7937" width="9.109375" style="5" customWidth="1"/>
    <col min="7938" max="7938" width="20" style="5" customWidth="1"/>
    <col min="7939" max="7939" width="36.5546875" style="5" customWidth="1"/>
    <col min="7940" max="7940" width="17.44140625" style="5" customWidth="1"/>
    <col min="7941" max="7941" width="21.44140625" style="5" customWidth="1"/>
    <col min="7942" max="7942" width="25.44140625" style="5" bestFit="1" customWidth="1"/>
    <col min="7943" max="7943" width="27.109375" style="5" customWidth="1"/>
    <col min="7944" max="7944" width="10.5546875" style="5" customWidth="1"/>
    <col min="7945" max="7945" width="6.5546875" style="5" customWidth="1"/>
    <col min="7946" max="7948" width="0" style="5" hidden="1" customWidth="1"/>
    <col min="7949" max="7949" width="6.44140625" style="5" bestFit="1" customWidth="1"/>
    <col min="7950" max="7950" width="13.5546875" style="5" bestFit="1" customWidth="1"/>
    <col min="7951" max="7952" width="31" style="5" bestFit="1" customWidth="1"/>
    <col min="7953" max="7953" width="38.44140625" style="5" bestFit="1" customWidth="1"/>
    <col min="7954" max="7957" width="12.109375" style="5" bestFit="1" customWidth="1"/>
    <col min="7958" max="7958" width="30" style="5" bestFit="1" customWidth="1"/>
    <col min="7959" max="8185" width="9.109375" style="5" customWidth="1"/>
    <col min="8186" max="8186" width="20" style="5" customWidth="1"/>
    <col min="8187" max="8187" width="32.88671875" style="5" customWidth="1"/>
    <col min="8188" max="8188" width="17.44140625" style="5" customWidth="1"/>
    <col min="8189" max="8189" width="17.109375" style="5" customWidth="1"/>
    <col min="8190" max="8190" width="23.88671875" style="5" customWidth="1"/>
    <col min="8191" max="8191" width="25.44140625" style="5" customWidth="1"/>
    <col min="8192" max="8192" width="19" style="5"/>
    <col min="8193" max="8193" width="9.109375" style="5" customWidth="1"/>
    <col min="8194" max="8194" width="20" style="5" customWidth="1"/>
    <col min="8195" max="8195" width="36.5546875" style="5" customWidth="1"/>
    <col min="8196" max="8196" width="17.44140625" style="5" customWidth="1"/>
    <col min="8197" max="8197" width="21.44140625" style="5" customWidth="1"/>
    <col min="8198" max="8198" width="25.44140625" style="5" bestFit="1" customWidth="1"/>
    <col min="8199" max="8199" width="27.109375" style="5" customWidth="1"/>
    <col min="8200" max="8200" width="10.5546875" style="5" customWidth="1"/>
    <col min="8201" max="8201" width="6.5546875" style="5" customWidth="1"/>
    <col min="8202" max="8204" width="0" style="5" hidden="1" customWidth="1"/>
    <col min="8205" max="8205" width="6.44140625" style="5" bestFit="1" customWidth="1"/>
    <col min="8206" max="8206" width="13.5546875" style="5" bestFit="1" customWidth="1"/>
    <col min="8207" max="8208" width="31" style="5" bestFit="1" customWidth="1"/>
    <col min="8209" max="8209" width="38.44140625" style="5" bestFit="1" customWidth="1"/>
    <col min="8210" max="8213" width="12.109375" style="5" bestFit="1" customWidth="1"/>
    <col min="8214" max="8214" width="30" style="5" bestFit="1" customWidth="1"/>
    <col min="8215" max="8441" width="9.109375" style="5" customWidth="1"/>
    <col min="8442" max="8442" width="20" style="5" customWidth="1"/>
    <col min="8443" max="8443" width="32.88671875" style="5" customWidth="1"/>
    <col min="8444" max="8444" width="17.44140625" style="5" customWidth="1"/>
    <col min="8445" max="8445" width="17.109375" style="5" customWidth="1"/>
    <col min="8446" max="8446" width="23.88671875" style="5" customWidth="1"/>
    <col min="8447" max="8447" width="25.44140625" style="5" customWidth="1"/>
    <col min="8448" max="8448" width="19" style="5"/>
    <col min="8449" max="8449" width="9.109375" style="5" customWidth="1"/>
    <col min="8450" max="8450" width="20" style="5" customWidth="1"/>
    <col min="8451" max="8451" width="36.5546875" style="5" customWidth="1"/>
    <col min="8452" max="8452" width="17.44140625" style="5" customWidth="1"/>
    <col min="8453" max="8453" width="21.44140625" style="5" customWidth="1"/>
    <col min="8454" max="8454" width="25.44140625" style="5" bestFit="1" customWidth="1"/>
    <col min="8455" max="8455" width="27.109375" style="5" customWidth="1"/>
    <col min="8456" max="8456" width="10.5546875" style="5" customWidth="1"/>
    <col min="8457" max="8457" width="6.5546875" style="5" customWidth="1"/>
    <col min="8458" max="8460" width="0" style="5" hidden="1" customWidth="1"/>
    <col min="8461" max="8461" width="6.44140625" style="5" bestFit="1" customWidth="1"/>
    <col min="8462" max="8462" width="13.5546875" style="5" bestFit="1" customWidth="1"/>
    <col min="8463" max="8464" width="31" style="5" bestFit="1" customWidth="1"/>
    <col min="8465" max="8465" width="38.44140625" style="5" bestFit="1" customWidth="1"/>
    <col min="8466" max="8469" width="12.109375" style="5" bestFit="1" customWidth="1"/>
    <col min="8470" max="8470" width="30" style="5" bestFit="1" customWidth="1"/>
    <col min="8471" max="8697" width="9.109375" style="5" customWidth="1"/>
    <col min="8698" max="8698" width="20" style="5" customWidth="1"/>
    <col min="8699" max="8699" width="32.88671875" style="5" customWidth="1"/>
    <col min="8700" max="8700" width="17.44140625" style="5" customWidth="1"/>
    <col min="8701" max="8701" width="17.109375" style="5" customWidth="1"/>
    <col min="8702" max="8702" width="23.88671875" style="5" customWidth="1"/>
    <col min="8703" max="8703" width="25.44140625" style="5" customWidth="1"/>
    <col min="8704" max="8704" width="19" style="5"/>
    <col min="8705" max="8705" width="9.109375" style="5" customWidth="1"/>
    <col min="8706" max="8706" width="20" style="5" customWidth="1"/>
    <col min="8707" max="8707" width="36.5546875" style="5" customWidth="1"/>
    <col min="8708" max="8708" width="17.44140625" style="5" customWidth="1"/>
    <col min="8709" max="8709" width="21.44140625" style="5" customWidth="1"/>
    <col min="8710" max="8710" width="25.44140625" style="5" bestFit="1" customWidth="1"/>
    <col min="8711" max="8711" width="27.109375" style="5" customWidth="1"/>
    <col min="8712" max="8712" width="10.5546875" style="5" customWidth="1"/>
    <col min="8713" max="8713" width="6.5546875" style="5" customWidth="1"/>
    <col min="8714" max="8716" width="0" style="5" hidden="1" customWidth="1"/>
    <col min="8717" max="8717" width="6.44140625" style="5" bestFit="1" customWidth="1"/>
    <col min="8718" max="8718" width="13.5546875" style="5" bestFit="1" customWidth="1"/>
    <col min="8719" max="8720" width="31" style="5" bestFit="1" customWidth="1"/>
    <col min="8721" max="8721" width="38.44140625" style="5" bestFit="1" customWidth="1"/>
    <col min="8722" max="8725" width="12.109375" style="5" bestFit="1" customWidth="1"/>
    <col min="8726" max="8726" width="30" style="5" bestFit="1" customWidth="1"/>
    <col min="8727" max="8953" width="9.109375" style="5" customWidth="1"/>
    <col min="8954" max="8954" width="20" style="5" customWidth="1"/>
    <col min="8955" max="8955" width="32.88671875" style="5" customWidth="1"/>
    <col min="8956" max="8956" width="17.44140625" style="5" customWidth="1"/>
    <col min="8957" max="8957" width="17.109375" style="5" customWidth="1"/>
    <col min="8958" max="8958" width="23.88671875" style="5" customWidth="1"/>
    <col min="8959" max="8959" width="25.44140625" style="5" customWidth="1"/>
    <col min="8960" max="8960" width="19" style="5"/>
    <col min="8961" max="8961" width="9.109375" style="5" customWidth="1"/>
    <col min="8962" max="8962" width="20" style="5" customWidth="1"/>
    <col min="8963" max="8963" width="36.5546875" style="5" customWidth="1"/>
    <col min="8964" max="8964" width="17.44140625" style="5" customWidth="1"/>
    <col min="8965" max="8965" width="21.44140625" style="5" customWidth="1"/>
    <col min="8966" max="8966" width="25.44140625" style="5" bestFit="1" customWidth="1"/>
    <col min="8967" max="8967" width="27.109375" style="5" customWidth="1"/>
    <col min="8968" max="8968" width="10.5546875" style="5" customWidth="1"/>
    <col min="8969" max="8969" width="6.5546875" style="5" customWidth="1"/>
    <col min="8970" max="8972" width="0" style="5" hidden="1" customWidth="1"/>
    <col min="8973" max="8973" width="6.44140625" style="5" bestFit="1" customWidth="1"/>
    <col min="8974" max="8974" width="13.5546875" style="5" bestFit="1" customWidth="1"/>
    <col min="8975" max="8976" width="31" style="5" bestFit="1" customWidth="1"/>
    <col min="8977" max="8977" width="38.44140625" style="5" bestFit="1" customWidth="1"/>
    <col min="8978" max="8981" width="12.109375" style="5" bestFit="1" customWidth="1"/>
    <col min="8982" max="8982" width="30" style="5" bestFit="1" customWidth="1"/>
    <col min="8983" max="9209" width="9.109375" style="5" customWidth="1"/>
    <col min="9210" max="9210" width="20" style="5" customWidth="1"/>
    <col min="9211" max="9211" width="32.88671875" style="5" customWidth="1"/>
    <col min="9212" max="9212" width="17.44140625" style="5" customWidth="1"/>
    <col min="9213" max="9213" width="17.109375" style="5" customWidth="1"/>
    <col min="9214" max="9214" width="23.88671875" style="5" customWidth="1"/>
    <col min="9215" max="9215" width="25.44140625" style="5" customWidth="1"/>
    <col min="9216" max="9216" width="19" style="5"/>
    <col min="9217" max="9217" width="9.109375" style="5" customWidth="1"/>
    <col min="9218" max="9218" width="20" style="5" customWidth="1"/>
    <col min="9219" max="9219" width="36.5546875" style="5" customWidth="1"/>
    <col min="9220" max="9220" width="17.44140625" style="5" customWidth="1"/>
    <col min="9221" max="9221" width="21.44140625" style="5" customWidth="1"/>
    <col min="9222" max="9222" width="25.44140625" style="5" bestFit="1" customWidth="1"/>
    <col min="9223" max="9223" width="27.109375" style="5" customWidth="1"/>
    <col min="9224" max="9224" width="10.5546875" style="5" customWidth="1"/>
    <col min="9225" max="9225" width="6.5546875" style="5" customWidth="1"/>
    <col min="9226" max="9228" width="0" style="5" hidden="1" customWidth="1"/>
    <col min="9229" max="9229" width="6.44140625" style="5" bestFit="1" customWidth="1"/>
    <col min="9230" max="9230" width="13.5546875" style="5" bestFit="1" customWidth="1"/>
    <col min="9231" max="9232" width="31" style="5" bestFit="1" customWidth="1"/>
    <col min="9233" max="9233" width="38.44140625" style="5" bestFit="1" customWidth="1"/>
    <col min="9234" max="9237" width="12.109375" style="5" bestFit="1" customWidth="1"/>
    <col min="9238" max="9238" width="30" style="5" bestFit="1" customWidth="1"/>
    <col min="9239" max="9465" width="9.109375" style="5" customWidth="1"/>
    <col min="9466" max="9466" width="20" style="5" customWidth="1"/>
    <col min="9467" max="9467" width="32.88671875" style="5" customWidth="1"/>
    <col min="9468" max="9468" width="17.44140625" style="5" customWidth="1"/>
    <col min="9469" max="9469" width="17.109375" style="5" customWidth="1"/>
    <col min="9470" max="9470" width="23.88671875" style="5" customWidth="1"/>
    <col min="9471" max="9471" width="25.44140625" style="5" customWidth="1"/>
    <col min="9472" max="9472" width="19" style="5"/>
    <col min="9473" max="9473" width="9.109375" style="5" customWidth="1"/>
    <col min="9474" max="9474" width="20" style="5" customWidth="1"/>
    <col min="9475" max="9475" width="36.5546875" style="5" customWidth="1"/>
    <col min="9476" max="9476" width="17.44140625" style="5" customWidth="1"/>
    <col min="9477" max="9477" width="21.44140625" style="5" customWidth="1"/>
    <col min="9478" max="9478" width="25.44140625" style="5" bestFit="1" customWidth="1"/>
    <col min="9479" max="9479" width="27.109375" style="5" customWidth="1"/>
    <col min="9480" max="9480" width="10.5546875" style="5" customWidth="1"/>
    <col min="9481" max="9481" width="6.5546875" style="5" customWidth="1"/>
    <col min="9482" max="9484" width="0" style="5" hidden="1" customWidth="1"/>
    <col min="9485" max="9485" width="6.44140625" style="5" bestFit="1" customWidth="1"/>
    <col min="9486" max="9486" width="13.5546875" style="5" bestFit="1" customWidth="1"/>
    <col min="9487" max="9488" width="31" style="5" bestFit="1" customWidth="1"/>
    <col min="9489" max="9489" width="38.44140625" style="5" bestFit="1" customWidth="1"/>
    <col min="9490" max="9493" width="12.109375" style="5" bestFit="1" customWidth="1"/>
    <col min="9494" max="9494" width="30" style="5" bestFit="1" customWidth="1"/>
    <col min="9495" max="9721" width="9.109375" style="5" customWidth="1"/>
    <col min="9722" max="9722" width="20" style="5" customWidth="1"/>
    <col min="9723" max="9723" width="32.88671875" style="5" customWidth="1"/>
    <col min="9724" max="9724" width="17.44140625" style="5" customWidth="1"/>
    <col min="9725" max="9725" width="17.109375" style="5" customWidth="1"/>
    <col min="9726" max="9726" width="23.88671875" style="5" customWidth="1"/>
    <col min="9727" max="9727" width="25.44140625" style="5" customWidth="1"/>
    <col min="9728" max="9728" width="19" style="5"/>
    <col min="9729" max="9729" width="9.109375" style="5" customWidth="1"/>
    <col min="9730" max="9730" width="20" style="5" customWidth="1"/>
    <col min="9731" max="9731" width="36.5546875" style="5" customWidth="1"/>
    <col min="9732" max="9732" width="17.44140625" style="5" customWidth="1"/>
    <col min="9733" max="9733" width="21.44140625" style="5" customWidth="1"/>
    <col min="9734" max="9734" width="25.44140625" style="5" bestFit="1" customWidth="1"/>
    <col min="9735" max="9735" width="27.109375" style="5" customWidth="1"/>
    <col min="9736" max="9736" width="10.5546875" style="5" customWidth="1"/>
    <col min="9737" max="9737" width="6.5546875" style="5" customWidth="1"/>
    <col min="9738" max="9740" width="0" style="5" hidden="1" customWidth="1"/>
    <col min="9741" max="9741" width="6.44140625" style="5" bestFit="1" customWidth="1"/>
    <col min="9742" max="9742" width="13.5546875" style="5" bestFit="1" customWidth="1"/>
    <col min="9743" max="9744" width="31" style="5" bestFit="1" customWidth="1"/>
    <col min="9745" max="9745" width="38.44140625" style="5" bestFit="1" customWidth="1"/>
    <col min="9746" max="9749" width="12.109375" style="5" bestFit="1" customWidth="1"/>
    <col min="9750" max="9750" width="30" style="5" bestFit="1" customWidth="1"/>
    <col min="9751" max="9977" width="9.109375" style="5" customWidth="1"/>
    <col min="9978" max="9978" width="20" style="5" customWidth="1"/>
    <col min="9979" max="9979" width="32.88671875" style="5" customWidth="1"/>
    <col min="9980" max="9980" width="17.44140625" style="5" customWidth="1"/>
    <col min="9981" max="9981" width="17.109375" style="5" customWidth="1"/>
    <col min="9982" max="9982" width="23.88671875" style="5" customWidth="1"/>
    <col min="9983" max="9983" width="25.44140625" style="5" customWidth="1"/>
    <col min="9984" max="9984" width="19" style="5"/>
    <col min="9985" max="9985" width="9.109375" style="5" customWidth="1"/>
    <col min="9986" max="9986" width="20" style="5" customWidth="1"/>
    <col min="9987" max="9987" width="36.5546875" style="5" customWidth="1"/>
    <col min="9988" max="9988" width="17.44140625" style="5" customWidth="1"/>
    <col min="9989" max="9989" width="21.44140625" style="5" customWidth="1"/>
    <col min="9990" max="9990" width="25.44140625" style="5" bestFit="1" customWidth="1"/>
    <col min="9991" max="9991" width="27.109375" style="5" customWidth="1"/>
    <col min="9992" max="9992" width="10.5546875" style="5" customWidth="1"/>
    <col min="9993" max="9993" width="6.5546875" style="5" customWidth="1"/>
    <col min="9994" max="9996" width="0" style="5" hidden="1" customWidth="1"/>
    <col min="9997" max="9997" width="6.44140625" style="5" bestFit="1" customWidth="1"/>
    <col min="9998" max="9998" width="13.5546875" style="5" bestFit="1" customWidth="1"/>
    <col min="9999" max="10000" width="31" style="5" bestFit="1" customWidth="1"/>
    <col min="10001" max="10001" width="38.44140625" style="5" bestFit="1" customWidth="1"/>
    <col min="10002" max="10005" width="12.109375" style="5" bestFit="1" customWidth="1"/>
    <col min="10006" max="10006" width="30" style="5" bestFit="1" customWidth="1"/>
    <col min="10007" max="10233" width="9.109375" style="5" customWidth="1"/>
    <col min="10234" max="10234" width="20" style="5" customWidth="1"/>
    <col min="10235" max="10235" width="32.88671875" style="5" customWidth="1"/>
    <col min="10236" max="10236" width="17.44140625" style="5" customWidth="1"/>
    <col min="10237" max="10237" width="17.109375" style="5" customWidth="1"/>
    <col min="10238" max="10238" width="23.88671875" style="5" customWidth="1"/>
    <col min="10239" max="10239" width="25.44140625" style="5" customWidth="1"/>
    <col min="10240" max="10240" width="19" style="5"/>
    <col min="10241" max="10241" width="9.109375" style="5" customWidth="1"/>
    <col min="10242" max="10242" width="20" style="5" customWidth="1"/>
    <col min="10243" max="10243" width="36.5546875" style="5" customWidth="1"/>
    <col min="10244" max="10244" width="17.44140625" style="5" customWidth="1"/>
    <col min="10245" max="10245" width="21.44140625" style="5" customWidth="1"/>
    <col min="10246" max="10246" width="25.44140625" style="5" bestFit="1" customWidth="1"/>
    <col min="10247" max="10247" width="27.109375" style="5" customWidth="1"/>
    <col min="10248" max="10248" width="10.5546875" style="5" customWidth="1"/>
    <col min="10249" max="10249" width="6.5546875" style="5" customWidth="1"/>
    <col min="10250" max="10252" width="0" style="5" hidden="1" customWidth="1"/>
    <col min="10253" max="10253" width="6.44140625" style="5" bestFit="1" customWidth="1"/>
    <col min="10254" max="10254" width="13.5546875" style="5" bestFit="1" customWidth="1"/>
    <col min="10255" max="10256" width="31" style="5" bestFit="1" customWidth="1"/>
    <col min="10257" max="10257" width="38.44140625" style="5" bestFit="1" customWidth="1"/>
    <col min="10258" max="10261" width="12.109375" style="5" bestFit="1" customWidth="1"/>
    <col min="10262" max="10262" width="30" style="5" bestFit="1" customWidth="1"/>
    <col min="10263" max="10489" width="9.109375" style="5" customWidth="1"/>
    <col min="10490" max="10490" width="20" style="5" customWidth="1"/>
    <col min="10491" max="10491" width="32.88671875" style="5" customWidth="1"/>
    <col min="10492" max="10492" width="17.44140625" style="5" customWidth="1"/>
    <col min="10493" max="10493" width="17.109375" style="5" customWidth="1"/>
    <col min="10494" max="10494" width="23.88671875" style="5" customWidth="1"/>
    <col min="10495" max="10495" width="25.44140625" style="5" customWidth="1"/>
    <col min="10496" max="10496" width="19" style="5"/>
    <col min="10497" max="10497" width="9.109375" style="5" customWidth="1"/>
    <col min="10498" max="10498" width="20" style="5" customWidth="1"/>
    <col min="10499" max="10499" width="36.5546875" style="5" customWidth="1"/>
    <col min="10500" max="10500" width="17.44140625" style="5" customWidth="1"/>
    <col min="10501" max="10501" width="21.44140625" style="5" customWidth="1"/>
    <col min="10502" max="10502" width="25.44140625" style="5" bestFit="1" customWidth="1"/>
    <col min="10503" max="10503" width="27.109375" style="5" customWidth="1"/>
    <col min="10504" max="10504" width="10.5546875" style="5" customWidth="1"/>
    <col min="10505" max="10505" width="6.5546875" style="5" customWidth="1"/>
    <col min="10506" max="10508" width="0" style="5" hidden="1" customWidth="1"/>
    <col min="10509" max="10509" width="6.44140625" style="5" bestFit="1" customWidth="1"/>
    <col min="10510" max="10510" width="13.5546875" style="5" bestFit="1" customWidth="1"/>
    <col min="10511" max="10512" width="31" style="5" bestFit="1" customWidth="1"/>
    <col min="10513" max="10513" width="38.44140625" style="5" bestFit="1" customWidth="1"/>
    <col min="10514" max="10517" width="12.109375" style="5" bestFit="1" customWidth="1"/>
    <col min="10518" max="10518" width="30" style="5" bestFit="1" customWidth="1"/>
    <col min="10519" max="10745" width="9.109375" style="5" customWidth="1"/>
    <col min="10746" max="10746" width="20" style="5" customWidth="1"/>
    <col min="10747" max="10747" width="32.88671875" style="5" customWidth="1"/>
    <col min="10748" max="10748" width="17.44140625" style="5" customWidth="1"/>
    <col min="10749" max="10749" width="17.109375" style="5" customWidth="1"/>
    <col min="10750" max="10750" width="23.88671875" style="5" customWidth="1"/>
    <col min="10751" max="10751" width="25.44140625" style="5" customWidth="1"/>
    <col min="10752" max="10752" width="19" style="5"/>
    <col min="10753" max="10753" width="9.109375" style="5" customWidth="1"/>
    <col min="10754" max="10754" width="20" style="5" customWidth="1"/>
    <col min="10755" max="10755" width="36.5546875" style="5" customWidth="1"/>
    <col min="10756" max="10756" width="17.44140625" style="5" customWidth="1"/>
    <col min="10757" max="10757" width="21.44140625" style="5" customWidth="1"/>
    <col min="10758" max="10758" width="25.44140625" style="5" bestFit="1" customWidth="1"/>
    <col min="10759" max="10759" width="27.109375" style="5" customWidth="1"/>
    <col min="10760" max="10760" width="10.5546875" style="5" customWidth="1"/>
    <col min="10761" max="10761" width="6.5546875" style="5" customWidth="1"/>
    <col min="10762" max="10764" width="0" style="5" hidden="1" customWidth="1"/>
    <col min="10765" max="10765" width="6.44140625" style="5" bestFit="1" customWidth="1"/>
    <col min="10766" max="10766" width="13.5546875" style="5" bestFit="1" customWidth="1"/>
    <col min="10767" max="10768" width="31" style="5" bestFit="1" customWidth="1"/>
    <col min="10769" max="10769" width="38.44140625" style="5" bestFit="1" customWidth="1"/>
    <col min="10770" max="10773" width="12.109375" style="5" bestFit="1" customWidth="1"/>
    <col min="10774" max="10774" width="30" style="5" bestFit="1" customWidth="1"/>
    <col min="10775" max="11001" width="9.109375" style="5" customWidth="1"/>
    <col min="11002" max="11002" width="20" style="5" customWidth="1"/>
    <col min="11003" max="11003" width="32.88671875" style="5" customWidth="1"/>
    <col min="11004" max="11004" width="17.44140625" style="5" customWidth="1"/>
    <col min="11005" max="11005" width="17.109375" style="5" customWidth="1"/>
    <col min="11006" max="11006" width="23.88671875" style="5" customWidth="1"/>
    <col min="11007" max="11007" width="25.44140625" style="5" customWidth="1"/>
    <col min="11008" max="11008" width="19" style="5"/>
    <col min="11009" max="11009" width="9.109375" style="5" customWidth="1"/>
    <col min="11010" max="11010" width="20" style="5" customWidth="1"/>
    <col min="11011" max="11011" width="36.5546875" style="5" customWidth="1"/>
    <col min="11012" max="11012" width="17.44140625" style="5" customWidth="1"/>
    <col min="11013" max="11013" width="21.44140625" style="5" customWidth="1"/>
    <col min="11014" max="11014" width="25.44140625" style="5" bestFit="1" customWidth="1"/>
    <col min="11015" max="11015" width="27.109375" style="5" customWidth="1"/>
    <col min="11016" max="11016" width="10.5546875" style="5" customWidth="1"/>
    <col min="11017" max="11017" width="6.5546875" style="5" customWidth="1"/>
    <col min="11018" max="11020" width="0" style="5" hidden="1" customWidth="1"/>
    <col min="11021" max="11021" width="6.44140625" style="5" bestFit="1" customWidth="1"/>
    <col min="11022" max="11022" width="13.5546875" style="5" bestFit="1" customWidth="1"/>
    <col min="11023" max="11024" width="31" style="5" bestFit="1" customWidth="1"/>
    <col min="11025" max="11025" width="38.44140625" style="5" bestFit="1" customWidth="1"/>
    <col min="11026" max="11029" width="12.109375" style="5" bestFit="1" customWidth="1"/>
    <col min="11030" max="11030" width="30" style="5" bestFit="1" customWidth="1"/>
    <col min="11031" max="11257" width="9.109375" style="5" customWidth="1"/>
    <col min="11258" max="11258" width="20" style="5" customWidth="1"/>
    <col min="11259" max="11259" width="32.88671875" style="5" customWidth="1"/>
    <col min="11260" max="11260" width="17.44140625" style="5" customWidth="1"/>
    <col min="11261" max="11261" width="17.109375" style="5" customWidth="1"/>
    <col min="11262" max="11262" width="23.88671875" style="5" customWidth="1"/>
    <col min="11263" max="11263" width="25.44140625" style="5" customWidth="1"/>
    <col min="11264" max="11264" width="19" style="5"/>
    <col min="11265" max="11265" width="9.109375" style="5" customWidth="1"/>
    <col min="11266" max="11266" width="20" style="5" customWidth="1"/>
    <col min="11267" max="11267" width="36.5546875" style="5" customWidth="1"/>
    <col min="11268" max="11268" width="17.44140625" style="5" customWidth="1"/>
    <col min="11269" max="11269" width="21.44140625" style="5" customWidth="1"/>
    <col min="11270" max="11270" width="25.44140625" style="5" bestFit="1" customWidth="1"/>
    <col min="11271" max="11271" width="27.109375" style="5" customWidth="1"/>
    <col min="11272" max="11272" width="10.5546875" style="5" customWidth="1"/>
    <col min="11273" max="11273" width="6.5546875" style="5" customWidth="1"/>
    <col min="11274" max="11276" width="0" style="5" hidden="1" customWidth="1"/>
    <col min="11277" max="11277" width="6.44140625" style="5" bestFit="1" customWidth="1"/>
    <col min="11278" max="11278" width="13.5546875" style="5" bestFit="1" customWidth="1"/>
    <col min="11279" max="11280" width="31" style="5" bestFit="1" customWidth="1"/>
    <col min="11281" max="11281" width="38.44140625" style="5" bestFit="1" customWidth="1"/>
    <col min="11282" max="11285" width="12.109375" style="5" bestFit="1" customWidth="1"/>
    <col min="11286" max="11286" width="30" style="5" bestFit="1" customWidth="1"/>
    <col min="11287" max="11513" width="9.109375" style="5" customWidth="1"/>
    <col min="11514" max="11514" width="20" style="5" customWidth="1"/>
    <col min="11515" max="11515" width="32.88671875" style="5" customWidth="1"/>
    <col min="11516" max="11516" width="17.44140625" style="5" customWidth="1"/>
    <col min="11517" max="11517" width="17.109375" style="5" customWidth="1"/>
    <col min="11518" max="11518" width="23.88671875" style="5" customWidth="1"/>
    <col min="11519" max="11519" width="25.44140625" style="5" customWidth="1"/>
    <col min="11520" max="11520" width="19" style="5"/>
    <col min="11521" max="11521" width="9.109375" style="5" customWidth="1"/>
    <col min="11522" max="11522" width="20" style="5" customWidth="1"/>
    <col min="11523" max="11523" width="36.5546875" style="5" customWidth="1"/>
    <col min="11524" max="11524" width="17.44140625" style="5" customWidth="1"/>
    <col min="11525" max="11525" width="21.44140625" style="5" customWidth="1"/>
    <col min="11526" max="11526" width="25.44140625" style="5" bestFit="1" customWidth="1"/>
    <col min="11527" max="11527" width="27.109375" style="5" customWidth="1"/>
    <col min="11528" max="11528" width="10.5546875" style="5" customWidth="1"/>
    <col min="11529" max="11529" width="6.5546875" style="5" customWidth="1"/>
    <col min="11530" max="11532" width="0" style="5" hidden="1" customWidth="1"/>
    <col min="11533" max="11533" width="6.44140625" style="5" bestFit="1" customWidth="1"/>
    <col min="11534" max="11534" width="13.5546875" style="5" bestFit="1" customWidth="1"/>
    <col min="11535" max="11536" width="31" style="5" bestFit="1" customWidth="1"/>
    <col min="11537" max="11537" width="38.44140625" style="5" bestFit="1" customWidth="1"/>
    <col min="11538" max="11541" width="12.109375" style="5" bestFit="1" customWidth="1"/>
    <col min="11542" max="11542" width="30" style="5" bestFit="1" customWidth="1"/>
    <col min="11543" max="11769" width="9.109375" style="5" customWidth="1"/>
    <col min="11770" max="11770" width="20" style="5" customWidth="1"/>
    <col min="11771" max="11771" width="32.88671875" style="5" customWidth="1"/>
    <col min="11772" max="11772" width="17.44140625" style="5" customWidth="1"/>
    <col min="11773" max="11773" width="17.109375" style="5" customWidth="1"/>
    <col min="11774" max="11774" width="23.88671875" style="5" customWidth="1"/>
    <col min="11775" max="11775" width="25.44140625" style="5" customWidth="1"/>
    <col min="11776" max="11776" width="19" style="5"/>
    <col min="11777" max="11777" width="9.109375" style="5" customWidth="1"/>
    <col min="11778" max="11778" width="20" style="5" customWidth="1"/>
    <col min="11779" max="11779" width="36.5546875" style="5" customWidth="1"/>
    <col min="11780" max="11780" width="17.44140625" style="5" customWidth="1"/>
    <col min="11781" max="11781" width="21.44140625" style="5" customWidth="1"/>
    <col min="11782" max="11782" width="25.44140625" style="5" bestFit="1" customWidth="1"/>
    <col min="11783" max="11783" width="27.109375" style="5" customWidth="1"/>
    <col min="11784" max="11784" width="10.5546875" style="5" customWidth="1"/>
    <col min="11785" max="11785" width="6.5546875" style="5" customWidth="1"/>
    <col min="11786" max="11788" width="0" style="5" hidden="1" customWidth="1"/>
    <col min="11789" max="11789" width="6.44140625" style="5" bestFit="1" customWidth="1"/>
    <col min="11790" max="11790" width="13.5546875" style="5" bestFit="1" customWidth="1"/>
    <col min="11791" max="11792" width="31" style="5" bestFit="1" customWidth="1"/>
    <col min="11793" max="11793" width="38.44140625" style="5" bestFit="1" customWidth="1"/>
    <col min="11794" max="11797" width="12.109375" style="5" bestFit="1" customWidth="1"/>
    <col min="11798" max="11798" width="30" style="5" bestFit="1" customWidth="1"/>
    <col min="11799" max="12025" width="9.109375" style="5" customWidth="1"/>
    <col min="12026" max="12026" width="20" style="5" customWidth="1"/>
    <col min="12027" max="12027" width="32.88671875" style="5" customWidth="1"/>
    <col min="12028" max="12028" width="17.44140625" style="5" customWidth="1"/>
    <col min="12029" max="12029" width="17.109375" style="5" customWidth="1"/>
    <col min="12030" max="12030" width="23.88671875" style="5" customWidth="1"/>
    <col min="12031" max="12031" width="25.44140625" style="5" customWidth="1"/>
    <col min="12032" max="12032" width="19" style="5"/>
    <col min="12033" max="12033" width="9.109375" style="5" customWidth="1"/>
    <col min="12034" max="12034" width="20" style="5" customWidth="1"/>
    <col min="12035" max="12035" width="36.5546875" style="5" customWidth="1"/>
    <col min="12036" max="12036" width="17.44140625" style="5" customWidth="1"/>
    <col min="12037" max="12037" width="21.44140625" style="5" customWidth="1"/>
    <col min="12038" max="12038" width="25.44140625" style="5" bestFit="1" customWidth="1"/>
    <col min="12039" max="12039" width="27.109375" style="5" customWidth="1"/>
    <col min="12040" max="12040" width="10.5546875" style="5" customWidth="1"/>
    <col min="12041" max="12041" width="6.5546875" style="5" customWidth="1"/>
    <col min="12042" max="12044" width="0" style="5" hidden="1" customWidth="1"/>
    <col min="12045" max="12045" width="6.44140625" style="5" bestFit="1" customWidth="1"/>
    <col min="12046" max="12046" width="13.5546875" style="5" bestFit="1" customWidth="1"/>
    <col min="12047" max="12048" width="31" style="5" bestFit="1" customWidth="1"/>
    <col min="12049" max="12049" width="38.44140625" style="5" bestFit="1" customWidth="1"/>
    <col min="12050" max="12053" width="12.109375" style="5" bestFit="1" customWidth="1"/>
    <col min="12054" max="12054" width="30" style="5" bestFit="1" customWidth="1"/>
    <col min="12055" max="12281" width="9.109375" style="5" customWidth="1"/>
    <col min="12282" max="12282" width="20" style="5" customWidth="1"/>
    <col min="12283" max="12283" width="32.88671875" style="5" customWidth="1"/>
    <col min="12284" max="12284" width="17.44140625" style="5" customWidth="1"/>
    <col min="12285" max="12285" width="17.109375" style="5" customWidth="1"/>
    <col min="12286" max="12286" width="23.88671875" style="5" customWidth="1"/>
    <col min="12287" max="12287" width="25.44140625" style="5" customWidth="1"/>
    <col min="12288" max="12288" width="19" style="5"/>
    <col min="12289" max="12289" width="9.109375" style="5" customWidth="1"/>
    <col min="12290" max="12290" width="20" style="5" customWidth="1"/>
    <col min="12291" max="12291" width="36.5546875" style="5" customWidth="1"/>
    <col min="12292" max="12292" width="17.44140625" style="5" customWidth="1"/>
    <col min="12293" max="12293" width="21.44140625" style="5" customWidth="1"/>
    <col min="12294" max="12294" width="25.44140625" style="5" bestFit="1" customWidth="1"/>
    <col min="12295" max="12295" width="27.109375" style="5" customWidth="1"/>
    <col min="12296" max="12296" width="10.5546875" style="5" customWidth="1"/>
    <col min="12297" max="12297" width="6.5546875" style="5" customWidth="1"/>
    <col min="12298" max="12300" width="0" style="5" hidden="1" customWidth="1"/>
    <col min="12301" max="12301" width="6.44140625" style="5" bestFit="1" customWidth="1"/>
    <col min="12302" max="12302" width="13.5546875" style="5" bestFit="1" customWidth="1"/>
    <col min="12303" max="12304" width="31" style="5" bestFit="1" customWidth="1"/>
    <col min="12305" max="12305" width="38.44140625" style="5" bestFit="1" customWidth="1"/>
    <col min="12306" max="12309" width="12.109375" style="5" bestFit="1" customWidth="1"/>
    <col min="12310" max="12310" width="30" style="5" bestFit="1" customWidth="1"/>
    <col min="12311" max="12537" width="9.109375" style="5" customWidth="1"/>
    <col min="12538" max="12538" width="20" style="5" customWidth="1"/>
    <col min="12539" max="12539" width="32.88671875" style="5" customWidth="1"/>
    <col min="12540" max="12540" width="17.44140625" style="5" customWidth="1"/>
    <col min="12541" max="12541" width="17.109375" style="5" customWidth="1"/>
    <col min="12542" max="12542" width="23.88671875" style="5" customWidth="1"/>
    <col min="12543" max="12543" width="25.44140625" style="5" customWidth="1"/>
    <col min="12544" max="12544" width="19" style="5"/>
    <col min="12545" max="12545" width="9.109375" style="5" customWidth="1"/>
    <col min="12546" max="12546" width="20" style="5" customWidth="1"/>
    <col min="12547" max="12547" width="36.5546875" style="5" customWidth="1"/>
    <col min="12548" max="12548" width="17.44140625" style="5" customWidth="1"/>
    <col min="12549" max="12549" width="21.44140625" style="5" customWidth="1"/>
    <col min="12550" max="12550" width="25.44140625" style="5" bestFit="1" customWidth="1"/>
    <col min="12551" max="12551" width="27.109375" style="5" customWidth="1"/>
    <col min="12552" max="12552" width="10.5546875" style="5" customWidth="1"/>
    <col min="12553" max="12553" width="6.5546875" style="5" customWidth="1"/>
    <col min="12554" max="12556" width="0" style="5" hidden="1" customWidth="1"/>
    <col min="12557" max="12557" width="6.44140625" style="5" bestFit="1" customWidth="1"/>
    <col min="12558" max="12558" width="13.5546875" style="5" bestFit="1" customWidth="1"/>
    <col min="12559" max="12560" width="31" style="5" bestFit="1" customWidth="1"/>
    <col min="12561" max="12561" width="38.44140625" style="5" bestFit="1" customWidth="1"/>
    <col min="12562" max="12565" width="12.109375" style="5" bestFit="1" customWidth="1"/>
    <col min="12566" max="12566" width="30" style="5" bestFit="1" customWidth="1"/>
    <col min="12567" max="12793" width="9.109375" style="5" customWidth="1"/>
    <col min="12794" max="12794" width="20" style="5" customWidth="1"/>
    <col min="12795" max="12795" width="32.88671875" style="5" customWidth="1"/>
    <col min="12796" max="12796" width="17.44140625" style="5" customWidth="1"/>
    <col min="12797" max="12797" width="17.109375" style="5" customWidth="1"/>
    <col min="12798" max="12798" width="23.88671875" style="5" customWidth="1"/>
    <col min="12799" max="12799" width="25.44140625" style="5" customWidth="1"/>
    <col min="12800" max="12800" width="19" style="5"/>
    <col min="12801" max="12801" width="9.109375" style="5" customWidth="1"/>
    <col min="12802" max="12802" width="20" style="5" customWidth="1"/>
    <col min="12803" max="12803" width="36.5546875" style="5" customWidth="1"/>
    <col min="12804" max="12804" width="17.44140625" style="5" customWidth="1"/>
    <col min="12805" max="12805" width="21.44140625" style="5" customWidth="1"/>
    <col min="12806" max="12806" width="25.44140625" style="5" bestFit="1" customWidth="1"/>
    <col min="12807" max="12807" width="27.109375" style="5" customWidth="1"/>
    <col min="12808" max="12808" width="10.5546875" style="5" customWidth="1"/>
    <col min="12809" max="12809" width="6.5546875" style="5" customWidth="1"/>
    <col min="12810" max="12812" width="0" style="5" hidden="1" customWidth="1"/>
    <col min="12813" max="12813" width="6.44140625" style="5" bestFit="1" customWidth="1"/>
    <col min="12814" max="12814" width="13.5546875" style="5" bestFit="1" customWidth="1"/>
    <col min="12815" max="12816" width="31" style="5" bestFit="1" customWidth="1"/>
    <col min="12817" max="12817" width="38.44140625" style="5" bestFit="1" customWidth="1"/>
    <col min="12818" max="12821" width="12.109375" style="5" bestFit="1" customWidth="1"/>
    <col min="12822" max="12822" width="30" style="5" bestFit="1" customWidth="1"/>
    <col min="12823" max="13049" width="9.109375" style="5" customWidth="1"/>
    <col min="13050" max="13050" width="20" style="5" customWidth="1"/>
    <col min="13051" max="13051" width="32.88671875" style="5" customWidth="1"/>
    <col min="13052" max="13052" width="17.44140625" style="5" customWidth="1"/>
    <col min="13053" max="13053" width="17.109375" style="5" customWidth="1"/>
    <col min="13054" max="13054" width="23.88671875" style="5" customWidth="1"/>
    <col min="13055" max="13055" width="25.44140625" style="5" customWidth="1"/>
    <col min="13056" max="13056" width="19" style="5"/>
    <col min="13057" max="13057" width="9.109375" style="5" customWidth="1"/>
    <col min="13058" max="13058" width="20" style="5" customWidth="1"/>
    <col min="13059" max="13059" width="36.5546875" style="5" customWidth="1"/>
    <col min="13060" max="13060" width="17.44140625" style="5" customWidth="1"/>
    <col min="13061" max="13061" width="21.44140625" style="5" customWidth="1"/>
    <col min="13062" max="13062" width="25.44140625" style="5" bestFit="1" customWidth="1"/>
    <col min="13063" max="13063" width="27.109375" style="5" customWidth="1"/>
    <col min="13064" max="13064" width="10.5546875" style="5" customWidth="1"/>
    <col min="13065" max="13065" width="6.5546875" style="5" customWidth="1"/>
    <col min="13066" max="13068" width="0" style="5" hidden="1" customWidth="1"/>
    <col min="13069" max="13069" width="6.44140625" style="5" bestFit="1" customWidth="1"/>
    <col min="13070" max="13070" width="13.5546875" style="5" bestFit="1" customWidth="1"/>
    <col min="13071" max="13072" width="31" style="5" bestFit="1" customWidth="1"/>
    <col min="13073" max="13073" width="38.44140625" style="5" bestFit="1" customWidth="1"/>
    <col min="13074" max="13077" width="12.109375" style="5" bestFit="1" customWidth="1"/>
    <col min="13078" max="13078" width="30" style="5" bestFit="1" customWidth="1"/>
    <col min="13079" max="13305" width="9.109375" style="5" customWidth="1"/>
    <col min="13306" max="13306" width="20" style="5" customWidth="1"/>
    <col min="13307" max="13307" width="32.88671875" style="5" customWidth="1"/>
    <col min="13308" max="13308" width="17.44140625" style="5" customWidth="1"/>
    <col min="13309" max="13309" width="17.109375" style="5" customWidth="1"/>
    <col min="13310" max="13310" width="23.88671875" style="5" customWidth="1"/>
    <col min="13311" max="13311" width="25.44140625" style="5" customWidth="1"/>
    <col min="13312" max="13312" width="19" style="5"/>
    <col min="13313" max="13313" width="9.109375" style="5" customWidth="1"/>
    <col min="13314" max="13314" width="20" style="5" customWidth="1"/>
    <col min="13315" max="13315" width="36.5546875" style="5" customWidth="1"/>
    <col min="13316" max="13316" width="17.44140625" style="5" customWidth="1"/>
    <col min="13317" max="13317" width="21.44140625" style="5" customWidth="1"/>
    <col min="13318" max="13318" width="25.44140625" style="5" bestFit="1" customWidth="1"/>
    <col min="13319" max="13319" width="27.109375" style="5" customWidth="1"/>
    <col min="13320" max="13320" width="10.5546875" style="5" customWidth="1"/>
    <col min="13321" max="13321" width="6.5546875" style="5" customWidth="1"/>
    <col min="13322" max="13324" width="0" style="5" hidden="1" customWidth="1"/>
    <col min="13325" max="13325" width="6.44140625" style="5" bestFit="1" customWidth="1"/>
    <col min="13326" max="13326" width="13.5546875" style="5" bestFit="1" customWidth="1"/>
    <col min="13327" max="13328" width="31" style="5" bestFit="1" customWidth="1"/>
    <col min="13329" max="13329" width="38.44140625" style="5" bestFit="1" customWidth="1"/>
    <col min="13330" max="13333" width="12.109375" style="5" bestFit="1" customWidth="1"/>
    <col min="13334" max="13334" width="30" style="5" bestFit="1" customWidth="1"/>
    <col min="13335" max="13561" width="9.109375" style="5" customWidth="1"/>
    <col min="13562" max="13562" width="20" style="5" customWidth="1"/>
    <col min="13563" max="13563" width="32.88671875" style="5" customWidth="1"/>
    <col min="13564" max="13564" width="17.44140625" style="5" customWidth="1"/>
    <col min="13565" max="13565" width="17.109375" style="5" customWidth="1"/>
    <col min="13566" max="13566" width="23.88671875" style="5" customWidth="1"/>
    <col min="13567" max="13567" width="25.44140625" style="5" customWidth="1"/>
    <col min="13568" max="13568" width="19" style="5"/>
    <col min="13569" max="13569" width="9.109375" style="5" customWidth="1"/>
    <col min="13570" max="13570" width="20" style="5" customWidth="1"/>
    <col min="13571" max="13571" width="36.5546875" style="5" customWidth="1"/>
    <col min="13572" max="13572" width="17.44140625" style="5" customWidth="1"/>
    <col min="13573" max="13573" width="21.44140625" style="5" customWidth="1"/>
    <col min="13574" max="13574" width="25.44140625" style="5" bestFit="1" customWidth="1"/>
    <col min="13575" max="13575" width="27.109375" style="5" customWidth="1"/>
    <col min="13576" max="13576" width="10.5546875" style="5" customWidth="1"/>
    <col min="13577" max="13577" width="6.5546875" style="5" customWidth="1"/>
    <col min="13578" max="13580" width="0" style="5" hidden="1" customWidth="1"/>
    <col min="13581" max="13581" width="6.44140625" style="5" bestFit="1" customWidth="1"/>
    <col min="13582" max="13582" width="13.5546875" style="5" bestFit="1" customWidth="1"/>
    <col min="13583" max="13584" width="31" style="5" bestFit="1" customWidth="1"/>
    <col min="13585" max="13585" width="38.44140625" style="5" bestFit="1" customWidth="1"/>
    <col min="13586" max="13589" width="12.109375" style="5" bestFit="1" customWidth="1"/>
    <col min="13590" max="13590" width="30" style="5" bestFit="1" customWidth="1"/>
    <col min="13591" max="13817" width="9.109375" style="5" customWidth="1"/>
    <col min="13818" max="13818" width="20" style="5" customWidth="1"/>
    <col min="13819" max="13819" width="32.88671875" style="5" customWidth="1"/>
    <col min="13820" max="13820" width="17.44140625" style="5" customWidth="1"/>
    <col min="13821" max="13821" width="17.109375" style="5" customWidth="1"/>
    <col min="13822" max="13822" width="23.88671875" style="5" customWidth="1"/>
    <col min="13823" max="13823" width="25.44140625" style="5" customWidth="1"/>
    <col min="13824" max="13824" width="19" style="5"/>
    <col min="13825" max="13825" width="9.109375" style="5" customWidth="1"/>
    <col min="13826" max="13826" width="20" style="5" customWidth="1"/>
    <col min="13827" max="13827" width="36.5546875" style="5" customWidth="1"/>
    <col min="13828" max="13828" width="17.44140625" style="5" customWidth="1"/>
    <col min="13829" max="13829" width="21.44140625" style="5" customWidth="1"/>
    <col min="13830" max="13830" width="25.44140625" style="5" bestFit="1" customWidth="1"/>
    <col min="13831" max="13831" width="27.109375" style="5" customWidth="1"/>
    <col min="13832" max="13832" width="10.5546875" style="5" customWidth="1"/>
    <col min="13833" max="13833" width="6.5546875" style="5" customWidth="1"/>
    <col min="13834" max="13836" width="0" style="5" hidden="1" customWidth="1"/>
    <col min="13837" max="13837" width="6.44140625" style="5" bestFit="1" customWidth="1"/>
    <col min="13838" max="13838" width="13.5546875" style="5" bestFit="1" customWidth="1"/>
    <col min="13839" max="13840" width="31" style="5" bestFit="1" customWidth="1"/>
    <col min="13841" max="13841" width="38.44140625" style="5" bestFit="1" customWidth="1"/>
    <col min="13842" max="13845" width="12.109375" style="5" bestFit="1" customWidth="1"/>
    <col min="13846" max="13846" width="30" style="5" bestFit="1" customWidth="1"/>
    <col min="13847" max="14073" width="9.109375" style="5" customWidth="1"/>
    <col min="14074" max="14074" width="20" style="5" customWidth="1"/>
    <col min="14075" max="14075" width="32.88671875" style="5" customWidth="1"/>
    <col min="14076" max="14076" width="17.44140625" style="5" customWidth="1"/>
    <col min="14077" max="14077" width="17.109375" style="5" customWidth="1"/>
    <col min="14078" max="14078" width="23.88671875" style="5" customWidth="1"/>
    <col min="14079" max="14079" width="25.44140625" style="5" customWidth="1"/>
    <col min="14080" max="14080" width="19" style="5"/>
    <col min="14081" max="14081" width="9.109375" style="5" customWidth="1"/>
    <col min="14082" max="14082" width="20" style="5" customWidth="1"/>
    <col min="14083" max="14083" width="36.5546875" style="5" customWidth="1"/>
    <col min="14084" max="14084" width="17.44140625" style="5" customWidth="1"/>
    <col min="14085" max="14085" width="21.44140625" style="5" customWidth="1"/>
    <col min="14086" max="14086" width="25.44140625" style="5" bestFit="1" customWidth="1"/>
    <col min="14087" max="14087" width="27.109375" style="5" customWidth="1"/>
    <col min="14088" max="14088" width="10.5546875" style="5" customWidth="1"/>
    <col min="14089" max="14089" width="6.5546875" style="5" customWidth="1"/>
    <col min="14090" max="14092" width="0" style="5" hidden="1" customWidth="1"/>
    <col min="14093" max="14093" width="6.44140625" style="5" bestFit="1" customWidth="1"/>
    <col min="14094" max="14094" width="13.5546875" style="5" bestFit="1" customWidth="1"/>
    <col min="14095" max="14096" width="31" style="5" bestFit="1" customWidth="1"/>
    <col min="14097" max="14097" width="38.44140625" style="5" bestFit="1" customWidth="1"/>
    <col min="14098" max="14101" width="12.109375" style="5" bestFit="1" customWidth="1"/>
    <col min="14102" max="14102" width="30" style="5" bestFit="1" customWidth="1"/>
    <col min="14103" max="14329" width="9.109375" style="5" customWidth="1"/>
    <col min="14330" max="14330" width="20" style="5" customWidth="1"/>
    <col min="14331" max="14331" width="32.88671875" style="5" customWidth="1"/>
    <col min="14332" max="14332" width="17.44140625" style="5" customWidth="1"/>
    <col min="14333" max="14333" width="17.109375" style="5" customWidth="1"/>
    <col min="14334" max="14334" width="23.88671875" style="5" customWidth="1"/>
    <col min="14335" max="14335" width="25.44140625" style="5" customWidth="1"/>
    <col min="14336" max="14336" width="19" style="5"/>
    <col min="14337" max="14337" width="9.109375" style="5" customWidth="1"/>
    <col min="14338" max="14338" width="20" style="5" customWidth="1"/>
    <col min="14339" max="14339" width="36.5546875" style="5" customWidth="1"/>
    <col min="14340" max="14340" width="17.44140625" style="5" customWidth="1"/>
    <col min="14341" max="14341" width="21.44140625" style="5" customWidth="1"/>
    <col min="14342" max="14342" width="25.44140625" style="5" bestFit="1" customWidth="1"/>
    <col min="14343" max="14343" width="27.109375" style="5" customWidth="1"/>
    <col min="14344" max="14344" width="10.5546875" style="5" customWidth="1"/>
    <col min="14345" max="14345" width="6.5546875" style="5" customWidth="1"/>
    <col min="14346" max="14348" width="0" style="5" hidden="1" customWidth="1"/>
    <col min="14349" max="14349" width="6.44140625" style="5" bestFit="1" customWidth="1"/>
    <col min="14350" max="14350" width="13.5546875" style="5" bestFit="1" customWidth="1"/>
    <col min="14351" max="14352" width="31" style="5" bestFit="1" customWidth="1"/>
    <col min="14353" max="14353" width="38.44140625" style="5" bestFit="1" customWidth="1"/>
    <col min="14354" max="14357" width="12.109375" style="5" bestFit="1" customWidth="1"/>
    <col min="14358" max="14358" width="30" style="5" bestFit="1" customWidth="1"/>
    <col min="14359" max="14585" width="9.109375" style="5" customWidth="1"/>
    <col min="14586" max="14586" width="20" style="5" customWidth="1"/>
    <col min="14587" max="14587" width="32.88671875" style="5" customWidth="1"/>
    <col min="14588" max="14588" width="17.44140625" style="5" customWidth="1"/>
    <col min="14589" max="14589" width="17.109375" style="5" customWidth="1"/>
    <col min="14590" max="14590" width="23.88671875" style="5" customWidth="1"/>
    <col min="14591" max="14591" width="25.44140625" style="5" customWidth="1"/>
    <col min="14592" max="14592" width="19" style="5"/>
    <col min="14593" max="14593" width="9.109375" style="5" customWidth="1"/>
    <col min="14594" max="14594" width="20" style="5" customWidth="1"/>
    <col min="14595" max="14595" width="36.5546875" style="5" customWidth="1"/>
    <col min="14596" max="14596" width="17.44140625" style="5" customWidth="1"/>
    <col min="14597" max="14597" width="21.44140625" style="5" customWidth="1"/>
    <col min="14598" max="14598" width="25.44140625" style="5" bestFit="1" customWidth="1"/>
    <col min="14599" max="14599" width="27.109375" style="5" customWidth="1"/>
    <col min="14600" max="14600" width="10.5546875" style="5" customWidth="1"/>
    <col min="14601" max="14601" width="6.5546875" style="5" customWidth="1"/>
    <col min="14602" max="14604" width="0" style="5" hidden="1" customWidth="1"/>
    <col min="14605" max="14605" width="6.44140625" style="5" bestFit="1" customWidth="1"/>
    <col min="14606" max="14606" width="13.5546875" style="5" bestFit="1" customWidth="1"/>
    <col min="14607" max="14608" width="31" style="5" bestFit="1" customWidth="1"/>
    <col min="14609" max="14609" width="38.44140625" style="5" bestFit="1" customWidth="1"/>
    <col min="14610" max="14613" width="12.109375" style="5" bestFit="1" customWidth="1"/>
    <col min="14614" max="14614" width="30" style="5" bestFit="1" customWidth="1"/>
    <col min="14615" max="14841" width="9.109375" style="5" customWidth="1"/>
    <col min="14842" max="14842" width="20" style="5" customWidth="1"/>
    <col min="14843" max="14843" width="32.88671875" style="5" customWidth="1"/>
    <col min="14844" max="14844" width="17.44140625" style="5" customWidth="1"/>
    <col min="14845" max="14845" width="17.109375" style="5" customWidth="1"/>
    <col min="14846" max="14846" width="23.88671875" style="5" customWidth="1"/>
    <col min="14847" max="14847" width="25.44140625" style="5" customWidth="1"/>
    <col min="14848" max="14848" width="19" style="5"/>
    <col min="14849" max="14849" width="9.109375" style="5" customWidth="1"/>
    <col min="14850" max="14850" width="20" style="5" customWidth="1"/>
    <col min="14851" max="14851" width="36.5546875" style="5" customWidth="1"/>
    <col min="14852" max="14852" width="17.44140625" style="5" customWidth="1"/>
    <col min="14853" max="14853" width="21.44140625" style="5" customWidth="1"/>
    <col min="14854" max="14854" width="25.44140625" style="5" bestFit="1" customWidth="1"/>
    <col min="14855" max="14855" width="27.109375" style="5" customWidth="1"/>
    <col min="14856" max="14856" width="10.5546875" style="5" customWidth="1"/>
    <col min="14857" max="14857" width="6.5546875" style="5" customWidth="1"/>
    <col min="14858" max="14860" width="0" style="5" hidden="1" customWidth="1"/>
    <col min="14861" max="14861" width="6.44140625" style="5" bestFit="1" customWidth="1"/>
    <col min="14862" max="14862" width="13.5546875" style="5" bestFit="1" customWidth="1"/>
    <col min="14863" max="14864" width="31" style="5" bestFit="1" customWidth="1"/>
    <col min="14865" max="14865" width="38.44140625" style="5" bestFit="1" customWidth="1"/>
    <col min="14866" max="14869" width="12.109375" style="5" bestFit="1" customWidth="1"/>
    <col min="14870" max="14870" width="30" style="5" bestFit="1" customWidth="1"/>
    <col min="14871" max="15097" width="9.109375" style="5" customWidth="1"/>
    <col min="15098" max="15098" width="20" style="5" customWidth="1"/>
    <col min="15099" max="15099" width="32.88671875" style="5" customWidth="1"/>
    <col min="15100" max="15100" width="17.44140625" style="5" customWidth="1"/>
    <col min="15101" max="15101" width="17.109375" style="5" customWidth="1"/>
    <col min="15102" max="15102" width="23.88671875" style="5" customWidth="1"/>
    <col min="15103" max="15103" width="25.44140625" style="5" customWidth="1"/>
    <col min="15104" max="15104" width="19" style="5"/>
    <col min="15105" max="15105" width="9.109375" style="5" customWidth="1"/>
    <col min="15106" max="15106" width="20" style="5" customWidth="1"/>
    <col min="15107" max="15107" width="36.5546875" style="5" customWidth="1"/>
    <col min="15108" max="15108" width="17.44140625" style="5" customWidth="1"/>
    <col min="15109" max="15109" width="21.44140625" style="5" customWidth="1"/>
    <col min="15110" max="15110" width="25.44140625" style="5" bestFit="1" customWidth="1"/>
    <col min="15111" max="15111" width="27.109375" style="5" customWidth="1"/>
    <col min="15112" max="15112" width="10.5546875" style="5" customWidth="1"/>
    <col min="15113" max="15113" width="6.5546875" style="5" customWidth="1"/>
    <col min="15114" max="15116" width="0" style="5" hidden="1" customWidth="1"/>
    <col min="15117" max="15117" width="6.44140625" style="5" bestFit="1" customWidth="1"/>
    <col min="15118" max="15118" width="13.5546875" style="5" bestFit="1" customWidth="1"/>
    <col min="15119" max="15120" width="31" style="5" bestFit="1" customWidth="1"/>
    <col min="15121" max="15121" width="38.44140625" style="5" bestFit="1" customWidth="1"/>
    <col min="15122" max="15125" width="12.109375" style="5" bestFit="1" customWidth="1"/>
    <col min="15126" max="15126" width="30" style="5" bestFit="1" customWidth="1"/>
    <col min="15127" max="15353" width="9.109375" style="5" customWidth="1"/>
    <col min="15354" max="15354" width="20" style="5" customWidth="1"/>
    <col min="15355" max="15355" width="32.88671875" style="5" customWidth="1"/>
    <col min="15356" max="15356" width="17.44140625" style="5" customWidth="1"/>
    <col min="15357" max="15357" width="17.109375" style="5" customWidth="1"/>
    <col min="15358" max="15358" width="23.88671875" style="5" customWidth="1"/>
    <col min="15359" max="15359" width="25.44140625" style="5" customWidth="1"/>
    <col min="15360" max="15360" width="19" style="5"/>
    <col min="15361" max="15361" width="9.109375" style="5" customWidth="1"/>
    <col min="15362" max="15362" width="20" style="5" customWidth="1"/>
    <col min="15363" max="15363" width="36.5546875" style="5" customWidth="1"/>
    <col min="15364" max="15364" width="17.44140625" style="5" customWidth="1"/>
    <col min="15365" max="15365" width="21.44140625" style="5" customWidth="1"/>
    <col min="15366" max="15366" width="25.44140625" style="5" bestFit="1" customWidth="1"/>
    <col min="15367" max="15367" width="27.109375" style="5" customWidth="1"/>
    <col min="15368" max="15368" width="10.5546875" style="5" customWidth="1"/>
    <col min="15369" max="15369" width="6.5546875" style="5" customWidth="1"/>
    <col min="15370" max="15372" width="0" style="5" hidden="1" customWidth="1"/>
    <col min="15373" max="15373" width="6.44140625" style="5" bestFit="1" customWidth="1"/>
    <col min="15374" max="15374" width="13.5546875" style="5" bestFit="1" customWidth="1"/>
    <col min="15375" max="15376" width="31" style="5" bestFit="1" customWidth="1"/>
    <col min="15377" max="15377" width="38.44140625" style="5" bestFit="1" customWidth="1"/>
    <col min="15378" max="15381" width="12.109375" style="5" bestFit="1" customWidth="1"/>
    <col min="15382" max="15382" width="30" style="5" bestFit="1" customWidth="1"/>
    <col min="15383" max="15609" width="9.109375" style="5" customWidth="1"/>
    <col min="15610" max="15610" width="20" style="5" customWidth="1"/>
    <col min="15611" max="15611" width="32.88671875" style="5" customWidth="1"/>
    <col min="15612" max="15612" width="17.44140625" style="5" customWidth="1"/>
    <col min="15613" max="15613" width="17.109375" style="5" customWidth="1"/>
    <col min="15614" max="15614" width="23.88671875" style="5" customWidth="1"/>
    <col min="15615" max="15615" width="25.44140625" style="5" customWidth="1"/>
    <col min="15616" max="15616" width="19" style="5"/>
    <col min="15617" max="15617" width="9.109375" style="5" customWidth="1"/>
    <col min="15618" max="15618" width="20" style="5" customWidth="1"/>
    <col min="15619" max="15619" width="36.5546875" style="5" customWidth="1"/>
    <col min="15620" max="15620" width="17.44140625" style="5" customWidth="1"/>
    <col min="15621" max="15621" width="21.44140625" style="5" customWidth="1"/>
    <col min="15622" max="15622" width="25.44140625" style="5" bestFit="1" customWidth="1"/>
    <col min="15623" max="15623" width="27.109375" style="5" customWidth="1"/>
    <col min="15624" max="15624" width="10.5546875" style="5" customWidth="1"/>
    <col min="15625" max="15625" width="6.5546875" style="5" customWidth="1"/>
    <col min="15626" max="15628" width="0" style="5" hidden="1" customWidth="1"/>
    <col min="15629" max="15629" width="6.44140625" style="5" bestFit="1" customWidth="1"/>
    <col min="15630" max="15630" width="13.5546875" style="5" bestFit="1" customWidth="1"/>
    <col min="15631" max="15632" width="31" style="5" bestFit="1" customWidth="1"/>
    <col min="15633" max="15633" width="38.44140625" style="5" bestFit="1" customWidth="1"/>
    <col min="15634" max="15637" width="12.109375" style="5" bestFit="1" customWidth="1"/>
    <col min="15638" max="15638" width="30" style="5" bestFit="1" customWidth="1"/>
    <col min="15639" max="15865" width="9.109375" style="5" customWidth="1"/>
    <col min="15866" max="15866" width="20" style="5" customWidth="1"/>
    <col min="15867" max="15867" width="32.88671875" style="5" customWidth="1"/>
    <col min="15868" max="15868" width="17.44140625" style="5" customWidth="1"/>
    <col min="15869" max="15869" width="17.109375" style="5" customWidth="1"/>
    <col min="15870" max="15870" width="23.88671875" style="5" customWidth="1"/>
    <col min="15871" max="15871" width="25.44140625" style="5" customWidth="1"/>
    <col min="15872" max="15872" width="19" style="5"/>
    <col min="15873" max="15873" width="9.109375" style="5" customWidth="1"/>
    <col min="15874" max="15874" width="20" style="5" customWidth="1"/>
    <col min="15875" max="15875" width="36.5546875" style="5" customWidth="1"/>
    <col min="15876" max="15876" width="17.44140625" style="5" customWidth="1"/>
    <col min="15877" max="15877" width="21.44140625" style="5" customWidth="1"/>
    <col min="15878" max="15878" width="25.44140625" style="5" bestFit="1" customWidth="1"/>
    <col min="15879" max="15879" width="27.109375" style="5" customWidth="1"/>
    <col min="15880" max="15880" width="10.5546875" style="5" customWidth="1"/>
    <col min="15881" max="15881" width="6.5546875" style="5" customWidth="1"/>
    <col min="15882" max="15884" width="0" style="5" hidden="1" customWidth="1"/>
    <col min="15885" max="15885" width="6.44140625" style="5" bestFit="1" customWidth="1"/>
    <col min="15886" max="15886" width="13.5546875" style="5" bestFit="1" customWidth="1"/>
    <col min="15887" max="15888" width="31" style="5" bestFit="1" customWidth="1"/>
    <col min="15889" max="15889" width="38.44140625" style="5" bestFit="1" customWidth="1"/>
    <col min="15890" max="15893" width="12.109375" style="5" bestFit="1" customWidth="1"/>
    <col min="15894" max="15894" width="30" style="5" bestFit="1" customWidth="1"/>
    <col min="15895" max="16121" width="9.109375" style="5" customWidth="1"/>
    <col min="16122" max="16122" width="20" style="5" customWidth="1"/>
    <col min="16123" max="16123" width="32.88671875" style="5" customWidth="1"/>
    <col min="16124" max="16124" width="17.44140625" style="5" customWidth="1"/>
    <col min="16125" max="16125" width="17.109375" style="5" customWidth="1"/>
    <col min="16126" max="16126" width="23.88671875" style="5" customWidth="1"/>
    <col min="16127" max="16127" width="25.44140625" style="5" customWidth="1"/>
    <col min="16128" max="16128" width="19" style="5"/>
    <col min="16129" max="16129" width="9.109375" style="5" customWidth="1"/>
    <col min="16130" max="16130" width="20" style="5" customWidth="1"/>
    <col min="16131" max="16131" width="36.5546875" style="5" customWidth="1"/>
    <col min="16132" max="16132" width="17.44140625" style="5" customWidth="1"/>
    <col min="16133" max="16133" width="21.44140625" style="5" customWidth="1"/>
    <col min="16134" max="16134" width="25.44140625" style="5" bestFit="1" customWidth="1"/>
    <col min="16135" max="16135" width="27.109375" style="5" customWidth="1"/>
    <col min="16136" max="16136" width="10.5546875" style="5" customWidth="1"/>
    <col min="16137" max="16137" width="6.5546875" style="5" customWidth="1"/>
    <col min="16138" max="16140" width="0" style="5" hidden="1" customWidth="1"/>
    <col min="16141" max="16141" width="6.44140625" style="5" bestFit="1" customWidth="1"/>
    <col min="16142" max="16142" width="13.5546875" style="5" bestFit="1" customWidth="1"/>
    <col min="16143" max="16144" width="31" style="5" bestFit="1" customWidth="1"/>
    <col min="16145" max="16145" width="38.44140625" style="5" bestFit="1" customWidth="1"/>
    <col min="16146" max="16149" width="12.109375" style="5" bestFit="1" customWidth="1"/>
    <col min="16150" max="16150" width="30" style="5" bestFit="1" customWidth="1"/>
    <col min="16151" max="16377" width="9.109375" style="5" customWidth="1"/>
    <col min="16378" max="16378" width="20" style="5" customWidth="1"/>
    <col min="16379" max="16379" width="32.88671875" style="5" customWidth="1"/>
    <col min="16380" max="16380" width="17.44140625" style="5" customWidth="1"/>
    <col min="16381" max="16381" width="17.109375" style="5" customWidth="1"/>
    <col min="16382" max="16382" width="23.88671875" style="5" customWidth="1"/>
    <col min="16383" max="16383" width="25.44140625" style="5" customWidth="1"/>
    <col min="16384" max="16384" width="19" style="5"/>
  </cols>
  <sheetData>
    <row r="1" spans="2:22" ht="42.75" customHeight="1" thickBot="1" x14ac:dyDescent="0.3">
      <c r="B1" s="215" t="s">
        <v>0</v>
      </c>
      <c r="C1" s="216"/>
      <c r="D1" s="216"/>
      <c r="E1" s="216"/>
      <c r="F1" s="1" t="str">
        <f>K6</f>
        <v>January</v>
      </c>
      <c r="G1" s="1">
        <f>K5</f>
        <v>2022</v>
      </c>
      <c r="H1" s="2"/>
      <c r="I1" s="3"/>
      <c r="J1" s="75"/>
      <c r="K1" s="75"/>
      <c r="L1" s="75"/>
      <c r="M1" s="76"/>
      <c r="N1" s="76"/>
      <c r="O1" s="77"/>
      <c r="P1" s="77"/>
      <c r="Q1" s="76"/>
      <c r="R1" s="76"/>
      <c r="S1" s="76"/>
      <c r="T1" s="76"/>
      <c r="U1" s="76"/>
      <c r="V1" s="76"/>
    </row>
    <row r="2" spans="2:22" ht="8.25" customHeight="1" thickBot="1" x14ac:dyDescent="0.3">
      <c r="B2" s="7"/>
      <c r="C2" s="8"/>
      <c r="D2" s="8"/>
      <c r="E2" s="8"/>
      <c r="F2" s="8"/>
      <c r="G2" s="8"/>
      <c r="H2" s="8"/>
      <c r="I2" s="8"/>
    </row>
    <row r="3" spans="2:22" ht="20.25" customHeight="1" thickBot="1" x14ac:dyDescent="0.3">
      <c r="B3" s="9" t="s">
        <v>1</v>
      </c>
      <c r="C3" s="217" t="s">
        <v>2</v>
      </c>
      <c r="D3" s="217"/>
      <c r="E3" s="217"/>
      <c r="F3" s="10" t="s">
        <v>3</v>
      </c>
      <c r="G3" s="84" t="s">
        <v>53</v>
      </c>
      <c r="H3" s="85" t="s">
        <v>48</v>
      </c>
      <c r="I3" s="8"/>
    </row>
    <row r="4" spans="2:22" ht="198.6" customHeight="1" thickBot="1" x14ac:dyDescent="0.3">
      <c r="B4" s="82" t="s">
        <v>4</v>
      </c>
      <c r="C4" s="218" t="s">
        <v>50</v>
      </c>
      <c r="D4" s="219"/>
      <c r="E4" s="220"/>
      <c r="F4" s="83" t="s">
        <v>51</v>
      </c>
      <c r="G4" s="103" t="s">
        <v>52</v>
      </c>
      <c r="H4" s="104" t="s">
        <v>49</v>
      </c>
      <c r="I4" s="11"/>
      <c r="J4" s="221" t="s">
        <v>5</v>
      </c>
      <c r="K4" s="222"/>
      <c r="L4" s="5"/>
      <c r="M4" s="223" t="s">
        <v>6</v>
      </c>
      <c r="N4" s="224"/>
      <c r="O4" s="12" t="s">
        <v>7</v>
      </c>
      <c r="P4" s="12" t="s">
        <v>42</v>
      </c>
      <c r="Q4" s="13" t="s">
        <v>8</v>
      </c>
      <c r="R4" s="225" t="s">
        <v>9</v>
      </c>
      <c r="S4" s="226"/>
      <c r="T4" s="226"/>
      <c r="U4" s="226"/>
      <c r="V4" s="227"/>
    </row>
    <row r="5" spans="2:22" ht="21.6" thickBot="1" x14ac:dyDescent="0.3">
      <c r="B5" s="8"/>
      <c r="C5" s="8"/>
      <c r="D5" s="8"/>
      <c r="E5" s="8"/>
      <c r="F5" s="8"/>
      <c r="G5" s="8"/>
      <c r="H5" s="8"/>
      <c r="I5" s="8"/>
      <c r="J5" s="14" t="s">
        <v>10</v>
      </c>
      <c r="K5" s="15">
        <v>2022</v>
      </c>
      <c r="L5" s="5"/>
      <c r="M5" s="16" t="s">
        <v>11</v>
      </c>
      <c r="N5" s="16" t="s">
        <v>12</v>
      </c>
      <c r="O5" s="16" t="s">
        <v>13</v>
      </c>
      <c r="P5" s="16" t="s">
        <v>14</v>
      </c>
      <c r="Q5" s="17"/>
      <c r="R5" s="18" t="s">
        <v>15</v>
      </c>
      <c r="S5" s="18" t="s">
        <v>16</v>
      </c>
      <c r="T5" s="18" t="s">
        <v>17</v>
      </c>
      <c r="U5" s="18" t="s">
        <v>18</v>
      </c>
      <c r="V5" s="18" t="s">
        <v>19</v>
      </c>
    </row>
    <row r="6" spans="2:22" ht="21" x14ac:dyDescent="0.25">
      <c r="B6" s="209" t="s">
        <v>20</v>
      </c>
      <c r="C6" s="209"/>
      <c r="D6" s="209"/>
      <c r="E6" s="209"/>
      <c r="F6" s="210" t="str">
        <f>CONCATENATE(F1,", ",G1)</f>
        <v>January, 2022</v>
      </c>
      <c r="G6" s="210"/>
      <c r="H6" s="8"/>
      <c r="I6" s="8"/>
      <c r="J6" s="14" t="s">
        <v>21</v>
      </c>
      <c r="K6" s="15" t="s">
        <v>32</v>
      </c>
      <c r="L6" s="5"/>
      <c r="M6" s="199">
        <v>2020</v>
      </c>
      <c r="N6" s="19"/>
      <c r="O6" s="20"/>
      <c r="P6" s="20"/>
      <c r="Q6" s="21"/>
      <c r="R6" s="22">
        <v>44081</v>
      </c>
      <c r="S6" s="22">
        <v>44088</v>
      </c>
      <c r="T6" s="22">
        <v>47382</v>
      </c>
      <c r="U6" s="22">
        <v>47389</v>
      </c>
      <c r="V6" s="23" t="s">
        <v>54</v>
      </c>
    </row>
    <row r="7" spans="2:22" ht="18" thickBot="1" x14ac:dyDescent="0.3">
      <c r="B7" s="211" t="s">
        <v>23</v>
      </c>
      <c r="C7" s="211"/>
      <c r="D7" s="211"/>
      <c r="E7" s="211"/>
      <c r="F7" s="211"/>
      <c r="G7" s="211"/>
      <c r="H7" s="211"/>
      <c r="I7" s="163"/>
      <c r="J7" s="24"/>
      <c r="K7" s="25"/>
      <c r="L7" s="5"/>
      <c r="M7" s="200"/>
      <c r="N7" s="32" t="s">
        <v>24</v>
      </c>
      <c r="O7" s="33">
        <f>((P7)/10)*50</f>
        <v>-8.7500000000000355E-2</v>
      </c>
      <c r="P7" s="33">
        <f>Q7-$K$9</f>
        <v>-1.7500000000000071E-2</v>
      </c>
      <c r="Q7" s="35">
        <f>AVERAGE(R7:V7)</f>
        <v>2.6025</v>
      </c>
      <c r="R7" s="35">
        <v>2.6120000000000001</v>
      </c>
      <c r="S7" s="35">
        <v>2.605</v>
      </c>
      <c r="T7" s="35">
        <v>2.601</v>
      </c>
      <c r="U7" s="35">
        <v>2.5920000000000001</v>
      </c>
      <c r="V7" s="36"/>
    </row>
    <row r="8" spans="2:22" ht="18" thickBot="1" x14ac:dyDescent="0.3">
      <c r="B8" s="204"/>
      <c r="C8" s="204"/>
      <c r="D8" s="204"/>
      <c r="E8" s="204"/>
      <c r="F8" s="204"/>
      <c r="G8" s="204"/>
      <c r="H8" s="204"/>
      <c r="I8" s="163"/>
      <c r="J8" s="212" t="s">
        <v>25</v>
      </c>
      <c r="K8" s="213"/>
      <c r="L8" s="5"/>
      <c r="M8" s="200"/>
      <c r="N8" s="87"/>
      <c r="O8" s="88"/>
      <c r="P8" s="66"/>
      <c r="Q8" s="89"/>
      <c r="R8" s="90">
        <v>44109</v>
      </c>
      <c r="S8" s="90">
        <v>44116</v>
      </c>
      <c r="T8" s="90">
        <v>44123</v>
      </c>
      <c r="U8" s="90">
        <v>44130</v>
      </c>
      <c r="V8" s="91" t="s">
        <v>54</v>
      </c>
    </row>
    <row r="9" spans="2:22" ht="18" thickBot="1" x14ac:dyDescent="0.3">
      <c r="B9" s="214"/>
      <c r="C9" s="214"/>
      <c r="D9" s="214"/>
      <c r="E9" s="214"/>
      <c r="F9" s="214"/>
      <c r="G9" s="214"/>
      <c r="H9" s="214"/>
      <c r="I9" s="26"/>
      <c r="J9" s="164" t="s">
        <v>45</v>
      </c>
      <c r="K9" s="27">
        <v>2.62</v>
      </c>
      <c r="L9" s="5"/>
      <c r="M9" s="200"/>
      <c r="N9" s="92" t="s">
        <v>26</v>
      </c>
      <c r="O9" s="68">
        <f>((P9)/10)*50</f>
        <v>-0.22000000000000239</v>
      </c>
      <c r="P9" s="68">
        <f>Q9-$K$9</f>
        <v>-4.4000000000000483E-2</v>
      </c>
      <c r="Q9" s="93">
        <f>AVERAGE(R9:V9)</f>
        <v>2.5759999999999996</v>
      </c>
      <c r="R9" s="93">
        <v>2.577</v>
      </c>
      <c r="S9" s="93">
        <v>2.5779999999999998</v>
      </c>
      <c r="T9" s="93">
        <v>2.5750000000000002</v>
      </c>
      <c r="U9" s="93">
        <v>2.5739999999999998</v>
      </c>
      <c r="V9" s="74"/>
    </row>
    <row r="10" spans="2:22" ht="18" thickBot="1" x14ac:dyDescent="0.3">
      <c r="B10" s="163"/>
      <c r="C10" s="163"/>
      <c r="D10" s="163"/>
      <c r="E10" s="163"/>
      <c r="F10" s="163"/>
      <c r="G10" s="163"/>
      <c r="H10" s="163"/>
      <c r="I10" s="163"/>
      <c r="J10" s="28"/>
      <c r="K10" s="29"/>
      <c r="L10" s="5"/>
      <c r="M10" s="200"/>
      <c r="N10" s="19"/>
      <c r="O10" s="20"/>
      <c r="P10" s="30"/>
      <c r="Q10" s="21"/>
      <c r="R10" s="22">
        <v>44137</v>
      </c>
      <c r="S10" s="22">
        <v>44144</v>
      </c>
      <c r="T10" s="22">
        <v>44151</v>
      </c>
      <c r="U10" s="22">
        <v>44158</v>
      </c>
      <c r="V10" s="23">
        <v>44165</v>
      </c>
    </row>
    <row r="11" spans="2:22" ht="35.4" thickBot="1" x14ac:dyDescent="0.3">
      <c r="B11" s="205" t="s">
        <v>27</v>
      </c>
      <c r="C11" s="205"/>
      <c r="D11" s="205"/>
      <c r="E11" s="205"/>
      <c r="F11" s="205"/>
      <c r="G11" s="205"/>
      <c r="H11" s="205"/>
      <c r="I11" s="163"/>
      <c r="J11" s="165" t="s">
        <v>28</v>
      </c>
      <c r="K11" s="31">
        <v>5.0912500000000005</v>
      </c>
      <c r="L11" s="5"/>
      <c r="M11" s="201"/>
      <c r="N11" s="32" t="s">
        <v>29</v>
      </c>
      <c r="O11" s="33">
        <f>((P11)/10)*50</f>
        <v>-0.30500000000000194</v>
      </c>
      <c r="P11" s="33">
        <f>Q11-$K$9</f>
        <v>-6.1000000000000387E-2</v>
      </c>
      <c r="Q11" s="34">
        <f>AVERAGE(R11:V11)</f>
        <v>2.5589999999999997</v>
      </c>
      <c r="R11" s="35">
        <v>2.556</v>
      </c>
      <c r="S11" s="35">
        <v>2.5539999999999998</v>
      </c>
      <c r="T11" s="35">
        <v>2.552</v>
      </c>
      <c r="U11" s="35">
        <v>2.5579999999999998</v>
      </c>
      <c r="V11" s="36">
        <v>2.5750000000000002</v>
      </c>
    </row>
    <row r="12" spans="2:22" ht="20.25" customHeight="1" x14ac:dyDescent="0.25">
      <c r="B12" s="202" t="s">
        <v>30</v>
      </c>
      <c r="C12" s="202"/>
      <c r="D12" s="37" t="str">
        <f>CONCATENATE(F1," ",G1," is")</f>
        <v>January 2022 is</v>
      </c>
      <c r="E12" s="38">
        <f>K11</f>
        <v>5.0912500000000005</v>
      </c>
      <c r="F12" s="203" t="s">
        <v>31</v>
      </c>
      <c r="G12" s="203"/>
      <c r="H12" s="203"/>
      <c r="I12" s="39"/>
      <c r="J12" s="40"/>
      <c r="K12" s="41"/>
      <c r="L12" s="5"/>
      <c r="M12" s="199">
        <v>2021</v>
      </c>
      <c r="N12" s="87"/>
      <c r="O12" s="88"/>
      <c r="P12" s="66"/>
      <c r="Q12" s="94"/>
      <c r="R12" s="90">
        <v>44172</v>
      </c>
      <c r="S12" s="90">
        <v>44179</v>
      </c>
      <c r="T12" s="90">
        <v>44186</v>
      </c>
      <c r="U12" s="90">
        <v>44193</v>
      </c>
      <c r="V12" s="91" t="s">
        <v>54</v>
      </c>
    </row>
    <row r="13" spans="2:22" ht="18" thickBot="1" x14ac:dyDescent="0.3">
      <c r="B13" s="204"/>
      <c r="C13" s="204"/>
      <c r="D13" s="204"/>
      <c r="E13" s="204"/>
      <c r="F13" s="204"/>
      <c r="G13" s="204"/>
      <c r="H13" s="204"/>
      <c r="I13" s="163"/>
      <c r="J13" s="28"/>
      <c r="K13" s="29"/>
      <c r="L13" s="5"/>
      <c r="M13" s="200"/>
      <c r="N13" s="92" t="s">
        <v>32</v>
      </c>
      <c r="O13" s="68">
        <f>((P13)/10)*50</f>
        <v>0</v>
      </c>
      <c r="P13" s="68">
        <f>Q13-$K$9</f>
        <v>0</v>
      </c>
      <c r="Q13" s="95">
        <f>AVERAGE(R13:V13)</f>
        <v>2.62</v>
      </c>
      <c r="R13" s="93">
        <v>2.5870000000000002</v>
      </c>
      <c r="S13" s="93">
        <v>2.6070000000000002</v>
      </c>
      <c r="T13" s="93">
        <v>2.6339999999999999</v>
      </c>
      <c r="U13" s="93">
        <v>2.6520000000000001</v>
      </c>
      <c r="V13" s="74"/>
    </row>
    <row r="14" spans="2:22" ht="35.4" thickBot="1" x14ac:dyDescent="0.3">
      <c r="B14" s="205" t="s">
        <v>43</v>
      </c>
      <c r="C14" s="205"/>
      <c r="D14" s="205"/>
      <c r="E14" s="205"/>
      <c r="F14" s="205"/>
      <c r="G14" s="205"/>
      <c r="H14" s="205"/>
      <c r="I14" s="163"/>
      <c r="J14" s="165" t="s">
        <v>44</v>
      </c>
      <c r="K14" s="31">
        <v>1.0182500000000001</v>
      </c>
      <c r="L14" s="5"/>
      <c r="M14" s="200"/>
      <c r="N14" s="19"/>
      <c r="O14" s="20"/>
      <c r="P14" s="20"/>
      <c r="Q14" s="21"/>
      <c r="R14" s="22">
        <v>44200</v>
      </c>
      <c r="S14" s="22">
        <v>44207</v>
      </c>
      <c r="T14" s="22">
        <v>44214</v>
      </c>
      <c r="U14" s="22">
        <v>44221</v>
      </c>
      <c r="V14" s="23" t="s">
        <v>54</v>
      </c>
    </row>
    <row r="15" spans="2:22" ht="21.6" thickBot="1" x14ac:dyDescent="0.3">
      <c r="B15" s="202" t="s">
        <v>30</v>
      </c>
      <c r="C15" s="202"/>
      <c r="D15" s="37" t="str">
        <f>CONCATENATE(F1," ",G1," is")</f>
        <v>January 2022 is</v>
      </c>
      <c r="E15" s="38">
        <f>K14</f>
        <v>1.0182500000000001</v>
      </c>
      <c r="F15" s="203" t="s">
        <v>33</v>
      </c>
      <c r="G15" s="203"/>
      <c r="H15" s="203"/>
      <c r="I15" s="39"/>
      <c r="J15" s="26"/>
      <c r="K15" s="26"/>
      <c r="L15" s="5"/>
      <c r="M15" s="200"/>
      <c r="N15" s="32" t="s">
        <v>34</v>
      </c>
      <c r="O15" s="33">
        <f>((P15)/10)*50</f>
        <v>0.53749999999999964</v>
      </c>
      <c r="P15" s="33">
        <f>Q15-$K$9</f>
        <v>0.10749999999999993</v>
      </c>
      <c r="Q15" s="35">
        <f>AVERAGE(R15:V15)</f>
        <v>2.7275</v>
      </c>
      <c r="R15" s="35">
        <v>2.665</v>
      </c>
      <c r="S15" s="35">
        <v>2.7</v>
      </c>
      <c r="T15" s="35">
        <v>2.7639999999999998</v>
      </c>
      <c r="U15" s="35">
        <v>2.7810000000000001</v>
      </c>
      <c r="V15" s="36"/>
    </row>
    <row r="16" spans="2:22" ht="21" x14ac:dyDescent="0.25">
      <c r="B16" s="52"/>
      <c r="C16" s="52"/>
      <c r="D16" s="53"/>
      <c r="E16" s="54"/>
      <c r="F16" s="55"/>
      <c r="G16" s="55"/>
      <c r="H16" s="55"/>
      <c r="I16" s="39"/>
      <c r="J16" s="26"/>
      <c r="K16" s="26"/>
      <c r="L16" s="5"/>
      <c r="M16" s="200"/>
      <c r="N16" s="96"/>
      <c r="O16" s="97"/>
      <c r="P16" s="98"/>
      <c r="Q16" s="99"/>
      <c r="R16" s="100">
        <v>44228</v>
      </c>
      <c r="S16" s="100">
        <v>44235</v>
      </c>
      <c r="T16" s="100">
        <v>44242</v>
      </c>
      <c r="U16" s="100">
        <v>44249</v>
      </c>
      <c r="V16" s="91" t="s">
        <v>54</v>
      </c>
    </row>
    <row r="17" spans="2:22" ht="24" customHeight="1" thickBot="1" x14ac:dyDescent="0.3">
      <c r="C17" s="206" t="s">
        <v>46</v>
      </c>
      <c r="D17" s="206"/>
      <c r="E17" s="206"/>
      <c r="F17" s="206"/>
      <c r="G17" s="206"/>
      <c r="H17" s="86">
        <v>2.62</v>
      </c>
      <c r="I17" s="56"/>
      <c r="J17" s="26"/>
      <c r="K17" s="26"/>
      <c r="L17" s="5"/>
      <c r="M17" s="200"/>
      <c r="N17" s="92" t="s">
        <v>35</v>
      </c>
      <c r="O17" s="68">
        <f>((P17)/10)*50</f>
        <v>1.2574999999999981</v>
      </c>
      <c r="P17" s="68">
        <f>Q17-$K$9</f>
        <v>0.25149999999999961</v>
      </c>
      <c r="Q17" s="93">
        <f>AVERAGE(R17:V17)</f>
        <v>2.8714999999999997</v>
      </c>
      <c r="R17" s="93">
        <v>2.7959999999999998</v>
      </c>
      <c r="S17" s="93">
        <v>2.84</v>
      </c>
      <c r="T17" s="93">
        <v>2.8879999999999999</v>
      </c>
      <c r="U17" s="93">
        <v>2.9620000000000002</v>
      </c>
      <c r="V17" s="74"/>
    </row>
    <row r="18" spans="2:22" ht="24" customHeight="1" x14ac:dyDescent="0.25">
      <c r="C18" s="207" t="s">
        <v>47</v>
      </c>
      <c r="D18" s="207"/>
      <c r="E18" s="207"/>
      <c r="F18" s="207"/>
      <c r="G18" s="207"/>
      <c r="H18" s="57"/>
      <c r="I18" s="56"/>
      <c r="J18" s="26"/>
      <c r="K18" s="26"/>
      <c r="L18" s="5"/>
      <c r="M18" s="200"/>
      <c r="N18" s="19"/>
      <c r="O18" s="20"/>
      <c r="P18" s="30"/>
      <c r="Q18" s="21"/>
      <c r="R18" s="22">
        <v>44256</v>
      </c>
      <c r="S18" s="22">
        <v>44263</v>
      </c>
      <c r="T18" s="22">
        <v>44270</v>
      </c>
      <c r="U18" s="22">
        <v>44277</v>
      </c>
      <c r="V18" s="23">
        <v>44284</v>
      </c>
    </row>
    <row r="19" spans="2:22" ht="24" customHeight="1" thickBot="1" x14ac:dyDescent="0.3">
      <c r="C19" s="162"/>
      <c r="D19" s="73"/>
      <c r="E19" s="162"/>
      <c r="F19" s="162"/>
      <c r="G19" s="162"/>
      <c r="H19" s="57"/>
      <c r="I19" s="56"/>
      <c r="J19" s="26"/>
      <c r="K19" s="26"/>
      <c r="L19" s="5"/>
      <c r="M19" s="200"/>
      <c r="N19" s="32" t="s">
        <v>36</v>
      </c>
      <c r="O19" s="33">
        <f>((P19)/10)*50</f>
        <v>2.2390000000000021</v>
      </c>
      <c r="P19" s="33">
        <f>Q19-$K$9</f>
        <v>0.44780000000000042</v>
      </c>
      <c r="Q19" s="34">
        <f>AVERAGE(R19:V19)</f>
        <v>3.0678000000000005</v>
      </c>
      <c r="R19" s="35">
        <v>3.0139999999999998</v>
      </c>
      <c r="S19" s="35">
        <v>3.0529999999999999</v>
      </c>
      <c r="T19" s="35">
        <v>3.0819999999999999</v>
      </c>
      <c r="U19" s="35">
        <v>3.0990000000000002</v>
      </c>
      <c r="V19" s="129">
        <v>3.0910000000000002</v>
      </c>
    </row>
    <row r="20" spans="2:22" ht="17.399999999999999" x14ac:dyDescent="0.25">
      <c r="B20" s="208" t="s">
        <v>37</v>
      </c>
      <c r="C20" s="208"/>
      <c r="D20" s="208"/>
      <c r="E20" s="208"/>
      <c r="F20" s="208"/>
      <c r="G20" s="208"/>
      <c r="H20" s="208"/>
      <c r="I20" s="58"/>
      <c r="J20" s="26"/>
      <c r="K20" s="26"/>
      <c r="L20" s="5"/>
      <c r="M20" s="200"/>
      <c r="N20" s="87"/>
      <c r="O20" s="88"/>
      <c r="P20" s="66"/>
      <c r="Q20" s="94"/>
      <c r="R20" s="90">
        <v>44291</v>
      </c>
      <c r="S20" s="90">
        <v>44298</v>
      </c>
      <c r="T20" s="90">
        <v>44305</v>
      </c>
      <c r="U20" s="90">
        <v>44311</v>
      </c>
      <c r="V20" s="91" t="s">
        <v>54</v>
      </c>
    </row>
    <row r="21" spans="2:22" ht="18" thickBot="1" x14ac:dyDescent="0.3">
      <c r="B21" s="59"/>
      <c r="C21" s="58"/>
      <c r="D21" s="58"/>
      <c r="E21" s="58"/>
      <c r="F21" s="58"/>
      <c r="G21" s="58"/>
      <c r="H21" s="58"/>
      <c r="I21" s="58"/>
      <c r="K21" s="5"/>
      <c r="L21" s="5"/>
      <c r="M21" s="200"/>
      <c r="N21" s="92" t="s">
        <v>38</v>
      </c>
      <c r="O21" s="68">
        <f>((P21)/10)*50</f>
        <v>2.2724999999999995</v>
      </c>
      <c r="P21" s="68">
        <f>Q21-$K$9</f>
        <v>0.4544999999999999</v>
      </c>
      <c r="Q21" s="95">
        <f>AVERAGE(R21:V21)</f>
        <v>3.0745</v>
      </c>
      <c r="R21" s="93">
        <v>3.0760000000000001</v>
      </c>
      <c r="S21" s="93">
        <v>3.0710000000000002</v>
      </c>
      <c r="T21" s="93">
        <v>3.0710000000000002</v>
      </c>
      <c r="U21" s="93">
        <v>3.08</v>
      </c>
      <c r="V21" s="74"/>
    </row>
    <row r="22" spans="2:22" ht="17.399999999999999" x14ac:dyDescent="0.25">
      <c r="B22" s="59"/>
      <c r="C22" s="58"/>
      <c r="D22" s="58"/>
      <c r="E22" s="58"/>
      <c r="F22" s="58"/>
      <c r="G22" s="58"/>
      <c r="H22" s="58"/>
      <c r="I22" s="58"/>
      <c r="J22" s="5"/>
      <c r="K22" s="5"/>
      <c r="L22" s="5"/>
      <c r="M22" s="200"/>
      <c r="N22" s="19"/>
      <c r="O22" s="20"/>
      <c r="P22" s="20"/>
      <c r="Q22" s="21"/>
      <c r="R22" s="22">
        <v>44319</v>
      </c>
      <c r="S22" s="22">
        <v>44326</v>
      </c>
      <c r="T22" s="22">
        <v>44333</v>
      </c>
      <c r="U22" s="22">
        <v>44340</v>
      </c>
      <c r="V22" s="23">
        <v>44347</v>
      </c>
    </row>
    <row r="23" spans="2:22" ht="18" thickBot="1" x14ac:dyDescent="0.3">
      <c r="B23" s="59"/>
      <c r="C23" s="58"/>
      <c r="D23" s="58"/>
      <c r="E23" s="58"/>
      <c r="F23" s="58"/>
      <c r="G23" s="58"/>
      <c r="H23" s="58"/>
      <c r="J23" s="5"/>
      <c r="K23" s="5"/>
      <c r="L23" s="5"/>
      <c r="M23" s="200"/>
      <c r="N23" s="32" t="s">
        <v>39</v>
      </c>
      <c r="O23" s="33">
        <f>((P23)/10)*50</f>
        <v>2.5659999999999994</v>
      </c>
      <c r="P23" s="33">
        <f>Q23-$K$9</f>
        <v>0.51319999999999988</v>
      </c>
      <c r="Q23" s="35">
        <f>AVERAGE(R23:V23)</f>
        <v>3.1332</v>
      </c>
      <c r="R23" s="35">
        <v>3.0840000000000001</v>
      </c>
      <c r="S23" s="35">
        <v>3.1150000000000002</v>
      </c>
      <c r="T23" s="35">
        <v>3.1520000000000001</v>
      </c>
      <c r="U23" s="35">
        <v>3.15</v>
      </c>
      <c r="V23" s="129">
        <v>3.165</v>
      </c>
    </row>
    <row r="24" spans="2:22" ht="17.399999999999999" x14ac:dyDescent="0.25">
      <c r="J24" s="5"/>
      <c r="K24" s="5"/>
      <c r="L24" s="5"/>
      <c r="M24" s="200"/>
      <c r="N24" s="42"/>
      <c r="O24" s="20"/>
      <c r="P24" s="43"/>
      <c r="Q24" s="61"/>
      <c r="R24" s="45">
        <v>44354</v>
      </c>
      <c r="S24" s="45">
        <v>44361</v>
      </c>
      <c r="T24" s="45">
        <v>44368</v>
      </c>
      <c r="U24" s="45">
        <v>44375</v>
      </c>
      <c r="V24" s="46" t="s">
        <v>54</v>
      </c>
    </row>
    <row r="25" spans="2:22" ht="18" thickBot="1" x14ac:dyDescent="0.3">
      <c r="I25" s="5"/>
      <c r="J25" s="5"/>
      <c r="K25" s="5"/>
      <c r="L25" s="5"/>
      <c r="M25" s="200"/>
      <c r="N25" s="47" t="s">
        <v>40</v>
      </c>
      <c r="O25" s="33">
        <f>((P25)/10)*50</f>
        <v>2.9462499999999991</v>
      </c>
      <c r="P25" s="48">
        <f>Q25-$K$9</f>
        <v>0.58924999999999983</v>
      </c>
      <c r="Q25" s="50">
        <f>AVERAGE(R25:V25)</f>
        <v>3.2092499999999999</v>
      </c>
      <c r="R25" s="50">
        <v>3.1829999999999998</v>
      </c>
      <c r="S25" s="50">
        <v>3.2029999999999998</v>
      </c>
      <c r="T25" s="50">
        <v>3.2130000000000001</v>
      </c>
      <c r="U25" s="50">
        <v>3.238</v>
      </c>
      <c r="V25" s="51"/>
    </row>
    <row r="26" spans="2:22" ht="17.399999999999999" x14ac:dyDescent="0.25">
      <c r="I26" s="5"/>
      <c r="J26" s="5"/>
      <c r="K26" s="5"/>
      <c r="L26" s="5"/>
      <c r="M26" s="200"/>
      <c r="N26" s="19"/>
      <c r="O26" s="20"/>
      <c r="P26" s="30"/>
      <c r="Q26" s="21"/>
      <c r="R26" s="22">
        <v>44382</v>
      </c>
      <c r="S26" s="22">
        <v>44389</v>
      </c>
      <c r="T26" s="22">
        <v>44396</v>
      </c>
      <c r="U26" s="22">
        <v>44403</v>
      </c>
      <c r="V26" s="23" t="s">
        <v>54</v>
      </c>
    </row>
    <row r="27" spans="2:22" ht="18" thickBot="1" x14ac:dyDescent="0.3">
      <c r="I27" s="5"/>
      <c r="J27" s="5"/>
      <c r="K27" s="5"/>
      <c r="L27" s="5"/>
      <c r="M27" s="200"/>
      <c r="N27" s="32" t="s">
        <v>41</v>
      </c>
      <c r="O27" s="33">
        <f>((P27)/10)*50</f>
        <v>3.1374999999999971</v>
      </c>
      <c r="P27" s="33">
        <f>Q27-$K$9</f>
        <v>0.6274999999999995</v>
      </c>
      <c r="Q27" s="34">
        <f>AVERAGE(R27:V27)</f>
        <v>3.2474999999999996</v>
      </c>
      <c r="R27" s="35">
        <v>3.242</v>
      </c>
      <c r="S27" s="35">
        <v>3.2450000000000001</v>
      </c>
      <c r="T27" s="35">
        <v>3.2509999999999999</v>
      </c>
      <c r="U27" s="35">
        <v>3.2519999999999998</v>
      </c>
      <c r="V27" s="36"/>
    </row>
    <row r="28" spans="2:22" ht="17.399999999999999" x14ac:dyDescent="0.25">
      <c r="I28" s="5"/>
      <c r="J28" s="5"/>
      <c r="K28" s="5"/>
      <c r="L28" s="5"/>
      <c r="M28" s="200"/>
      <c r="N28" s="42"/>
      <c r="O28" s="20"/>
      <c r="P28" s="43"/>
      <c r="Q28" s="44"/>
      <c r="R28" s="45">
        <v>44410</v>
      </c>
      <c r="S28" s="45">
        <v>44417</v>
      </c>
      <c r="T28" s="45">
        <v>44424</v>
      </c>
      <c r="U28" s="45">
        <v>44431</v>
      </c>
      <c r="V28" s="46">
        <v>44438</v>
      </c>
    </row>
    <row r="29" spans="2:22" ht="18" thickBot="1" x14ac:dyDescent="0.3">
      <c r="I29" s="5"/>
      <c r="J29" s="5"/>
      <c r="K29" s="5"/>
      <c r="L29" s="5"/>
      <c r="M29" s="200"/>
      <c r="N29" s="47" t="s">
        <v>22</v>
      </c>
      <c r="O29" s="33">
        <f>((P29)/10)*50</f>
        <v>3.2189999999999981</v>
      </c>
      <c r="P29" s="48">
        <f>Q29-$K$9</f>
        <v>0.64379999999999971</v>
      </c>
      <c r="Q29" s="49">
        <f>AVERAGE(R29:V29)</f>
        <v>3.2637999999999998</v>
      </c>
      <c r="R29" s="50">
        <v>3.2549999999999999</v>
      </c>
      <c r="S29" s="50">
        <v>3.262</v>
      </c>
      <c r="T29" s="50">
        <v>3.2709999999999999</v>
      </c>
      <c r="U29" s="50">
        <v>3.26</v>
      </c>
      <c r="V29" s="129">
        <v>3.2709999999999999</v>
      </c>
    </row>
    <row r="30" spans="2:22" ht="17.399999999999999" x14ac:dyDescent="0.25">
      <c r="I30" s="5"/>
      <c r="J30" s="5"/>
      <c r="K30" s="5"/>
      <c r="L30" s="5"/>
      <c r="M30" s="200"/>
      <c r="N30" s="62"/>
      <c r="O30" s="20"/>
      <c r="P30" s="30"/>
      <c r="Q30" s="63"/>
      <c r="R30" s="22">
        <v>44445</v>
      </c>
      <c r="S30" s="22">
        <v>44452</v>
      </c>
      <c r="T30" s="22">
        <v>44459</v>
      </c>
      <c r="U30" s="22">
        <v>44466</v>
      </c>
      <c r="V30" s="23" t="s">
        <v>54</v>
      </c>
    </row>
    <row r="31" spans="2:22" ht="18" thickBot="1" x14ac:dyDescent="0.3">
      <c r="I31" s="5"/>
      <c r="J31" s="5"/>
      <c r="K31" s="5"/>
      <c r="L31" s="5"/>
      <c r="M31" s="200"/>
      <c r="N31" s="64" t="s">
        <v>24</v>
      </c>
      <c r="O31" s="33">
        <f>((P31)/10)*50</f>
        <v>3.3649999999999998</v>
      </c>
      <c r="P31" s="33">
        <f>Q31-$K$9</f>
        <v>0.67300000000000004</v>
      </c>
      <c r="Q31" s="34">
        <f>AVERAGE(R31:V31)</f>
        <v>3.2930000000000001</v>
      </c>
      <c r="R31" s="35">
        <v>3.2850000000000001</v>
      </c>
      <c r="S31" s="35">
        <v>3.2879999999999998</v>
      </c>
      <c r="T31" s="35">
        <v>3.3</v>
      </c>
      <c r="U31" s="35">
        <v>3.2989999999999999</v>
      </c>
      <c r="V31" s="36"/>
    </row>
    <row r="32" spans="2:22" ht="17.399999999999999" x14ac:dyDescent="0.25">
      <c r="I32" s="5"/>
      <c r="J32" s="5"/>
      <c r="K32" s="5"/>
      <c r="L32" s="5"/>
      <c r="M32" s="200"/>
      <c r="N32" s="65"/>
      <c r="O32" s="20"/>
      <c r="P32" s="66"/>
      <c r="Q32" s="44"/>
      <c r="R32" s="45">
        <v>44473</v>
      </c>
      <c r="S32" s="45">
        <v>44480</v>
      </c>
      <c r="T32" s="45">
        <v>44487</v>
      </c>
      <c r="U32" s="45">
        <v>44494</v>
      </c>
      <c r="V32" s="46" t="s">
        <v>54</v>
      </c>
    </row>
    <row r="33" spans="9:22" ht="18" thickBot="1" x14ac:dyDescent="0.3">
      <c r="I33" s="5"/>
      <c r="J33" s="5"/>
      <c r="K33" s="5"/>
      <c r="L33" s="5"/>
      <c r="M33" s="200"/>
      <c r="N33" s="67" t="s">
        <v>26</v>
      </c>
      <c r="O33" s="33">
        <f>((P33)/10)*50</f>
        <v>4.3687499999999986</v>
      </c>
      <c r="P33" s="68">
        <f>Q33-$K$9</f>
        <v>0.8737499999999998</v>
      </c>
      <c r="Q33" s="49">
        <f>AVERAGE(R33:V33)</f>
        <v>3.4937499999999999</v>
      </c>
      <c r="R33" s="50">
        <v>3.335</v>
      </c>
      <c r="S33" s="50">
        <v>3.4590000000000001</v>
      </c>
      <c r="T33" s="50">
        <v>3.5550000000000002</v>
      </c>
      <c r="U33" s="50">
        <v>3.6259999999999999</v>
      </c>
      <c r="V33" s="51"/>
    </row>
    <row r="34" spans="9:22" ht="17.399999999999999" x14ac:dyDescent="0.25">
      <c r="I34" s="5"/>
      <c r="J34" s="5"/>
      <c r="K34" s="5"/>
      <c r="L34" s="5"/>
      <c r="M34" s="200"/>
      <c r="N34" s="62"/>
      <c r="O34" s="20"/>
      <c r="P34" s="30"/>
      <c r="Q34" s="63"/>
      <c r="R34" s="22">
        <v>44501</v>
      </c>
      <c r="S34" s="22">
        <v>44508</v>
      </c>
      <c r="T34" s="22">
        <v>44515</v>
      </c>
      <c r="U34" s="22">
        <v>44522</v>
      </c>
      <c r="V34" s="23">
        <v>44529</v>
      </c>
    </row>
    <row r="35" spans="9:22" ht="18" thickBot="1" x14ac:dyDescent="0.3">
      <c r="I35" s="5"/>
      <c r="J35" s="5"/>
      <c r="K35" s="5"/>
      <c r="L35" s="5"/>
      <c r="M35" s="201"/>
      <c r="N35" s="64" t="s">
        <v>29</v>
      </c>
      <c r="O35" s="33">
        <f>((P35)/10)*50</f>
        <v>5.1959999999999988</v>
      </c>
      <c r="P35" s="33">
        <f>Q35-$K$9</f>
        <v>1.0391999999999997</v>
      </c>
      <c r="Q35" s="34">
        <f>AVERAGE(R35:V35)</f>
        <v>3.6591999999999998</v>
      </c>
      <c r="R35" s="35">
        <v>3.6509999999999998</v>
      </c>
      <c r="S35" s="35">
        <v>3.6560000000000001</v>
      </c>
      <c r="T35" s="35">
        <v>3.657</v>
      </c>
      <c r="U35" s="35">
        <v>3.6659999999999999</v>
      </c>
      <c r="V35" s="129">
        <v>3.6659999999999999</v>
      </c>
    </row>
    <row r="36" spans="9:22" ht="17.399999999999999" x14ac:dyDescent="0.3">
      <c r="I36" s="5"/>
      <c r="J36" s="5"/>
      <c r="K36" s="5"/>
      <c r="L36" s="5"/>
      <c r="M36" s="199">
        <v>2022</v>
      </c>
      <c r="N36" s="65"/>
      <c r="O36" s="20"/>
      <c r="P36" s="69"/>
      <c r="Q36" s="44"/>
      <c r="R36" s="45">
        <v>44536</v>
      </c>
      <c r="S36" s="45">
        <v>44543</v>
      </c>
      <c r="T36" s="45">
        <v>44550</v>
      </c>
      <c r="U36" s="45">
        <v>44557</v>
      </c>
      <c r="V36" s="46" t="s">
        <v>54</v>
      </c>
    </row>
    <row r="37" spans="9:22" ht="18" thickBot="1" x14ac:dyDescent="0.3">
      <c r="I37" s="5"/>
      <c r="J37" s="5"/>
      <c r="K37" s="5"/>
      <c r="L37" s="5"/>
      <c r="M37" s="200"/>
      <c r="N37" s="67" t="s">
        <v>32</v>
      </c>
      <c r="O37" s="33">
        <f>((P37)/10)*50</f>
        <v>5.0912500000000005</v>
      </c>
      <c r="P37" s="48">
        <f>Q37-$K$9</f>
        <v>1.0182500000000001</v>
      </c>
      <c r="Q37" s="50">
        <f>AVERAGE(R37:V37)</f>
        <v>3.6382500000000002</v>
      </c>
      <c r="R37" s="50">
        <v>3.6539999999999999</v>
      </c>
      <c r="S37" s="50">
        <v>3.6429999999999998</v>
      </c>
      <c r="T37" s="50">
        <v>3.633</v>
      </c>
      <c r="U37" s="50">
        <v>3.6230000000000002</v>
      </c>
      <c r="V37" s="74"/>
    </row>
    <row r="38" spans="9:22" ht="17.399999999999999" x14ac:dyDescent="0.25">
      <c r="I38" s="5"/>
      <c r="J38" s="5"/>
      <c r="K38" s="5"/>
      <c r="L38" s="5"/>
      <c r="M38" s="200"/>
      <c r="N38" s="62"/>
      <c r="O38" s="20"/>
      <c r="P38" s="30"/>
      <c r="Q38" s="21"/>
      <c r="R38" s="22">
        <v>44564</v>
      </c>
      <c r="S38" s="22">
        <v>44571</v>
      </c>
      <c r="T38" s="22">
        <v>44578</v>
      </c>
      <c r="U38" s="22">
        <v>44585</v>
      </c>
      <c r="V38" s="23">
        <v>44592</v>
      </c>
    </row>
    <row r="39" spans="9:22" ht="18.75" customHeight="1" thickBot="1" x14ac:dyDescent="0.3">
      <c r="I39" s="5"/>
      <c r="J39" s="5"/>
      <c r="K39" s="5"/>
      <c r="L39" s="5"/>
      <c r="M39" s="200"/>
      <c r="N39" s="64" t="s">
        <v>34</v>
      </c>
      <c r="O39" s="33" t="e">
        <f>((P39)/10)*50</f>
        <v>#DIV/0!</v>
      </c>
      <c r="P39" s="33" t="e">
        <f>Q39-$K$9</f>
        <v>#DIV/0!</v>
      </c>
      <c r="Q39" s="35" t="e">
        <f>AVERAGE(R39:V39)</f>
        <v>#DIV/0!</v>
      </c>
      <c r="R39" s="35"/>
      <c r="S39" s="35"/>
      <c r="T39" s="35"/>
      <c r="U39" s="35"/>
      <c r="V39" s="36"/>
    </row>
    <row r="40" spans="9:22" ht="17.399999999999999" x14ac:dyDescent="0.25">
      <c r="I40" s="5"/>
      <c r="J40" s="5"/>
      <c r="K40" s="5"/>
      <c r="L40" s="5"/>
      <c r="M40" s="200"/>
      <c r="N40" s="65"/>
      <c r="O40" s="20"/>
      <c r="P40" s="43"/>
      <c r="Q40" s="61"/>
      <c r="R40" s="45">
        <v>44599</v>
      </c>
      <c r="S40" s="45">
        <v>44606</v>
      </c>
      <c r="T40" s="45">
        <v>44613</v>
      </c>
      <c r="U40" s="45">
        <v>44620</v>
      </c>
      <c r="V40" s="46" t="s">
        <v>54</v>
      </c>
    </row>
    <row r="41" spans="9:22" ht="18" thickBot="1" x14ac:dyDescent="0.3">
      <c r="I41" s="5"/>
      <c r="J41" s="5"/>
      <c r="K41" s="5"/>
      <c r="L41" s="5"/>
      <c r="M41" s="200"/>
      <c r="N41" s="67" t="s">
        <v>35</v>
      </c>
      <c r="O41" s="33" t="e">
        <f>((P41)/10)*50</f>
        <v>#DIV/0!</v>
      </c>
      <c r="P41" s="48" t="e">
        <f>Q41-$K$9</f>
        <v>#DIV/0!</v>
      </c>
      <c r="Q41" s="50" t="e">
        <f>AVERAGE(R41:V41)</f>
        <v>#DIV/0!</v>
      </c>
      <c r="R41" s="50"/>
      <c r="S41" s="50"/>
      <c r="T41" s="50"/>
      <c r="U41" s="50"/>
      <c r="V41" s="51"/>
    </row>
    <row r="42" spans="9:22" ht="17.399999999999999" x14ac:dyDescent="0.25">
      <c r="I42" s="5"/>
      <c r="J42" s="5"/>
      <c r="K42" s="5"/>
      <c r="L42" s="5"/>
      <c r="M42" s="200"/>
      <c r="N42" s="62"/>
      <c r="O42" s="20"/>
      <c r="P42" s="30"/>
      <c r="Q42" s="21"/>
      <c r="R42" s="22">
        <v>44627</v>
      </c>
      <c r="S42" s="22">
        <v>44634</v>
      </c>
      <c r="T42" s="22">
        <v>44641</v>
      </c>
      <c r="U42" s="22">
        <v>44648</v>
      </c>
      <c r="V42" s="23" t="s">
        <v>54</v>
      </c>
    </row>
    <row r="43" spans="9:22" ht="18" thickBot="1" x14ac:dyDescent="0.3">
      <c r="I43" s="5"/>
      <c r="J43" s="5"/>
      <c r="K43" s="5"/>
      <c r="L43" s="5"/>
      <c r="M43" s="200"/>
      <c r="N43" s="64" t="s">
        <v>36</v>
      </c>
      <c r="O43" s="33" t="e">
        <f>((P43)/10)*50</f>
        <v>#DIV/0!</v>
      </c>
      <c r="P43" s="33" t="e">
        <f>Q43-$K$9</f>
        <v>#DIV/0!</v>
      </c>
      <c r="Q43" s="35" t="e">
        <f>AVERAGE(R43:V43)</f>
        <v>#DIV/0!</v>
      </c>
      <c r="R43" s="35"/>
      <c r="S43" s="35"/>
      <c r="T43" s="35"/>
      <c r="U43" s="35"/>
      <c r="V43" s="36"/>
    </row>
    <row r="44" spans="9:22" ht="17.399999999999999" x14ac:dyDescent="0.25">
      <c r="I44" s="5"/>
      <c r="J44" s="5"/>
      <c r="K44" s="5"/>
      <c r="L44" s="5"/>
      <c r="M44" s="200"/>
      <c r="N44" s="65"/>
      <c r="O44" s="20"/>
      <c r="P44" s="43"/>
      <c r="Q44" s="61"/>
      <c r="R44" s="45">
        <v>44655</v>
      </c>
      <c r="S44" s="45">
        <v>44662</v>
      </c>
      <c r="T44" s="45">
        <v>44669</v>
      </c>
      <c r="U44" s="45">
        <v>44676</v>
      </c>
      <c r="V44" s="46" t="s">
        <v>54</v>
      </c>
    </row>
    <row r="45" spans="9:22" ht="18" thickBot="1" x14ac:dyDescent="0.3">
      <c r="I45" s="5"/>
      <c r="J45" s="5"/>
      <c r="K45" s="5"/>
      <c r="L45" s="5"/>
      <c r="M45" s="200"/>
      <c r="N45" s="67" t="s">
        <v>38</v>
      </c>
      <c r="O45" s="33" t="e">
        <f>((P45)/10)*50</f>
        <v>#DIV/0!</v>
      </c>
      <c r="P45" s="48" t="e">
        <f>Q45-$K$9</f>
        <v>#DIV/0!</v>
      </c>
      <c r="Q45" s="50" t="e">
        <f>AVERAGE(R45:V45)</f>
        <v>#DIV/0!</v>
      </c>
      <c r="R45" s="50"/>
      <c r="S45" s="50"/>
      <c r="T45" s="50"/>
      <c r="U45" s="50"/>
      <c r="V45" s="51"/>
    </row>
    <row r="46" spans="9:22" ht="17.399999999999999" x14ac:dyDescent="0.25">
      <c r="I46" s="5"/>
      <c r="J46" s="5"/>
      <c r="K46" s="5"/>
      <c r="L46" s="5"/>
      <c r="M46" s="200"/>
      <c r="N46" s="62"/>
      <c r="O46" s="20"/>
      <c r="P46" s="30"/>
      <c r="Q46" s="21"/>
      <c r="R46" s="22">
        <v>44683</v>
      </c>
      <c r="S46" s="22">
        <v>44690</v>
      </c>
      <c r="T46" s="22">
        <v>44697</v>
      </c>
      <c r="U46" s="22">
        <v>44704</v>
      </c>
      <c r="V46" s="23">
        <v>44711</v>
      </c>
    </row>
    <row r="47" spans="9:22" ht="18" thickBot="1" x14ac:dyDescent="0.3">
      <c r="I47" s="5"/>
      <c r="J47" s="5"/>
      <c r="K47" s="5"/>
      <c r="L47" s="5"/>
      <c r="M47" s="200"/>
      <c r="N47" s="64" t="s">
        <v>39</v>
      </c>
      <c r="O47" s="33" t="e">
        <f>((P47)/10)*50</f>
        <v>#DIV/0!</v>
      </c>
      <c r="P47" s="33" t="e">
        <f>Q47-$K$9</f>
        <v>#DIV/0!</v>
      </c>
      <c r="Q47" s="35" t="e">
        <f>AVERAGE(R47:V47)</f>
        <v>#DIV/0!</v>
      </c>
      <c r="R47" s="35"/>
      <c r="S47" s="35"/>
      <c r="T47" s="35"/>
      <c r="U47" s="35"/>
      <c r="V47" s="129"/>
    </row>
    <row r="48" spans="9:22" ht="17.399999999999999" x14ac:dyDescent="0.25">
      <c r="I48" s="5"/>
      <c r="J48" s="5"/>
      <c r="K48" s="5"/>
      <c r="L48" s="5"/>
      <c r="M48" s="200"/>
      <c r="N48" s="101"/>
      <c r="O48" s="88"/>
      <c r="P48" s="66"/>
      <c r="Q48" s="94"/>
      <c r="R48" s="90">
        <v>44718</v>
      </c>
      <c r="S48" s="90">
        <v>44725</v>
      </c>
      <c r="T48" s="90">
        <v>44732</v>
      </c>
      <c r="U48" s="90">
        <v>44739</v>
      </c>
      <c r="V48" s="91" t="s">
        <v>54</v>
      </c>
    </row>
    <row r="49" spans="9:22" ht="18" thickBot="1" x14ac:dyDescent="0.3">
      <c r="I49" s="5"/>
      <c r="J49" s="5"/>
      <c r="M49" s="200"/>
      <c r="N49" s="102" t="s">
        <v>40</v>
      </c>
      <c r="O49" s="68" t="e">
        <f>((P49)/10)*50</f>
        <v>#DIV/0!</v>
      </c>
      <c r="P49" s="68" t="e">
        <f>Q49-$K$9</f>
        <v>#DIV/0!</v>
      </c>
      <c r="Q49" s="95" t="e">
        <f>AVERAGE(R49:V49)</f>
        <v>#DIV/0!</v>
      </c>
      <c r="R49" s="93"/>
      <c r="S49" s="93"/>
      <c r="T49" s="93"/>
      <c r="U49" s="93"/>
      <c r="V49" s="74"/>
    </row>
    <row r="50" spans="9:22" ht="17.399999999999999" x14ac:dyDescent="0.25">
      <c r="I50" s="5"/>
      <c r="J50" s="5"/>
      <c r="K50" s="70"/>
      <c r="L50" s="70"/>
      <c r="M50" s="200"/>
      <c r="N50" s="62"/>
      <c r="O50" s="20"/>
      <c r="P50" s="30"/>
      <c r="Q50" s="63"/>
      <c r="R50" s="22">
        <v>44746</v>
      </c>
      <c r="S50" s="22">
        <v>44753</v>
      </c>
      <c r="T50" s="22">
        <v>44760</v>
      </c>
      <c r="U50" s="22">
        <v>44767</v>
      </c>
      <c r="V50" s="23" t="s">
        <v>54</v>
      </c>
    </row>
    <row r="51" spans="9:22" s="70" customFormat="1" ht="18" thickBot="1" x14ac:dyDescent="0.3">
      <c r="M51" s="200"/>
      <c r="N51" s="64" t="s">
        <v>41</v>
      </c>
      <c r="O51" s="33" t="e">
        <f>((P51)/10)*50</f>
        <v>#DIV/0!</v>
      </c>
      <c r="P51" s="33" t="e">
        <f>Q51-$K$9</f>
        <v>#DIV/0!</v>
      </c>
      <c r="Q51" s="34" t="e">
        <f>AVERAGE(R51:V51)</f>
        <v>#DIV/0!</v>
      </c>
      <c r="R51" s="35"/>
      <c r="S51" s="35"/>
      <c r="T51" s="35"/>
      <c r="U51" s="35"/>
      <c r="V51" s="36"/>
    </row>
    <row r="52" spans="9:22" s="70" customFormat="1" ht="17.399999999999999" x14ac:dyDescent="0.25">
      <c r="M52" s="200"/>
      <c r="N52" s="65"/>
      <c r="O52" s="20"/>
      <c r="P52" s="66"/>
      <c r="Q52" s="44"/>
      <c r="R52" s="45">
        <v>44774</v>
      </c>
      <c r="S52" s="45">
        <v>44781</v>
      </c>
      <c r="T52" s="45">
        <v>44788</v>
      </c>
      <c r="U52" s="45">
        <v>44795</v>
      </c>
      <c r="V52" s="46">
        <v>44802</v>
      </c>
    </row>
    <row r="53" spans="9:22" s="70" customFormat="1" ht="18" thickBot="1" x14ac:dyDescent="0.3">
      <c r="M53" s="201"/>
      <c r="N53" s="67" t="s">
        <v>22</v>
      </c>
      <c r="O53" s="33" t="e">
        <f>((P53)/10)*50</f>
        <v>#DIV/0!</v>
      </c>
      <c r="P53" s="68" t="e">
        <f>Q53-$K$9</f>
        <v>#DIV/0!</v>
      </c>
      <c r="Q53" s="49" t="e">
        <f>AVERAGE(R53:V53)</f>
        <v>#DIV/0!</v>
      </c>
      <c r="R53" s="50"/>
      <c r="S53" s="50"/>
      <c r="T53" s="50"/>
      <c r="U53" s="50"/>
      <c r="V53" s="129"/>
    </row>
    <row r="54" spans="9:22" s="70" customFormat="1" ht="15" x14ac:dyDescent="0.25">
      <c r="M54" s="71"/>
      <c r="N54" s="5"/>
      <c r="O54" s="5"/>
      <c r="P54" s="5"/>
      <c r="Q54" s="5"/>
      <c r="R54" s="5"/>
      <c r="S54" s="5"/>
      <c r="T54" s="5"/>
      <c r="U54" s="5"/>
      <c r="V54" s="5"/>
    </row>
    <row r="55" spans="9:22" s="70" customFormat="1" ht="15" x14ac:dyDescent="0.25">
      <c r="M55" s="71"/>
      <c r="N55" s="5"/>
      <c r="O55" s="5"/>
      <c r="P55" s="5"/>
      <c r="Q55" s="5"/>
      <c r="R55" s="5"/>
      <c r="S55" s="5"/>
      <c r="T55" s="5"/>
      <c r="U55" s="5"/>
      <c r="V55" s="5"/>
    </row>
    <row r="56" spans="9:22" s="70" customFormat="1" ht="15" x14ac:dyDescent="0.25">
      <c r="K56" s="5"/>
      <c r="L56" s="5"/>
      <c r="M56" s="71"/>
      <c r="N56" s="5"/>
      <c r="O56" s="5"/>
      <c r="P56" s="5"/>
      <c r="Q56" s="5"/>
      <c r="R56" s="5"/>
      <c r="S56" s="5"/>
      <c r="T56" s="5"/>
      <c r="U56" s="5"/>
      <c r="V56" s="5"/>
    </row>
    <row r="57" spans="9:22" ht="18" customHeight="1" x14ac:dyDescent="0.25">
      <c r="J57" s="5"/>
      <c r="K57" s="5"/>
      <c r="L57" s="5"/>
      <c r="M57" s="71"/>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72"/>
      <c r="L63" s="72"/>
    </row>
    <row r="64" spans="9:22" ht="18" customHeight="1" x14ac:dyDescent="0.25">
      <c r="J64" s="72"/>
      <c r="K64" s="72"/>
      <c r="L64" s="72"/>
    </row>
    <row r="65" spans="10:12" ht="18" customHeight="1" x14ac:dyDescent="0.25">
      <c r="J65" s="72"/>
      <c r="K65" s="72"/>
      <c r="L65" s="72"/>
    </row>
    <row r="66" spans="10:12" ht="18" customHeight="1" x14ac:dyDescent="0.25">
      <c r="J66" s="72"/>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89YWbeMSYMFveZrMnRKmSkO4eLuEeN1omYZnNEF2R67PJ3yRlmBWp5u0wWJKKxszJu7+JJtw7VeJdhW4Ti4HDQ==" saltValue="TEbVr9X50/d0h7GAxI8PSA==" spinCount="100000" sheet="1" objects="1" scenarios="1"/>
  <mergeCells count="25">
    <mergeCell ref="R4:V4"/>
    <mergeCell ref="B1:E1"/>
    <mergeCell ref="C3:E3"/>
    <mergeCell ref="C4:E4"/>
    <mergeCell ref="J4:K4"/>
    <mergeCell ref="M4:N4"/>
    <mergeCell ref="B6:E6"/>
    <mergeCell ref="F6:G6"/>
    <mergeCell ref="M6:M11"/>
    <mergeCell ref="B7:H7"/>
    <mergeCell ref="B8:H8"/>
    <mergeCell ref="J8:K8"/>
    <mergeCell ref="B9:H9"/>
    <mergeCell ref="B11:H11"/>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8470BADC-916E-4E37-9853-142C7026448A}">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02C0DD05-4BC0-4179-811A-2F0149097E70}">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6894814D-6B0F-430D-A936-0FE7F46E6C7E}">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11F8E220-7EE7-4B74-BF67-2CF6C14D98F5}">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82F494EA-A706-4107-96D0-4E9541A3070B}">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D1787A40-B709-43E0-8356-50FC655B5D65}">
      <formula1>$N$23:$N$36</formula1>
    </dataValidation>
    <dataValidation type="list" allowBlank="1" showInputMessage="1" showErrorMessage="1" sqref="K5" xr:uid="{20276368-E2A4-4CAC-A9E6-6B8A3FC1C92D}">
      <formula1>"2020, 2021, 2022"</formula1>
    </dataValidation>
  </dataValidations>
  <hyperlinks>
    <hyperlink ref="M4" r:id="rId1" xr:uid="{D093FB5E-8231-4EDA-B0B3-6E6D4003134E}"/>
  </hyperlinks>
  <printOptions horizontalCentered="1"/>
  <pageMargins left="0.25" right="0.25" top="0.75" bottom="0.75" header="0.3" footer="0.3"/>
  <pageSetup scale="60" orientation="portrait" r:id="rId2"/>
  <rowBreaks count="2" manualBreakCount="2">
    <brk id="20" min="1" max="7" man="1"/>
    <brk id="56" min="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48</vt:i4>
      </vt:variant>
    </vt:vector>
  </HeadingPairs>
  <TitlesOfParts>
    <vt:vector size="72" baseType="lpstr">
      <vt:lpstr>Sept 2022</vt:lpstr>
      <vt:lpstr>Aug 2022</vt:lpstr>
      <vt:lpstr>July 2022</vt:lpstr>
      <vt:lpstr>June 2022</vt:lpstr>
      <vt:lpstr>May 2022</vt:lpstr>
      <vt:lpstr>Apr 2022</vt:lpstr>
      <vt:lpstr>Mar 2022</vt:lpstr>
      <vt:lpstr>Feb 2022</vt:lpstr>
      <vt:lpstr>Jan 2022</vt:lpstr>
      <vt:lpstr>Dec 2021</vt:lpstr>
      <vt:lpstr>Nov 2021</vt:lpstr>
      <vt:lpstr>Oct 2021</vt:lpstr>
      <vt:lpstr>Sept 2021</vt:lpstr>
      <vt:lpstr>Aug 2021</vt:lpstr>
      <vt:lpstr>Jul 2021</vt:lpstr>
      <vt:lpstr>Jun 2021</vt:lpstr>
      <vt:lpstr>May 2021</vt:lpstr>
      <vt:lpstr>Apr 2021</vt:lpstr>
      <vt:lpstr>Mar 2021</vt:lpstr>
      <vt:lpstr>Feb 2021</vt:lpstr>
      <vt:lpstr>Jan 2021</vt:lpstr>
      <vt:lpstr>Dec 2020</vt:lpstr>
      <vt:lpstr>Nov 2020</vt:lpstr>
      <vt:lpstr>Oct 2020</vt:lpstr>
      <vt:lpstr>'Apr 2021'!Print_Area</vt:lpstr>
      <vt:lpstr>'Apr 2022'!Print_Area</vt:lpstr>
      <vt:lpstr>'Aug 2021'!Print_Area</vt:lpstr>
      <vt:lpstr>'Aug 2022'!Print_Area</vt:lpstr>
      <vt:lpstr>'Dec 2020'!Print_Area</vt:lpstr>
      <vt:lpstr>'Dec 2021'!Print_Area</vt:lpstr>
      <vt:lpstr>'Feb 2021'!Print_Area</vt:lpstr>
      <vt:lpstr>'Feb 2022'!Print_Area</vt:lpstr>
      <vt:lpstr>'Jan 2021'!Print_Area</vt:lpstr>
      <vt:lpstr>'Jan 2022'!Print_Area</vt:lpstr>
      <vt:lpstr>'Jul 2021'!Print_Area</vt:lpstr>
      <vt:lpstr>'July 2022'!Print_Area</vt:lpstr>
      <vt:lpstr>'Jun 2021'!Print_Area</vt:lpstr>
      <vt:lpstr>'June 2022'!Print_Area</vt:lpstr>
      <vt:lpstr>'Mar 2021'!Print_Area</vt:lpstr>
      <vt:lpstr>'Mar 2022'!Print_Area</vt:lpstr>
      <vt:lpstr>'May 2021'!Print_Area</vt:lpstr>
      <vt:lpstr>'May 2022'!Print_Area</vt:lpstr>
      <vt:lpstr>'Nov 2020'!Print_Area</vt:lpstr>
      <vt:lpstr>'Nov 2021'!Print_Area</vt:lpstr>
      <vt:lpstr>'Oct 2020'!Print_Area</vt:lpstr>
      <vt:lpstr>'Oct 2021'!Print_Area</vt:lpstr>
      <vt:lpstr>'Sept 2021'!Print_Area</vt:lpstr>
      <vt:lpstr>'Sept 2022'!Print_Area</vt:lpstr>
      <vt:lpstr>'Apr 2021'!Print_Titles</vt:lpstr>
      <vt:lpstr>'Apr 2022'!Print_Titles</vt:lpstr>
      <vt:lpstr>'Aug 2021'!Print_Titles</vt:lpstr>
      <vt:lpstr>'Aug 2022'!Print_Titles</vt:lpstr>
      <vt:lpstr>'Dec 2020'!Print_Titles</vt:lpstr>
      <vt:lpstr>'Dec 2021'!Print_Titles</vt:lpstr>
      <vt:lpstr>'Feb 2021'!Print_Titles</vt:lpstr>
      <vt:lpstr>'Feb 2022'!Print_Titles</vt:lpstr>
      <vt:lpstr>'Jan 2021'!Print_Titles</vt:lpstr>
      <vt:lpstr>'Jan 2022'!Print_Titles</vt:lpstr>
      <vt:lpstr>'Jul 2021'!Print_Titles</vt:lpstr>
      <vt:lpstr>'July 2022'!Print_Titles</vt:lpstr>
      <vt:lpstr>'Jun 2021'!Print_Titles</vt:lpstr>
      <vt:lpstr>'June 2022'!Print_Titles</vt:lpstr>
      <vt:lpstr>'Mar 2021'!Print_Titles</vt:lpstr>
      <vt:lpstr>'Mar 2022'!Print_Titles</vt:lpstr>
      <vt:lpstr>'May 2021'!Print_Titles</vt:lpstr>
      <vt:lpstr>'May 2022'!Print_Titles</vt:lpstr>
      <vt:lpstr>'Nov 2020'!Print_Titles</vt:lpstr>
      <vt:lpstr>'Nov 2021'!Print_Titles</vt:lpstr>
      <vt:lpstr>'Oct 2020'!Print_Titles</vt:lpstr>
      <vt:lpstr>'Oct 2021'!Print_Titles</vt:lpstr>
      <vt:lpstr>'Sept 2021'!Print_Titles</vt:lpstr>
      <vt:lpstr>'Sept 2022'!Print_Titles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Baleno, Bailey (OGS)</dc:creator>
  <cp:lastModifiedBy>Alden, Brandy</cp:lastModifiedBy>
  <cp:lastPrinted>2018-09-28T14:14:52Z</cp:lastPrinted>
  <dcterms:created xsi:type="dcterms:W3CDTF">2018-09-05T13:36:02Z</dcterms:created>
  <dcterms:modified xsi:type="dcterms:W3CDTF">2022-08-30T12:22:43Z</dcterms:modified>
</cp:coreProperties>
</file>